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an.silva\Desktop\"/>
    </mc:Choice>
  </mc:AlternateContent>
  <bookViews>
    <workbookView xWindow="0" yWindow="0" windowWidth="20490" windowHeight="6720"/>
  </bookViews>
  <sheets>
    <sheet name="1P" sheetId="1" r:id="rId1"/>
    <sheet name="201.P8 " sheetId="2" r:id="rId2"/>
    <sheet name="460.1" sheetId="3" r:id="rId3"/>
    <sheet name="5.P1" sheetId="4" r:id="rId4"/>
    <sheet name="310.P3" sheetId="5" r:id="rId5"/>
    <sheet name="330.4" sheetId="6" r:id="rId6"/>
    <sheet name="501.1" sheetId="7" r:id="rId7"/>
    <sheet name="420.2.1" sheetId="8" r:id="rId8"/>
    <sheet name="450.2" sheetId="9" r:id="rId9"/>
    <sheet name="700.1" sheetId="10" r:id="rId10"/>
    <sheet name="700.3" sheetId="11" r:id="rId11"/>
    <sheet name="900.2" sheetId="12" r:id="rId12"/>
  </sheets>
  <externalReferences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>[9]!_xlbgnm.ane7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>[13]!_xlbgnm.ane7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>[15]!_xlbgnm.ane7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>[13]!_xlbgnm.ane7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_xlfn.BAHTTEXT" hidden="1">#NAME?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>[13]!_xlbgnm.ane7</definedName>
    <definedName name="_ane8">[13]!_xlbgnm.ane8</definedName>
    <definedName name="_APU221">#REF!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>[26]!absc</definedName>
    <definedName name="ADOC125">[29]!absc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scount" hidden="1">1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'1P'!$A$1:$H$51</definedName>
    <definedName name="_xlnm.Print_Area" localSheetId="1">'201.P8 '!$A$1:$H$47</definedName>
    <definedName name="_xlnm.Print_Area" localSheetId="4">'310.P3'!$A$1:$H$52</definedName>
    <definedName name="_xlnm.Print_Area" localSheetId="5">'330.4'!$A$1:$H$51</definedName>
    <definedName name="_xlnm.Print_Area" localSheetId="7">'420.2.1'!$A$1:$J$50</definedName>
    <definedName name="_xlnm.Print_Area" localSheetId="8">'450.2'!$A$1:$H$53</definedName>
    <definedName name="_xlnm.Print_Area" localSheetId="2">'460.1'!$A$1:$H$57</definedName>
    <definedName name="_xlnm.Print_Area" localSheetId="3">'5.P1'!$A$1:$H$48</definedName>
    <definedName name="_xlnm.Print_Area" localSheetId="6">'501.1'!$A$1:$H$45</definedName>
    <definedName name="_xlnm.Print_Area" localSheetId="9">'700.1'!$A$1:$H$56</definedName>
    <definedName name="_xlnm.Print_Area" localSheetId="10">'700.3'!$A$1:$H$56</definedName>
    <definedName name="_xlnm.Print_Area" localSheetId="11">'900.2'!$A$1:$H$53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DRO">[60]CUADRO!$A$16:$A$28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'[61]46'!$D$3:$CK$429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'[62]Pta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'[63]BASE-LISTAS'!$B$24:$B$29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[64]Cronograma!#REF!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[66]CÁLCULOS!$H$34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[64]Cronograma!#REF!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'[68]Info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[69]Equipo!$A$7:$A$65536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[70]Estructura!$C$7:$E$2570</definedName>
    <definedName name="ESTRUCTURA" hidden="1">{#N/A,#N/A,TRUE,"INGENIERIA";#N/A,#N/A,TRUE,"COMPRAS";#N/A,#N/A,TRUE,"DIRECCION";#N/A,#N/A,TRUE,"RESUMEN"}</definedName>
    <definedName name="ESTRUCTURAS">[71]Hoja3!$B$7:$B$15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'[72]Análisis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'[73]Itemes Renovación'!#REF!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[74]Tablas!$B$1:$B$65536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'[75]7422CW00'!#REF!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[76]Hoja1!$A$33:$N$51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'[75]7422CW00'!#REF!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[77]BASE!$C$4:$H$255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'[78]1'!$N$41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[79]TABLAS!$A$1:$A$65536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[80]INSUMOS!$A$1:$E$65536</definedName>
    <definedName name="Insumos_auxiliares">[81]Insumos!#REF!</definedName>
    <definedName name="Insumos_basicos">#REF!</definedName>
    <definedName name="Int">#REF!</definedName>
    <definedName name="InTap">[20]Interc.tapones!$E$1:$E$65536</definedName>
    <definedName name="INTER">[71]Hoja3!$F$7:$F$9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[20]Interc.válv.!$E$1:$E$65536</definedName>
    <definedName name="INV_11">'[82]PR 1'!$A$2:$N$655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[77]BASE!$C$4:$H$255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[83]LISTADO!#REF!</definedName>
    <definedName name="LICITACION">#REF!</definedName>
    <definedName name="LINEA">[84]CONT_ADI!#REF!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[85]TOTALES!$D$7:$D$654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[86]tub!$C$1:$J$39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[26]!absc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'[87]Informe Semanal 1'!#REF!</definedName>
    <definedName name="masor" hidden="1">{"via1",#N/A,TRUE,"general";"via2",#N/A,TRUE,"general";"via3",#N/A,TRUE,"general"}</definedName>
    <definedName name="MAT">#REF!</definedName>
    <definedName name="MATERIAL">'[88]TABLA MATERIALES'!$A$3:$D$654</definedName>
    <definedName name="materiales">[69]materiales!$A$7:$A$1317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'[89]CCP,LEYES,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[9]!Módulo3.anexo1</definedName>
    <definedName name="Módulo3.anexo10">[9]!Módulo3.anexo10</definedName>
    <definedName name="Módulo3.anexo11">[9]!Módulo3.anexo11</definedName>
    <definedName name="Módulo3.anexo12">[9]!Módulo3.anexo12</definedName>
    <definedName name="Módulo3.anexo3">[9]!Módulo3.anexo3</definedName>
    <definedName name="Módulo3.anexo4">[9]!Módulo3.anexo4</definedName>
    <definedName name="Módulo3.anexo5">[9]!Módulo3.anexo5</definedName>
    <definedName name="Módulo3.anexo6">[9]!Módulo3.anexo6</definedName>
    <definedName name="Módulo8.anexo16">[9]!Módulo8.anexo16</definedName>
    <definedName name="MOE" hidden="1">{#N/A,#N/A,FALSE,"Hoja1";#N/A,#N/A,FALSE,"Hoja2"}</definedName>
    <definedName name="MONEDA">[90]Tablas!$AO$6:$AO$7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>[50]!Nada</definedName>
    <definedName name="Nafta_2">'[91] ASR+Nafta'!$K$19:$AS$19</definedName>
    <definedName name="Nafta2">'[91] ASR+Nafta'!$K$19:$AS$19</definedName>
    <definedName name="Nafta3">'[91]Todos+Nafta'!$K$19:$AS$19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[92]NOMBRES!$A$6:$A$290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[92]OBRAS!$A$6:$A$20</definedName>
    <definedName name="obras" hidden="1">#REF!</definedName>
    <definedName name="obras1">DATE(YEAR([93]!Loan_Start),MONTH([93]!Loan_Start)+Payment_Number,DAY([93]!Loan_Start))</definedName>
    <definedName name="obras11" hidden="1">#REF!</definedName>
    <definedName name="obras111">DATE(YEAR([94]!Loan_Start),MONTH([94]!Loan_Start)+Payment_Number,DAY([94]!Loan_Start))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[69]otros!$A$6:$A$1235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DATE(YEAR([94]!Loan_Start),MONTH([94]!Loan_Start)+Payment_Number,DAY([94]!Loan_Start))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'[75]7422CW00'!#REF!</definedName>
    <definedName name="pintura">'[75]7422CW00'!#REF!</definedName>
    <definedName name="pintyura">[95]STRSUMM0!#REF!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'[96]Hoja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'[87]Informe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 localSheetId="0">'1P'!$A$2:$H$45</definedName>
    <definedName name="Print_Area" localSheetId="1">'201.P8 '!$A$1:$H$41</definedName>
    <definedName name="Print_Area" localSheetId="4">'310.P3'!$A$2:$H$45</definedName>
    <definedName name="Print_Area" localSheetId="5">'330.4'!$A$1:$H$45</definedName>
    <definedName name="Print_Area" localSheetId="7">'420.2.1'!$B$2:$I$45</definedName>
    <definedName name="Print_Area" localSheetId="8">'450.2'!$A$2:$H$46</definedName>
    <definedName name="Print_Area" localSheetId="2">'460.1'!$A$2:$H$50</definedName>
    <definedName name="Print_Area" localSheetId="3">'5.P1'!$A$2:$H$43</definedName>
    <definedName name="Print_Area" localSheetId="6">'501.1'!$A$2:$H$39</definedName>
    <definedName name="Print_Area" localSheetId="9">'700.1'!$A$2:$H$53</definedName>
    <definedName name="Print_Area" localSheetId="10">'700.3'!$A$2:$H$51</definedName>
    <definedName name="Print_Area" localSheetId="11">'900.2'!$A$2:$H$46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>[97]!absc</definedName>
    <definedName name="prueba1">[97]!absc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'[98]ORITO 02 '!$A$12</definedName>
    <definedName name="Pwf_actual">'[98]ORITO 02 '!$E$6</definedName>
    <definedName name="Pwf_i">[46]medelo!$A$66:$A$83</definedName>
    <definedName name="Pwf_min">'[98]ORITO 02 '!$E$8</definedName>
    <definedName name="Pwfd">#REF!</definedName>
    <definedName name="Q">#REF!</definedName>
    <definedName name="Q_actual">'[98]ORITO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'[98]ORITO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'[91] ASR+Nafta'!$E$9:$E$21</definedName>
    <definedName name="Recall_3">'[91]Todos+Nafta'!$E$9:$E$21</definedName>
    <definedName name="Recorder">#REF!</definedName>
    <definedName name="recursos">[99]RECURSOS!$A$8:$A$204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[100]Ingenieria!#REF!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'[101]Form5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'[65]ASPECTOS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'[102]PxQ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[21]!absc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[103]Hoja3!$B$4:$F$28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[104]TARIFAS!$A$1:$F$52</definedName>
    <definedName name="TarifaSalud">[40]EMPRESA!$F$26</definedName>
    <definedName name="Tasa">#REF!</definedName>
    <definedName name="TASA_DE_CAMBIO">#REF!</definedName>
    <definedName name="Tasa1">'[105]Bases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[90]Tablas!$U$6:$U$15</definedName>
    <definedName name="TipoNeces">[90]Tablas!$Q$6:$Q$8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[106]desmonte!$E$48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[107]Tablas!$B$2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'[89]CCP,LEYES,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'[108]Lista APU'!$A$3:$D$479</definedName>
    <definedName name="UNITARIO">[109]Unitarios!$A$3:$D$13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'[78]1'!$N$42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[110]CONTRATO!$E$9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'[75]7422CW00'!#REF!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[90]Tablas!$A$6:$A$26</definedName>
    <definedName name="VigenciaDolares">#REF!</definedName>
    <definedName name="VigenciaPesos">#REF!</definedName>
    <definedName name="VIGFUTURA">[90]Tablas!$J$6:$J$8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'[111]2004'!#REF!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>[112]!absc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'[113]AISLAMIENTO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4" i="9" l="1"/>
  <c r="H28" i="12" l="1"/>
  <c r="G13" i="12"/>
  <c r="H17" i="12" s="1"/>
  <c r="H37" i="12" s="1"/>
  <c r="G35" i="11"/>
  <c r="H39" i="11" s="1"/>
  <c r="G11" i="11" s="1"/>
  <c r="H15" i="11" s="1"/>
  <c r="E35" i="11"/>
  <c r="G21" i="11"/>
  <c r="G20" i="11"/>
  <c r="G19" i="11"/>
  <c r="G18" i="11"/>
  <c r="H26" i="11" s="1"/>
  <c r="G35" i="10"/>
  <c r="H39" i="10" s="1"/>
  <c r="E35" i="10"/>
  <c r="G20" i="10"/>
  <c r="G19" i="10"/>
  <c r="G18" i="10"/>
  <c r="H26" i="10" s="1"/>
  <c r="G11" i="10"/>
  <c r="E32" i="9"/>
  <c r="G26" i="9"/>
  <c r="H29" i="9" s="1"/>
  <c r="E26" i="9"/>
  <c r="H23" i="9"/>
  <c r="G20" i="9"/>
  <c r="G12" i="9"/>
  <c r="F12" i="9"/>
  <c r="F13" i="9" s="1"/>
  <c r="G11" i="9"/>
  <c r="H30" i="8"/>
  <c r="I34" i="8" s="1"/>
  <c r="F30" i="8"/>
  <c r="I21" i="8"/>
  <c r="H19" i="8"/>
  <c r="H18" i="8"/>
  <c r="H11" i="8"/>
  <c r="I15" i="8" s="1"/>
  <c r="I36" i="8" s="1"/>
  <c r="H28" i="7"/>
  <c r="H22" i="7"/>
  <c r="G15" i="7"/>
  <c r="H16" i="7" s="1"/>
  <c r="H12" i="7"/>
  <c r="H30" i="7" s="1"/>
  <c r="E30" i="6"/>
  <c r="G30" i="6" s="1"/>
  <c r="H34" i="6" s="1"/>
  <c r="G10" i="6" s="1"/>
  <c r="H14" i="6" s="1"/>
  <c r="C24" i="6"/>
  <c r="E24" i="6" s="1"/>
  <c r="G24" i="6" s="1"/>
  <c r="H27" i="6" s="1"/>
  <c r="G18" i="6"/>
  <c r="G17" i="6"/>
  <c r="H21" i="6" s="1"/>
  <c r="G11" i="6"/>
  <c r="E30" i="5"/>
  <c r="G30" i="5" s="1"/>
  <c r="H34" i="5" s="1"/>
  <c r="H27" i="5"/>
  <c r="G18" i="5"/>
  <c r="H21" i="5" s="1"/>
  <c r="G13" i="5"/>
  <c r="H15" i="5" s="1"/>
  <c r="G12" i="5"/>
  <c r="G11" i="5"/>
  <c r="E28" i="4"/>
  <c r="G28" i="4" s="1"/>
  <c r="H32" i="4" s="1"/>
  <c r="H25" i="4"/>
  <c r="G18" i="4"/>
  <c r="G17" i="4"/>
  <c r="G16" i="4"/>
  <c r="H21" i="4" s="1"/>
  <c r="H34" i="4" s="1"/>
  <c r="H13" i="4"/>
  <c r="G11" i="4"/>
  <c r="E36" i="3"/>
  <c r="G36" i="3" s="1"/>
  <c r="H39" i="3" s="1"/>
  <c r="G15" i="3" s="1"/>
  <c r="E30" i="3"/>
  <c r="G30" i="3" s="1"/>
  <c r="H33" i="3" s="1"/>
  <c r="G21" i="3"/>
  <c r="H27" i="3" s="1"/>
  <c r="G13" i="3"/>
  <c r="G12" i="3"/>
  <c r="G11" i="3"/>
  <c r="H18" i="3" s="1"/>
  <c r="E28" i="2"/>
  <c r="G28" i="2" s="1"/>
  <c r="H31" i="2" s="1"/>
  <c r="G10" i="2" s="1"/>
  <c r="H14" i="2" s="1"/>
  <c r="H33" i="2" s="1"/>
  <c r="H25" i="2"/>
  <c r="H19" i="2"/>
  <c r="G12" i="2"/>
  <c r="G11" i="2"/>
  <c r="G30" i="1"/>
  <c r="H34" i="1" s="1"/>
  <c r="G12" i="1" s="1"/>
  <c r="H13" i="1" s="1"/>
  <c r="E30" i="1"/>
  <c r="G20" i="1"/>
  <c r="H21" i="1" s="1"/>
  <c r="G16" i="1"/>
  <c r="H36" i="1" l="1"/>
  <c r="G42" i="12"/>
  <c r="G40" i="12"/>
  <c r="H44" i="12" s="1"/>
  <c r="H46" i="12" s="1"/>
  <c r="G41" i="12"/>
  <c r="G37" i="2"/>
  <c r="G36" i="2"/>
  <c r="H39" i="2" s="1"/>
  <c r="H41" i="2" s="1"/>
  <c r="G38" i="2"/>
  <c r="H36" i="5"/>
  <c r="H36" i="6"/>
  <c r="G32" i="9"/>
  <c r="H35" i="9" s="1"/>
  <c r="G14" i="9" s="1"/>
  <c r="H17" i="9" s="1"/>
  <c r="H37" i="9" s="1"/>
  <c r="G13" i="9"/>
  <c r="H41" i="3"/>
  <c r="G39" i="4"/>
  <c r="G38" i="4"/>
  <c r="G37" i="4"/>
  <c r="H41" i="4" s="1"/>
  <c r="H43" i="4" s="1"/>
  <c r="G33" i="7"/>
  <c r="H37" i="7" s="1"/>
  <c r="H39" i="7" s="1"/>
  <c r="G35" i="7"/>
  <c r="G34" i="7"/>
  <c r="H41" i="8"/>
  <c r="H40" i="8"/>
  <c r="H39" i="8"/>
  <c r="H41" i="11"/>
  <c r="G12" i="10"/>
  <c r="H15" i="10" s="1"/>
  <c r="H41" i="10" s="1"/>
  <c r="H27" i="1"/>
  <c r="G44" i="10" l="1"/>
  <c r="G45" i="10"/>
  <c r="G46" i="10"/>
  <c r="G40" i="9"/>
  <c r="G41" i="9"/>
  <c r="G42" i="9"/>
  <c r="G41" i="6"/>
  <c r="G40" i="6"/>
  <c r="G39" i="6"/>
  <c r="G44" i="11"/>
  <c r="G45" i="11"/>
  <c r="G46" i="11"/>
  <c r="I43" i="8"/>
  <c r="I45" i="8" s="1"/>
  <c r="G46" i="3"/>
  <c r="G45" i="3"/>
  <c r="G44" i="3"/>
  <c r="G41" i="5"/>
  <c r="G40" i="5"/>
  <c r="G39" i="5"/>
  <c r="H43" i="5" s="1"/>
  <c r="H45" i="5" s="1"/>
  <c r="G39" i="1"/>
  <c r="G40" i="1"/>
  <c r="G41" i="1"/>
  <c r="H48" i="3" l="1"/>
  <c r="H50" i="3" s="1"/>
  <c r="H43" i="6"/>
  <c r="H45" i="6" s="1"/>
  <c r="H43" i="1"/>
  <c r="H45" i="1" s="1"/>
  <c r="H48" i="11"/>
  <c r="H50" i="11" s="1"/>
  <c r="H46" i="9"/>
  <c r="H48" i="10"/>
  <c r="H50" i="10" s="1"/>
</calcChain>
</file>

<file path=xl/sharedStrings.xml><?xml version="1.0" encoding="utf-8"?>
<sst xmlns="http://schemas.openxmlformats.org/spreadsheetml/2006/main" count="788" uniqueCount="134">
  <si>
    <t>ALCALDIA DE POPAYAN</t>
  </si>
  <si>
    <t>SECRETARIA DE INFRAESTRUCTURA</t>
  </si>
  <si>
    <t>ANALISIS DE PRECIOS UNITARIOS</t>
  </si>
  <si>
    <t xml:space="preserve">ITEM      :  </t>
  </si>
  <si>
    <t>1P  LOCALIZACION Y REPLANTEO PARA PARCHEOS</t>
  </si>
  <si>
    <t>OBRA    :</t>
  </si>
  <si>
    <t>PRESUPUESTO PARA VIAS</t>
  </si>
  <si>
    <t>UNIDAD :                   M3</t>
  </si>
  <si>
    <t>M2</t>
  </si>
  <si>
    <t xml:space="preserve"> </t>
  </si>
  <si>
    <t>I.-EQUIPO</t>
  </si>
  <si>
    <t>FECHA  :</t>
  </si>
  <si>
    <t xml:space="preserve">               DESCRIPCION</t>
  </si>
  <si>
    <t>TIPO</t>
  </si>
  <si>
    <t>TARIFA</t>
  </si>
  <si>
    <t>RENDI.</t>
  </si>
  <si>
    <t>VR/UNITARIO</t>
  </si>
  <si>
    <t>HERRAMIENTA MENOR</t>
  </si>
  <si>
    <t>SUB-TOTAL</t>
  </si>
  <si>
    <t xml:space="preserve">II.-MATERIALES </t>
  </si>
  <si>
    <t xml:space="preserve">                 DESCRIPCION</t>
  </si>
  <si>
    <t>UNIDAD</t>
  </si>
  <si>
    <t>VALOR</t>
  </si>
  <si>
    <t>CANTIDAD</t>
  </si>
  <si>
    <t xml:space="preserve">PINTURA ESMALTE                                             </t>
  </si>
  <si>
    <t>gln</t>
  </si>
  <si>
    <t>III.-TRANSPORTE</t>
  </si>
  <si>
    <t xml:space="preserve">                    DESCRIPCION</t>
  </si>
  <si>
    <t>VOLUMEN</t>
  </si>
  <si>
    <t>DISTANCIA</t>
  </si>
  <si>
    <t>M3-KM</t>
  </si>
  <si>
    <t>IV.-MANO DE OBRA</t>
  </si>
  <si>
    <t xml:space="preserve">                   DESCRIPCION</t>
  </si>
  <si>
    <t>JORNAL</t>
  </si>
  <si>
    <t>PRESTAC.</t>
  </si>
  <si>
    <t>JOR.TOTAL</t>
  </si>
  <si>
    <t>Cuadrilla (Of-Ay)</t>
  </si>
  <si>
    <t>TOTAL COSTO DIRECTO</t>
  </si>
  <si>
    <t>V.-COSTOS INDIRECTOS</t>
  </si>
  <si>
    <t>DESCRIPCION</t>
  </si>
  <si>
    <t>%</t>
  </si>
  <si>
    <t>VR/TOTAL</t>
  </si>
  <si>
    <t>ADMINISTRACION</t>
  </si>
  <si>
    <t>IMPREVISTOS</t>
  </si>
  <si>
    <t>UTILIDAD</t>
  </si>
  <si>
    <t>PRECIO UNITARIO TOTAL</t>
  </si>
  <si>
    <t>MANUEL SANTIAGO VELASCO AYERBE</t>
  </si>
  <si>
    <t>C.C. No. 10,298,872 de Popayán</t>
  </si>
  <si>
    <t>M.P. No. 192022138955CAU</t>
  </si>
  <si>
    <t>OK ACTUALIZADO</t>
  </si>
  <si>
    <t>201.P8 - DEMOLICION DE CARPETA ASFALTICA</t>
  </si>
  <si>
    <t xml:space="preserve">EXISTENTE. Espesor hasta 0.11 m. </t>
  </si>
  <si>
    <t>COMPRESOR DE 120 HP DE UN MARTILLO</t>
  </si>
  <si>
    <t>HR</t>
  </si>
  <si>
    <t>RETROEXCAVADORA DE LLANTAS</t>
  </si>
  <si>
    <t>AYUDANTE</t>
  </si>
  <si>
    <t xml:space="preserve">460.1 - FRESADO DE PAVIMENTO ASFÁLTICO </t>
  </si>
  <si>
    <t>EN ESPESOR DE 10 CM</t>
  </si>
  <si>
    <t xml:space="preserve">UNIDAD :                   </t>
  </si>
  <si>
    <t xml:space="preserve">                DESCRIPCION</t>
  </si>
  <si>
    <t>BARREDORA MECANICA DE CEPILLO</t>
  </si>
  <si>
    <t>CARGADOR POTENCIA EN EL VOLANTE 125 HP</t>
  </si>
  <si>
    <t>FRESADORA DE PAVIMENTO POTENCIA 255HP</t>
  </si>
  <si>
    <t>II.-MATERIALES</t>
  </si>
  <si>
    <t>TRANSPORTE DE MATERIAL FRESADO</t>
  </si>
  <si>
    <t>Cuadrilla (4Ay)</t>
  </si>
  <si>
    <t>M.P. No. 19202-138955CAU</t>
  </si>
  <si>
    <t>5.P1 - CONFORMACION DE ZONA DE DISPOSICION DE SOBRANTES</t>
  </si>
  <si>
    <t>INCLUYE REGALIAS</t>
  </si>
  <si>
    <t xml:space="preserve">UNIDAD :   </t>
  </si>
  <si>
    <t>M3</t>
  </si>
  <si>
    <t xml:space="preserve">   DESCRIPCION</t>
  </si>
  <si>
    <t>EQUIPOS PARA TRABAJOS DE DISPOSICION</t>
  </si>
  <si>
    <t>GLB</t>
  </si>
  <si>
    <t xml:space="preserve">    DESCRIPCION</t>
  </si>
  <si>
    <t>OBRAS DE ADECUACION LOTE</t>
  </si>
  <si>
    <t>CONSTRUCCIONES TEMPORALES</t>
  </si>
  <si>
    <t>DOTACION SERVICIOS PUBLICOS</t>
  </si>
  <si>
    <t xml:space="preserve">      DESCRIPCION</t>
  </si>
  <si>
    <t xml:space="preserve">     DESCRIPCION</t>
  </si>
  <si>
    <t>Cuadrilla (M-Of-3Ay)</t>
  </si>
  <si>
    <t>310.P3 - CONFORMACION Y COMPACTACIÓN DE LA ESTRUCTURA</t>
  </si>
  <si>
    <t>(BASE, SUBBASE O SUBRASANTE)</t>
  </si>
  <si>
    <t xml:space="preserve">UNIDAD :             </t>
  </si>
  <si>
    <t>MOTONIVELADORA 215 HP, 18Tn, CUCHILLA  4.27m</t>
  </si>
  <si>
    <t>CARROTANQUE DE AGUA (1000gl)</t>
  </si>
  <si>
    <t>VIBROCOMPACTADOR 10 TN. 153 HP</t>
  </si>
  <si>
    <t>AGUA</t>
  </si>
  <si>
    <t>LT</t>
  </si>
  <si>
    <t>Cuadrilla (Of-2Ay)</t>
  </si>
  <si>
    <t>330.4 BASE GRANULAR PARA BACHEO CLASE A</t>
  </si>
  <si>
    <t xml:space="preserve">UNIDAD :                 </t>
  </si>
  <si>
    <t xml:space="preserve">  M3</t>
  </si>
  <si>
    <t>VIBROCOMPACTADOR TIPO SALTARIN</t>
  </si>
  <si>
    <t>MATERIAL BASE GRANULAR GRADACIÓN GRUESA</t>
  </si>
  <si>
    <t>TRANSPORTE DE BASE GRANULAR</t>
  </si>
  <si>
    <t>Cuadrilla (Of-4Ay)</t>
  </si>
  <si>
    <t>501.1 - CEMENTO PORTLAND, NORMA ASTM C150, TIPO UG</t>
  </si>
  <si>
    <t>KG</t>
  </si>
  <si>
    <t xml:space="preserve">CEMENTO </t>
  </si>
  <si>
    <t>Kg</t>
  </si>
  <si>
    <t>REGRESAR</t>
  </si>
  <si>
    <t xml:space="preserve">420.2.1 RIEGO DE IMPRIMACION CON </t>
  </si>
  <si>
    <t>EMULSION ASFALTICA CRL-1 (BACHEO)</t>
  </si>
  <si>
    <t xml:space="preserve">UNIDAD :           </t>
  </si>
  <si>
    <t>EQUIPO MANUAL</t>
  </si>
  <si>
    <t>GB</t>
  </si>
  <si>
    <t>EMULSION ASFALTICA TIPO CRL-1</t>
  </si>
  <si>
    <t>450.2 - MEZCLA DENSA EN CALIENTE TIPO MDC-19</t>
  </si>
  <si>
    <t>No incluye transporte</t>
  </si>
  <si>
    <t>TERMINADORA DE MEZCLA ASFALTICA</t>
  </si>
  <si>
    <t>VIBROCOMPACTADOR 6 TN.</t>
  </si>
  <si>
    <t>COMPACTADOR DE LLANTAS</t>
  </si>
  <si>
    <t>MEZCLA ASFALTICA TIPO MDC-19</t>
  </si>
  <si>
    <t>CUADRILLA No. 03</t>
  </si>
  <si>
    <t>700.1 - LÍNEA DE DEMARCACIÓN</t>
  </si>
  <si>
    <t>CON PINTURA EN FRÍO (PAVIMENTO FLEXIBLE)</t>
  </si>
  <si>
    <t>ML</t>
  </si>
  <si>
    <t>MAQUINA APLICADORA DE PINTURA</t>
  </si>
  <si>
    <t>Dia</t>
  </si>
  <si>
    <t>PINTURA ACRÍLICA PURA PARA TRÁFICO</t>
  </si>
  <si>
    <t>GLN</t>
  </si>
  <si>
    <t>DISOLVENTE PARA PINTURA TIPO TRÁFICO</t>
  </si>
  <si>
    <t>ESFERAS REFLECTIVAS</t>
  </si>
  <si>
    <t>KL</t>
  </si>
  <si>
    <t>Cuadrilla (3Ay)</t>
  </si>
  <si>
    <t xml:space="preserve">700.3 - MARCA VIAL CON PINTURA EN FRIO </t>
  </si>
  <si>
    <t>(PAV FLEXIBLE)</t>
  </si>
  <si>
    <t>BROCHA DE CERDA 4"</t>
  </si>
  <si>
    <t>UND</t>
  </si>
  <si>
    <t>CUADRILLA No. 04</t>
  </si>
  <si>
    <t>900.2 - TRANSPORTE DE MATERIALES PROVENIENTES DE LA EXCAVACIÓN DE LA EXPLANACIÓN, CANALES Y PRÉSTAMOS PARA DISTANCIAS MAYORES DE MIL METROS (1.000 M) MEDIDO A PARTIR DE CIEN METROS (100 M).</t>
  </si>
  <si>
    <t>M3 - KM</t>
  </si>
  <si>
    <t>VOLQUETA 7 m3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</si>
</sst>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64" formatCode="mmmm\-yyyy"/>
    <numFmt numFmtId="165" formatCode="#,##0.000"/>
    <numFmt numFmtId="166" formatCode="#,##0.0"/>
    <numFmt numFmtId="167" formatCode="0.0"/>
    <numFmt numFmtId="168" formatCode="_(* #,##0.00_);_(* \(#,##0.00\);_(* &quot;-&quot;??_);_(@_)"/>
    <numFmt numFmtId="169" formatCode="_(* #,##0_);_(* \(#,##0\);_(* &quot;-&quot;??_);_(@_)"/>
    <numFmt numFmtId="170" formatCode="_(&quot;$&quot;\ * #,##0.00_);_(&quot;$&quot;\ * \(#,##0.00\);_(&quot;$&quot;\ * &quot;-&quot;??_);_(@_)"/>
    <numFmt numFmtId="171" formatCode="#"/>
    <numFmt numFmtId="172" formatCode="0.000"/>
    <numFmt numFmtId="173" formatCode="0.0000"/>
  </numFmts>
  <fonts count="13">
    <font>
      <sz val="11"/>
      <color theme="1"/>
      <name val="Calibri"/>
      <family val="2"/>
      <scheme val="minor"/>
    </font>
    <font>
      <sz val="10"/>
      <color rgb="FF000000"/>
      <name val="Arial"/>
    </font>
    <font>
      <b/>
      <sz val="14"/>
      <name val="Lucida casual"/>
    </font>
    <font>
      <sz val="10"/>
      <name val="Lucida Casual"/>
    </font>
    <font>
      <b/>
      <sz val="10"/>
      <name val="Lucida Casual"/>
    </font>
    <font>
      <b/>
      <sz val="12"/>
      <name val="Lucida Casual"/>
    </font>
    <font>
      <sz val="10"/>
      <name val="Arial"/>
      <family val="2"/>
    </font>
    <font>
      <b/>
      <sz val="8"/>
      <name val="Lucida casual"/>
    </font>
    <font>
      <u/>
      <sz val="10"/>
      <color theme="10"/>
      <name val="Arial"/>
      <family val="2"/>
    </font>
    <font>
      <b/>
      <sz val="11"/>
      <name val="Lucida Casual"/>
    </font>
    <font>
      <sz val="10"/>
      <color rgb="FF000000"/>
      <name val="Arial"/>
      <family val="2"/>
    </font>
    <font>
      <sz val="12"/>
      <name val="Times New Roman"/>
      <family val="1"/>
    </font>
    <font>
      <sz val="9"/>
      <name val="Lucida Casual"/>
    </font>
  </fonts>
  <fills count="7">
    <fill>
      <patternFill patternType="none"/>
    </fill>
    <fill>
      <patternFill patternType="gray125"/>
    </fill>
    <fill>
      <patternFill patternType="solid">
        <fgColor rgb="FF548DD4"/>
        <bgColor rgb="FF548DD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00"/>
      </patternFill>
    </fill>
    <fill>
      <patternFill patternType="solid">
        <fgColor rgb="FF8DB3E2"/>
        <bgColor rgb="FF8DB3E2"/>
      </patternFill>
    </fill>
  </fills>
  <borders count="4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6">
    <xf numFmtId="0" fontId="0" fillId="0" borderId="0"/>
    <xf numFmtId="0" fontId="1" fillId="0" borderId="0"/>
    <xf numFmtId="0" fontId="8" fillId="0" borderId="0" applyNumberFormat="0" applyFill="0" applyBorder="0" applyAlignment="0" applyProtection="0">
      <alignment vertical="top"/>
      <protection locked="0"/>
    </xf>
    <xf numFmtId="9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170" fontId="10" fillId="0" borderId="0" applyFont="0" applyFill="0" applyBorder="0" applyAlignment="0" applyProtection="0"/>
  </cellStyleXfs>
  <cellXfs count="164">
    <xf numFmtId="0" fontId="0" fillId="0" borderId="0" xfId="0"/>
    <xf numFmtId="0" fontId="2" fillId="2" borderId="1" xfId="1" applyFont="1" applyFill="1" applyBorder="1"/>
    <xf numFmtId="0" fontId="2" fillId="2" borderId="2" xfId="1" applyFont="1" applyFill="1" applyBorder="1"/>
    <xf numFmtId="0" fontId="3" fillId="2" borderId="2" xfId="1" applyFont="1" applyFill="1" applyBorder="1"/>
    <xf numFmtId="0" fontId="3" fillId="2" borderId="3" xfId="1" applyFont="1" applyFill="1" applyBorder="1"/>
    <xf numFmtId="0" fontId="4" fillId="0" borderId="0" xfId="1" applyFont="1"/>
    <xf numFmtId="0" fontId="3" fillId="0" borderId="0" xfId="1" applyFont="1"/>
    <xf numFmtId="0" fontId="1" fillId="0" borderId="0" xfId="1"/>
    <xf numFmtId="0" fontId="5" fillId="2" borderId="4" xfId="1" applyFont="1" applyFill="1" applyBorder="1"/>
    <xf numFmtId="0" fontId="5" fillId="2" borderId="5" xfId="1" applyFont="1" applyFill="1" applyBorder="1"/>
    <xf numFmtId="0" fontId="3" fillId="2" borderId="5" xfId="1" applyFont="1" applyFill="1" applyBorder="1"/>
    <xf numFmtId="3" fontId="8" fillId="0" borderId="7" xfId="2" applyNumberFormat="1" applyBorder="1" applyAlignment="1" applyProtection="1">
      <alignment horizontal="center" vertical="center"/>
    </xf>
    <xf numFmtId="0" fontId="4" fillId="0" borderId="0" xfId="1" applyFont="1" applyAlignment="1">
      <alignment horizontal="right"/>
    </xf>
    <xf numFmtId="0" fontId="4" fillId="0" borderId="0" xfId="1" applyFont="1" applyAlignment="1">
      <alignment horizontal="left"/>
    </xf>
    <xf numFmtId="164" fontId="4" fillId="0" borderId="0" xfId="1" applyNumberFormat="1" applyFont="1"/>
    <xf numFmtId="0" fontId="4" fillId="0" borderId="8" xfId="1" applyFont="1" applyBorder="1" applyAlignment="1">
      <alignment horizontal="center"/>
    </xf>
    <xf numFmtId="0" fontId="4" fillId="0" borderId="9" xfId="1" applyFont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4" fillId="0" borderId="11" xfId="1" applyFont="1" applyBorder="1" applyAlignment="1">
      <alignment horizontal="center"/>
    </xf>
    <xf numFmtId="0" fontId="3" fillId="0" borderId="8" xfId="1" applyFont="1" applyBorder="1"/>
    <xf numFmtId="0" fontId="3" fillId="0" borderId="9" xfId="1" applyFont="1" applyBorder="1"/>
    <xf numFmtId="0" fontId="3" fillId="0" borderId="10" xfId="1" applyFont="1" applyBorder="1" applyAlignment="1">
      <alignment horizontal="right"/>
    </xf>
    <xf numFmtId="0" fontId="3" fillId="0" borderId="11" xfId="1" applyFont="1" applyBorder="1"/>
    <xf numFmtId="3" fontId="3" fillId="3" borderId="11" xfId="1" applyNumberFormat="1" applyFont="1" applyFill="1" applyBorder="1"/>
    <xf numFmtId="3" fontId="3" fillId="0" borderId="11" xfId="1" applyNumberFormat="1" applyFont="1" applyBorder="1"/>
    <xf numFmtId="0" fontId="3" fillId="3" borderId="0" xfId="1" applyFont="1" applyFill="1"/>
    <xf numFmtId="0" fontId="3" fillId="0" borderId="5" xfId="1" applyFont="1" applyBorder="1"/>
    <xf numFmtId="9" fontId="3" fillId="0" borderId="6" xfId="1" applyNumberFormat="1" applyFont="1" applyBorder="1" applyAlignment="1">
      <alignment horizontal="right"/>
    </xf>
    <xf numFmtId="0" fontId="3" fillId="3" borderId="11" xfId="1" applyFont="1" applyFill="1" applyBorder="1"/>
    <xf numFmtId="4" fontId="3" fillId="0" borderId="11" xfId="1" applyNumberFormat="1" applyFont="1" applyBorder="1"/>
    <xf numFmtId="0" fontId="4" fillId="3" borderId="11" xfId="1" applyFont="1" applyFill="1" applyBorder="1" applyAlignment="1">
      <alignment horizontal="center"/>
    </xf>
    <xf numFmtId="0" fontId="3" fillId="0" borderId="4" xfId="1" applyFont="1" applyBorder="1"/>
    <xf numFmtId="0" fontId="3" fillId="0" borderId="6" xfId="1" applyFont="1" applyBorder="1"/>
    <xf numFmtId="165" fontId="3" fillId="0" borderId="11" xfId="1" applyNumberFormat="1" applyFont="1" applyBorder="1"/>
    <xf numFmtId="0" fontId="3" fillId="0" borderId="10" xfId="1" applyFont="1" applyBorder="1"/>
    <xf numFmtId="0" fontId="4" fillId="0" borderId="12" xfId="1" applyFont="1" applyBorder="1" applyAlignment="1">
      <alignment horizontal="center"/>
    </xf>
    <xf numFmtId="0" fontId="4" fillId="0" borderId="13" xfId="1" applyFont="1" applyBorder="1" applyAlignment="1">
      <alignment horizontal="center"/>
    </xf>
    <xf numFmtId="0" fontId="3" fillId="0" borderId="14" xfId="1" applyFont="1" applyBorder="1"/>
    <xf numFmtId="0" fontId="3" fillId="0" borderId="15" xfId="1" applyFont="1" applyBorder="1"/>
    <xf numFmtId="2" fontId="3" fillId="0" borderId="8" xfId="1" applyNumberFormat="1" applyFont="1" applyBorder="1"/>
    <xf numFmtId="2" fontId="3" fillId="0" borderId="0" xfId="1" applyNumberFormat="1" applyFont="1"/>
    <xf numFmtId="3" fontId="3" fillId="0" borderId="0" xfId="1" applyNumberFormat="1" applyFont="1"/>
    <xf numFmtId="0" fontId="3" fillId="0" borderId="9" xfId="1" applyFont="1" applyBorder="1" applyAlignment="1">
      <alignment horizontal="center"/>
    </xf>
    <xf numFmtId="0" fontId="3" fillId="0" borderId="10" xfId="1" applyFont="1" applyBorder="1" applyAlignment="1">
      <alignment horizontal="center"/>
    </xf>
    <xf numFmtId="0" fontId="9" fillId="0" borderId="11" xfId="1" applyFont="1" applyBorder="1" applyAlignment="1">
      <alignment horizontal="center"/>
    </xf>
    <xf numFmtId="9" fontId="3" fillId="0" borderId="8" xfId="3" applyFont="1" applyBorder="1" applyAlignment="1">
      <alignment horizontal="center"/>
    </xf>
    <xf numFmtId="1" fontId="3" fillId="0" borderId="0" xfId="1" applyNumberFormat="1" applyFont="1"/>
    <xf numFmtId="2" fontId="3" fillId="0" borderId="8" xfId="1" applyNumberFormat="1" applyFont="1" applyBorder="1" applyAlignment="1">
      <alignment horizontal="center"/>
    </xf>
    <xf numFmtId="0" fontId="9" fillId="0" borderId="0" xfId="1" applyFont="1"/>
    <xf numFmtId="3" fontId="4" fillId="0" borderId="11" xfId="1" applyNumberFormat="1" applyFont="1" applyBorder="1"/>
    <xf numFmtId="3" fontId="4" fillId="0" borderId="0" xfId="1" applyNumberFormat="1" applyFont="1"/>
    <xf numFmtId="9" fontId="3" fillId="0" borderId="10" xfId="1" applyNumberFormat="1" applyFont="1" applyBorder="1" applyAlignment="1">
      <alignment horizontal="right"/>
    </xf>
    <xf numFmtId="0" fontId="3" fillId="0" borderId="6" xfId="1" applyFont="1" applyBorder="1" applyAlignment="1">
      <alignment horizontal="right"/>
    </xf>
    <xf numFmtId="166" fontId="3" fillId="0" borderId="11" xfId="1" applyNumberFormat="1" applyFont="1" applyBorder="1"/>
    <xf numFmtId="3" fontId="3" fillId="0" borderId="8" xfId="1" applyNumberFormat="1" applyFont="1" applyBorder="1"/>
    <xf numFmtId="10" fontId="3" fillId="0" borderId="8" xfId="1" applyNumberFormat="1" applyFont="1" applyBorder="1" applyAlignment="1">
      <alignment horizontal="center"/>
    </xf>
    <xf numFmtId="0" fontId="3" fillId="0" borderId="0" xfId="1" applyFont="1" applyAlignment="1">
      <alignment vertical="top" wrapText="1"/>
    </xf>
    <xf numFmtId="0" fontId="3" fillId="0" borderId="0" xfId="1" applyFont="1" applyAlignment="1">
      <alignment horizontal="left" vertical="top" wrapText="1"/>
    </xf>
    <xf numFmtId="0" fontId="2" fillId="2" borderId="16" xfId="1" applyFont="1" applyFill="1" applyBorder="1"/>
    <xf numFmtId="0" fontId="2" fillId="2" borderId="17" xfId="1" applyFont="1" applyFill="1" applyBorder="1"/>
    <xf numFmtId="0" fontId="3" fillId="2" borderId="17" xfId="1" applyFont="1" applyFill="1" applyBorder="1"/>
    <xf numFmtId="0" fontId="3" fillId="2" borderId="18" xfId="1" applyFont="1" applyFill="1" applyBorder="1"/>
    <xf numFmtId="0" fontId="5" fillId="2" borderId="19" xfId="1" applyFont="1" applyFill="1" applyBorder="1"/>
    <xf numFmtId="0" fontId="5" fillId="2" borderId="20" xfId="1" applyFont="1" applyFill="1" applyBorder="1"/>
    <xf numFmtId="0" fontId="3" fillId="2" borderId="20" xfId="1" applyFont="1" applyFill="1" applyBorder="1"/>
    <xf numFmtId="0" fontId="6" fillId="0" borderId="0" xfId="1" applyFont="1"/>
    <xf numFmtId="0" fontId="3" fillId="0" borderId="0" xfId="1" applyFont="1" applyAlignment="1">
      <alignment horizontal="right"/>
    </xf>
    <xf numFmtId="0" fontId="3" fillId="4" borderId="6" xfId="1" applyFont="1" applyFill="1" applyBorder="1" applyAlignment="1">
      <alignment horizontal="right"/>
    </xf>
    <xf numFmtId="0" fontId="6" fillId="0" borderId="9" xfId="1" applyFont="1" applyBorder="1"/>
    <xf numFmtId="0" fontId="3" fillId="0" borderId="8" xfId="1" applyFont="1" applyBorder="1" applyAlignment="1">
      <alignment horizontal="left"/>
    </xf>
    <xf numFmtId="9" fontId="6" fillId="0" borderId="10" xfId="1" applyNumberFormat="1" applyFont="1" applyBorder="1"/>
    <xf numFmtId="0" fontId="4" fillId="0" borderId="22" xfId="1" applyFont="1" applyBorder="1" applyAlignment="1">
      <alignment horizontal="center"/>
    </xf>
    <xf numFmtId="0" fontId="4" fillId="0" borderId="23" xfId="1" applyFont="1" applyBorder="1" applyAlignment="1">
      <alignment horizontal="center"/>
    </xf>
    <xf numFmtId="0" fontId="4" fillId="0" borderId="24" xfId="1" applyFont="1" applyBorder="1" applyAlignment="1">
      <alignment horizontal="center"/>
    </xf>
    <xf numFmtId="0" fontId="4" fillId="0" borderId="25" xfId="1" applyFont="1" applyBorder="1" applyAlignment="1">
      <alignment horizontal="center"/>
    </xf>
    <xf numFmtId="0" fontId="4" fillId="0" borderId="26" xfId="1" applyFont="1" applyBorder="1" applyAlignment="1">
      <alignment horizontal="center"/>
    </xf>
    <xf numFmtId="0" fontId="3" fillId="0" borderId="27" xfId="1" applyFont="1" applyBorder="1"/>
    <xf numFmtId="0" fontId="4" fillId="0" borderId="5" xfId="1" applyFont="1" applyBorder="1" applyAlignment="1">
      <alignment horizontal="center"/>
    </xf>
    <xf numFmtId="0" fontId="4" fillId="0" borderId="6" xfId="1" applyFont="1" applyBorder="1" applyAlignment="1">
      <alignment horizontal="center"/>
    </xf>
    <xf numFmtId="0" fontId="3" fillId="0" borderId="11" xfId="1" applyFont="1" applyBorder="1" applyAlignment="1">
      <alignment horizontal="center"/>
    </xf>
    <xf numFmtId="3" fontId="3" fillId="0" borderId="28" xfId="1" applyNumberFormat="1" applyFont="1" applyBorder="1"/>
    <xf numFmtId="0" fontId="3" fillId="0" borderId="29" xfId="1" applyFont="1" applyBorder="1"/>
    <xf numFmtId="1" fontId="3" fillId="0" borderId="11" xfId="1" applyNumberFormat="1" applyFont="1" applyBorder="1"/>
    <xf numFmtId="0" fontId="3" fillId="0" borderId="0" xfId="1" applyFont="1" applyAlignment="1">
      <alignment horizontal="center"/>
    </xf>
    <xf numFmtId="2" fontId="3" fillId="0" borderId="11" xfId="1" applyNumberFormat="1" applyFont="1" applyBorder="1"/>
    <xf numFmtId="0" fontId="3" fillId="0" borderId="30" xfId="1" applyFont="1" applyBorder="1"/>
    <xf numFmtId="0" fontId="3" fillId="0" borderId="31" xfId="1" applyFont="1" applyBorder="1"/>
    <xf numFmtId="0" fontId="3" fillId="0" borderId="32" xfId="1" applyFont="1" applyBorder="1"/>
    <xf numFmtId="0" fontId="3" fillId="0" borderId="33" xfId="1" applyFont="1" applyBorder="1"/>
    <xf numFmtId="0" fontId="3" fillId="0" borderId="34" xfId="1" applyFont="1" applyBorder="1"/>
    <xf numFmtId="2" fontId="3" fillId="0" borderId="11" xfId="1" applyNumberFormat="1" applyFont="1" applyBorder="1" applyAlignment="1">
      <alignment horizontal="center"/>
    </xf>
    <xf numFmtId="167" fontId="3" fillId="0" borderId="11" xfId="1" applyNumberFormat="1" applyFont="1" applyBorder="1"/>
    <xf numFmtId="10" fontId="3" fillId="0" borderId="11" xfId="1" applyNumberFormat="1" applyFont="1" applyBorder="1" applyAlignment="1">
      <alignment horizontal="center"/>
    </xf>
    <xf numFmtId="169" fontId="3" fillId="0" borderId="11" xfId="4" applyNumberFormat="1" applyFont="1" applyBorder="1"/>
    <xf numFmtId="0" fontId="4" fillId="0" borderId="8" xfId="1" applyFont="1" applyBorder="1" applyAlignment="1">
      <alignment horizontal="left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right"/>
    </xf>
    <xf numFmtId="0" fontId="3" fillId="0" borderId="35" xfId="1" applyFont="1" applyBorder="1"/>
    <xf numFmtId="3" fontId="3" fillId="0" borderId="33" xfId="1" applyNumberFormat="1" applyFont="1" applyBorder="1"/>
    <xf numFmtId="4" fontId="3" fillId="0" borderId="35" xfId="1" applyNumberFormat="1" applyFont="1" applyBorder="1"/>
    <xf numFmtId="3" fontId="3" fillId="0" borderId="35" xfId="1" applyNumberFormat="1" applyFont="1" applyBorder="1"/>
    <xf numFmtId="0" fontId="3" fillId="0" borderId="36" xfId="1" applyFont="1" applyBorder="1" applyAlignment="1">
      <alignment horizontal="right"/>
    </xf>
    <xf numFmtId="3" fontId="3" fillId="0" borderId="4" xfId="1" applyNumberFormat="1" applyFont="1" applyBorder="1"/>
    <xf numFmtId="0" fontId="4" fillId="0" borderId="11" xfId="1" applyFont="1" applyBorder="1" applyAlignment="1">
      <alignment horizontal="left"/>
    </xf>
    <xf numFmtId="170" fontId="3" fillId="0" borderId="0" xfId="5" applyFont="1"/>
    <xf numFmtId="0" fontId="3" fillId="0" borderId="8" xfId="1" applyFont="1" applyBorder="1" applyAlignment="1">
      <alignment horizontal="center"/>
    </xf>
    <xf numFmtId="0" fontId="11" fillId="0" borderId="0" xfId="1" applyFont="1"/>
    <xf numFmtId="0" fontId="11" fillId="0" borderId="0" xfId="1" applyFont="1" applyAlignment="1">
      <alignment vertical="top" wrapText="1"/>
    </xf>
    <xf numFmtId="0" fontId="4" fillId="2" borderId="2" xfId="1" applyFont="1" applyFill="1" applyBorder="1"/>
    <xf numFmtId="0" fontId="3" fillId="4" borderId="4" xfId="1" applyFont="1" applyFill="1" applyBorder="1"/>
    <xf numFmtId="0" fontId="3" fillId="4" borderId="5" xfId="1" applyFont="1" applyFill="1" applyBorder="1"/>
    <xf numFmtId="0" fontId="3" fillId="4" borderId="10" xfId="1" applyFont="1" applyFill="1" applyBorder="1" applyAlignment="1">
      <alignment horizontal="right"/>
    </xf>
    <xf numFmtId="0" fontId="3" fillId="4" borderId="11" xfId="1" applyFont="1" applyFill="1" applyBorder="1"/>
    <xf numFmtId="3" fontId="3" fillId="4" borderId="11" xfId="1" applyNumberFormat="1" applyFont="1" applyFill="1" applyBorder="1"/>
    <xf numFmtId="13" fontId="3" fillId="0" borderId="11" xfId="1" applyNumberFormat="1" applyFont="1" applyBorder="1"/>
    <xf numFmtId="0" fontId="3" fillId="4" borderId="0" xfId="1" applyFont="1" applyFill="1"/>
    <xf numFmtId="9" fontId="3" fillId="4" borderId="10" xfId="1" applyNumberFormat="1" applyFont="1" applyFill="1" applyBorder="1" applyAlignment="1">
      <alignment horizontal="right"/>
    </xf>
    <xf numFmtId="4" fontId="3" fillId="4" borderId="11" xfId="1" applyNumberFormat="1" applyFont="1" applyFill="1" applyBorder="1"/>
    <xf numFmtId="171" fontId="3" fillId="0" borderId="11" xfId="1" applyNumberFormat="1" applyFont="1" applyBorder="1"/>
    <xf numFmtId="1" fontId="3" fillId="0" borderId="11" xfId="1" applyNumberFormat="1" applyFont="1" applyBorder="1" applyAlignment="1">
      <alignment horizontal="center"/>
    </xf>
    <xf numFmtId="0" fontId="3" fillId="0" borderId="37" xfId="1" applyFont="1" applyBorder="1"/>
    <xf numFmtId="0" fontId="3" fillId="0" borderId="38" xfId="1" applyFont="1" applyBorder="1"/>
    <xf numFmtId="3" fontId="3" fillId="0" borderId="9" xfId="1" applyNumberFormat="1" applyFont="1" applyBorder="1"/>
    <xf numFmtId="3" fontId="3" fillId="0" borderId="39" xfId="1" applyNumberFormat="1" applyFont="1" applyBorder="1"/>
    <xf numFmtId="10" fontId="3" fillId="0" borderId="11" xfId="3" applyNumberFormat="1" applyFont="1" applyBorder="1" applyAlignment="1">
      <alignment horizontal="center"/>
    </xf>
    <xf numFmtId="4" fontId="3" fillId="5" borderId="11" xfId="1" applyNumberFormat="1" applyFont="1" applyFill="1" applyBorder="1"/>
    <xf numFmtId="0" fontId="4" fillId="0" borderId="29" xfId="1" applyFont="1" applyBorder="1" applyAlignment="1">
      <alignment horizontal="center"/>
    </xf>
    <xf numFmtId="0" fontId="2" fillId="6" borderId="1" xfId="1" applyFont="1" applyFill="1" applyBorder="1"/>
    <xf numFmtId="0" fontId="2" fillId="6" borderId="2" xfId="1" applyFont="1" applyFill="1" applyBorder="1"/>
    <xf numFmtId="0" fontId="3" fillId="6" borderId="2" xfId="1" applyFont="1" applyFill="1" applyBorder="1"/>
    <xf numFmtId="0" fontId="4" fillId="6" borderId="2" xfId="1" applyFont="1" applyFill="1" applyBorder="1"/>
    <xf numFmtId="0" fontId="3" fillId="6" borderId="3" xfId="1" applyFont="1" applyFill="1" applyBorder="1"/>
    <xf numFmtId="0" fontId="5" fillId="6" borderId="4" xfId="1" applyFont="1" applyFill="1" applyBorder="1"/>
    <xf numFmtId="0" fontId="5" fillId="6" borderId="5" xfId="1" applyFont="1" applyFill="1" applyBorder="1"/>
    <xf numFmtId="0" fontId="3" fillId="6" borderId="5" xfId="1" applyFont="1" applyFill="1" applyBorder="1"/>
    <xf numFmtId="172" fontId="3" fillId="0" borderId="11" xfId="1" applyNumberFormat="1" applyFont="1" applyBorder="1"/>
    <xf numFmtId="173" fontId="3" fillId="0" borderId="11" xfId="1" applyNumberFormat="1" applyFont="1" applyBorder="1"/>
    <xf numFmtId="172" fontId="3" fillId="0" borderId="11" xfId="1" applyNumberFormat="1" applyFont="1" applyBorder="1" applyAlignment="1">
      <alignment horizontal="right"/>
    </xf>
    <xf numFmtId="1" fontId="3" fillId="0" borderId="11" xfId="1" applyNumberFormat="1" applyFont="1" applyBorder="1" applyAlignment="1">
      <alignment horizontal="right"/>
    </xf>
    <xf numFmtId="3" fontId="3" fillId="0" borderId="11" xfId="1" applyNumberFormat="1" applyFont="1" applyBorder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 applyAlignment="1">
      <alignment wrapText="1"/>
    </xf>
    <xf numFmtId="9" fontId="3" fillId="0" borderId="10" xfId="1" applyNumberFormat="1" applyFont="1" applyBorder="1"/>
    <xf numFmtId="2" fontId="3" fillId="0" borderId="11" xfId="1" applyNumberFormat="1" applyFont="1" applyBorder="1" applyAlignment="1">
      <alignment horizontal="right"/>
    </xf>
    <xf numFmtId="0" fontId="12" fillId="0" borderId="0" xfId="1" applyFont="1" applyAlignment="1">
      <alignment wrapText="1"/>
    </xf>
    <xf numFmtId="0" fontId="12" fillId="0" borderId="0" xfId="1" applyFont="1" applyAlignment="1">
      <alignment vertical="top" wrapText="1"/>
    </xf>
    <xf numFmtId="0" fontId="5" fillId="2" borderId="5" xfId="1" applyFont="1" applyFill="1" applyBorder="1" applyAlignment="1">
      <alignment horizontal="center"/>
    </xf>
    <xf numFmtId="0" fontId="6" fillId="0" borderId="5" xfId="1" applyFont="1" applyBorder="1"/>
    <xf numFmtId="0" fontId="6" fillId="0" borderId="6" xfId="1" applyFont="1" applyBorder="1"/>
    <xf numFmtId="0" fontId="7" fillId="0" borderId="0" xfId="1" applyFont="1" applyAlignment="1">
      <alignment horizontal="left" vertical="top" wrapText="1"/>
    </xf>
    <xf numFmtId="0" fontId="1" fillId="0" borderId="0" xfId="1"/>
    <xf numFmtId="0" fontId="4" fillId="0" borderId="8" xfId="1" applyFont="1" applyBorder="1" applyAlignment="1">
      <alignment horizontal="center"/>
    </xf>
    <xf numFmtId="0" fontId="6" fillId="0" borderId="9" xfId="1" applyFont="1" applyBorder="1"/>
    <xf numFmtId="0" fontId="3" fillId="0" borderId="0" xfId="1" applyFont="1" applyAlignment="1">
      <alignment horizontal="left" wrapText="1"/>
    </xf>
    <xf numFmtId="0" fontId="3" fillId="0" borderId="0" xfId="1" applyFont="1" applyAlignment="1">
      <alignment horizontal="left" vertical="top" wrapText="1"/>
    </xf>
    <xf numFmtId="0" fontId="5" fillId="2" borderId="20" xfId="1" applyFont="1" applyFill="1" applyBorder="1" applyAlignment="1">
      <alignment horizontal="center"/>
    </xf>
    <xf numFmtId="0" fontId="6" fillId="0" borderId="20" xfId="1" applyFont="1" applyBorder="1"/>
    <xf numFmtId="0" fontId="6" fillId="0" borderId="21" xfId="1" applyFont="1" applyBorder="1"/>
    <xf numFmtId="0" fontId="3" fillId="0" borderId="8" xfId="1" applyFont="1" applyBorder="1" applyAlignment="1">
      <alignment horizontal="left"/>
    </xf>
    <xf numFmtId="0" fontId="6" fillId="0" borderId="10" xfId="1" applyFont="1" applyBorder="1"/>
    <xf numFmtId="0" fontId="3" fillId="0" borderId="8" xfId="1" applyFont="1" applyBorder="1" applyAlignment="1">
      <alignment horizontal="left" wrapText="1"/>
    </xf>
    <xf numFmtId="0" fontId="5" fillId="6" borderId="5" xfId="1" applyFont="1" applyFill="1" applyBorder="1" applyAlignment="1">
      <alignment horizontal="center"/>
    </xf>
    <xf numFmtId="0" fontId="4" fillId="0" borderId="0" xfId="1" applyFont="1" applyAlignment="1">
      <alignment horizontal="left" wrapText="1"/>
    </xf>
  </cellXfs>
  <cellStyles count="6">
    <cellStyle name="Hipervínculo 3" xfId="2"/>
    <cellStyle name="Millares 5" xfId="4"/>
    <cellStyle name="Moneda 6" xfId="5"/>
    <cellStyle name="Normal" xfId="0" builtinId="0"/>
    <cellStyle name="Normal 11" xfId="1"/>
    <cellStyle name="Porcentaje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05.xml"/><Relationship Id="rId21" Type="http://schemas.openxmlformats.org/officeDocument/2006/relationships/externalLink" Target="externalLinks/externalLink9.xml"/><Relationship Id="rId42" Type="http://schemas.openxmlformats.org/officeDocument/2006/relationships/externalLink" Target="externalLinks/externalLink30.xml"/><Relationship Id="rId47" Type="http://schemas.openxmlformats.org/officeDocument/2006/relationships/externalLink" Target="externalLinks/externalLink35.xml"/><Relationship Id="rId63" Type="http://schemas.openxmlformats.org/officeDocument/2006/relationships/externalLink" Target="externalLinks/externalLink51.xml"/><Relationship Id="rId68" Type="http://schemas.openxmlformats.org/officeDocument/2006/relationships/externalLink" Target="externalLinks/externalLink56.xml"/><Relationship Id="rId84" Type="http://schemas.openxmlformats.org/officeDocument/2006/relationships/externalLink" Target="externalLinks/externalLink72.xml"/><Relationship Id="rId89" Type="http://schemas.openxmlformats.org/officeDocument/2006/relationships/externalLink" Target="externalLinks/externalLink77.xml"/><Relationship Id="rId112" Type="http://schemas.openxmlformats.org/officeDocument/2006/relationships/externalLink" Target="externalLinks/externalLink100.xml"/><Relationship Id="rId16" Type="http://schemas.openxmlformats.org/officeDocument/2006/relationships/externalLink" Target="externalLinks/externalLink4.xml"/><Relationship Id="rId107" Type="http://schemas.openxmlformats.org/officeDocument/2006/relationships/externalLink" Target="externalLinks/externalLink95.xml"/><Relationship Id="rId11" Type="http://schemas.openxmlformats.org/officeDocument/2006/relationships/worksheet" Target="worksheets/sheet11.xml"/><Relationship Id="rId32" Type="http://schemas.openxmlformats.org/officeDocument/2006/relationships/externalLink" Target="externalLinks/externalLink20.xml"/><Relationship Id="rId37" Type="http://schemas.openxmlformats.org/officeDocument/2006/relationships/externalLink" Target="externalLinks/externalLink25.xml"/><Relationship Id="rId53" Type="http://schemas.openxmlformats.org/officeDocument/2006/relationships/externalLink" Target="externalLinks/externalLink41.xml"/><Relationship Id="rId58" Type="http://schemas.openxmlformats.org/officeDocument/2006/relationships/externalLink" Target="externalLinks/externalLink46.xml"/><Relationship Id="rId74" Type="http://schemas.openxmlformats.org/officeDocument/2006/relationships/externalLink" Target="externalLinks/externalLink62.xml"/><Relationship Id="rId79" Type="http://schemas.openxmlformats.org/officeDocument/2006/relationships/externalLink" Target="externalLinks/externalLink67.xml"/><Relationship Id="rId102" Type="http://schemas.openxmlformats.org/officeDocument/2006/relationships/externalLink" Target="externalLinks/externalLink90.xml"/><Relationship Id="rId123" Type="http://schemas.openxmlformats.org/officeDocument/2006/relationships/externalLink" Target="externalLinks/externalLink111.xml"/><Relationship Id="rId128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78.xml"/><Relationship Id="rId95" Type="http://schemas.openxmlformats.org/officeDocument/2006/relationships/externalLink" Target="externalLinks/externalLink83.xml"/><Relationship Id="rId22" Type="http://schemas.openxmlformats.org/officeDocument/2006/relationships/externalLink" Target="externalLinks/externalLink10.xml"/><Relationship Id="rId27" Type="http://schemas.openxmlformats.org/officeDocument/2006/relationships/externalLink" Target="externalLinks/externalLink15.xml"/><Relationship Id="rId43" Type="http://schemas.openxmlformats.org/officeDocument/2006/relationships/externalLink" Target="externalLinks/externalLink31.xml"/><Relationship Id="rId48" Type="http://schemas.openxmlformats.org/officeDocument/2006/relationships/externalLink" Target="externalLinks/externalLink36.xml"/><Relationship Id="rId64" Type="http://schemas.openxmlformats.org/officeDocument/2006/relationships/externalLink" Target="externalLinks/externalLink52.xml"/><Relationship Id="rId69" Type="http://schemas.openxmlformats.org/officeDocument/2006/relationships/externalLink" Target="externalLinks/externalLink57.xml"/><Relationship Id="rId113" Type="http://schemas.openxmlformats.org/officeDocument/2006/relationships/externalLink" Target="externalLinks/externalLink101.xml"/><Relationship Id="rId118" Type="http://schemas.openxmlformats.org/officeDocument/2006/relationships/externalLink" Target="externalLinks/externalLink106.xml"/><Relationship Id="rId80" Type="http://schemas.openxmlformats.org/officeDocument/2006/relationships/externalLink" Target="externalLinks/externalLink68.xml"/><Relationship Id="rId85" Type="http://schemas.openxmlformats.org/officeDocument/2006/relationships/externalLink" Target="externalLinks/externalLink73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5.xml"/><Relationship Id="rId33" Type="http://schemas.openxmlformats.org/officeDocument/2006/relationships/externalLink" Target="externalLinks/externalLink21.xml"/><Relationship Id="rId38" Type="http://schemas.openxmlformats.org/officeDocument/2006/relationships/externalLink" Target="externalLinks/externalLink26.xml"/><Relationship Id="rId59" Type="http://schemas.openxmlformats.org/officeDocument/2006/relationships/externalLink" Target="externalLinks/externalLink47.xml"/><Relationship Id="rId103" Type="http://schemas.openxmlformats.org/officeDocument/2006/relationships/externalLink" Target="externalLinks/externalLink91.xml"/><Relationship Id="rId108" Type="http://schemas.openxmlformats.org/officeDocument/2006/relationships/externalLink" Target="externalLinks/externalLink96.xml"/><Relationship Id="rId124" Type="http://schemas.openxmlformats.org/officeDocument/2006/relationships/externalLink" Target="externalLinks/externalLink112.xml"/><Relationship Id="rId129" Type="http://schemas.openxmlformats.org/officeDocument/2006/relationships/calcChain" Target="calcChain.xml"/><Relationship Id="rId54" Type="http://schemas.openxmlformats.org/officeDocument/2006/relationships/externalLink" Target="externalLinks/externalLink42.xml"/><Relationship Id="rId70" Type="http://schemas.openxmlformats.org/officeDocument/2006/relationships/externalLink" Target="externalLinks/externalLink58.xml"/><Relationship Id="rId75" Type="http://schemas.openxmlformats.org/officeDocument/2006/relationships/externalLink" Target="externalLinks/externalLink63.xml"/><Relationship Id="rId91" Type="http://schemas.openxmlformats.org/officeDocument/2006/relationships/externalLink" Target="externalLinks/externalLink79.xml"/><Relationship Id="rId96" Type="http://schemas.openxmlformats.org/officeDocument/2006/relationships/externalLink" Target="externalLinks/externalLink8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externalLink" Target="externalLinks/externalLink11.xml"/><Relationship Id="rId28" Type="http://schemas.openxmlformats.org/officeDocument/2006/relationships/externalLink" Target="externalLinks/externalLink16.xml"/><Relationship Id="rId49" Type="http://schemas.openxmlformats.org/officeDocument/2006/relationships/externalLink" Target="externalLinks/externalLink37.xml"/><Relationship Id="rId114" Type="http://schemas.openxmlformats.org/officeDocument/2006/relationships/externalLink" Target="externalLinks/externalLink102.xml"/><Relationship Id="rId119" Type="http://schemas.openxmlformats.org/officeDocument/2006/relationships/externalLink" Target="externalLinks/externalLink107.xml"/><Relationship Id="rId44" Type="http://schemas.openxmlformats.org/officeDocument/2006/relationships/externalLink" Target="externalLinks/externalLink32.xml"/><Relationship Id="rId60" Type="http://schemas.openxmlformats.org/officeDocument/2006/relationships/externalLink" Target="externalLinks/externalLink48.xml"/><Relationship Id="rId65" Type="http://schemas.openxmlformats.org/officeDocument/2006/relationships/externalLink" Target="externalLinks/externalLink53.xml"/><Relationship Id="rId81" Type="http://schemas.openxmlformats.org/officeDocument/2006/relationships/externalLink" Target="externalLinks/externalLink69.xml"/><Relationship Id="rId86" Type="http://schemas.openxmlformats.org/officeDocument/2006/relationships/externalLink" Target="externalLinks/externalLink74.xml"/><Relationship Id="rId13" Type="http://schemas.openxmlformats.org/officeDocument/2006/relationships/externalLink" Target="externalLinks/externalLink1.xml"/><Relationship Id="rId18" Type="http://schemas.openxmlformats.org/officeDocument/2006/relationships/externalLink" Target="externalLinks/externalLink6.xml"/><Relationship Id="rId39" Type="http://schemas.openxmlformats.org/officeDocument/2006/relationships/externalLink" Target="externalLinks/externalLink27.xml"/><Relationship Id="rId109" Type="http://schemas.openxmlformats.org/officeDocument/2006/relationships/externalLink" Target="externalLinks/externalLink97.xml"/><Relationship Id="rId34" Type="http://schemas.openxmlformats.org/officeDocument/2006/relationships/externalLink" Target="externalLinks/externalLink22.xml"/><Relationship Id="rId50" Type="http://schemas.openxmlformats.org/officeDocument/2006/relationships/externalLink" Target="externalLinks/externalLink38.xml"/><Relationship Id="rId55" Type="http://schemas.openxmlformats.org/officeDocument/2006/relationships/externalLink" Target="externalLinks/externalLink43.xml"/><Relationship Id="rId76" Type="http://schemas.openxmlformats.org/officeDocument/2006/relationships/externalLink" Target="externalLinks/externalLink64.xml"/><Relationship Id="rId97" Type="http://schemas.openxmlformats.org/officeDocument/2006/relationships/externalLink" Target="externalLinks/externalLink85.xml"/><Relationship Id="rId104" Type="http://schemas.openxmlformats.org/officeDocument/2006/relationships/externalLink" Target="externalLinks/externalLink92.xml"/><Relationship Id="rId120" Type="http://schemas.openxmlformats.org/officeDocument/2006/relationships/externalLink" Target="externalLinks/externalLink108.xml"/><Relationship Id="rId125" Type="http://schemas.openxmlformats.org/officeDocument/2006/relationships/externalLink" Target="externalLinks/externalLink113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59.xml"/><Relationship Id="rId92" Type="http://schemas.openxmlformats.org/officeDocument/2006/relationships/externalLink" Target="externalLinks/externalLink8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17.xml"/><Relationship Id="rId24" Type="http://schemas.openxmlformats.org/officeDocument/2006/relationships/externalLink" Target="externalLinks/externalLink12.xml"/><Relationship Id="rId40" Type="http://schemas.openxmlformats.org/officeDocument/2006/relationships/externalLink" Target="externalLinks/externalLink28.xml"/><Relationship Id="rId45" Type="http://schemas.openxmlformats.org/officeDocument/2006/relationships/externalLink" Target="externalLinks/externalLink33.xml"/><Relationship Id="rId66" Type="http://schemas.openxmlformats.org/officeDocument/2006/relationships/externalLink" Target="externalLinks/externalLink54.xml"/><Relationship Id="rId87" Type="http://schemas.openxmlformats.org/officeDocument/2006/relationships/externalLink" Target="externalLinks/externalLink75.xml"/><Relationship Id="rId110" Type="http://schemas.openxmlformats.org/officeDocument/2006/relationships/externalLink" Target="externalLinks/externalLink98.xml"/><Relationship Id="rId115" Type="http://schemas.openxmlformats.org/officeDocument/2006/relationships/externalLink" Target="externalLinks/externalLink103.xml"/><Relationship Id="rId61" Type="http://schemas.openxmlformats.org/officeDocument/2006/relationships/externalLink" Target="externalLinks/externalLink49.xml"/><Relationship Id="rId82" Type="http://schemas.openxmlformats.org/officeDocument/2006/relationships/externalLink" Target="externalLinks/externalLink70.xml"/><Relationship Id="rId1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2.xml"/><Relationship Id="rId30" Type="http://schemas.openxmlformats.org/officeDocument/2006/relationships/externalLink" Target="externalLinks/externalLink18.xml"/><Relationship Id="rId35" Type="http://schemas.openxmlformats.org/officeDocument/2006/relationships/externalLink" Target="externalLinks/externalLink23.xml"/><Relationship Id="rId56" Type="http://schemas.openxmlformats.org/officeDocument/2006/relationships/externalLink" Target="externalLinks/externalLink44.xml"/><Relationship Id="rId77" Type="http://schemas.openxmlformats.org/officeDocument/2006/relationships/externalLink" Target="externalLinks/externalLink65.xml"/><Relationship Id="rId100" Type="http://schemas.openxmlformats.org/officeDocument/2006/relationships/externalLink" Target="externalLinks/externalLink88.xml"/><Relationship Id="rId105" Type="http://schemas.openxmlformats.org/officeDocument/2006/relationships/externalLink" Target="externalLinks/externalLink93.xml"/><Relationship Id="rId126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39.xml"/><Relationship Id="rId72" Type="http://schemas.openxmlformats.org/officeDocument/2006/relationships/externalLink" Target="externalLinks/externalLink60.xml"/><Relationship Id="rId93" Type="http://schemas.openxmlformats.org/officeDocument/2006/relationships/externalLink" Target="externalLinks/externalLink81.xml"/><Relationship Id="rId98" Type="http://schemas.openxmlformats.org/officeDocument/2006/relationships/externalLink" Target="externalLinks/externalLink86.xml"/><Relationship Id="rId121" Type="http://schemas.openxmlformats.org/officeDocument/2006/relationships/externalLink" Target="externalLinks/externalLink109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13.xml"/><Relationship Id="rId46" Type="http://schemas.openxmlformats.org/officeDocument/2006/relationships/externalLink" Target="externalLinks/externalLink34.xml"/><Relationship Id="rId67" Type="http://schemas.openxmlformats.org/officeDocument/2006/relationships/externalLink" Target="externalLinks/externalLink55.xml"/><Relationship Id="rId116" Type="http://schemas.openxmlformats.org/officeDocument/2006/relationships/externalLink" Target="externalLinks/externalLink104.xml"/><Relationship Id="rId20" Type="http://schemas.openxmlformats.org/officeDocument/2006/relationships/externalLink" Target="externalLinks/externalLink8.xml"/><Relationship Id="rId41" Type="http://schemas.openxmlformats.org/officeDocument/2006/relationships/externalLink" Target="externalLinks/externalLink29.xml"/><Relationship Id="rId62" Type="http://schemas.openxmlformats.org/officeDocument/2006/relationships/externalLink" Target="externalLinks/externalLink50.xml"/><Relationship Id="rId83" Type="http://schemas.openxmlformats.org/officeDocument/2006/relationships/externalLink" Target="externalLinks/externalLink71.xml"/><Relationship Id="rId88" Type="http://schemas.openxmlformats.org/officeDocument/2006/relationships/externalLink" Target="externalLinks/externalLink76.xml"/><Relationship Id="rId111" Type="http://schemas.openxmlformats.org/officeDocument/2006/relationships/externalLink" Target="externalLinks/externalLink99.xml"/><Relationship Id="rId15" Type="http://schemas.openxmlformats.org/officeDocument/2006/relationships/externalLink" Target="externalLinks/externalLink3.xml"/><Relationship Id="rId36" Type="http://schemas.openxmlformats.org/officeDocument/2006/relationships/externalLink" Target="externalLinks/externalLink24.xml"/><Relationship Id="rId57" Type="http://schemas.openxmlformats.org/officeDocument/2006/relationships/externalLink" Target="externalLinks/externalLink45.xml"/><Relationship Id="rId106" Type="http://schemas.openxmlformats.org/officeDocument/2006/relationships/externalLink" Target="externalLinks/externalLink94.xml"/><Relationship Id="rId127" Type="http://schemas.openxmlformats.org/officeDocument/2006/relationships/styles" Target="styles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19.xml"/><Relationship Id="rId52" Type="http://schemas.openxmlformats.org/officeDocument/2006/relationships/externalLink" Target="externalLinks/externalLink40.xml"/><Relationship Id="rId73" Type="http://schemas.openxmlformats.org/officeDocument/2006/relationships/externalLink" Target="externalLinks/externalLink61.xml"/><Relationship Id="rId78" Type="http://schemas.openxmlformats.org/officeDocument/2006/relationships/externalLink" Target="externalLinks/externalLink66.xml"/><Relationship Id="rId94" Type="http://schemas.openxmlformats.org/officeDocument/2006/relationships/externalLink" Target="externalLinks/externalLink82.xml"/><Relationship Id="rId99" Type="http://schemas.openxmlformats.org/officeDocument/2006/relationships/externalLink" Target="externalLinks/externalLink87.xml"/><Relationship Id="rId101" Type="http://schemas.openxmlformats.org/officeDocument/2006/relationships/externalLink" Target="externalLinks/externalLink89.xml"/><Relationship Id="rId122" Type="http://schemas.openxmlformats.org/officeDocument/2006/relationships/externalLink" Target="externalLinks/externalLink1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externalLink" Target="externalLinks/externalLink14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42</xdr:row>
      <xdr:rowOff>129540</xdr:rowOff>
    </xdr:from>
    <xdr:to>
      <xdr:col>1</xdr:col>
      <xdr:colOff>1064260</xdr:colOff>
      <xdr:row>46</xdr:row>
      <xdr:rowOff>111760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0BA78EF-5813-4C10-BE76-B38A63E1102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20000" contrast="-40000"/>
                  </a14:imgEffect>
                </a14:imgLayer>
              </a14:imgProps>
            </a:ext>
          </a:extLst>
        </a:blip>
        <a:srcRect/>
        <a:stretch>
          <a:fillRect/>
        </a:stretch>
      </xdr:blipFill>
      <xdr:spPr bwMode="auto">
        <a:xfrm>
          <a:off x="0" y="7120890"/>
          <a:ext cx="1673860" cy="6299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39</xdr:row>
      <xdr:rowOff>121920</xdr:rowOff>
    </xdr:from>
    <xdr:to>
      <xdr:col>1</xdr:col>
      <xdr:colOff>1064260</xdr:colOff>
      <xdr:row>43</xdr:row>
      <xdr:rowOff>104140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D49BDFD-77DA-4AEA-874D-FB3E3CCDC49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20000" contrast="-40000"/>
                  </a14:imgEffect>
                </a14:imgLayer>
              </a14:imgProps>
            </a:ext>
          </a:extLst>
        </a:blip>
        <a:srcRect/>
        <a:stretch>
          <a:fillRect/>
        </a:stretch>
      </xdr:blipFill>
      <xdr:spPr bwMode="auto">
        <a:xfrm>
          <a:off x="0" y="6608445"/>
          <a:ext cx="1673860" cy="6299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83820</xdr:colOff>
      <xdr:row>49</xdr:row>
      <xdr:rowOff>121920</xdr:rowOff>
    </xdr:from>
    <xdr:to>
      <xdr:col>1</xdr:col>
      <xdr:colOff>1145540</xdr:colOff>
      <xdr:row>53</xdr:row>
      <xdr:rowOff>124460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6C7CDCB-9E9B-4C58-BF8C-41812B86B63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20000" contrast="-40000"/>
                  </a14:imgEffect>
                </a14:imgLayer>
              </a14:imgProps>
            </a:ext>
          </a:extLst>
        </a:blip>
        <a:srcRect/>
        <a:stretch>
          <a:fillRect/>
        </a:stretch>
      </xdr:blipFill>
      <xdr:spPr bwMode="auto">
        <a:xfrm>
          <a:off x="83820" y="8351520"/>
          <a:ext cx="1671320" cy="650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41</xdr:row>
      <xdr:rowOff>0</xdr:rowOff>
    </xdr:from>
    <xdr:to>
      <xdr:col>1</xdr:col>
      <xdr:colOff>1064260</xdr:colOff>
      <xdr:row>44</xdr:row>
      <xdr:rowOff>142240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581BDD3-3D27-471E-BB04-E618C8A3C69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20000" contrast="-40000"/>
                  </a14:imgEffect>
                </a14:imgLayer>
              </a14:imgProps>
            </a:ext>
          </a:extLst>
        </a:blip>
        <a:srcRect/>
        <a:stretch>
          <a:fillRect/>
        </a:stretch>
      </xdr:blipFill>
      <xdr:spPr bwMode="auto">
        <a:xfrm>
          <a:off x="0" y="6905625"/>
          <a:ext cx="1673860" cy="628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45</xdr:row>
      <xdr:rowOff>30480</xdr:rowOff>
    </xdr:from>
    <xdr:to>
      <xdr:col>1</xdr:col>
      <xdr:colOff>1064260</xdr:colOff>
      <xdr:row>49</xdr:row>
      <xdr:rowOff>12700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9ABE851-8F4D-4A29-9C4F-1C9F0CDADA72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20000" contrast="-40000"/>
                  </a14:imgEffect>
                </a14:imgLayer>
              </a14:imgProps>
            </a:ext>
          </a:extLst>
        </a:blip>
        <a:srcRect/>
        <a:stretch>
          <a:fillRect/>
        </a:stretch>
      </xdr:blipFill>
      <xdr:spPr bwMode="auto">
        <a:xfrm>
          <a:off x="0" y="7517130"/>
          <a:ext cx="1673860" cy="6299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44</xdr:row>
      <xdr:rowOff>0</xdr:rowOff>
    </xdr:from>
    <xdr:to>
      <xdr:col>1</xdr:col>
      <xdr:colOff>1064260</xdr:colOff>
      <xdr:row>47</xdr:row>
      <xdr:rowOff>142240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068B2B7-5A66-46F1-B814-A1FE89C944F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20000" contrast="-40000"/>
                  </a14:imgEffect>
                </a14:imgLayer>
              </a14:imgProps>
            </a:ext>
          </a:extLst>
        </a:blip>
        <a:srcRect/>
        <a:stretch>
          <a:fillRect/>
        </a:stretch>
      </xdr:blipFill>
      <xdr:spPr bwMode="auto">
        <a:xfrm>
          <a:off x="0" y="7296150"/>
          <a:ext cx="1673860" cy="628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38</xdr:row>
      <xdr:rowOff>133350</xdr:rowOff>
    </xdr:from>
    <xdr:to>
      <xdr:col>1</xdr:col>
      <xdr:colOff>1060450</xdr:colOff>
      <xdr:row>42</xdr:row>
      <xdr:rowOff>22225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6C1EAFA-ABAA-4F84-B19A-355D2249E14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20000" contrast="-40000"/>
                  </a14:imgEffect>
                </a14:imgLayer>
              </a14:imgProps>
            </a:ext>
          </a:extLst>
        </a:blip>
        <a:srcRect/>
        <a:stretch>
          <a:fillRect/>
        </a:stretch>
      </xdr:blipFill>
      <xdr:spPr bwMode="auto">
        <a:xfrm>
          <a:off x="0" y="6600825"/>
          <a:ext cx="1670050" cy="622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43</xdr:row>
      <xdr:rowOff>15240</xdr:rowOff>
    </xdr:from>
    <xdr:to>
      <xdr:col>2</xdr:col>
      <xdr:colOff>1064260</xdr:colOff>
      <xdr:row>46</xdr:row>
      <xdr:rowOff>157480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BAC72E7-E18D-4BA1-B0A3-7C41552964F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20000" contrast="-40000"/>
                  </a14:imgEffect>
                </a14:imgLayer>
              </a14:imgProps>
            </a:ext>
          </a:extLst>
        </a:blip>
        <a:srcRect/>
        <a:stretch>
          <a:fillRect/>
        </a:stretch>
      </xdr:blipFill>
      <xdr:spPr bwMode="auto">
        <a:xfrm>
          <a:off x="1152525" y="7187565"/>
          <a:ext cx="1673860" cy="628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46</xdr:row>
      <xdr:rowOff>0</xdr:rowOff>
    </xdr:from>
    <xdr:to>
      <xdr:col>1</xdr:col>
      <xdr:colOff>1064260</xdr:colOff>
      <xdr:row>49</xdr:row>
      <xdr:rowOff>142240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F5F3219-8AAE-4D18-AB4A-E95AB0767CF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20000" contrast="-40000"/>
                  </a14:imgEffect>
                </a14:imgLayer>
              </a14:imgProps>
            </a:ext>
          </a:extLst>
        </a:blip>
        <a:srcRect/>
        <a:stretch>
          <a:fillRect/>
        </a:stretch>
      </xdr:blipFill>
      <xdr:spPr bwMode="auto">
        <a:xfrm>
          <a:off x="0" y="7743825"/>
          <a:ext cx="1673860" cy="628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49</xdr:row>
      <xdr:rowOff>38100</xdr:rowOff>
    </xdr:from>
    <xdr:to>
      <xdr:col>1</xdr:col>
      <xdr:colOff>1119029</xdr:colOff>
      <xdr:row>53</xdr:row>
      <xdr:rowOff>32703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6EE7D66-448A-43B8-9C32-14434D0ABC8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20000" contrast="-40000"/>
                  </a14:imgEffect>
                </a14:imgLayer>
              </a14:imgProps>
            </a:ext>
          </a:extLst>
        </a:blip>
        <a:srcRect/>
        <a:stretch>
          <a:fillRect/>
        </a:stretch>
      </xdr:blipFill>
      <xdr:spPr bwMode="auto">
        <a:xfrm>
          <a:off x="57150" y="8181975"/>
          <a:ext cx="1671479" cy="64230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254000</xdr:colOff>
      <xdr:row>49</xdr:row>
      <xdr:rowOff>79375</xdr:rowOff>
    </xdr:from>
    <xdr:to>
      <xdr:col>1</xdr:col>
      <xdr:colOff>1099979</xdr:colOff>
      <xdr:row>52</xdr:row>
      <xdr:rowOff>86678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6EE7D66-448A-43B8-9C32-14434D0ABC8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20000" contrast="-40000"/>
                  </a14:imgEffect>
                </a14:imgLayer>
              </a14:imgProps>
            </a:ext>
          </a:extLst>
        </a:blip>
        <a:srcRect/>
        <a:stretch>
          <a:fillRect/>
        </a:stretch>
      </xdr:blipFill>
      <xdr:spPr bwMode="auto">
        <a:xfrm>
          <a:off x="254000" y="8223250"/>
          <a:ext cx="1455579" cy="4930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46</xdr:row>
      <xdr:rowOff>0</xdr:rowOff>
    </xdr:from>
    <xdr:to>
      <xdr:col>1</xdr:col>
      <xdr:colOff>1064260</xdr:colOff>
      <xdr:row>49</xdr:row>
      <xdr:rowOff>142240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6EE7D66-448A-43B8-9C32-14434D0ABC8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20000" contrast="-40000"/>
                  </a14:imgEffect>
                </a14:imgLayer>
              </a14:imgProps>
            </a:ext>
          </a:extLst>
        </a:blip>
        <a:srcRect/>
        <a:stretch>
          <a:fillRect/>
        </a:stretch>
      </xdr:blipFill>
      <xdr:spPr bwMode="auto">
        <a:xfrm>
          <a:off x="0" y="7800975"/>
          <a:ext cx="1673860" cy="628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C10C0C8\aCCIDENTES%20DE%201995%20-%201996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microsoft.com/office/2006/relationships/xlExternalLinkPath/xlPathMissing" Target="CUADRO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86AFA\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2870375\RELACI~1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410C77C\partidas_cant_tub_final_04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60;/1610%20Vias%20MC/Vias%20MC/0%20Presupuesto/Users/JP/Desktop/Nomina%20Original%202007%20version%200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PROY_ORIGINAL9"/>
      <sheetName val="Accidentalidad"/>
      <sheetName val="Causa Posible"/>
      <sheetName val="Base de Datos"/>
      <sheetName val="Elementos Involucrados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Paral. 1"/>
      <sheetName val="Paral. 2"/>
      <sheetName val="Paral. 3"/>
      <sheetName val="Paral.4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 refreshError="1"/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 refreshError="1"/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 refreshError="1"/>
      <sheetData sheetId="217" refreshError="1"/>
      <sheetData sheetId="218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/>
      <sheetData sheetId="232" refreshError="1"/>
      <sheetData sheetId="233" refreshError="1"/>
      <sheetData sheetId="234" refreshError="1"/>
      <sheetData sheetId="235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/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/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/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/>
      <sheetData sheetId="415"/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>
        <row r="2">
          <cell r="A2">
            <v>0</v>
          </cell>
        </row>
      </sheetData>
      <sheetData sheetId="547"/>
      <sheetData sheetId="548"/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/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/>
      <sheetData sheetId="555"/>
      <sheetData sheetId="556"/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/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/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/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5">
          <cell r="B5" t="str">
            <v>T1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>
        <row r="2">
          <cell r="A2">
            <v>0</v>
          </cell>
        </row>
      </sheetData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/>
      <sheetData sheetId="791"/>
      <sheetData sheetId="792"/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>
        <row r="2">
          <cell r="A2">
            <v>0</v>
          </cell>
        </row>
      </sheetData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>
        <row r="2">
          <cell r="A2">
            <v>0</v>
          </cell>
        </row>
      </sheetData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/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/>
      <sheetData sheetId="937"/>
      <sheetData sheetId="938"/>
      <sheetData sheetId="939"/>
      <sheetData sheetId="940"/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/>
      <sheetData sheetId="944"/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/>
      <sheetData sheetId="742"/>
      <sheetData sheetId="743">
        <row r="1">
          <cell r="A1" t="str">
            <v>INSTITUTO NACIONAL DE VIAS</v>
          </cell>
        </row>
      </sheetData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>
        <row r="168">
          <cell r="D168">
            <v>0.16</v>
          </cell>
        </row>
      </sheetData>
      <sheetData sheetId="1678"/>
      <sheetData sheetId="1679">
        <row r="7">
          <cell r="B7">
            <v>1</v>
          </cell>
        </row>
      </sheetData>
      <sheetData sheetId="1680">
        <row r="33">
          <cell r="G33">
            <v>0.59504299999999999</v>
          </cell>
        </row>
      </sheetData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>
        <row r="8">
          <cell r="A8">
            <v>2.1</v>
          </cell>
        </row>
      </sheetData>
      <sheetData sheetId="2456">
        <row r="8">
          <cell r="A8">
            <v>3.1</v>
          </cell>
        </row>
      </sheetData>
      <sheetData sheetId="2457"/>
      <sheetData sheetId="2458"/>
      <sheetData sheetId="2459"/>
      <sheetData sheetId="2460"/>
      <sheetData sheetId="2461"/>
      <sheetData sheetId="2462">
        <row r="3">
          <cell r="A3">
            <v>1</v>
          </cell>
        </row>
      </sheetData>
      <sheetData sheetId="2463"/>
      <sheetData sheetId="2464"/>
      <sheetData sheetId="2465"/>
      <sheetData sheetId="2466"/>
      <sheetData sheetId="2467"/>
      <sheetData sheetId="2468" refreshError="1"/>
      <sheetData sheetId="2469">
        <row r="1">
          <cell r="A1" t="str">
            <v>LISTADO DE INSUMOS GENERAL</v>
          </cell>
        </row>
      </sheetData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 refreshError="1"/>
      <sheetData sheetId="2761" refreshError="1"/>
      <sheetData sheetId="2762" refreshError="1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>
        <row r="1">
          <cell r="A1" t="str">
            <v>ITEM</v>
          </cell>
        </row>
      </sheetData>
      <sheetData sheetId="2988">
        <row r="1">
          <cell r="A1" t="str">
            <v>EQUIPO</v>
          </cell>
        </row>
      </sheetData>
      <sheetData sheetId="2989">
        <row r="1">
          <cell r="A1" t="str">
            <v>ADMINISTRACION</v>
          </cell>
        </row>
      </sheetData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>
        <row r="1">
          <cell r="A1" t="str">
            <v>ITEM</v>
          </cell>
        </row>
      </sheetData>
      <sheetData sheetId="3028">
        <row r="1">
          <cell r="A1" t="str">
            <v>EQUIPO</v>
          </cell>
        </row>
      </sheetData>
      <sheetData sheetId="3029">
        <row r="1">
          <cell r="A1" t="str">
            <v>ADMINISTRACION</v>
          </cell>
        </row>
      </sheetData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Res-Accide-10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#REF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\I\MANTENIMIENTO RUTA 1001_MARZ"/>
      <sheetName val="\F\MANTENIMIENTO RUTA 1001_MARZ"/>
      <sheetName val="a__aaInformación"/>
      <sheetName val="a__aaInformación1"/>
      <sheetName val="a__aaInformación2"/>
      <sheetName val="Presupuesto"/>
      <sheetName val="ANEXO IX"/>
      <sheetName val="APUs"/>
      <sheetName val="INSUMOS"/>
      <sheetName val="PptoGral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COSTOS OFICINA"/>
      <sheetName val="Formatos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 refreshError="1"/>
      <sheetData sheetId="441" refreshError="1"/>
      <sheetData sheetId="442" refreshError="1"/>
      <sheetData sheetId="443" refreshError="1"/>
      <sheetData sheetId="444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"/>
    </sheetNames>
    <sheetDataSet>
      <sheetData sheetId="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</sheetNames>
    <sheetDataSet>
      <sheetData sheetId="0"/>
      <sheetData sheetId="1"/>
      <sheetData sheetId="2" refreshError="1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 t="str">
            <v/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 t="str">
            <v/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MINA GENERAL"/>
      <sheetName val="EFECTIVO"/>
      <sheetName val="BANCOS"/>
      <sheetName val="CARGOS POR OBRA"/>
      <sheetName val="APROPIACIONES"/>
      <sheetName val="NOMBRES"/>
      <sheetName val="OBRAS"/>
      <sheetName val="OTROS DE"/>
      <sheetName val="HORAS"/>
      <sheetName val="TRANSFERIR"/>
      <sheetName val="DESPREND"/>
      <sheetName val="MENU"/>
      <sheetName val="CREAR DATOS"/>
    </sheetNames>
    <sheetDataSet>
      <sheetData sheetId="0"/>
      <sheetData sheetId="1"/>
      <sheetData sheetId="2"/>
      <sheetData sheetId="3"/>
      <sheetData sheetId="4"/>
      <sheetData sheetId="5">
        <row r="6">
          <cell r="A6" t="str">
            <v>ALVARO URIBE</v>
          </cell>
        </row>
        <row r="7">
          <cell r="A7" t="str">
            <v>PEDRO PEREZ</v>
          </cell>
        </row>
        <row r="8">
          <cell r="A8" t="str">
            <v>aaaaAAA</v>
          </cell>
        </row>
        <row r="9">
          <cell r="A9" t="str">
            <v>BBBBBB</v>
          </cell>
        </row>
        <row r="10">
          <cell r="A10" t="str">
            <v>CCCCCC</v>
          </cell>
        </row>
        <row r="11">
          <cell r="A11" t="str">
            <v>DDDDD</v>
          </cell>
        </row>
        <row r="12">
          <cell r="A12" t="str">
            <v>EEEEEE</v>
          </cell>
        </row>
        <row r="13">
          <cell r="A13" t="str">
            <v>FFFFFF</v>
          </cell>
        </row>
        <row r="14">
          <cell r="A14" t="str">
            <v>GGGGGG</v>
          </cell>
        </row>
        <row r="15">
          <cell r="A15" t="str">
            <v>HHHHH</v>
          </cell>
        </row>
        <row r="16">
          <cell r="A16" t="str">
            <v>IIIIII</v>
          </cell>
        </row>
        <row r="17">
          <cell r="A17" t="str">
            <v>JJJJJJJJ</v>
          </cell>
        </row>
        <row r="18">
          <cell r="A18" t="str">
            <v>KKKKKK</v>
          </cell>
        </row>
        <row r="19">
          <cell r="A19" t="str">
            <v>LLLLLL</v>
          </cell>
        </row>
        <row r="20">
          <cell r="A20" t="str">
            <v>z</v>
          </cell>
        </row>
        <row r="21">
          <cell r="A21" t="str">
            <v>x</v>
          </cell>
        </row>
        <row r="22">
          <cell r="A22" t="str">
            <v>ccfc</v>
          </cell>
        </row>
        <row r="23">
          <cell r="A23" t="str">
            <v>v</v>
          </cell>
        </row>
        <row r="24">
          <cell r="A24" t="str">
            <v>bv</v>
          </cell>
        </row>
        <row r="25">
          <cell r="A25" t="str">
            <v>bn</v>
          </cell>
        </row>
        <row r="26">
          <cell r="A26" t="str">
            <v>nm</v>
          </cell>
        </row>
        <row r="27">
          <cell r="A27" t="str">
            <v>mn</v>
          </cell>
        </row>
        <row r="28">
          <cell r="A28" t="str">
            <v>mm</v>
          </cell>
        </row>
        <row r="29">
          <cell r="A29" t="str">
            <v>er</v>
          </cell>
        </row>
        <row r="30">
          <cell r="A30" t="str">
            <v>ty</v>
          </cell>
        </row>
        <row r="31">
          <cell r="A31" t="str">
            <v>ui</v>
          </cell>
        </row>
        <row r="32">
          <cell r="A32" t="str">
            <v>op</v>
          </cell>
        </row>
        <row r="33">
          <cell r="A33" t="str">
            <v>ww</v>
          </cell>
        </row>
        <row r="34">
          <cell r="A34" t="str">
            <v>tyui</v>
          </cell>
        </row>
        <row r="35">
          <cell r="A35" t="str">
            <v>re</v>
          </cell>
        </row>
        <row r="36">
          <cell r="A36" t="str">
            <v>yy</v>
          </cell>
        </row>
        <row r="37">
          <cell r="A37" t="str">
            <v>lh</v>
          </cell>
        </row>
        <row r="38">
          <cell r="A38" t="str">
            <v>lj</v>
          </cell>
        </row>
        <row r="39">
          <cell r="A39" t="str">
            <v>nh</v>
          </cell>
        </row>
        <row r="40">
          <cell r="A40" t="str">
            <v>gu</v>
          </cell>
        </row>
        <row r="41">
          <cell r="A41" t="str">
            <v>kv</v>
          </cell>
        </row>
        <row r="42">
          <cell r="A42" t="str">
            <v>NODEBEESTAR</v>
          </cell>
        </row>
      </sheetData>
      <sheetData sheetId="6">
        <row r="6">
          <cell r="A6">
            <v>3</v>
          </cell>
        </row>
        <row r="7">
          <cell r="A7">
            <v>11</v>
          </cell>
        </row>
      </sheetData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LISTA DE PRECIOS"/>
      <sheetName val="062"/>
      <sheetName val="Listado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/>
      <sheetData sheetId="22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Z996"/>
  <sheetViews>
    <sheetView showGridLines="0" tabSelected="1" view="pageBreakPreview" topLeftCell="A6" zoomScaleNormal="60" zoomScaleSheetLayoutView="100" workbookViewId="0">
      <selection activeCell="C35" sqref="C35:J35"/>
    </sheetView>
  </sheetViews>
  <sheetFormatPr baseColWidth="10" defaultColWidth="17.28515625" defaultRowHeight="15" customHeight="1"/>
  <cols>
    <col min="1" max="1" width="9.140625" style="7" customWidth="1"/>
    <col min="2" max="2" width="33.7109375" style="7" bestFit="1" customWidth="1"/>
    <col min="3" max="5" width="11.42578125" style="7" customWidth="1"/>
    <col min="6" max="6" width="16.85546875" style="7" customWidth="1"/>
    <col min="7" max="7" width="14.85546875" style="7" customWidth="1"/>
    <col min="8" max="8" width="12.140625" style="7" customWidth="1"/>
    <col min="9" max="9" width="11.42578125" style="7" customWidth="1"/>
    <col min="10" max="10" width="13.85546875" style="7" customWidth="1"/>
    <col min="11" max="26" width="10.7109375" style="7" customWidth="1"/>
    <col min="27" max="16384" width="17.28515625" style="7"/>
  </cols>
  <sheetData>
    <row r="2" spans="1:26" ht="18" customHeight="1">
      <c r="A2" s="1" t="s">
        <v>0</v>
      </c>
      <c r="B2" s="2"/>
      <c r="C2" s="3"/>
      <c r="D2" s="3"/>
      <c r="E2" s="3"/>
      <c r="F2" s="3"/>
      <c r="G2" s="3"/>
      <c r="H2" s="4"/>
      <c r="I2" s="5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15.75" customHeight="1">
      <c r="A3" s="8" t="s">
        <v>1</v>
      </c>
      <c r="B3" s="9"/>
      <c r="C3" s="10"/>
      <c r="D3" s="10"/>
      <c r="E3" s="147" t="s">
        <v>2</v>
      </c>
      <c r="F3" s="148"/>
      <c r="G3" s="148"/>
      <c r="H3" s="149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ht="13.5" customHeight="1" thickBot="1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ht="13.5" customHeight="1" thickTop="1" thickBot="1">
      <c r="A5" s="6" t="s">
        <v>3</v>
      </c>
      <c r="B5" s="5" t="s">
        <v>4</v>
      </c>
      <c r="C5" s="6"/>
      <c r="D5" s="6"/>
      <c r="E5" s="6" t="s">
        <v>5</v>
      </c>
      <c r="F5" s="150" t="s">
        <v>6</v>
      </c>
      <c r="G5" s="151"/>
      <c r="H5" s="151"/>
      <c r="I5" s="6"/>
      <c r="J5" s="11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13.5" customHeight="1" thickTop="1">
      <c r="A6" s="12"/>
      <c r="B6" s="13"/>
      <c r="C6" s="6"/>
      <c r="D6" s="6"/>
      <c r="E6" s="6"/>
      <c r="F6" s="151"/>
      <c r="G6" s="151"/>
      <c r="H6" s="151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3.5" customHeight="1">
      <c r="A7" s="6" t="s">
        <v>7</v>
      </c>
      <c r="B7" s="5" t="s">
        <v>8</v>
      </c>
      <c r="C7" s="6" t="s">
        <v>9</v>
      </c>
      <c r="D7" s="6"/>
      <c r="E7" s="6"/>
      <c r="F7" s="151"/>
      <c r="G7" s="151"/>
      <c r="H7" s="151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ht="13.5" customHeight="1">
      <c r="A8" s="6"/>
      <c r="B8" s="6"/>
      <c r="C8" s="6"/>
      <c r="D8" s="6"/>
      <c r="E8" s="6"/>
      <c r="F8" s="151"/>
      <c r="G8" s="151"/>
      <c r="H8" s="151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ht="13.5" customHeight="1">
      <c r="A9" s="5" t="s">
        <v>10</v>
      </c>
      <c r="B9" s="5"/>
      <c r="C9" s="6"/>
      <c r="D9" s="6"/>
      <c r="E9" s="6" t="s">
        <v>11</v>
      </c>
      <c r="F9" s="14">
        <v>44211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ht="12.75" customHeight="1">
      <c r="A10" s="15" t="s">
        <v>12</v>
      </c>
      <c r="B10" s="16"/>
      <c r="C10" s="17"/>
      <c r="D10" s="18" t="s">
        <v>13</v>
      </c>
      <c r="E10" s="18" t="s">
        <v>14</v>
      </c>
      <c r="F10" s="18" t="s">
        <v>15</v>
      </c>
      <c r="G10" s="18" t="s">
        <v>16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ht="12.75" customHeight="1">
      <c r="A11" s="19"/>
      <c r="B11" s="20"/>
      <c r="C11" s="21"/>
      <c r="D11" s="22"/>
      <c r="E11" s="23"/>
      <c r="F11" s="24"/>
      <c r="G11" s="24"/>
      <c r="H11" s="25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ht="12.75" customHeight="1">
      <c r="A12" s="19" t="s">
        <v>17</v>
      </c>
      <c r="B12" s="26"/>
      <c r="C12" s="27">
        <v>0.05</v>
      </c>
      <c r="D12" s="22"/>
      <c r="E12" s="28"/>
      <c r="F12" s="29"/>
      <c r="G12" s="24">
        <f>+H34*C12</f>
        <v>21.779779166666668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ht="12.75" customHeight="1">
      <c r="A13" s="6"/>
      <c r="B13" s="6"/>
      <c r="C13" s="6"/>
      <c r="D13" s="6"/>
      <c r="E13" s="25"/>
      <c r="F13" s="6" t="s">
        <v>18</v>
      </c>
      <c r="G13" s="6"/>
      <c r="H13" s="24">
        <f>SUM(G11:G12)</f>
        <v>21.779779166666668</v>
      </c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12.75" customHeight="1">
      <c r="A14" s="5" t="s">
        <v>19</v>
      </c>
      <c r="B14" s="5"/>
      <c r="C14" s="6"/>
      <c r="D14" s="6"/>
      <c r="E14" s="25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12.75" customHeight="1">
      <c r="A15" s="15" t="s">
        <v>20</v>
      </c>
      <c r="B15" s="16"/>
      <c r="C15" s="17"/>
      <c r="D15" s="18" t="s">
        <v>21</v>
      </c>
      <c r="E15" s="30" t="s">
        <v>22</v>
      </c>
      <c r="F15" s="18" t="s">
        <v>23</v>
      </c>
      <c r="G15" s="18" t="s">
        <v>16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ht="12.75" customHeight="1">
      <c r="A16" s="31" t="s">
        <v>24</v>
      </c>
      <c r="B16" s="26"/>
      <c r="C16" s="32"/>
      <c r="D16" s="19" t="s">
        <v>25</v>
      </c>
      <c r="E16" s="24">
        <v>78227</v>
      </c>
      <c r="F16" s="33">
        <v>1E-3</v>
      </c>
      <c r="G16" s="24">
        <f t="shared" ref="G16" si="0">E16*F16</f>
        <v>78.227000000000004</v>
      </c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spans="1:26" ht="12.75" customHeight="1">
      <c r="A17" s="19"/>
      <c r="B17" s="20"/>
      <c r="C17" s="34"/>
      <c r="D17" s="19"/>
      <c r="E17" s="24"/>
      <c r="F17" s="33"/>
      <c r="G17" s="24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1:26" ht="12.75" customHeight="1">
      <c r="A18" s="31"/>
      <c r="B18" s="26"/>
      <c r="C18" s="32"/>
      <c r="D18" s="22"/>
      <c r="E18" s="22"/>
      <c r="F18" s="22"/>
      <c r="G18" s="24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 ht="12.75" customHeight="1">
      <c r="A19" s="31"/>
      <c r="B19" s="26"/>
      <c r="C19" s="32"/>
      <c r="D19" s="22"/>
      <c r="E19" s="22"/>
      <c r="F19" s="22"/>
      <c r="G19" s="24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26" ht="12.75" customHeight="1">
      <c r="A20" s="31"/>
      <c r="B20" s="26"/>
      <c r="C20" s="32"/>
      <c r="D20" s="22"/>
      <c r="E20" s="22"/>
      <c r="F20" s="22"/>
      <c r="G20" s="24">
        <f t="shared" ref="G20" si="1">E20*F20</f>
        <v>0</v>
      </c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12.75" customHeight="1">
      <c r="A21" s="6"/>
      <c r="B21" s="6"/>
      <c r="C21" s="6"/>
      <c r="D21" s="6"/>
      <c r="E21" s="6"/>
      <c r="F21" s="6" t="s">
        <v>18</v>
      </c>
      <c r="G21" s="6"/>
      <c r="H21" s="24">
        <f>SUM(G16:G20)</f>
        <v>78.227000000000004</v>
      </c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12.75" customHeight="1">
      <c r="A22" s="5" t="s">
        <v>26</v>
      </c>
      <c r="B22" s="5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12.75" customHeight="1">
      <c r="A23" s="35" t="s">
        <v>27</v>
      </c>
      <c r="B23" s="36"/>
      <c r="C23" s="17" t="s">
        <v>28</v>
      </c>
      <c r="D23" s="18" t="s">
        <v>29</v>
      </c>
      <c r="E23" s="18" t="s">
        <v>30</v>
      </c>
      <c r="F23" s="18" t="s">
        <v>14</v>
      </c>
      <c r="G23" s="18" t="s">
        <v>16</v>
      </c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ht="12.75" customHeight="1">
      <c r="A24" s="37"/>
      <c r="B24" s="38"/>
      <c r="C24" s="20"/>
      <c r="D24" s="22"/>
      <c r="E24" s="24"/>
      <c r="F24" s="19"/>
      <c r="G24" s="24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ht="12.75" customHeight="1">
      <c r="A25" s="31"/>
      <c r="B25" s="32"/>
      <c r="C25" s="22"/>
      <c r="D25" s="22"/>
      <c r="E25" s="22"/>
      <c r="F25" s="22"/>
      <c r="G25" s="22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ht="12.75" customHeight="1">
      <c r="A26" s="19"/>
      <c r="B26" s="34"/>
      <c r="C26" s="22"/>
      <c r="D26" s="22"/>
      <c r="E26" s="22"/>
      <c r="F26" s="22"/>
      <c r="G26" s="22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ht="12.75" customHeight="1">
      <c r="A27" s="6"/>
      <c r="B27" s="6"/>
      <c r="C27" s="6"/>
      <c r="D27" s="6"/>
      <c r="E27" s="6"/>
      <c r="F27" s="6" t="s">
        <v>18</v>
      </c>
      <c r="G27" s="6"/>
      <c r="H27" s="24">
        <f>SUM(G19:G26)</f>
        <v>0</v>
      </c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12.75" customHeight="1">
      <c r="A28" s="5" t="s">
        <v>31</v>
      </c>
      <c r="B28" s="5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12.75" customHeight="1">
      <c r="A29" s="18" t="s">
        <v>32</v>
      </c>
      <c r="B29" s="18"/>
      <c r="C29" s="18" t="s">
        <v>33</v>
      </c>
      <c r="D29" s="18" t="s">
        <v>34</v>
      </c>
      <c r="E29" s="18" t="s">
        <v>35</v>
      </c>
      <c r="F29" s="18" t="s">
        <v>15</v>
      </c>
      <c r="G29" s="18" t="s">
        <v>16</v>
      </c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ht="12.75" customHeight="1">
      <c r="A30" s="19" t="s">
        <v>36</v>
      </c>
      <c r="B30" s="34"/>
      <c r="C30" s="24">
        <v>87119.116666666669</v>
      </c>
      <c r="D30" s="39">
        <v>1.9</v>
      </c>
      <c r="E30" s="24">
        <f>+D30*C30</f>
        <v>165526.32166666666</v>
      </c>
      <c r="F30" s="19">
        <v>380</v>
      </c>
      <c r="G30" s="24">
        <f>E30/F30</f>
        <v>435.59558333333331</v>
      </c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ht="12.75" customHeight="1">
      <c r="A31" s="19"/>
      <c r="B31" s="34"/>
      <c r="C31" s="19"/>
      <c r="D31" s="22"/>
      <c r="E31" s="19"/>
      <c r="F31" s="19"/>
      <c r="G31" s="24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12.75" customHeight="1">
      <c r="A32" s="19"/>
      <c r="B32" s="34"/>
      <c r="C32" s="19"/>
      <c r="D32" s="22"/>
      <c r="E32" s="19"/>
      <c r="F32" s="19"/>
      <c r="G32" s="24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ht="12.75" customHeight="1">
      <c r="A33" s="19"/>
      <c r="B33" s="34"/>
      <c r="C33" s="19"/>
      <c r="D33" s="22"/>
      <c r="E33" s="19"/>
      <c r="F33" s="19"/>
      <c r="G33" s="24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ht="12.75" customHeight="1">
      <c r="A34" s="6"/>
      <c r="B34" s="6"/>
      <c r="C34" s="6"/>
      <c r="D34" s="6"/>
      <c r="E34" s="6"/>
      <c r="F34" s="6" t="s">
        <v>18</v>
      </c>
      <c r="G34" s="6"/>
      <c r="H34" s="24">
        <f>SUM(G26:G33)</f>
        <v>435.59558333333331</v>
      </c>
      <c r="I34" s="6"/>
      <c r="J34" s="40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12.75" customHeight="1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ht="12.75" customHeight="1">
      <c r="A36" s="6"/>
      <c r="B36" s="6"/>
      <c r="C36" s="6" t="s">
        <v>37</v>
      </c>
      <c r="D36" s="6"/>
      <c r="E36" s="6"/>
      <c r="F36" s="6"/>
      <c r="G36" s="41"/>
      <c r="H36" s="24">
        <f>ROUND(H13+H21+H27+H34,0)</f>
        <v>536</v>
      </c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ht="12.75" customHeight="1">
      <c r="A37" s="5" t="s">
        <v>38</v>
      </c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12.75" customHeight="1">
      <c r="A38" s="152" t="s">
        <v>39</v>
      </c>
      <c r="B38" s="153"/>
      <c r="C38" s="42" t="s">
        <v>9</v>
      </c>
      <c r="D38" s="42" t="s">
        <v>9</v>
      </c>
      <c r="E38" s="43" t="s">
        <v>9</v>
      </c>
      <c r="F38" s="44" t="s">
        <v>40</v>
      </c>
      <c r="G38" s="18" t="s">
        <v>41</v>
      </c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12.75" customHeight="1">
      <c r="A39" s="19" t="s">
        <v>42</v>
      </c>
      <c r="B39" s="20"/>
      <c r="C39" s="20"/>
      <c r="D39" s="20"/>
      <c r="E39" s="34"/>
      <c r="F39" s="45">
        <v>0.25</v>
      </c>
      <c r="G39" s="24">
        <f>$H$36*F39</f>
        <v>134</v>
      </c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ht="12.75" customHeight="1">
      <c r="A40" s="19" t="s">
        <v>43</v>
      </c>
      <c r="B40" s="20"/>
      <c r="C40" s="20"/>
      <c r="D40" s="20"/>
      <c r="E40" s="34"/>
      <c r="F40" s="45">
        <v>0.02</v>
      </c>
      <c r="G40" s="24">
        <f t="shared" ref="G40:G41" si="2">$H$36*F40</f>
        <v>10.72</v>
      </c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ht="12.75" customHeight="1">
      <c r="A41" s="19" t="s">
        <v>44</v>
      </c>
      <c r="B41" s="20"/>
      <c r="C41" s="20"/>
      <c r="D41" s="20"/>
      <c r="E41" s="34"/>
      <c r="F41" s="45">
        <v>0.05</v>
      </c>
      <c r="G41" s="24">
        <f t="shared" si="2"/>
        <v>26.8</v>
      </c>
      <c r="H41" s="6"/>
      <c r="I41" s="6"/>
      <c r="J41" s="4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ht="12.75" customHeight="1">
      <c r="A42" s="19">
        <v>0</v>
      </c>
      <c r="B42" s="20"/>
      <c r="C42" s="20"/>
      <c r="D42" s="20"/>
      <c r="E42" s="34"/>
      <c r="F42" s="47"/>
      <c r="G42" s="24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ht="12.75" customHeight="1">
      <c r="A43" s="6"/>
      <c r="B43" s="6"/>
      <c r="C43" s="6"/>
      <c r="D43" s="6"/>
      <c r="E43" s="6"/>
      <c r="F43" s="6" t="s">
        <v>18</v>
      </c>
      <c r="G43" s="6"/>
      <c r="H43" s="24">
        <f>ROUND(SUM(G39:G42),0)</f>
        <v>172</v>
      </c>
      <c r="I43" s="6"/>
      <c r="J43" s="4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ht="12.75" customHeight="1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ht="12.75" customHeight="1">
      <c r="A45" s="6"/>
      <c r="B45" s="6"/>
      <c r="C45" s="48" t="s">
        <v>45</v>
      </c>
      <c r="D45" s="6"/>
      <c r="E45" s="6"/>
      <c r="F45" s="6"/>
      <c r="G45" s="6"/>
      <c r="H45" s="49">
        <f>ROUND(SUM(H36:H43),0)</f>
        <v>708</v>
      </c>
      <c r="I45" s="6"/>
      <c r="J45" s="4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ht="12.75" customHeight="1">
      <c r="A46" s="6"/>
      <c r="B46" s="6"/>
      <c r="C46" s="48"/>
      <c r="D46" s="6"/>
      <c r="E46" s="6"/>
      <c r="F46" s="6"/>
      <c r="G46" s="6"/>
      <c r="H46" s="50"/>
      <c r="I46" s="6"/>
      <c r="J46" s="4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ht="12.75" customHeight="1">
      <c r="A47" s="6"/>
      <c r="B47" s="6"/>
      <c r="C47" s="48"/>
      <c r="D47" s="6"/>
      <c r="E47" s="6"/>
      <c r="F47" s="6"/>
      <c r="G47" s="6"/>
      <c r="H47" s="50"/>
      <c r="I47" s="6"/>
      <c r="J47" s="4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ht="12.75" customHeight="1">
      <c r="A48" s="6" t="s">
        <v>46</v>
      </c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ht="12.75" customHeight="1">
      <c r="A49" s="6" t="s">
        <v>47</v>
      </c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ht="12.75" customHeight="1">
      <c r="A50" s="6" t="s">
        <v>48</v>
      </c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ht="12.75" customHeight="1"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ht="12.75" customHeight="1"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 ht="19.5" customHeight="1"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ht="12.75" customHeight="1">
      <c r="A54" s="154"/>
      <c r="B54" s="154"/>
      <c r="C54" s="154"/>
      <c r="D54" s="154"/>
      <c r="E54" s="154"/>
      <c r="F54" s="154"/>
      <c r="G54" s="154"/>
      <c r="H54" s="154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ht="12.75" customHeight="1">
      <c r="A55" s="154"/>
      <c r="B55" s="154"/>
      <c r="C55" s="154"/>
      <c r="D55" s="154"/>
      <c r="E55" s="154"/>
      <c r="F55" s="154"/>
      <c r="G55" s="154"/>
      <c r="H55" s="154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ht="12.75" customHeight="1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ht="12.75" customHeight="1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 ht="12.75" customHeight="1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 ht="12.75" customHeight="1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spans="1:26" ht="12.75" customHeight="1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 ht="12.75" customHeight="1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spans="1:26" ht="12.75" customHeight="1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6" ht="12.75" customHeight="1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spans="1:26" ht="12.75" customHeight="1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spans="1:26" ht="12.75" customHeight="1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 ht="12.75" customHeight="1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 ht="12.75" customHeight="1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spans="1:26" ht="12.75" customHeight="1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spans="1:26" ht="12.75" customHeight="1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 ht="12.75" customHeight="1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ht="12.75" customHeight="1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spans="1:26" ht="12.75" customHeight="1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6" ht="12.75" customHeight="1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6" ht="12.75" customHeight="1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 ht="12.75" customHeight="1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12.75" customHeight="1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spans="1:26" ht="12.75" customHeight="1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spans="1:26" ht="12.75" customHeight="1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spans="1:26" ht="12.75" customHeight="1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spans="1:26" ht="12.75" customHeight="1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spans="1:26" ht="12.75" customHeight="1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spans="1:26" ht="12.75" customHeight="1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spans="1:26" ht="12.75" customHeight="1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spans="1:26" ht="12.75" customHeight="1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spans="1:26" ht="12.75" customHeight="1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spans="1:26" ht="12.75" customHeight="1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spans="1:26" ht="12.75" customHeight="1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spans="1:26" ht="12.75" customHeight="1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spans="1:26" ht="12.75" customHeight="1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spans="1:26" ht="12.75" customHeight="1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spans="1:26" ht="12.75" customHeight="1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spans="1:26" ht="12.75" customHeight="1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spans="1:26" ht="12.75" customHeight="1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spans="1:26" ht="12.75" customHeight="1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spans="1:26" ht="12.75" customHeight="1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spans="1:26" ht="12.75" customHeight="1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spans="1:26" ht="12.75" customHeight="1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spans="1:26" ht="12.75" customHeight="1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spans="1:26" ht="12.75" customHeight="1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spans="1:26" ht="12.75" customHeight="1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spans="1:26" ht="12.75" customHeight="1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ht="12.75" customHeight="1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spans="1:26" ht="12.75" customHeight="1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spans="1:26" ht="12.75" customHeight="1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 ht="12.75" customHeight="1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spans="1:26" ht="12.75" customHeight="1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spans="1:26" ht="12.75" customHeight="1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spans="1:26" ht="12.75" customHeight="1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spans="1:26" ht="12.75" customHeight="1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spans="1:26" ht="12.75" customHeight="1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spans="1:26" ht="12.75" customHeight="1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spans="1:26" ht="12.75" customHeight="1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spans="1:26" ht="12.75" customHeight="1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spans="1:26" ht="12.75" customHeight="1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spans="1:26" ht="12.75" customHeight="1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spans="1:26" ht="12.75" customHeight="1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spans="1:26" ht="12.75" customHeight="1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spans="1:26" ht="12.75" customHeight="1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spans="1:26" ht="12.75" customHeight="1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spans="1:26" ht="12.75" customHeight="1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spans="1:26" ht="12.75" customHeight="1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spans="1:26" ht="12.75" customHeight="1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spans="1:26" ht="12.75" customHeight="1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spans="1:26" ht="12.75" customHeight="1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spans="1:26" ht="12.75" customHeight="1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spans="1:26" ht="12.75" customHeight="1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spans="1:26" ht="12.75" customHeight="1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spans="1:26" ht="12.75" customHeight="1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spans="1:26" ht="12.75" customHeight="1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spans="1:26" ht="12.75" customHeight="1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spans="1:26" ht="12.75" customHeight="1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spans="1:26" ht="12.75" customHeight="1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spans="1:26" ht="12.75" customHeight="1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spans="1:26" ht="12.75" customHeight="1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spans="1:26" ht="12.75" customHeight="1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spans="1:26" ht="12.75" customHeight="1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spans="1:26" ht="12.75" customHeight="1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spans="1:26" ht="12.75" customHeight="1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spans="1:26" ht="12.75" customHeight="1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spans="1:26" ht="12.75" customHeight="1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spans="1:26" ht="12.75" customHeight="1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spans="1:26" ht="12.75" customHeight="1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spans="1:26" ht="12.75" customHeight="1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spans="1:26" ht="12.75" customHeight="1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spans="1:26" ht="12.75" customHeight="1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spans="1:26" ht="12.75" customHeight="1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spans="1:26" ht="12.75" customHeight="1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spans="1:26" ht="12.75" customHeight="1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spans="1:26" ht="12.75" customHeight="1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spans="1:26" ht="12.75" customHeight="1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spans="1:26" ht="12.75" customHeight="1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spans="1:26" ht="12.75" customHeight="1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spans="1:26" ht="12.75" customHeight="1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spans="1:26" ht="12.75" customHeight="1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spans="1:26" ht="12.75" customHeight="1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spans="1:26" ht="12.75" customHeight="1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spans="1:26" ht="12.75" customHeight="1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spans="1:26" ht="12.75" customHeight="1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spans="1:26" ht="12.75" customHeight="1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spans="1:26" ht="12.75" customHeight="1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spans="1:26" ht="12.75" customHeight="1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spans="1:26" ht="12.75" customHeight="1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spans="1:26" ht="12.75" customHeight="1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spans="1:26" ht="12.75" customHeight="1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spans="1:26" ht="12.75" customHeight="1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spans="1:26" ht="12.75" customHeight="1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spans="1:26" ht="12.75" customHeight="1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spans="1:26" ht="12.75" customHeight="1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spans="1:26" ht="12.75" customHeight="1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spans="1:26" ht="12.75" customHeight="1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spans="1:26" ht="12.75" customHeight="1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spans="1:26" ht="12.75" customHeight="1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spans="1:26" ht="12.75" customHeight="1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spans="1:26" ht="12.75" customHeight="1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spans="1:26" ht="12.75" customHeight="1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spans="1:26" ht="12.75" customHeight="1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spans="1:26" ht="12.75" customHeight="1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spans="1:26" ht="12.75" customHeight="1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spans="1:26" ht="12.75" customHeight="1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spans="1:26" ht="12.75" customHeight="1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spans="1:26" ht="12.75" customHeight="1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spans="1:26" ht="12.75" customHeight="1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spans="1:26" ht="12.75" customHeight="1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spans="1:26" ht="12.75" customHeight="1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spans="1:26" ht="12.75" customHeight="1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spans="1:26" ht="12.75" customHeight="1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spans="1:26" ht="12.75" customHeight="1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spans="1:26" ht="12.75" customHeight="1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spans="1:26" ht="12.75" customHeight="1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spans="1:26" ht="12.75" customHeight="1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spans="1:26" ht="12.75" customHeight="1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spans="1:26" ht="12.75" customHeight="1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spans="1:26" ht="12.75" customHeight="1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spans="1:26" ht="12.75" customHeight="1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spans="1:26" ht="12.75" customHeight="1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spans="1:26" ht="12.75" customHeight="1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spans="1:26" ht="12.75" customHeight="1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spans="1:26" ht="12.75" customHeight="1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spans="1:26" ht="12.75" customHeight="1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spans="1:26" ht="12.75" customHeight="1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spans="1:26" ht="12.75" customHeight="1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spans="1:26" ht="12.75" customHeight="1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spans="1:26" ht="12.75" customHeight="1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spans="1:26" ht="12.75" customHeight="1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spans="1:26" ht="12.75" customHeight="1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spans="1:26" ht="12.75" customHeight="1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spans="1:26" ht="12.75" customHeight="1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spans="1:26" ht="12.75" customHeight="1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spans="1:26" ht="12.75" customHeight="1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spans="1:26" ht="12.75" customHeight="1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spans="1:26" ht="12.75" customHeight="1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spans="1:26" ht="12.75" customHeight="1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spans="1:26" ht="12.75" customHeight="1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spans="1:26" ht="12.75" customHeight="1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spans="1:26" ht="12.75" customHeight="1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spans="1:26" ht="12.75" customHeight="1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spans="1:26" ht="12.75" customHeight="1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spans="1:26" ht="12.75" customHeight="1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spans="1:26" ht="12.75" customHeight="1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spans="1:26" ht="12.75" customHeight="1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spans="1:26" ht="12.75" customHeight="1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spans="1:26" ht="12.75" customHeight="1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spans="1:26" ht="12.75" customHeight="1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spans="1:26" ht="12.75" customHeight="1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spans="1:26" ht="12.75" customHeight="1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spans="1:26" ht="12.75" customHeight="1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spans="1:26" ht="12.75" customHeight="1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spans="1:26" ht="12.75" customHeight="1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spans="1:26" ht="12.75" customHeight="1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spans="1:26" ht="12.75" customHeight="1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spans="1:26" ht="12.75" customHeight="1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spans="1:26" ht="12.75" customHeight="1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spans="1:26" ht="12.75" customHeight="1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spans="1:26" ht="12.75" customHeight="1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spans="1:26" ht="12.75" customHeight="1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spans="1:26" ht="12.75" customHeight="1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spans="1:26" ht="12.75" customHeight="1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spans="1:26" ht="12.75" customHeight="1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spans="1:26" ht="12.75" customHeight="1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spans="1:26" ht="12.75" customHeight="1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spans="1:26" ht="12.75" customHeight="1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spans="1:26" ht="12.75" customHeight="1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spans="1:26" ht="12.75" customHeight="1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spans="1:26" ht="12.75" customHeight="1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spans="1:26" ht="12.75" customHeight="1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spans="1:26" ht="12.75" customHeight="1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spans="1:26" ht="12.75" customHeight="1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spans="1:26" ht="12.75" customHeight="1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spans="1:26" ht="12.75" customHeight="1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spans="1:26" ht="12.75" customHeight="1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spans="1:26" ht="12.75" customHeight="1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spans="1:26" ht="12.75" customHeight="1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spans="1:26" ht="12.75" customHeight="1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spans="1:26" ht="12.75" customHeight="1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spans="1:26" ht="12.75" customHeight="1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spans="1:26" ht="12.75" customHeight="1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spans="1:26" ht="12.75" customHeight="1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spans="1:26" ht="12.75" customHeight="1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spans="1:26" ht="12.75" customHeight="1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spans="1:26" ht="12.75" customHeight="1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spans="1:26" ht="12.75" customHeight="1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spans="1:26" ht="12.75" customHeight="1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spans="1:26" ht="12.75" customHeight="1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spans="1:26" ht="12.75" customHeight="1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spans="1:26" ht="12.75" customHeight="1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spans="1:26" ht="12.75" customHeight="1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spans="1:26" ht="12.75" customHeight="1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spans="1:26" ht="12.75" customHeight="1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spans="1:26" ht="12.75" customHeight="1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spans="1:26" ht="12.75" customHeight="1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spans="1:26" ht="12.75" customHeight="1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spans="1:26" ht="12.75" customHeight="1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spans="1:26" ht="12.75" customHeight="1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spans="1:26" ht="12.75" customHeight="1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spans="1:26" ht="12.75" customHeight="1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spans="1:26" ht="12.75" customHeight="1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spans="1:26" ht="12.75" customHeight="1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spans="1:26" ht="12.75" customHeight="1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spans="1:26" ht="12.75" customHeight="1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spans="1:26" ht="12.75" customHeight="1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spans="1:26" ht="12.75" customHeight="1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spans="1:26" ht="12.75" customHeight="1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spans="1:26" ht="12.75" customHeight="1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spans="1:26" ht="12.75" customHeight="1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spans="1:26" ht="12.75" customHeight="1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spans="1:26" ht="12.75" customHeight="1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spans="1:26" ht="12.75" customHeight="1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spans="1:26" ht="12.75" customHeight="1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spans="1:26" ht="12.75" customHeight="1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spans="1:26" ht="12.75" customHeight="1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spans="1:26" ht="12.75" customHeight="1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spans="1:26" ht="12.75" customHeight="1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spans="1:26" ht="12.75" customHeight="1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spans="1:26" ht="12.75" customHeight="1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spans="1:26" ht="12.75" customHeight="1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spans="1:26" ht="12.75" customHeight="1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spans="1:26" ht="12.75" customHeight="1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spans="1:26" ht="12.75" customHeight="1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spans="1:26" ht="12.75" customHeight="1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spans="1:26" ht="12.75" customHeight="1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spans="1:26" ht="12.75" customHeight="1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spans="1:26" ht="12.75" customHeight="1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spans="1:26" ht="12.75" customHeight="1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spans="1:26" ht="12.75" customHeight="1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spans="1:26" ht="12.75" customHeight="1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spans="1:26" ht="12.75" customHeight="1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spans="1:26" ht="12.75" customHeight="1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spans="1:26" ht="12.75" customHeight="1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spans="1:26" ht="12.75" customHeight="1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spans="1:26" ht="12.75" customHeight="1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spans="1:26" ht="12.75" customHeight="1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spans="1:26" ht="12.75" customHeight="1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spans="1:26" ht="12.75" customHeight="1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spans="1:26" ht="12.75" customHeight="1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spans="1:26" ht="12.75" customHeight="1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spans="1:26" ht="12.75" customHeight="1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spans="1:26" ht="12.75" customHeight="1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spans="1:26" ht="12.75" customHeight="1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spans="1:26" ht="12.75" customHeight="1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spans="1:26" ht="12.75" customHeight="1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spans="1:26" ht="12.75" customHeight="1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spans="1:26" ht="12.75" customHeight="1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spans="1:26" ht="12.75" customHeight="1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spans="1:26" ht="12.75" customHeight="1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spans="1:26" ht="12.75" customHeight="1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spans="1:26" ht="12.75" customHeight="1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spans="1:26" ht="12.75" customHeight="1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spans="1:26" ht="12.75" customHeight="1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spans="1:26" ht="12.75" customHeight="1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spans="1:26" ht="12.75" customHeight="1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spans="1:26" ht="12.75" customHeight="1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spans="1:26" ht="12.75" customHeight="1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spans="1:26" ht="12.75" customHeight="1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spans="1:26" ht="12.75" customHeight="1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spans="1:26" ht="12.75" customHeight="1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spans="1:26" ht="12.75" customHeight="1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spans="1:26" ht="12.75" customHeight="1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spans="1:26" ht="12.75" customHeight="1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spans="1:26" ht="12.75" customHeight="1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spans="1:26" ht="12.75" customHeight="1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spans="1:26" ht="12.75" customHeight="1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spans="1:26" ht="12.75" customHeight="1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spans="1:26" ht="12.75" customHeight="1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spans="1:26" ht="12.75" customHeight="1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spans="1:26" ht="12.75" customHeight="1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spans="1:26" ht="12.75" customHeight="1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spans="1:26" ht="12.75" customHeight="1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spans="1:26" ht="12.75" customHeight="1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spans="1:26" ht="12.75" customHeight="1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spans="1:26" ht="12.75" customHeight="1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spans="1:26" ht="12.75" customHeight="1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spans="1:26" ht="12.75" customHeight="1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spans="1:26" ht="12.75" customHeight="1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spans="1:26" ht="12.75" customHeight="1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spans="1:26" ht="12.75" customHeight="1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spans="1:26" ht="12.75" customHeight="1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spans="1:26" ht="12.75" customHeight="1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spans="1:26" ht="12.75" customHeight="1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spans="1:26" ht="12.75" customHeight="1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spans="1:26" ht="12.75" customHeight="1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spans="1:26" ht="12.75" customHeight="1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spans="1:26" ht="12.75" customHeight="1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spans="1:26" ht="12.75" customHeight="1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spans="1:26" ht="12.75" customHeight="1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spans="1:26" ht="12.75" customHeight="1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spans="1:26" ht="12.75" customHeight="1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spans="1:26" ht="12.75" customHeight="1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spans="1:26" ht="12.75" customHeight="1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spans="1:26" ht="12.75" customHeight="1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spans="1:26" ht="12.75" customHeight="1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spans="1:26" ht="12.75" customHeight="1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spans="1:26" ht="12.75" customHeight="1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spans="1:26" ht="12.75" customHeight="1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spans="1:26" ht="12.75" customHeight="1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spans="1:26" ht="12.75" customHeight="1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spans="1:26" ht="12.75" customHeight="1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spans="1:26" ht="12.75" customHeight="1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spans="1:26" ht="12.75" customHeight="1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spans="1:26" ht="12.75" customHeight="1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spans="1:26" ht="12.75" customHeight="1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spans="1:26" ht="12.75" customHeight="1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spans="1:26" ht="12.75" customHeight="1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spans="1:26" ht="12.75" customHeight="1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spans="1:26" ht="12.75" customHeight="1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spans="1:26" ht="12.75" customHeight="1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spans="1:26" ht="12.75" customHeight="1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spans="1:26" ht="12.75" customHeight="1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spans="1:26" ht="12.75" customHeight="1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spans="1:26" ht="12.75" customHeight="1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spans="1:26" ht="12.75" customHeight="1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spans="1:26" ht="12.75" customHeight="1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spans="1:26" ht="12.75" customHeight="1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spans="1:26" ht="12.75" customHeight="1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spans="1:26" ht="12.75" customHeight="1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spans="1:26" ht="12.75" customHeight="1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spans="1:26" ht="12.75" customHeight="1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spans="1:26" ht="12.75" customHeight="1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spans="1:26" ht="12.75" customHeight="1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spans="1:26" ht="12.75" customHeight="1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spans="1:26" ht="12.75" customHeight="1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spans="1:26" ht="12.75" customHeight="1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spans="1:26" ht="12.75" customHeight="1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spans="1:26" ht="12.75" customHeight="1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spans="1:26" ht="12.75" customHeight="1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spans="1:26" ht="12.75" customHeight="1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spans="1:26" ht="12.75" customHeight="1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spans="1:26" ht="12.75" customHeight="1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spans="1:26" ht="12.75" customHeight="1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spans="1:26" ht="12.75" customHeight="1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spans="1:26" ht="12.75" customHeight="1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spans="1:26" ht="12.75" customHeight="1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spans="1:26" ht="12.75" customHeight="1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spans="1:26" ht="12.75" customHeight="1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spans="1:26" ht="12.75" customHeight="1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spans="1:26" ht="12.75" customHeight="1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spans="1:26" ht="12.75" customHeight="1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spans="1:26" ht="12.75" customHeight="1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spans="1:26" ht="12.75" customHeight="1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spans="1:26" ht="12.75" customHeight="1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spans="1:26" ht="12.75" customHeight="1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spans="1:26" ht="12.75" customHeight="1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spans="1:26" ht="12.75" customHeight="1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spans="1:26" ht="12.75" customHeight="1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spans="1:26" ht="12.75" customHeight="1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spans="1:26" ht="12.75" customHeight="1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spans="1:26" ht="12.75" customHeight="1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spans="1:26" ht="12.75" customHeight="1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spans="1:26" ht="12.75" customHeight="1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spans="1:26" ht="12.75" customHeight="1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spans="1:26" ht="12.75" customHeight="1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spans="1:26" ht="12.75" customHeight="1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spans="1:26" ht="12.75" customHeight="1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spans="1:26" ht="12.75" customHeight="1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spans="1:26" ht="12.75" customHeight="1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spans="1:26" ht="12.75" customHeight="1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spans="1:26" ht="12.75" customHeight="1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spans="1:26" ht="12.75" customHeight="1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spans="1:26" ht="12.75" customHeight="1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spans="1:26" ht="12.75" customHeight="1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spans="1:26" ht="12.75" customHeight="1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spans="1:26" ht="12.75" customHeight="1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spans="1:26" ht="12.75" customHeight="1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spans="1:26" ht="12.75" customHeight="1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spans="1:26" ht="12.75" customHeight="1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spans="1:26" ht="12.75" customHeight="1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spans="1:26" ht="12.75" customHeight="1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spans="1:26" ht="12.75" customHeight="1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spans="1:26" ht="12.75" customHeight="1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spans="1:26" ht="12.75" customHeight="1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spans="1:26" ht="12.75" customHeight="1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spans="1:26" ht="12.75" customHeight="1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spans="1:26" ht="12.75" customHeight="1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spans="1:26" ht="12.75" customHeight="1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spans="1:26" ht="12.75" customHeight="1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spans="1:26" ht="12.75" customHeight="1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spans="1:26" ht="12.75" customHeight="1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spans="1:26" ht="12.75" customHeight="1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spans="1:26" ht="12.75" customHeight="1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spans="1:26" ht="12.75" customHeight="1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spans="1:26" ht="12.75" customHeight="1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spans="1:26" ht="12.75" customHeight="1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spans="1:26" ht="12.75" customHeight="1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spans="1:26" ht="12.75" customHeight="1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spans="1:26" ht="12.75" customHeight="1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spans="1:26" ht="12.75" customHeight="1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spans="1:26" ht="12.75" customHeight="1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spans="1:26" ht="12.75" customHeight="1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spans="1:26" ht="12.75" customHeight="1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spans="1:26" ht="12.75" customHeight="1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spans="1:26" ht="12.75" customHeight="1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spans="1:26" ht="12.75" customHeight="1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spans="1:26" ht="12.75" customHeight="1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spans="1:26" ht="12.75" customHeight="1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spans="1:26" ht="12.75" customHeight="1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spans="1:26" ht="12.75" customHeight="1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spans="1:26" ht="12.75" customHeight="1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spans="1:26" ht="12.75" customHeight="1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spans="1:26" ht="12.75" customHeight="1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spans="1:26" ht="12.75" customHeight="1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spans="1:26" ht="12.75" customHeight="1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spans="1:26" ht="12.75" customHeight="1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spans="1:26" ht="12.75" customHeight="1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spans="1:26" ht="12.75" customHeight="1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spans="1:26" ht="12.75" customHeight="1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spans="1:26" ht="12.75" customHeight="1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spans="1:26" ht="12.75" customHeight="1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spans="1:26" ht="12.75" customHeight="1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spans="1:26" ht="12.75" customHeight="1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spans="1:26" ht="12.75" customHeight="1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spans="1:26" ht="12.75" customHeight="1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spans="1:26" ht="12.75" customHeight="1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spans="1:26" ht="12.75" customHeight="1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spans="1:26" ht="12.75" customHeight="1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spans="1:26" ht="12.75" customHeight="1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spans="1:26" ht="12.75" customHeight="1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spans="1:26" ht="12.75" customHeight="1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spans="1:26" ht="12.75" customHeight="1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spans="1:26" ht="12.75" customHeight="1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spans="1:26" ht="12.75" customHeight="1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spans="1:26" ht="12.75" customHeight="1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spans="1:26" ht="12.75" customHeight="1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spans="1:26" ht="12.75" customHeight="1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spans="1:26" ht="12.75" customHeight="1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spans="1:26" ht="12.75" customHeight="1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spans="1:26" ht="12.75" customHeight="1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spans="1:26" ht="12.75" customHeight="1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spans="1:26" ht="12.75" customHeight="1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spans="1:26" ht="12.75" customHeight="1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spans="1:26" ht="12.75" customHeight="1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spans="1:26" ht="12.75" customHeight="1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spans="1:26" ht="12.75" customHeight="1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spans="1:26" ht="12.75" customHeight="1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spans="1:26" ht="12.75" customHeight="1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spans="1:26" ht="12.75" customHeight="1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spans="1:26" ht="12.75" customHeight="1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spans="1:26" ht="12.75" customHeight="1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spans="1:26" ht="12.75" customHeight="1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spans="1:26" ht="12.75" customHeight="1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spans="1:26" ht="12.75" customHeight="1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spans="1:26" ht="12.75" customHeight="1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spans="1:26" ht="12.75" customHeight="1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spans="1:26" ht="12.75" customHeight="1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spans="1:26" ht="12.75" customHeight="1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spans="1:26" ht="12.75" customHeight="1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spans="1:26" ht="12.75" customHeight="1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spans="1:26" ht="12.75" customHeight="1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spans="1:26" ht="12.75" customHeight="1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spans="1:26" ht="12.75" customHeight="1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spans="1:26" ht="12.75" customHeight="1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spans="1:26" ht="12.75" customHeight="1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spans="1:26" ht="12.75" customHeight="1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spans="1:26" ht="12.75" customHeight="1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spans="1:26" ht="12.75" customHeight="1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spans="1:26" ht="12.75" customHeight="1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spans="1:26" ht="12.75" customHeight="1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spans="1:26" ht="12.75" customHeight="1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spans="1:26" ht="12.75" customHeight="1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spans="1:26" ht="12.75" customHeight="1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spans="1:26" ht="12.75" customHeight="1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spans="1:26" ht="12.75" customHeight="1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spans="1:26" ht="12.75" customHeight="1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spans="1:26" ht="12.75" customHeight="1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spans="1:26" ht="12.75" customHeight="1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spans="1:26" ht="12.75" customHeight="1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spans="1:26" ht="12.75" customHeight="1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spans="1:26" ht="12.75" customHeight="1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spans="1:26" ht="12.75" customHeight="1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spans="1:26" ht="12.75" customHeight="1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spans="1:26" ht="12.75" customHeight="1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spans="1:26" ht="12.75" customHeight="1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spans="1:26" ht="12.75" customHeight="1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spans="1:26" ht="12.75" customHeight="1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spans="1:26" ht="12.75" customHeight="1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spans="1:26" ht="12.75" customHeight="1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spans="1:26" ht="12.75" customHeight="1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spans="1:26" ht="12.75" customHeight="1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spans="1:26" ht="12.75" customHeight="1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spans="1:26" ht="12.75" customHeight="1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spans="1:26" ht="12.75" customHeight="1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spans="1:26" ht="12.75" customHeight="1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spans="1:26" ht="12.75" customHeight="1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spans="1:26" ht="12.75" customHeight="1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spans="1:26" ht="12.75" customHeight="1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spans="1:26" ht="12.75" customHeight="1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spans="1:26" ht="12.75" customHeight="1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spans="1:26" ht="12.75" customHeight="1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spans="1:26" ht="12.75" customHeight="1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spans="1:26" ht="12.75" customHeight="1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spans="1:26" ht="12.75" customHeight="1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spans="1:26" ht="12.75" customHeight="1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spans="1:26" ht="12.75" customHeight="1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spans="1:26" ht="12.75" customHeight="1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spans="1:26" ht="12.75" customHeight="1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spans="1:26" ht="12.75" customHeight="1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spans="1:26" ht="12.75" customHeight="1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spans="1:26" ht="12.75" customHeight="1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spans="1:26" ht="12.75" customHeight="1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spans="1:26" ht="12.75" customHeight="1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spans="1:26" ht="12.75" customHeight="1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spans="1:26" ht="12.75" customHeight="1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spans="1:26" ht="12.75" customHeight="1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spans="1:26" ht="12.75" customHeight="1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spans="1:26" ht="12.75" customHeight="1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spans="1:26" ht="12.75" customHeight="1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spans="1:26" ht="12.75" customHeight="1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spans="1:26" ht="12.75" customHeight="1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spans="1:26" ht="12.75" customHeight="1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spans="1:26" ht="12.75" customHeight="1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spans="1:26" ht="12.75" customHeight="1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spans="1:26" ht="12.75" customHeight="1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spans="1:26" ht="12.75" customHeight="1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spans="1:26" ht="12.75" customHeight="1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spans="1:26" ht="12.75" customHeight="1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spans="1:26" ht="12.75" customHeight="1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spans="1:26" ht="12.75" customHeight="1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spans="1:26" ht="12.75" customHeight="1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spans="1:26" ht="12.75" customHeight="1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spans="1:26" ht="12.75" customHeight="1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spans="1:26" ht="12.75" customHeight="1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spans="1:26" ht="12.75" customHeight="1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spans="1:26" ht="12.75" customHeight="1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spans="1:26" ht="12.75" customHeight="1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spans="1:26" ht="12.75" customHeight="1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spans="1:26" ht="12.75" customHeight="1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spans="1:26" ht="12.75" customHeight="1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spans="1:26" ht="12.75" customHeight="1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spans="1:26" ht="12.75" customHeight="1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spans="1:26" ht="12.75" customHeight="1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spans="1:26" ht="12.75" customHeight="1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spans="1:26" ht="12.75" customHeight="1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spans="1:26" ht="12.75" customHeight="1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spans="1:26" ht="12.75" customHeight="1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spans="1:26" ht="12.75" customHeight="1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spans="1:26" ht="12.75" customHeight="1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spans="1:26" ht="12.75" customHeight="1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spans="1:26" ht="12.75" customHeight="1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spans="1:26" ht="12.75" customHeight="1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spans="1:26" ht="12.75" customHeight="1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spans="1:26" ht="12.75" customHeight="1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spans="1:26" ht="12.75" customHeight="1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spans="1:26" ht="12.75" customHeight="1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spans="1:26" ht="12.75" customHeight="1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spans="1:26" ht="12.75" customHeight="1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spans="1:26" ht="12.75" customHeight="1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spans="1:26" ht="12.75" customHeight="1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spans="1:26" ht="12.75" customHeight="1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spans="1:26" ht="12.75" customHeight="1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spans="1:26" ht="12.75" customHeight="1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spans="1:26" ht="12.75" customHeight="1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spans="1:26" ht="12.75" customHeight="1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spans="1:26" ht="12.75" customHeight="1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spans="1:26" ht="12.75" customHeight="1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spans="1:26" ht="12.75" customHeight="1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spans="1:26" ht="12.75" customHeight="1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spans="1:26" ht="12.75" customHeight="1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spans="1:26" ht="12.75" customHeight="1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spans="1:26" ht="12.75" customHeight="1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spans="1:26" ht="12.75" customHeight="1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spans="1:26" ht="12.75" customHeight="1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spans="1:26" ht="12.75" customHeight="1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spans="1:26" ht="12.75" customHeight="1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spans="1:26" ht="12.75" customHeight="1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spans="1:26" ht="12.75" customHeight="1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spans="1:26" ht="12.75" customHeight="1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spans="1:26" ht="12.75" customHeight="1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spans="1:26" ht="12.75" customHeight="1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spans="1:26" ht="12.75" customHeight="1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spans="1:26" ht="12.75" customHeight="1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spans="1:26" ht="12.75" customHeight="1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spans="1:26" ht="12.75" customHeight="1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spans="1:26" ht="12.75" customHeight="1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spans="1:26" ht="12.75" customHeight="1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spans="1:26" ht="12.75" customHeight="1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spans="1:26" ht="12.75" customHeight="1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spans="1:26" ht="12.75" customHeight="1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spans="1:26" ht="12.75" customHeight="1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spans="1:26" ht="12.75" customHeight="1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spans="1:26" ht="12.75" customHeight="1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spans="1:26" ht="12.75" customHeight="1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spans="1:26" ht="12.75" customHeight="1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spans="1:26" ht="12.75" customHeight="1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spans="1:26" ht="12.75" customHeight="1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spans="1:26" ht="12.75" customHeight="1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spans="1:26" ht="12.75" customHeight="1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spans="1:26" ht="12.75" customHeight="1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spans="1:26" ht="12.75" customHeight="1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spans="1:26" ht="12.75" customHeight="1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spans="1:26" ht="12.75" customHeight="1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spans="1:26" ht="12.75" customHeight="1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spans="1:26" ht="12.75" customHeight="1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spans="1:26" ht="12.75" customHeight="1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spans="1:26" ht="12.75" customHeight="1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spans="1:26" ht="12.75" customHeight="1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spans="1:26" ht="12.75" customHeight="1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spans="1:26" ht="12.75" customHeight="1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spans="1:26" ht="12.75" customHeight="1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spans="1:26" ht="12.75" customHeight="1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spans="1:26" ht="12.75" customHeight="1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spans="1:26" ht="12.75" customHeight="1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spans="1:26" ht="12.75" customHeight="1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spans="1:26" ht="12.75" customHeight="1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spans="1:26" ht="12.75" customHeight="1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spans="1:26" ht="12.75" customHeight="1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spans="1:26" ht="12.75" customHeight="1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spans="1:26" ht="12.75" customHeight="1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spans="1:26" ht="12.75" customHeight="1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spans="1:26" ht="12.75" customHeight="1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spans="1:26" ht="12.75" customHeight="1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spans="1:26" ht="12.75" customHeight="1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spans="1:26" ht="12.75" customHeight="1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spans="1:26" ht="12.75" customHeight="1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spans="1:26" ht="12.75" customHeight="1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spans="1:26" ht="12.75" customHeight="1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spans="1:26" ht="12.75" customHeight="1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spans="1:26" ht="12.75" customHeight="1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spans="1:26" ht="12.75" customHeight="1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spans="1:26" ht="12.75" customHeight="1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spans="1:26" ht="12.75" customHeight="1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spans="1:26" ht="12.75" customHeight="1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spans="1:26" ht="12.75" customHeight="1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spans="1:26" ht="12.75" customHeight="1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spans="1:26" ht="12.75" customHeight="1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spans="1:26" ht="12.75" customHeight="1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spans="1:26" ht="12.75" customHeight="1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spans="1:26" ht="12.75" customHeight="1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spans="1:26" ht="12.75" customHeight="1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spans="1:26" ht="12.75" customHeight="1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spans="1:26" ht="12.75" customHeight="1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spans="1:26" ht="12.75" customHeight="1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spans="1:26" ht="12.75" customHeight="1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spans="1:26" ht="12.75" customHeight="1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spans="1:26" ht="12.75" customHeight="1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spans="1:26" ht="12.75" customHeight="1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spans="1:26" ht="12.75" customHeight="1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spans="1:26" ht="12.75" customHeight="1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spans="1:26" ht="12.75" customHeight="1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spans="1:26" ht="12.75" customHeight="1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spans="1:26" ht="12.75" customHeight="1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spans="1:26" ht="12.75" customHeight="1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spans="1:26" ht="12.75" customHeight="1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spans="1:26" ht="12.75" customHeight="1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spans="1:26" ht="12.75" customHeight="1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spans="1:26" ht="12.75" customHeight="1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spans="1:26" ht="12.75" customHeight="1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spans="1:26" ht="12.75" customHeight="1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spans="1:26" ht="12.75" customHeight="1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spans="1:26" ht="12.75" customHeight="1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spans="1:26" ht="12.75" customHeight="1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spans="1:26" ht="12.75" customHeight="1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spans="1:26" ht="12.75" customHeight="1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spans="1:26" ht="12.75" customHeight="1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spans="1:26" ht="12.75" customHeight="1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spans="1:26" ht="12.75" customHeight="1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spans="1:26" ht="12.75" customHeight="1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spans="1:26" ht="12.75" customHeight="1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spans="1:26" ht="12.75" customHeight="1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spans="1:26" ht="12.75" customHeight="1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spans="1:26" ht="12.75" customHeight="1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spans="1:26" ht="12.75" customHeight="1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spans="1:26" ht="12.75" customHeight="1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spans="1:26" ht="12.75" customHeight="1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spans="1:26" ht="12.75" customHeight="1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spans="1:26" ht="12.75" customHeight="1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spans="1:26" ht="12.75" customHeight="1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spans="1:26" ht="12.75" customHeight="1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spans="1:26" ht="12.75" customHeight="1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spans="1:26" ht="12.75" customHeight="1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spans="1:26" ht="12.75" customHeight="1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spans="1:26" ht="12.75" customHeight="1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spans="1:26" ht="12.75" customHeight="1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 spans="1:26" ht="12.75" customHeight="1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 spans="1:26" ht="12.75" customHeight="1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 spans="1:26" ht="12.75" customHeight="1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 spans="1:26" ht="12.75" customHeight="1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 spans="1:26" ht="12.75" customHeight="1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 spans="1:26" ht="12.75" customHeight="1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 spans="1:26" ht="12.75" customHeight="1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 spans="1:26" ht="12.75" customHeight="1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 spans="1:26" ht="12.75" customHeight="1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 spans="1:26" ht="12.75" customHeight="1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 spans="1:26" ht="12.75" customHeight="1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 spans="1:26" ht="12.75" customHeight="1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 spans="1:26" ht="12.75" customHeight="1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 spans="1:26" ht="12.75" customHeight="1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 spans="1:26" ht="12.75" customHeight="1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 spans="1:26" ht="12.75" customHeight="1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 spans="1:26" ht="12.75" customHeight="1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 spans="1:26" ht="12.75" customHeight="1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 spans="1:26" ht="12.75" customHeight="1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 spans="1:26" ht="12.75" customHeight="1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 spans="1:26" ht="12.75" customHeight="1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 spans="1:26" ht="12.75" customHeight="1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 spans="1:26" ht="12.75" customHeight="1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 spans="1:26" ht="12.75" customHeight="1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 spans="1:26" ht="12.75" customHeight="1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 spans="1:26" ht="12.75" customHeight="1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 spans="1:26" ht="12.75" customHeight="1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 spans="1:26" ht="12.75" customHeight="1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 spans="1:26" ht="12.75" customHeight="1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 spans="1:26" ht="12.75" customHeight="1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 spans="1:26" ht="12.75" customHeight="1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 spans="1:26" ht="12.75" customHeight="1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 spans="1:26" ht="12.75" customHeight="1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 spans="1:26" ht="12.75" customHeight="1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 spans="1:26" ht="12.75" customHeight="1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 spans="1:26" ht="12.75" customHeight="1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 spans="1:26" ht="12.75" customHeight="1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 spans="1:26" ht="12.75" customHeight="1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 spans="1:26" ht="12.75" customHeight="1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 spans="1:26" ht="12.75" customHeight="1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 spans="1:26" ht="12.75" customHeight="1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 spans="1:26" ht="12.75" customHeight="1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 spans="1:26" ht="12.75" customHeight="1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 spans="1:26" ht="12.75" customHeight="1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 spans="1:26" ht="12.75" customHeight="1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 spans="1:26" ht="12.75" customHeight="1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 spans="1:26" ht="12.75" customHeight="1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 spans="1:26" ht="12.75" customHeight="1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 spans="1:26" ht="12.75" customHeight="1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 spans="1:26" ht="12.75" customHeight="1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 spans="1:26" ht="12.75" customHeight="1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 spans="1:26" ht="12.75" customHeight="1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 spans="1:26" ht="12.75" customHeight="1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 spans="1:26" ht="12.75" customHeight="1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 spans="1:26" ht="12.75" customHeight="1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 spans="1:26" ht="12.75" customHeight="1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 spans="1:26" ht="12.75" customHeight="1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 spans="1:26" ht="12.75" customHeight="1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 spans="1:26" ht="12.75" customHeight="1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 spans="1:26" ht="12.75" customHeight="1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 spans="1:26" ht="12.75" customHeight="1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 spans="1:26" ht="12.75" customHeight="1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 spans="1:26" ht="12.75" customHeight="1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 spans="1:26" ht="12.75" customHeight="1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 spans="1:26" ht="12.75" customHeight="1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 spans="1:26" ht="12.75" customHeight="1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 spans="1:26" ht="12.75" customHeight="1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 spans="1:26" ht="12.75" customHeight="1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 spans="1:26" ht="12.75" customHeight="1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 spans="1:26" ht="12.75" customHeight="1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 spans="1:26" ht="12.75" customHeight="1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 spans="1:26" ht="12.75" customHeight="1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 spans="1:26" ht="12.75" customHeight="1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 spans="1:26" ht="12.75" customHeight="1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 spans="1:26" ht="12.75" customHeight="1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 spans="1:26" ht="12.75" customHeight="1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 spans="1:26" ht="12.75" customHeight="1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 spans="1:26" ht="12.75" customHeight="1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 spans="1:26" ht="12.75" customHeight="1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 spans="1:26" ht="12.75" customHeight="1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 spans="1:26" ht="12.75" customHeight="1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 spans="1:26" ht="12.75" customHeight="1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 spans="1:26" ht="12.75" customHeight="1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 spans="1:26" ht="12.75" customHeight="1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 spans="1:26" ht="12.75" customHeight="1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 spans="1:26" ht="12.75" customHeight="1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 spans="1:26" ht="12.75" customHeight="1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 spans="1:26" ht="12.75" customHeight="1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 spans="1:26" ht="12.75" customHeight="1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 spans="1:26" ht="12.75" customHeight="1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 spans="1:26" ht="12.75" customHeight="1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 spans="1:26" ht="12.75" customHeight="1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 spans="1:26" ht="12.75" customHeight="1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 spans="1:26" ht="12.75" customHeight="1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 spans="1:26" ht="12.75" customHeight="1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 spans="1:26" ht="12.75" customHeight="1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 spans="1:26" ht="12.75" customHeight="1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 spans="1:26" ht="12.75" customHeight="1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 spans="1:26" ht="12.75" customHeight="1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 spans="1:26" ht="12.75" customHeight="1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 spans="1:26" ht="12.75" customHeight="1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 spans="1:26" ht="12.75" customHeight="1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 spans="1:26" ht="12.75" customHeight="1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 spans="1:26" ht="12.75" customHeight="1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 spans="1:26" ht="12.75" customHeight="1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 spans="1:26" ht="12.75" customHeight="1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 spans="1:26" ht="12.75" customHeight="1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 spans="1:26" ht="12.75" customHeight="1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 spans="1:26" ht="12.75" customHeight="1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 spans="1:26" ht="12.75" customHeight="1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 spans="1:26" ht="12.75" customHeight="1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 spans="1:26" ht="12.75" customHeight="1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 spans="1:26" ht="12.75" customHeight="1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 spans="1:26" ht="12.75" customHeight="1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 spans="1:26" ht="12.75" customHeight="1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 spans="1:26" ht="12.75" customHeight="1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 spans="1:26" ht="12.75" customHeight="1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 spans="1:26" ht="12.75" customHeight="1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 spans="1:26" ht="12.75" customHeight="1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 spans="1:26" ht="12.75" customHeight="1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 spans="1:26" ht="12.75" customHeight="1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 spans="1:26" ht="12.75" customHeight="1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 spans="1:26" ht="12.75" customHeight="1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 spans="1:26" ht="12.75" customHeight="1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 spans="1:26" ht="12.75" customHeight="1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 spans="1:26" ht="12.75" customHeight="1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 spans="1:26" ht="12.75" customHeight="1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 spans="1:26" ht="12.75" customHeight="1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 spans="1:26" ht="12.75" customHeight="1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 spans="1:26" ht="12.75" customHeight="1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 spans="1:26" ht="12.75" customHeight="1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 spans="1:26" ht="12.75" customHeight="1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 spans="1:26" ht="12.75" customHeight="1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 spans="1:26" ht="12.75" customHeight="1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 spans="1:26" ht="12.75" customHeight="1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 spans="1:26" ht="12.75" customHeight="1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 spans="1:26" ht="12.75" customHeight="1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 spans="1:26" ht="12.75" customHeight="1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 spans="1:26" ht="12.75" customHeight="1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 spans="1:26" ht="12.75" customHeight="1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 spans="1:26" ht="12.75" customHeight="1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 spans="1:26" ht="12.75" customHeight="1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 spans="1:26" ht="12.75" customHeight="1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 spans="1:26" ht="12.75" customHeight="1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 spans="1:26" ht="12.75" customHeight="1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 spans="1:26" ht="12.75" customHeight="1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 spans="1:26" ht="12.75" customHeight="1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 spans="1:26" ht="12.75" customHeight="1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 spans="1:26" ht="12.75" customHeight="1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 spans="1:26" ht="12.75" customHeight="1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 spans="1:26" ht="12.75" customHeight="1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 spans="1:26" ht="12.75" customHeight="1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 spans="1:26" ht="12.75" customHeight="1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 spans="1:26" ht="12.75" customHeight="1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 spans="1:26" ht="12.75" customHeight="1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 spans="1:26" ht="12.75" customHeight="1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 spans="1:26" ht="12.75" customHeight="1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 spans="1:26" ht="12.75" customHeight="1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 spans="1:26" ht="12.75" customHeight="1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 spans="1:26" ht="12.75" customHeight="1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 spans="1:26" ht="12.75" customHeight="1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 spans="1:26" ht="12.75" customHeight="1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 spans="1:26" ht="12.75" customHeight="1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 spans="1:26" ht="12.75" customHeight="1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 spans="1:26" ht="12.75" customHeight="1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 spans="1:26" ht="12.75" customHeight="1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 spans="1:26" ht="12.75" customHeight="1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 spans="1:26" ht="12.75" customHeight="1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 spans="1:26" ht="12.75" customHeight="1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 spans="1:26" ht="12.75" customHeight="1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 spans="1:26" ht="12.75" customHeight="1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 spans="1:26" ht="12.75" customHeight="1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 spans="1:26" ht="12.75" customHeight="1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 spans="1:26" ht="12.75" customHeight="1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 spans="1:26" ht="12.75" customHeight="1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 spans="1:26" ht="12.75" customHeight="1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 spans="1:26" ht="12.75" customHeight="1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 spans="1:26" ht="12.75" customHeight="1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 spans="1:26" ht="12.75" customHeight="1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 spans="1:26" ht="12.75" customHeight="1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 spans="1:26" ht="12.75" customHeight="1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 spans="1:26" ht="12.75" customHeight="1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 spans="1:26" ht="12.75" customHeight="1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 spans="1:26" ht="12.75" customHeight="1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 spans="1:26" ht="12.75" customHeight="1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 spans="1:26" ht="12.75" customHeight="1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 spans="1:26" ht="12.75" customHeight="1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 spans="1:26" ht="12.75" customHeight="1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 spans="1:26" ht="12.75" customHeight="1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 spans="1:26" ht="12.75" customHeight="1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 spans="1:26" ht="12.75" customHeight="1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 spans="1:26" ht="12.75" customHeight="1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 spans="1:26" ht="12.75" customHeight="1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 spans="1:26" ht="12.75" customHeight="1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 spans="1:26" ht="12.75" customHeight="1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 spans="1:26" ht="12.75" customHeight="1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 spans="1:26" ht="12.75" customHeight="1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 spans="1:26" ht="12.75" customHeight="1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 spans="1:26" ht="12.75" customHeight="1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 spans="1:26" ht="12.75" customHeight="1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 spans="1:26" ht="12.75" customHeight="1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 spans="1:26" ht="12.75" customHeight="1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 spans="1:26" ht="12.75" customHeight="1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 spans="1:26" ht="12.75" customHeight="1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 spans="1:26" ht="12.75" customHeight="1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 spans="1:26" ht="12.75" customHeight="1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 spans="1:26" ht="12.75" customHeight="1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 spans="1:26" ht="12.75" customHeight="1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 spans="1:26" ht="12.75" customHeight="1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 spans="1:26" ht="12.75" customHeight="1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 spans="1:26" ht="12.75" customHeight="1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 spans="1:26" ht="12.75" customHeight="1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 spans="1:26" ht="12.75" customHeight="1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 spans="1:26" ht="12.75" customHeight="1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 spans="1:26" ht="12.75" customHeight="1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 spans="1:26" ht="12.75" customHeight="1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 spans="1:26" ht="12.75" customHeight="1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</row>
    <row r="968" spans="1:26" ht="12.75" customHeight="1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</row>
    <row r="969" spans="1:26" ht="12.75" customHeight="1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</row>
    <row r="970" spans="1:26" ht="12.75" customHeight="1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</row>
    <row r="971" spans="1:26" ht="12.75" customHeight="1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</row>
    <row r="972" spans="1:26" ht="12.75" customHeight="1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</row>
    <row r="973" spans="1:26" ht="12.75" customHeight="1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</row>
    <row r="974" spans="1:26" ht="12.75" customHeight="1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</row>
    <row r="975" spans="1:26" ht="12.75" customHeight="1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</row>
    <row r="976" spans="1:26" ht="12.75" customHeight="1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</row>
    <row r="977" spans="1:26" ht="12.75" customHeight="1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</row>
    <row r="978" spans="1:26" ht="12.75" customHeight="1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</row>
    <row r="979" spans="1:26" ht="12.75" customHeight="1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</row>
    <row r="980" spans="1:26" ht="12.75" customHeight="1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</row>
    <row r="981" spans="1:26" ht="12.75" customHeight="1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</row>
    <row r="982" spans="1:26" ht="12.75" customHeight="1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</row>
    <row r="983" spans="1:26" ht="12.75" customHeight="1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</row>
    <row r="984" spans="1:26" ht="12.75" customHeight="1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</row>
    <row r="985" spans="1:26" ht="12.75" customHeight="1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</row>
    <row r="986" spans="1:26" ht="12.75" customHeight="1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</row>
    <row r="987" spans="1:26" ht="12.75" customHeight="1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</row>
    <row r="988" spans="1:26" ht="12.75" customHeight="1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</row>
    <row r="989" spans="1:26" ht="12.75" customHeight="1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</row>
    <row r="990" spans="1:26" ht="12.75" customHeight="1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</row>
    <row r="991" spans="1:26" ht="12.75" customHeight="1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</row>
    <row r="992" spans="1:26" ht="12.75" customHeight="1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</row>
    <row r="993" spans="1:26" ht="12.75" customHeight="1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</row>
    <row r="994" spans="1:26" ht="12.75" customHeight="1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</row>
    <row r="995" spans="1:26" ht="12.75" customHeight="1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</row>
    <row r="996" spans="1:26" ht="12.75" customHeight="1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</row>
  </sheetData>
  <mergeCells count="4">
    <mergeCell ref="E3:H3"/>
    <mergeCell ref="F5:H8"/>
    <mergeCell ref="A38:B38"/>
    <mergeCell ref="A54:H55"/>
  </mergeCells>
  <pageMargins left="0.7" right="0.7" top="0.75" bottom="0.75" header="0.3" footer="0.3"/>
  <pageSetup paperSize="9" scale="6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71"/>
  <sheetViews>
    <sheetView showGridLines="0" tabSelected="1" view="pageBreakPreview" topLeftCell="A3" zoomScaleNormal="70" zoomScaleSheetLayoutView="100" workbookViewId="0">
      <selection activeCell="C35" sqref="C35:J35"/>
    </sheetView>
  </sheetViews>
  <sheetFormatPr baseColWidth="10" defaultColWidth="17.28515625" defaultRowHeight="15" customHeight="1"/>
  <cols>
    <col min="1" max="1" width="9.140625" style="7" customWidth="1"/>
    <col min="2" max="2" width="31" style="7" customWidth="1"/>
    <col min="3" max="3" width="10" style="7" customWidth="1"/>
    <col min="4" max="5" width="11.42578125" style="7" customWidth="1"/>
    <col min="6" max="6" width="13" style="7" customWidth="1"/>
    <col min="7" max="7" width="14.85546875" style="7" customWidth="1"/>
    <col min="8" max="8" width="12.140625" style="7" customWidth="1"/>
    <col min="9" max="9" width="11.42578125" style="7" customWidth="1"/>
    <col min="10" max="16384" width="17.28515625" style="7"/>
  </cols>
  <sheetData>
    <row r="1" spans="1:9" ht="18" customHeight="1">
      <c r="A1" s="1" t="s">
        <v>0</v>
      </c>
      <c r="B1" s="2"/>
      <c r="C1" s="3"/>
      <c r="D1" s="3"/>
      <c r="E1" s="3"/>
      <c r="F1" s="3"/>
      <c r="G1" s="3"/>
      <c r="H1" s="4"/>
      <c r="I1" s="5" t="s">
        <v>49</v>
      </c>
    </row>
    <row r="2" spans="1:9" ht="16.5" customHeight="1">
      <c r="A2" s="8" t="s">
        <v>1</v>
      </c>
      <c r="B2" s="9"/>
      <c r="C2" s="10"/>
      <c r="D2" s="10"/>
      <c r="E2" s="147" t="s">
        <v>2</v>
      </c>
      <c r="F2" s="148"/>
      <c r="G2" s="148"/>
      <c r="H2" s="149"/>
      <c r="I2" s="6"/>
    </row>
    <row r="3" spans="1:9" ht="13.5" customHeight="1">
      <c r="A3" s="6"/>
      <c r="B3" s="6"/>
      <c r="C3" s="6"/>
      <c r="D3" s="6"/>
      <c r="E3" s="6"/>
      <c r="F3" s="6"/>
      <c r="G3" s="6"/>
      <c r="H3" s="6"/>
      <c r="I3" s="6"/>
    </row>
    <row r="4" spans="1:9" ht="13.5" customHeight="1">
      <c r="A4" s="6" t="s">
        <v>3</v>
      </c>
      <c r="B4" s="5" t="s">
        <v>50</v>
      </c>
      <c r="C4" s="6"/>
      <c r="D4" s="6"/>
      <c r="E4" s="6" t="s">
        <v>5</v>
      </c>
      <c r="F4" s="150" t="s">
        <v>6</v>
      </c>
      <c r="G4" s="151"/>
      <c r="H4" s="151"/>
      <c r="I4" s="6"/>
    </row>
    <row r="5" spans="1:9" ht="13.5" customHeight="1">
      <c r="A5" s="12"/>
      <c r="B5" s="13" t="s">
        <v>51</v>
      </c>
      <c r="C5" s="6"/>
      <c r="D5" s="6"/>
      <c r="E5" s="6"/>
      <c r="F5" s="151"/>
      <c r="G5" s="151"/>
      <c r="H5" s="151"/>
      <c r="I5" s="6"/>
    </row>
    <row r="6" spans="1:9" ht="13.5" customHeight="1">
      <c r="A6" s="6" t="s">
        <v>7</v>
      </c>
      <c r="B6" s="5" t="s">
        <v>8</v>
      </c>
      <c r="C6" s="6" t="s">
        <v>9</v>
      </c>
      <c r="D6" s="6"/>
      <c r="E6" s="6"/>
      <c r="F6" s="151"/>
      <c r="G6" s="151"/>
      <c r="H6" s="151"/>
      <c r="I6" s="6"/>
    </row>
    <row r="7" spans="1:9" ht="13.5" customHeight="1">
      <c r="A7" s="6"/>
      <c r="B7" s="6"/>
      <c r="C7" s="6"/>
      <c r="D7" s="6"/>
      <c r="E7" s="6"/>
      <c r="F7" s="151"/>
      <c r="G7" s="151"/>
      <c r="H7" s="151"/>
      <c r="I7" s="6"/>
    </row>
    <row r="8" spans="1:9" ht="13.5" customHeight="1">
      <c r="A8" s="5" t="s">
        <v>10</v>
      </c>
      <c r="B8" s="5"/>
      <c r="C8" s="6"/>
      <c r="D8" s="6"/>
      <c r="E8" s="6" t="s">
        <v>11</v>
      </c>
      <c r="F8" s="14">
        <v>44211</v>
      </c>
      <c r="G8" s="6"/>
      <c r="H8" s="6"/>
      <c r="I8" s="6"/>
    </row>
    <row r="9" spans="1:9" ht="12.75" customHeight="1">
      <c r="A9" s="15" t="s">
        <v>12</v>
      </c>
      <c r="B9" s="16"/>
      <c r="C9" s="17"/>
      <c r="D9" s="18" t="s">
        <v>13</v>
      </c>
      <c r="E9" s="18" t="s">
        <v>14</v>
      </c>
      <c r="F9" s="18" t="s">
        <v>15</v>
      </c>
      <c r="G9" s="18" t="s">
        <v>16</v>
      </c>
      <c r="H9" s="6"/>
      <c r="I9" s="6"/>
    </row>
    <row r="10" spans="1:9" ht="12.75" customHeight="1">
      <c r="A10" s="19" t="s">
        <v>17</v>
      </c>
      <c r="B10" s="20"/>
      <c r="C10" s="51">
        <v>0.05</v>
      </c>
      <c r="D10" s="22"/>
      <c r="E10" s="24"/>
      <c r="F10" s="24"/>
      <c r="G10" s="24">
        <f>+H31*C10</f>
        <v>82.76400000000001</v>
      </c>
      <c r="H10" s="6"/>
      <c r="I10" s="6"/>
    </row>
    <row r="11" spans="1:9" ht="12.75" customHeight="1">
      <c r="A11" s="19" t="s">
        <v>52</v>
      </c>
      <c r="B11" s="26"/>
      <c r="C11" s="52" t="s">
        <v>53</v>
      </c>
      <c r="D11" s="22"/>
      <c r="E11" s="24">
        <v>80390</v>
      </c>
      <c r="F11" s="53">
        <v>40</v>
      </c>
      <c r="G11" s="24">
        <f t="shared" ref="G11:G12" si="0">E11/F11</f>
        <v>2009.75</v>
      </c>
      <c r="H11" s="6"/>
      <c r="I11" s="6"/>
    </row>
    <row r="12" spans="1:9" ht="12.75" customHeight="1">
      <c r="A12" s="19" t="s">
        <v>54</v>
      </c>
      <c r="B12" s="26"/>
      <c r="C12" s="52" t="s">
        <v>53</v>
      </c>
      <c r="D12" s="22"/>
      <c r="E12" s="24">
        <v>125234</v>
      </c>
      <c r="F12" s="53">
        <v>40</v>
      </c>
      <c r="G12" s="24">
        <f t="shared" si="0"/>
        <v>3130.85</v>
      </c>
      <c r="H12" s="6"/>
      <c r="I12" s="6"/>
    </row>
    <row r="13" spans="1:9" ht="12.75" customHeight="1">
      <c r="A13" s="54"/>
      <c r="B13" s="26"/>
      <c r="C13" s="52"/>
      <c r="D13" s="22"/>
      <c r="E13" s="24"/>
      <c r="F13" s="24"/>
      <c r="G13" s="24"/>
      <c r="H13" s="6"/>
      <c r="I13" s="6"/>
    </row>
    <row r="14" spans="1:9" ht="12.75" customHeight="1">
      <c r="A14" s="6"/>
      <c r="B14" s="6"/>
      <c r="C14" s="6"/>
      <c r="D14" s="6"/>
      <c r="E14" s="6"/>
      <c r="F14" s="6" t="s">
        <v>18</v>
      </c>
      <c r="G14" s="6"/>
      <c r="H14" s="24">
        <f>SUM(G10:G13)</f>
        <v>5223.3639999999996</v>
      </c>
      <c r="I14" s="6"/>
    </row>
    <row r="15" spans="1:9" ht="12.75" customHeight="1">
      <c r="A15" s="5" t="s">
        <v>19</v>
      </c>
      <c r="B15" s="5"/>
      <c r="C15" s="6"/>
      <c r="D15" s="6"/>
      <c r="E15" s="6"/>
      <c r="F15" s="6"/>
      <c r="G15" s="6"/>
      <c r="H15" s="6"/>
      <c r="I15" s="6"/>
    </row>
    <row r="16" spans="1:9" ht="12.75" customHeight="1">
      <c r="A16" s="15" t="s">
        <v>20</v>
      </c>
      <c r="B16" s="16"/>
      <c r="C16" s="17"/>
      <c r="D16" s="18" t="s">
        <v>21</v>
      </c>
      <c r="E16" s="18" t="s">
        <v>22</v>
      </c>
      <c r="F16" s="18" t="s">
        <v>23</v>
      </c>
      <c r="G16" s="18" t="s">
        <v>16</v>
      </c>
      <c r="H16" s="6"/>
      <c r="I16" s="6"/>
    </row>
    <row r="17" spans="1:9" ht="12.75" customHeight="1">
      <c r="A17" s="19"/>
      <c r="B17" s="20"/>
      <c r="C17" s="34"/>
      <c r="D17" s="19"/>
      <c r="E17" s="24"/>
      <c r="F17" s="24"/>
      <c r="G17" s="24"/>
      <c r="H17" s="6"/>
      <c r="I17" s="6"/>
    </row>
    <row r="18" spans="1:9" ht="12.75" customHeight="1">
      <c r="A18" s="31"/>
      <c r="B18" s="26"/>
      <c r="C18" s="32"/>
      <c r="D18" s="22"/>
      <c r="E18" s="22"/>
      <c r="F18" s="22"/>
      <c r="G18" s="24"/>
      <c r="H18" s="6"/>
      <c r="I18" s="6"/>
    </row>
    <row r="19" spans="1:9" ht="12.75" customHeight="1">
      <c r="A19" s="6"/>
      <c r="B19" s="6"/>
      <c r="C19" s="6"/>
      <c r="D19" s="6"/>
      <c r="E19" s="6"/>
      <c r="F19" s="6" t="s">
        <v>18</v>
      </c>
      <c r="G19" s="6"/>
      <c r="H19" s="24">
        <f>SUM(G17:G18)</f>
        <v>0</v>
      </c>
      <c r="I19" s="6"/>
    </row>
    <row r="20" spans="1:9" ht="12.75" customHeight="1">
      <c r="A20" s="5" t="s">
        <v>26</v>
      </c>
      <c r="B20" s="5"/>
      <c r="C20" s="6"/>
      <c r="D20" s="6"/>
      <c r="E20" s="6"/>
      <c r="F20" s="6"/>
      <c r="G20" s="6"/>
      <c r="H20" s="6"/>
      <c r="I20" s="6"/>
    </row>
    <row r="21" spans="1:9" ht="12.75" customHeight="1">
      <c r="A21" s="18" t="s">
        <v>27</v>
      </c>
      <c r="B21" s="18"/>
      <c r="C21" s="18" t="s">
        <v>28</v>
      </c>
      <c r="D21" s="18" t="s">
        <v>29</v>
      </c>
      <c r="E21" s="18" t="s">
        <v>30</v>
      </c>
      <c r="F21" s="18" t="s">
        <v>14</v>
      </c>
      <c r="G21" s="18" t="s">
        <v>16</v>
      </c>
      <c r="H21" s="6"/>
      <c r="I21" s="6"/>
    </row>
    <row r="22" spans="1:9" ht="12.75" customHeight="1">
      <c r="A22" s="19"/>
      <c r="B22" s="34"/>
      <c r="C22" s="19"/>
      <c r="D22" s="22"/>
      <c r="E22" s="53"/>
      <c r="F22" s="54"/>
      <c r="G22" s="24"/>
      <c r="H22" s="6"/>
      <c r="I22" s="6"/>
    </row>
    <row r="23" spans="1:9" ht="12.75" customHeight="1">
      <c r="A23" s="19"/>
      <c r="B23" s="34"/>
      <c r="C23" s="19"/>
      <c r="D23" s="22"/>
      <c r="E23" s="22"/>
      <c r="F23" s="24"/>
      <c r="G23" s="22"/>
      <c r="H23" s="6"/>
      <c r="I23" s="6"/>
    </row>
    <row r="24" spans="1:9" ht="12.75" customHeight="1">
      <c r="A24" s="19"/>
      <c r="B24" s="34"/>
      <c r="C24" s="22"/>
      <c r="D24" s="22"/>
      <c r="E24" s="22"/>
      <c r="F24" s="22"/>
      <c r="G24" s="22"/>
      <c r="H24" s="6"/>
      <c r="I24" s="6"/>
    </row>
    <row r="25" spans="1:9" ht="12.75" customHeight="1">
      <c r="A25" s="6"/>
      <c r="B25" s="6"/>
      <c r="C25" s="6"/>
      <c r="D25" s="6"/>
      <c r="E25" s="6"/>
      <c r="F25" s="6" t="s">
        <v>18</v>
      </c>
      <c r="G25" s="6"/>
      <c r="H25" s="24">
        <f>SUM(G18:G24)</f>
        <v>0</v>
      </c>
      <c r="I25" s="6"/>
    </row>
    <row r="26" spans="1:9" ht="12.75" customHeight="1">
      <c r="A26" s="5" t="s">
        <v>31</v>
      </c>
      <c r="B26" s="5"/>
      <c r="C26" s="6"/>
      <c r="D26" s="6"/>
      <c r="E26" s="6"/>
      <c r="F26" s="6"/>
      <c r="G26" s="6"/>
      <c r="H26" s="6"/>
      <c r="I26" s="6"/>
    </row>
    <row r="27" spans="1:9" ht="12.75" customHeight="1">
      <c r="A27" s="18" t="s">
        <v>32</v>
      </c>
      <c r="B27" s="18"/>
      <c r="C27" s="18" t="s">
        <v>33</v>
      </c>
      <c r="D27" s="18" t="s">
        <v>34</v>
      </c>
      <c r="E27" s="18" t="s">
        <v>35</v>
      </c>
      <c r="F27" s="18" t="s">
        <v>15</v>
      </c>
      <c r="G27" s="18" t="s">
        <v>16</v>
      </c>
      <c r="H27" s="6"/>
      <c r="I27" s="6"/>
    </row>
    <row r="28" spans="1:9" ht="12.75" customHeight="1">
      <c r="A28" s="19" t="s">
        <v>55</v>
      </c>
      <c r="B28" s="34"/>
      <c r="C28" s="24">
        <v>34848</v>
      </c>
      <c r="D28" s="39">
        <v>1.9</v>
      </c>
      <c r="E28" s="24">
        <f>+D28*C28</f>
        <v>66211.199999999997</v>
      </c>
      <c r="F28" s="19">
        <v>40</v>
      </c>
      <c r="G28" s="24">
        <f>E28/F28</f>
        <v>1655.28</v>
      </c>
      <c r="H28" s="6"/>
      <c r="I28" s="6"/>
    </row>
    <row r="29" spans="1:9" ht="12.75" customHeight="1">
      <c r="A29" s="19"/>
      <c r="B29" s="34"/>
      <c r="C29" s="19"/>
      <c r="D29" s="22"/>
      <c r="E29" s="19"/>
      <c r="F29" s="19"/>
      <c r="G29" s="24"/>
      <c r="H29" s="6"/>
      <c r="I29" s="6"/>
    </row>
    <row r="30" spans="1:9" ht="12.75" customHeight="1">
      <c r="A30" s="19"/>
      <c r="B30" s="34"/>
      <c r="C30" s="19"/>
      <c r="D30" s="22"/>
      <c r="E30" s="19"/>
      <c r="F30" s="19"/>
      <c r="G30" s="24"/>
      <c r="H30" s="6"/>
      <c r="I30" s="6"/>
    </row>
    <row r="31" spans="1:9" ht="12.75" customHeight="1">
      <c r="A31" s="6"/>
      <c r="B31" s="6"/>
      <c r="C31" s="6"/>
      <c r="D31" s="6"/>
      <c r="E31" s="6"/>
      <c r="F31" s="6" t="s">
        <v>18</v>
      </c>
      <c r="G31" s="6"/>
      <c r="H31" s="24">
        <f>SUM(G24:G30)</f>
        <v>1655.28</v>
      </c>
      <c r="I31" s="6"/>
    </row>
    <row r="32" spans="1:9" ht="12.75" customHeight="1">
      <c r="A32" s="6"/>
      <c r="B32" s="6"/>
      <c r="C32" s="6"/>
      <c r="D32" s="6"/>
      <c r="E32" s="6"/>
      <c r="F32" s="6"/>
      <c r="G32" s="6"/>
      <c r="H32" s="6"/>
      <c r="I32" s="6"/>
    </row>
    <row r="33" spans="1:9" ht="12.75" customHeight="1">
      <c r="A33" s="6"/>
      <c r="B33" s="6"/>
      <c r="C33" s="6" t="s">
        <v>37</v>
      </c>
      <c r="D33" s="6"/>
      <c r="E33" s="6"/>
      <c r="F33" s="6"/>
      <c r="G33" s="41"/>
      <c r="H33" s="24">
        <f>ROUND(H14+H19+H25+H31,0)</f>
        <v>6879</v>
      </c>
      <c r="I33" s="6"/>
    </row>
    <row r="34" spans="1:9" ht="12.75" customHeight="1">
      <c r="A34" s="5" t="s">
        <v>38</v>
      </c>
      <c r="B34" s="5"/>
      <c r="C34" s="6"/>
      <c r="D34" s="6"/>
      <c r="E34" s="6"/>
      <c r="F34" s="6"/>
      <c r="G34" s="6"/>
      <c r="H34" s="6"/>
      <c r="I34" s="6"/>
    </row>
    <row r="35" spans="1:9" ht="12.75" customHeight="1">
      <c r="A35" s="152" t="s">
        <v>39</v>
      </c>
      <c r="B35" s="153"/>
      <c r="C35" s="42" t="s">
        <v>9</v>
      </c>
      <c r="D35" s="42" t="s">
        <v>9</v>
      </c>
      <c r="E35" s="43" t="s">
        <v>9</v>
      </c>
      <c r="F35" s="44" t="s">
        <v>40</v>
      </c>
      <c r="G35" s="18" t="s">
        <v>41</v>
      </c>
      <c r="H35" s="6"/>
      <c r="I35" s="6"/>
    </row>
    <row r="36" spans="1:9" ht="12.75" customHeight="1">
      <c r="A36" s="19" t="s">
        <v>42</v>
      </c>
      <c r="B36" s="20"/>
      <c r="C36" s="20"/>
      <c r="D36" s="20"/>
      <c r="E36" s="34"/>
      <c r="F36" s="55">
        <v>0.25</v>
      </c>
      <c r="G36" s="24">
        <f>$H$33*F36</f>
        <v>1719.75</v>
      </c>
      <c r="H36" s="6"/>
      <c r="I36" s="6"/>
    </row>
    <row r="37" spans="1:9" ht="12.75" customHeight="1">
      <c r="A37" s="19" t="s">
        <v>43</v>
      </c>
      <c r="B37" s="20"/>
      <c r="C37" s="20"/>
      <c r="D37" s="20"/>
      <c r="E37" s="34"/>
      <c r="F37" s="55">
        <v>0.02</v>
      </c>
      <c r="G37" s="24">
        <f t="shared" ref="G37:G38" si="1">$H$33*F37</f>
        <v>137.58000000000001</v>
      </c>
      <c r="H37" s="6"/>
      <c r="I37" s="6"/>
    </row>
    <row r="38" spans="1:9" ht="12.75" customHeight="1">
      <c r="A38" s="19" t="s">
        <v>44</v>
      </c>
      <c r="B38" s="20"/>
      <c r="C38" s="20"/>
      <c r="D38" s="20"/>
      <c r="E38" s="34"/>
      <c r="F38" s="55">
        <v>0.05</v>
      </c>
      <c r="G38" s="24">
        <f t="shared" si="1"/>
        <v>343.95000000000005</v>
      </c>
      <c r="H38" s="6"/>
      <c r="I38" s="6"/>
    </row>
    <row r="39" spans="1:9" ht="12.75" customHeight="1">
      <c r="A39" s="6"/>
      <c r="B39" s="6"/>
      <c r="C39" s="6"/>
      <c r="D39" s="6"/>
      <c r="E39" s="6"/>
      <c r="F39" s="6" t="s">
        <v>18</v>
      </c>
      <c r="G39" s="6"/>
      <c r="H39" s="24">
        <f>ROUND(SUM(G36:G38),0)</f>
        <v>2201</v>
      </c>
      <c r="I39" s="6"/>
    </row>
    <row r="40" spans="1:9" ht="12.75" customHeight="1">
      <c r="A40" s="6"/>
      <c r="B40" s="6"/>
      <c r="C40" s="6"/>
      <c r="D40" s="6"/>
      <c r="E40" s="6"/>
      <c r="F40" s="6"/>
      <c r="G40" s="6"/>
      <c r="H40" s="6"/>
      <c r="I40" s="6"/>
    </row>
    <row r="41" spans="1:9" ht="12.75" customHeight="1">
      <c r="A41" s="6"/>
      <c r="B41" s="6"/>
      <c r="C41" s="48" t="s">
        <v>45</v>
      </c>
      <c r="D41" s="6"/>
      <c r="E41" s="6"/>
      <c r="F41" s="6"/>
      <c r="G41" s="6"/>
      <c r="H41" s="49">
        <f>ROUND(SUM(H33:H39),0)</f>
        <v>9080</v>
      </c>
      <c r="I41" s="6"/>
    </row>
    <row r="42" spans="1:9" ht="12.75" customHeight="1">
      <c r="A42" s="6"/>
      <c r="B42" s="6"/>
      <c r="C42" s="48"/>
      <c r="D42" s="6"/>
      <c r="E42" s="6"/>
      <c r="F42" s="6"/>
      <c r="G42" s="6"/>
      <c r="H42" s="50"/>
      <c r="I42" s="6"/>
    </row>
    <row r="43" spans="1:9" ht="12.75" customHeight="1">
      <c r="A43" s="6"/>
      <c r="B43" s="6"/>
      <c r="C43" s="48"/>
      <c r="D43" s="6"/>
      <c r="E43" s="6"/>
      <c r="F43" s="6"/>
      <c r="G43" s="6"/>
      <c r="H43" s="50"/>
      <c r="I43" s="6"/>
    </row>
    <row r="44" spans="1:9" ht="12.75" customHeight="1">
      <c r="A44" s="6"/>
      <c r="B44" s="6"/>
      <c r="C44" s="6"/>
      <c r="D44" s="6"/>
      <c r="E44" s="6"/>
      <c r="F44" s="6"/>
      <c r="G44" s="6"/>
      <c r="H44" s="6"/>
      <c r="I44" s="6"/>
    </row>
    <row r="45" spans="1:9" ht="12.75" customHeight="1">
      <c r="A45" s="6" t="s">
        <v>46</v>
      </c>
      <c r="B45" s="6"/>
      <c r="C45" s="6"/>
      <c r="D45" s="6"/>
      <c r="E45" s="6"/>
      <c r="F45" s="6"/>
      <c r="G45" s="6"/>
      <c r="H45" s="6"/>
      <c r="I45" s="6"/>
    </row>
    <row r="46" spans="1:9" ht="12.75" customHeight="1">
      <c r="A46" s="6" t="s">
        <v>47</v>
      </c>
      <c r="B46" s="6"/>
      <c r="C46" s="6"/>
      <c r="D46" s="6"/>
      <c r="E46" s="6"/>
      <c r="F46" s="6"/>
      <c r="G46" s="6"/>
      <c r="H46" s="6"/>
      <c r="I46" s="6"/>
    </row>
    <row r="47" spans="1:9" ht="15" customHeight="1">
      <c r="A47" s="6" t="s">
        <v>48</v>
      </c>
      <c r="B47" s="56"/>
      <c r="C47" s="56"/>
      <c r="D47" s="56"/>
      <c r="E47" s="56"/>
      <c r="F47" s="56"/>
      <c r="G47" s="56"/>
      <c r="H47" s="56"/>
      <c r="I47" s="6"/>
    </row>
    <row r="48" spans="1:9" ht="12.75" customHeight="1">
      <c r="A48" s="6"/>
      <c r="B48" s="56"/>
      <c r="C48" s="56"/>
      <c r="D48" s="56"/>
      <c r="E48" s="56"/>
      <c r="F48" s="56"/>
      <c r="G48" s="56"/>
      <c r="H48" s="56"/>
      <c r="I48" s="6"/>
    </row>
    <row r="49" spans="1:9" ht="15" customHeight="1">
      <c r="A49" s="6"/>
      <c r="B49" s="56"/>
      <c r="C49" s="56"/>
      <c r="D49" s="56"/>
      <c r="E49" s="56"/>
      <c r="F49" s="56"/>
      <c r="G49" s="56"/>
      <c r="H49" s="56"/>
      <c r="I49" s="6"/>
    </row>
    <row r="50" spans="1:9" ht="12.75" customHeight="1">
      <c r="A50" s="6"/>
      <c r="B50" s="56"/>
      <c r="C50" s="56"/>
      <c r="D50" s="56"/>
      <c r="E50" s="56"/>
      <c r="F50" s="56"/>
      <c r="G50" s="56"/>
      <c r="H50" s="56"/>
      <c r="I50" s="6"/>
    </row>
    <row r="51" spans="1:9" ht="12.75" customHeight="1">
      <c r="A51" s="6"/>
      <c r="B51" s="56"/>
      <c r="C51" s="56"/>
      <c r="D51" s="56"/>
      <c r="E51" s="56"/>
      <c r="F51" s="56"/>
      <c r="G51" s="56"/>
      <c r="H51" s="56"/>
      <c r="I51" s="6"/>
    </row>
    <row r="52" spans="1:9" ht="12.75" customHeight="1">
      <c r="A52" s="6"/>
      <c r="B52" s="56"/>
      <c r="C52" s="56"/>
      <c r="D52" s="56"/>
      <c r="E52" s="56"/>
      <c r="F52" s="56"/>
      <c r="G52" s="56"/>
      <c r="H52" s="56"/>
      <c r="I52" s="6"/>
    </row>
    <row r="53" spans="1:9" ht="15" customHeight="1">
      <c r="A53" s="6"/>
      <c r="B53" s="155"/>
      <c r="C53" s="151"/>
      <c r="D53" s="151"/>
      <c r="E53" s="151"/>
      <c r="F53" s="151"/>
      <c r="G53" s="151"/>
      <c r="H53" s="151"/>
      <c r="I53" s="6"/>
    </row>
    <row r="54" spans="1:9" ht="12.75" customHeight="1">
      <c r="A54" s="6"/>
      <c r="B54" s="151"/>
      <c r="C54" s="151"/>
      <c r="D54" s="151"/>
      <c r="E54" s="151"/>
      <c r="F54" s="151"/>
      <c r="G54" s="151"/>
      <c r="H54" s="151"/>
      <c r="I54" s="6"/>
    </row>
    <row r="55" spans="1:9" ht="12.75" customHeight="1">
      <c r="A55" s="6"/>
      <c r="B55" s="151"/>
      <c r="C55" s="151"/>
      <c r="D55" s="151"/>
      <c r="E55" s="151"/>
      <c r="F55" s="151"/>
      <c r="G55" s="151"/>
      <c r="H55" s="151"/>
      <c r="I55" s="6"/>
    </row>
    <row r="56" spans="1:9" ht="15" customHeight="1">
      <c r="A56" s="6"/>
      <c r="B56" s="56"/>
      <c r="C56" s="56"/>
      <c r="D56" s="56"/>
      <c r="E56" s="56"/>
      <c r="F56" s="56"/>
      <c r="G56" s="56"/>
      <c r="H56" s="56"/>
      <c r="I56" s="6"/>
    </row>
    <row r="57" spans="1:9" ht="15" customHeight="1">
      <c r="A57" s="6"/>
      <c r="B57" s="56"/>
      <c r="C57" s="56"/>
      <c r="D57" s="56"/>
      <c r="E57" s="56"/>
      <c r="F57" s="56"/>
      <c r="G57" s="56"/>
      <c r="H57" s="56"/>
      <c r="I57" s="6"/>
    </row>
    <row r="58" spans="1:9" ht="15" customHeight="1">
      <c r="A58" s="6"/>
      <c r="B58" s="56"/>
      <c r="C58" s="56"/>
      <c r="D58" s="56"/>
      <c r="E58" s="56"/>
      <c r="F58" s="56"/>
      <c r="G58" s="56"/>
      <c r="H58" s="56"/>
      <c r="I58" s="6"/>
    </row>
    <row r="59" spans="1:9" ht="15" customHeight="1">
      <c r="A59" s="6"/>
      <c r="B59" s="56"/>
      <c r="C59" s="56"/>
      <c r="D59" s="56"/>
      <c r="E59" s="56"/>
      <c r="F59" s="56"/>
      <c r="G59" s="56"/>
      <c r="H59" s="56"/>
      <c r="I59" s="6"/>
    </row>
    <row r="60" spans="1:9" ht="15" customHeight="1">
      <c r="A60" s="6"/>
      <c r="B60" s="56"/>
      <c r="C60" s="56"/>
      <c r="D60" s="56"/>
      <c r="E60" s="56"/>
      <c r="F60" s="56"/>
      <c r="G60" s="56"/>
      <c r="H60" s="56"/>
      <c r="I60" s="6"/>
    </row>
    <row r="61" spans="1:9" ht="15" customHeight="1">
      <c r="A61" s="6"/>
      <c r="B61" s="56"/>
      <c r="C61" s="56"/>
      <c r="D61" s="56"/>
      <c r="E61" s="56"/>
      <c r="F61" s="56"/>
      <c r="G61" s="56"/>
      <c r="H61" s="56"/>
      <c r="I61" s="6"/>
    </row>
    <row r="62" spans="1:9" ht="15" customHeight="1">
      <c r="A62" s="6"/>
      <c r="B62" s="56"/>
      <c r="C62" s="56"/>
      <c r="D62" s="56"/>
      <c r="E62" s="56"/>
      <c r="F62" s="56"/>
      <c r="G62" s="56"/>
      <c r="H62" s="56"/>
      <c r="I62" s="6"/>
    </row>
    <row r="63" spans="1:9" ht="15" customHeight="1">
      <c r="A63" s="6"/>
      <c r="B63" s="155"/>
      <c r="C63" s="151"/>
      <c r="D63" s="151"/>
      <c r="E63" s="151"/>
      <c r="F63" s="151"/>
      <c r="G63" s="151"/>
      <c r="H63" s="151"/>
      <c r="I63" s="6"/>
    </row>
    <row r="64" spans="1:9" ht="15" customHeight="1">
      <c r="A64" s="6"/>
      <c r="B64" s="151"/>
      <c r="C64" s="151"/>
      <c r="D64" s="151"/>
      <c r="E64" s="151"/>
      <c r="F64" s="151"/>
      <c r="G64" s="151"/>
      <c r="H64" s="151"/>
      <c r="I64" s="6"/>
    </row>
    <row r="65" spans="1:9" ht="15" customHeight="1">
      <c r="A65" s="6"/>
      <c r="B65" s="155"/>
      <c r="C65" s="151"/>
      <c r="D65" s="151"/>
      <c r="E65" s="151"/>
      <c r="F65" s="151"/>
      <c r="G65" s="151"/>
      <c r="H65" s="151"/>
      <c r="I65" s="6"/>
    </row>
    <row r="66" spans="1:9" ht="15" customHeight="1">
      <c r="A66" s="6"/>
      <c r="B66" s="151"/>
      <c r="C66" s="151"/>
      <c r="D66" s="151"/>
      <c r="E66" s="151"/>
      <c r="F66" s="151"/>
      <c r="G66" s="151"/>
      <c r="H66" s="151"/>
      <c r="I66" s="6"/>
    </row>
    <row r="67" spans="1:9" ht="15" customHeight="1">
      <c r="A67" s="6"/>
      <c r="B67" s="151"/>
      <c r="C67" s="151"/>
      <c r="D67" s="151"/>
      <c r="E67" s="151"/>
      <c r="F67" s="151"/>
      <c r="G67" s="151"/>
      <c r="H67" s="151"/>
      <c r="I67" s="6"/>
    </row>
    <row r="68" spans="1:9" ht="15" customHeight="1">
      <c r="A68" s="6"/>
      <c r="B68" s="151"/>
      <c r="C68" s="151"/>
      <c r="D68" s="151"/>
      <c r="E68" s="151"/>
      <c r="F68" s="151"/>
      <c r="G68" s="151"/>
      <c r="H68" s="151"/>
      <c r="I68" s="6"/>
    </row>
    <row r="69" spans="1:9" ht="15" customHeight="1">
      <c r="A69" s="6"/>
      <c r="B69" s="155"/>
      <c r="C69" s="151"/>
      <c r="D69" s="151"/>
      <c r="E69" s="151"/>
      <c r="F69" s="151"/>
      <c r="G69" s="151"/>
      <c r="H69" s="151"/>
      <c r="I69" s="6"/>
    </row>
    <row r="70" spans="1:9" ht="12.75" customHeight="1">
      <c r="A70" s="6"/>
      <c r="B70" s="151"/>
      <c r="C70" s="151"/>
      <c r="D70" s="151"/>
      <c r="E70" s="151"/>
      <c r="F70" s="151"/>
      <c r="G70" s="151"/>
      <c r="H70" s="151"/>
      <c r="I70" s="6"/>
    </row>
    <row r="71" spans="1:9" ht="12.75" customHeight="1">
      <c r="A71" s="6"/>
      <c r="B71" s="57"/>
      <c r="C71" s="57"/>
      <c r="D71" s="57"/>
      <c r="E71" s="57"/>
      <c r="F71" s="57"/>
      <c r="G71" s="57"/>
      <c r="H71" s="57"/>
      <c r="I71" s="6"/>
    </row>
  </sheetData>
  <mergeCells count="7">
    <mergeCell ref="B69:H70"/>
    <mergeCell ref="E2:H2"/>
    <mergeCell ref="F4:H7"/>
    <mergeCell ref="A35:B35"/>
    <mergeCell ref="B53:H55"/>
    <mergeCell ref="B63:H64"/>
    <mergeCell ref="B65:H68"/>
  </mergeCells>
  <pageMargins left="0.7" right="0.7" top="0.75" bottom="0.75" header="0.3" footer="0.3"/>
  <pageSetup paperSize="5" scale="79" orientation="portrait" r:id="rId1"/>
  <colBreaks count="1" manualBreakCount="1">
    <brk id="8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V1004"/>
  <sheetViews>
    <sheetView showGridLines="0" tabSelected="1" view="pageBreakPreview" topLeftCell="B37" zoomScaleNormal="70" zoomScaleSheetLayoutView="100" workbookViewId="0">
      <selection activeCell="C35" sqref="C35:J35"/>
    </sheetView>
  </sheetViews>
  <sheetFormatPr baseColWidth="10" defaultColWidth="17.28515625" defaultRowHeight="15" customHeight="1"/>
  <cols>
    <col min="1" max="1" width="9.140625" style="7" customWidth="1"/>
    <col min="2" max="2" width="28" style="7" customWidth="1"/>
    <col min="3" max="5" width="11.42578125" style="7" customWidth="1"/>
    <col min="6" max="6" width="17" style="7" customWidth="1"/>
    <col min="7" max="7" width="14.85546875" style="7" customWidth="1"/>
    <col min="8" max="9" width="12.140625" style="7" customWidth="1"/>
    <col min="10" max="22" width="10.7109375" style="7" customWidth="1"/>
    <col min="23" max="16384" width="17.28515625" style="7"/>
  </cols>
  <sheetData>
    <row r="1" spans="1:22" ht="15" customHeight="1" thickBot="1"/>
    <row r="2" spans="1:22" ht="18" customHeight="1">
      <c r="A2" s="58" t="s">
        <v>0</v>
      </c>
      <c r="B2" s="59"/>
      <c r="C2" s="60"/>
      <c r="D2" s="60"/>
      <c r="E2" s="60"/>
      <c r="F2" s="60"/>
      <c r="G2" s="60"/>
      <c r="H2" s="61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</row>
    <row r="3" spans="1:22" ht="16.5" customHeight="1" thickBot="1">
      <c r="A3" s="62" t="s">
        <v>1</v>
      </c>
      <c r="B3" s="63"/>
      <c r="C3" s="64"/>
      <c r="D3" s="64"/>
      <c r="E3" s="156" t="s">
        <v>2</v>
      </c>
      <c r="F3" s="157"/>
      <c r="G3" s="157"/>
      <c r="H3" s="158"/>
      <c r="I3" s="65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</row>
    <row r="4" spans="1:22" ht="13.5" customHeight="1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</row>
    <row r="5" spans="1:22" ht="15" customHeight="1">
      <c r="A5" s="6" t="s">
        <v>3</v>
      </c>
      <c r="B5" s="5" t="s">
        <v>56</v>
      </c>
      <c r="C5" s="6"/>
      <c r="D5" s="6"/>
      <c r="E5" s="6" t="s">
        <v>5</v>
      </c>
      <c r="F5" s="150" t="s">
        <v>6</v>
      </c>
      <c r="G5" s="151"/>
      <c r="H5" s="151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</row>
    <row r="6" spans="1:22" ht="15" customHeight="1">
      <c r="A6" s="66"/>
      <c r="B6" s="13" t="s">
        <v>57</v>
      </c>
      <c r="C6" s="6"/>
      <c r="D6" s="6"/>
      <c r="E6" s="6"/>
      <c r="F6" s="151"/>
      <c r="G6" s="151"/>
      <c r="H6" s="151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</row>
    <row r="7" spans="1:22" ht="15" customHeight="1">
      <c r="A7" s="6" t="s">
        <v>58</v>
      </c>
      <c r="B7" s="13" t="s">
        <v>8</v>
      </c>
      <c r="C7" s="6" t="s">
        <v>9</v>
      </c>
      <c r="D7" s="6"/>
      <c r="E7" s="6"/>
      <c r="F7" s="151"/>
      <c r="G7" s="151"/>
      <c r="H7" s="151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</row>
    <row r="8" spans="1:22" ht="15" customHeight="1">
      <c r="A8" s="6"/>
      <c r="B8" s="6"/>
      <c r="C8" s="6"/>
      <c r="D8" s="6"/>
      <c r="E8" s="6"/>
      <c r="F8" s="151"/>
      <c r="G8" s="151"/>
      <c r="H8" s="151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</row>
    <row r="9" spans="1:22" ht="15" customHeight="1">
      <c r="A9" s="5" t="s">
        <v>10</v>
      </c>
      <c r="B9" s="5"/>
      <c r="C9" s="6"/>
      <c r="D9" s="6"/>
      <c r="E9" s="6" t="s">
        <v>11</v>
      </c>
      <c r="F9" s="14">
        <v>44211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</row>
    <row r="10" spans="1:22" ht="12.75" customHeight="1">
      <c r="A10" s="15" t="s">
        <v>59</v>
      </c>
      <c r="B10" s="16"/>
      <c r="C10" s="17"/>
      <c r="D10" s="18" t="s">
        <v>13</v>
      </c>
      <c r="E10" s="18" t="s">
        <v>14</v>
      </c>
      <c r="F10" s="18" t="s">
        <v>15</v>
      </c>
      <c r="G10" s="18" t="s">
        <v>16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</row>
    <row r="11" spans="1:22" ht="12.75" customHeight="1">
      <c r="A11" s="19" t="s">
        <v>60</v>
      </c>
      <c r="B11" s="16"/>
      <c r="C11" s="67"/>
      <c r="D11" s="18"/>
      <c r="E11" s="24">
        <v>56244</v>
      </c>
      <c r="F11" s="29">
        <v>150</v>
      </c>
      <c r="G11" s="24">
        <f t="shared" ref="G11:G13" si="0">E11/F11</f>
        <v>374.96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</row>
    <row r="12" spans="1:22" ht="12.75" customHeight="1">
      <c r="A12" s="31" t="s">
        <v>61</v>
      </c>
      <c r="B12" s="68"/>
      <c r="C12" s="67"/>
      <c r="D12" s="22"/>
      <c r="E12" s="24">
        <v>224509</v>
      </c>
      <c r="F12" s="29">
        <v>150</v>
      </c>
      <c r="G12" s="24">
        <f t="shared" si="0"/>
        <v>1496.7266666666667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</row>
    <row r="13" spans="1:22" ht="12.75" customHeight="1">
      <c r="A13" s="31" t="s">
        <v>62</v>
      </c>
      <c r="B13" s="26"/>
      <c r="C13" s="67"/>
      <c r="D13" s="22"/>
      <c r="E13" s="24">
        <v>483513</v>
      </c>
      <c r="F13" s="29">
        <v>150</v>
      </c>
      <c r="G13" s="24">
        <f t="shared" si="0"/>
        <v>3223.42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</row>
    <row r="14" spans="1:22" ht="12.75" customHeight="1">
      <c r="A14" s="31"/>
      <c r="B14" s="26"/>
      <c r="C14" s="67"/>
      <c r="D14" s="22"/>
      <c r="E14" s="24"/>
      <c r="F14" s="29"/>
      <c r="G14" s="24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</row>
    <row r="15" spans="1:22" ht="12.75" customHeight="1">
      <c r="A15" s="69" t="s">
        <v>17</v>
      </c>
      <c r="B15" s="68"/>
      <c r="C15" s="70">
        <v>0.05</v>
      </c>
      <c r="D15" s="22"/>
      <c r="E15" s="24"/>
      <c r="F15" s="29"/>
      <c r="G15" s="24">
        <f>+H39*C15</f>
        <v>11.035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</row>
    <row r="16" spans="1:22" ht="12.75" customHeight="1">
      <c r="A16" s="31"/>
      <c r="B16" s="26"/>
      <c r="C16" s="67"/>
      <c r="D16" s="22"/>
      <c r="E16" s="24"/>
      <c r="F16" s="29"/>
      <c r="G16" s="24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</row>
    <row r="17" spans="1:22" ht="12.75" customHeight="1">
      <c r="A17" s="159"/>
      <c r="B17" s="153"/>
      <c r="C17" s="160"/>
      <c r="D17" s="22"/>
      <c r="E17" s="24"/>
      <c r="F17" s="29"/>
      <c r="G17" s="24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</row>
    <row r="18" spans="1:22" ht="12.75" customHeight="1">
      <c r="A18" s="6"/>
      <c r="B18" s="6"/>
      <c r="C18" s="6"/>
      <c r="D18" s="6"/>
      <c r="E18" s="6"/>
      <c r="F18" s="6" t="s">
        <v>18</v>
      </c>
      <c r="G18" s="6"/>
      <c r="H18" s="24">
        <f>SUM(G11:G17)</f>
        <v>5106.1416666666664</v>
      </c>
      <c r="I18" s="41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</row>
    <row r="19" spans="1:22" ht="12.75" customHeight="1">
      <c r="A19" s="5" t="s">
        <v>63</v>
      </c>
      <c r="B19" s="5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</row>
    <row r="20" spans="1:22" ht="12.75" customHeight="1">
      <c r="A20" s="71" t="s">
        <v>20</v>
      </c>
      <c r="B20" s="72"/>
      <c r="C20" s="73"/>
      <c r="D20" s="74" t="s">
        <v>21</v>
      </c>
      <c r="E20" s="75" t="s">
        <v>22</v>
      </c>
      <c r="F20" s="75" t="s">
        <v>23</v>
      </c>
      <c r="G20" s="36" t="s">
        <v>16</v>
      </c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</row>
    <row r="21" spans="1:22" ht="12.75" customHeight="1">
      <c r="A21" s="76"/>
      <c r="B21" s="77"/>
      <c r="C21" s="78"/>
      <c r="D21" s="79"/>
      <c r="E21" s="24"/>
      <c r="F21" s="29"/>
      <c r="G21" s="80">
        <f>+E21*F21</f>
        <v>0</v>
      </c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</row>
    <row r="22" spans="1:22" ht="12.75" customHeight="1">
      <c r="A22" s="81"/>
      <c r="B22" s="20"/>
      <c r="C22" s="34"/>
      <c r="D22" s="79"/>
      <c r="E22" s="82"/>
      <c r="F22" s="82"/>
      <c r="G22" s="80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</row>
    <row r="23" spans="1:22" ht="12.75" customHeight="1">
      <c r="A23" s="81"/>
      <c r="B23" s="26"/>
      <c r="C23" s="32"/>
      <c r="D23" s="83"/>
      <c r="E23" s="82"/>
      <c r="F23" s="84"/>
      <c r="G23" s="80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</row>
    <row r="24" spans="1:22" ht="12.75" customHeight="1">
      <c r="A24" s="81"/>
      <c r="B24" s="26"/>
      <c r="C24" s="32"/>
      <c r="D24" s="79"/>
      <c r="E24" s="82"/>
      <c r="F24" s="84"/>
      <c r="G24" s="80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</row>
    <row r="25" spans="1:22" ht="12.75" customHeight="1">
      <c r="A25" s="81"/>
      <c r="B25" s="26"/>
      <c r="C25" s="32"/>
      <c r="D25" s="79"/>
      <c r="E25" s="82"/>
      <c r="F25" s="84"/>
      <c r="G25" s="80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</row>
    <row r="26" spans="1:22" ht="12.75" customHeight="1">
      <c r="A26" s="85"/>
      <c r="B26" s="86"/>
      <c r="C26" s="87"/>
      <c r="D26" s="88"/>
      <c r="E26" s="88"/>
      <c r="F26" s="88"/>
      <c r="G26" s="89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</row>
    <row r="27" spans="1:22" ht="12.75" customHeight="1">
      <c r="A27" s="6"/>
      <c r="B27" s="6"/>
      <c r="C27" s="6"/>
      <c r="D27" s="6"/>
      <c r="E27" s="6"/>
      <c r="F27" s="6" t="s">
        <v>18</v>
      </c>
      <c r="G27" s="6"/>
      <c r="H27" s="24">
        <f>SUM(G21:G26)</f>
        <v>0</v>
      </c>
      <c r="I27" s="41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</row>
    <row r="28" spans="1:22" ht="12.75" customHeight="1">
      <c r="A28" s="5" t="s">
        <v>26</v>
      </c>
      <c r="B28" s="5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</row>
    <row r="29" spans="1:22" ht="12.75" customHeight="1">
      <c r="A29" s="18" t="s">
        <v>27</v>
      </c>
      <c r="B29" s="18"/>
      <c r="C29" s="18" t="s">
        <v>28</v>
      </c>
      <c r="D29" s="18" t="s">
        <v>29</v>
      </c>
      <c r="E29" s="18" t="s">
        <v>30</v>
      </c>
      <c r="F29" s="18" t="s">
        <v>14</v>
      </c>
      <c r="G29" s="18" t="s">
        <v>16</v>
      </c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</row>
    <row r="30" spans="1:22" ht="12.75" customHeight="1">
      <c r="A30" s="19" t="s">
        <v>64</v>
      </c>
      <c r="B30" s="34"/>
      <c r="C30" s="29">
        <v>0.13</v>
      </c>
      <c r="D30" s="22">
        <v>1</v>
      </c>
      <c r="E30" s="22">
        <f>+C30*D30</f>
        <v>0.13</v>
      </c>
      <c r="F30" s="24">
        <v>1389</v>
      </c>
      <c r="G30" s="24">
        <f>+E30*F30</f>
        <v>180.57</v>
      </c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</row>
    <row r="31" spans="1:22" ht="12.75" customHeight="1">
      <c r="A31" s="19"/>
      <c r="B31" s="34"/>
      <c r="C31" s="22"/>
      <c r="D31" s="22"/>
      <c r="E31" s="22"/>
      <c r="F31" s="22"/>
      <c r="G31" s="82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</row>
    <row r="32" spans="1:22" ht="12.75" customHeight="1">
      <c r="A32" s="19"/>
      <c r="B32" s="34"/>
      <c r="C32" s="22"/>
      <c r="D32" s="22"/>
      <c r="E32" s="22"/>
      <c r="F32" s="22"/>
      <c r="G32" s="82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</row>
    <row r="33" spans="1:22" ht="12.75" customHeight="1">
      <c r="A33" s="6"/>
      <c r="B33" s="6"/>
      <c r="C33" s="6"/>
      <c r="D33" s="6"/>
      <c r="E33" s="6"/>
      <c r="F33" s="6" t="s">
        <v>18</v>
      </c>
      <c r="G33" s="6"/>
      <c r="H33" s="24">
        <f>+G30</f>
        <v>180.57</v>
      </c>
      <c r="I33" s="41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</row>
    <row r="34" spans="1:22" ht="12.75" customHeight="1">
      <c r="A34" s="5" t="s">
        <v>31</v>
      </c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</row>
    <row r="35" spans="1:22" ht="12.75" customHeight="1">
      <c r="A35" s="18" t="s">
        <v>27</v>
      </c>
      <c r="B35" s="18"/>
      <c r="C35" s="18" t="s">
        <v>33</v>
      </c>
      <c r="D35" s="18" t="s">
        <v>34</v>
      </c>
      <c r="E35" s="18" t="s">
        <v>35</v>
      </c>
      <c r="F35" s="18" t="s">
        <v>15</v>
      </c>
      <c r="G35" s="18" t="s">
        <v>16</v>
      </c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</row>
    <row r="36" spans="1:22" ht="12.75" customHeight="1">
      <c r="A36" s="19" t="s">
        <v>65</v>
      </c>
      <c r="B36" s="34"/>
      <c r="C36" s="24">
        <v>139390.58666666667</v>
      </c>
      <c r="D36" s="90">
        <v>1.9</v>
      </c>
      <c r="E36" s="24">
        <f>C36*D36</f>
        <v>264842.11466666666</v>
      </c>
      <c r="F36" s="22">
        <v>1200</v>
      </c>
      <c r="G36" s="24">
        <f>ROUND(E36/F36,2)</f>
        <v>220.7</v>
      </c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</row>
    <row r="37" spans="1:22" ht="12.75" customHeight="1">
      <c r="A37" s="19"/>
      <c r="B37" s="34"/>
      <c r="C37" s="82"/>
      <c r="D37" s="22"/>
      <c r="E37" s="22"/>
      <c r="F37" s="22"/>
      <c r="G37" s="91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</row>
    <row r="38" spans="1:22" ht="12.75" customHeight="1">
      <c r="A38" s="19"/>
      <c r="B38" s="34"/>
      <c r="C38" s="82"/>
      <c r="D38" s="22"/>
      <c r="E38" s="22"/>
      <c r="F38" s="22"/>
      <c r="G38" s="91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</row>
    <row r="39" spans="1:22" ht="12.75" customHeight="1">
      <c r="A39" s="6"/>
      <c r="B39" s="6"/>
      <c r="C39" s="6"/>
      <c r="D39" s="6"/>
      <c r="E39" s="6"/>
      <c r="F39" s="6" t="s">
        <v>18</v>
      </c>
      <c r="G39" s="6"/>
      <c r="H39" s="24">
        <f>SUM(G36:G38)</f>
        <v>220.7</v>
      </c>
      <c r="I39" s="41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</row>
    <row r="40" spans="1:22" ht="12.75" customHeight="1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</row>
    <row r="41" spans="1:22" ht="12.75" customHeight="1">
      <c r="A41" s="6"/>
      <c r="B41" s="6"/>
      <c r="C41" s="6" t="s">
        <v>37</v>
      </c>
      <c r="D41" s="6"/>
      <c r="E41" s="6"/>
      <c r="F41" s="6"/>
      <c r="G41" s="6"/>
      <c r="H41" s="23">
        <f>ROUND(SUM(H18:H39),0)</f>
        <v>5507</v>
      </c>
      <c r="I41" s="41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</row>
    <row r="42" spans="1:22" ht="12.75" customHeight="1">
      <c r="A42" s="5" t="s">
        <v>38</v>
      </c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</row>
    <row r="43" spans="1:22" ht="12.75" customHeight="1">
      <c r="A43" s="152" t="s">
        <v>39</v>
      </c>
      <c r="B43" s="153"/>
      <c r="C43" s="42" t="s">
        <v>9</v>
      </c>
      <c r="D43" s="42" t="s">
        <v>9</v>
      </c>
      <c r="E43" s="43" t="s">
        <v>9</v>
      </c>
      <c r="F43" s="44" t="s">
        <v>40</v>
      </c>
      <c r="G43" s="18" t="s">
        <v>41</v>
      </c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</row>
    <row r="44" spans="1:22" ht="12.75" customHeight="1">
      <c r="A44" s="19" t="s">
        <v>42</v>
      </c>
      <c r="B44" s="20"/>
      <c r="C44" s="20"/>
      <c r="D44" s="20"/>
      <c r="E44" s="34"/>
      <c r="F44" s="92">
        <v>0.25</v>
      </c>
      <c r="G44" s="93">
        <f>$H$41*F44</f>
        <v>1376.75</v>
      </c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</row>
    <row r="45" spans="1:22" ht="12.75" customHeight="1">
      <c r="A45" s="19" t="s">
        <v>43</v>
      </c>
      <c r="B45" s="20"/>
      <c r="C45" s="20"/>
      <c r="D45" s="20"/>
      <c r="E45" s="34"/>
      <c r="F45" s="92">
        <v>0.02</v>
      </c>
      <c r="G45" s="93">
        <f t="shared" ref="G45:G46" si="1">$H$41*F45</f>
        <v>110.14</v>
      </c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</row>
    <row r="46" spans="1:22" ht="12.75" customHeight="1">
      <c r="A46" s="19" t="s">
        <v>44</v>
      </c>
      <c r="B46" s="20"/>
      <c r="C46" s="20"/>
      <c r="D46" s="20"/>
      <c r="E46" s="34"/>
      <c r="F46" s="92">
        <v>0.05</v>
      </c>
      <c r="G46" s="93">
        <f t="shared" si="1"/>
        <v>275.35000000000002</v>
      </c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</row>
    <row r="47" spans="1:22" ht="12.75" customHeight="1">
      <c r="A47" s="19"/>
      <c r="B47" s="20"/>
      <c r="C47" s="20"/>
      <c r="D47" s="20"/>
      <c r="E47" s="34"/>
      <c r="F47" s="79"/>
      <c r="G47" s="91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</row>
    <row r="48" spans="1:22" ht="12.75" customHeight="1">
      <c r="A48" s="6"/>
      <c r="B48" s="6"/>
      <c r="C48" s="6"/>
      <c r="D48" s="6"/>
      <c r="E48" s="6"/>
      <c r="F48" s="6" t="s">
        <v>18</v>
      </c>
      <c r="G48" s="6"/>
      <c r="H48" s="24">
        <f>ROUND(SUM(G44:G47),0)</f>
        <v>1762</v>
      </c>
      <c r="I48" s="41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</row>
    <row r="49" spans="1:22" ht="12.75" customHeight="1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</row>
    <row r="50" spans="1:22" ht="12.75" customHeight="1">
      <c r="A50" s="6"/>
      <c r="B50" s="6"/>
      <c r="C50" s="48" t="s">
        <v>45</v>
      </c>
      <c r="D50" s="6"/>
      <c r="E50" s="6"/>
      <c r="F50" s="6"/>
      <c r="G50" s="6"/>
      <c r="H50" s="49">
        <f>ROUND(SUM(H41:H48),0)</f>
        <v>7269</v>
      </c>
      <c r="I50" s="50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</row>
    <row r="51" spans="1:22" ht="12.75" customHeight="1">
      <c r="A51" s="6"/>
      <c r="B51" s="6"/>
      <c r="C51" s="48"/>
      <c r="D51" s="6"/>
      <c r="E51" s="6"/>
      <c r="F51" s="6"/>
      <c r="G51" s="6"/>
      <c r="H51" s="50"/>
      <c r="I51" s="50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</row>
    <row r="52" spans="1:22" ht="12.75" customHeight="1">
      <c r="A52" s="6"/>
      <c r="B52" s="6"/>
      <c r="C52" s="48"/>
      <c r="D52" s="6"/>
      <c r="E52" s="6"/>
      <c r="F52" s="6"/>
      <c r="G52" s="6"/>
      <c r="H52" s="50"/>
      <c r="I52" s="50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</row>
    <row r="53" spans="1:22" ht="12.75" customHeight="1">
      <c r="A53" s="6"/>
      <c r="B53" s="6"/>
      <c r="C53" s="48"/>
      <c r="D53" s="6"/>
      <c r="E53" s="6"/>
      <c r="F53" s="6"/>
      <c r="G53" s="6"/>
      <c r="H53" s="50"/>
      <c r="I53" s="50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</row>
    <row r="54" spans="1:22" ht="12.75" customHeight="1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</row>
    <row r="55" spans="1:22" ht="12.75" customHeight="1">
      <c r="A55" s="6" t="s">
        <v>46</v>
      </c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</row>
    <row r="56" spans="1:22" ht="12.75" customHeight="1">
      <c r="A56" s="6" t="s">
        <v>47</v>
      </c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</row>
    <row r="57" spans="1:22" ht="12.75" customHeight="1">
      <c r="A57" s="6" t="s">
        <v>66</v>
      </c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</row>
    <row r="58" spans="1:22" ht="12.75" customHeight="1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</row>
    <row r="59" spans="1:22" ht="12.75" customHeight="1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</row>
    <row r="60" spans="1:22" ht="12.75" customHeight="1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</row>
    <row r="61" spans="1:22" ht="12.75" customHeight="1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</row>
    <row r="62" spans="1:22" ht="12.75" customHeight="1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</row>
    <row r="63" spans="1:22" ht="12.75" customHeight="1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</row>
    <row r="64" spans="1:22" ht="12.75" customHeight="1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</row>
    <row r="65" spans="1:22" ht="12.75" customHeight="1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</row>
    <row r="66" spans="1:22" ht="12.75" customHeight="1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</row>
    <row r="67" spans="1:22" ht="12.75" customHeight="1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</row>
    <row r="68" spans="1:22" ht="12.75" customHeight="1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</row>
    <row r="69" spans="1:22" ht="12.75" customHeight="1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</row>
    <row r="70" spans="1:22" ht="12.75" customHeight="1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</row>
    <row r="71" spans="1:22" ht="12.75" customHeight="1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</row>
    <row r="72" spans="1:22" ht="12.75" customHeight="1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</row>
    <row r="73" spans="1:22" ht="12.75" customHeight="1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</row>
    <row r="74" spans="1:22" ht="12.75" customHeight="1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</row>
    <row r="75" spans="1:22" ht="12.75" customHeight="1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</row>
    <row r="76" spans="1:22" ht="12.75" customHeight="1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</row>
    <row r="77" spans="1:22" ht="12.75" customHeight="1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</row>
    <row r="78" spans="1:22" ht="12.75" customHeight="1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</row>
    <row r="79" spans="1:22" ht="12.75" customHeight="1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</row>
    <row r="80" spans="1:22" ht="12.75" customHeight="1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</row>
    <row r="81" spans="1:22" ht="12.75" customHeight="1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</row>
    <row r="82" spans="1:22" ht="12.75" customHeight="1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</row>
    <row r="83" spans="1:22" ht="12.75" customHeight="1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</row>
    <row r="84" spans="1:22" ht="12.75" customHeight="1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</row>
    <row r="85" spans="1:22" ht="12.75" customHeight="1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</row>
    <row r="86" spans="1:22" ht="12.75" customHeight="1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</row>
    <row r="87" spans="1:22" ht="12.75" customHeight="1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</row>
    <row r="88" spans="1:22" ht="12.75" customHeight="1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</row>
    <row r="89" spans="1:22" ht="12.75" customHeight="1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</row>
    <row r="90" spans="1:22" ht="12.75" customHeight="1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</row>
    <row r="91" spans="1:22" ht="12.75" customHeight="1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</row>
    <row r="92" spans="1:22" ht="12.75" customHeight="1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</row>
    <row r="93" spans="1:22" ht="12.75" customHeight="1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</row>
    <row r="94" spans="1:22" ht="12.75" customHeight="1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</row>
    <row r="95" spans="1:22" ht="12.75" customHeight="1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</row>
    <row r="96" spans="1:22" ht="12.75" customHeight="1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</row>
    <row r="97" spans="1:22" ht="12.75" customHeight="1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</row>
    <row r="98" spans="1:22" ht="12.75" customHeight="1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</row>
    <row r="99" spans="1:22" ht="12.75" customHeight="1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</row>
    <row r="100" spans="1:22" ht="12.75" customHeight="1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</row>
    <row r="101" spans="1:22" ht="12.75" customHeight="1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</row>
    <row r="102" spans="1:22" ht="12.75" customHeight="1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</row>
    <row r="103" spans="1:22" ht="12.75" customHeight="1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</row>
    <row r="104" spans="1:22" ht="12.75" customHeight="1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</row>
    <row r="105" spans="1:22" ht="12.75" customHeight="1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</row>
    <row r="106" spans="1:22" ht="12.75" customHeight="1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</row>
    <row r="107" spans="1:22" ht="12.75" customHeight="1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</row>
    <row r="108" spans="1:22" ht="12.75" customHeight="1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</row>
    <row r="109" spans="1:22" ht="12.75" customHeight="1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</row>
    <row r="110" spans="1:22" ht="12.75" customHeight="1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</row>
    <row r="111" spans="1:22" ht="12.75" customHeight="1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</row>
    <row r="112" spans="1:22" ht="12.75" customHeight="1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</row>
    <row r="113" spans="1:22" ht="12.75" customHeight="1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</row>
    <row r="114" spans="1:22" ht="12.75" customHeight="1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</row>
    <row r="115" spans="1:22" ht="12.75" customHeight="1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</row>
    <row r="116" spans="1:22" ht="12.75" customHeight="1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</row>
    <row r="117" spans="1:22" ht="12.75" customHeight="1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</row>
    <row r="118" spans="1:22" ht="12.75" customHeight="1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</row>
    <row r="119" spans="1:22" ht="12.75" customHeight="1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</row>
    <row r="120" spans="1:22" ht="12.75" customHeight="1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</row>
    <row r="121" spans="1:22" ht="12.75" customHeight="1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</row>
    <row r="122" spans="1:22" ht="12.75" customHeight="1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</row>
    <row r="123" spans="1:22" ht="12.75" customHeight="1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</row>
    <row r="124" spans="1:22" ht="12.75" customHeight="1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</row>
    <row r="125" spans="1:22" ht="12.75" customHeight="1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</row>
    <row r="126" spans="1:22" ht="12.75" customHeight="1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</row>
    <row r="127" spans="1:22" ht="12.75" customHeight="1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</row>
    <row r="128" spans="1:22" ht="12.75" customHeight="1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</row>
    <row r="129" spans="1:22" ht="12.75" customHeight="1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</row>
    <row r="130" spans="1:22" ht="12.75" customHeight="1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</row>
    <row r="131" spans="1:22" ht="12.75" customHeight="1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</row>
    <row r="132" spans="1:22" ht="12.75" customHeight="1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</row>
    <row r="133" spans="1:22" ht="12.75" customHeight="1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</row>
    <row r="134" spans="1:22" ht="12.75" customHeight="1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</row>
    <row r="135" spans="1:22" ht="12.75" customHeight="1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</row>
    <row r="136" spans="1:22" ht="12.75" customHeight="1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</row>
    <row r="137" spans="1:22" ht="12.75" customHeight="1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</row>
    <row r="138" spans="1:22" ht="12.75" customHeight="1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</row>
    <row r="139" spans="1:22" ht="12.75" customHeight="1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</row>
    <row r="140" spans="1:22" ht="12.75" customHeight="1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</row>
    <row r="141" spans="1:22" ht="12.75" customHeight="1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</row>
    <row r="142" spans="1:22" ht="12.75" customHeight="1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</row>
    <row r="143" spans="1:22" ht="12.75" customHeight="1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</row>
    <row r="144" spans="1:22" ht="12.75" customHeight="1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</row>
    <row r="145" spans="1:22" ht="12.75" customHeight="1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</row>
    <row r="146" spans="1:22" ht="12.75" customHeight="1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</row>
    <row r="147" spans="1:22" ht="12.75" customHeight="1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</row>
    <row r="148" spans="1:22" ht="12.75" customHeight="1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</row>
    <row r="149" spans="1:22" ht="12.75" customHeight="1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</row>
    <row r="150" spans="1:22" ht="12.75" customHeight="1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</row>
    <row r="151" spans="1:22" ht="12.75" customHeight="1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</row>
    <row r="152" spans="1:22" ht="12.75" customHeight="1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</row>
    <row r="153" spans="1:22" ht="12.75" customHeight="1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</row>
    <row r="154" spans="1:22" ht="12.75" customHeight="1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</row>
    <row r="155" spans="1:22" ht="12.75" customHeight="1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</row>
    <row r="156" spans="1:22" ht="12.75" customHeight="1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</row>
    <row r="157" spans="1:22" ht="12.75" customHeight="1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</row>
    <row r="158" spans="1:22" ht="12.75" customHeight="1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</row>
    <row r="159" spans="1:22" ht="12.75" customHeight="1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</row>
    <row r="160" spans="1:22" ht="12.75" customHeight="1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</row>
    <row r="161" spans="1:22" ht="12.75" customHeight="1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</row>
    <row r="162" spans="1:22" ht="12.75" customHeight="1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</row>
    <row r="163" spans="1:22" ht="12.75" customHeight="1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</row>
    <row r="164" spans="1:22" ht="12.75" customHeight="1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</row>
    <row r="165" spans="1:22" ht="12.75" customHeight="1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</row>
    <row r="166" spans="1:22" ht="12.75" customHeight="1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</row>
    <row r="167" spans="1:22" ht="12.75" customHeight="1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</row>
    <row r="168" spans="1:22" ht="12.75" customHeight="1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</row>
    <row r="169" spans="1:22" ht="12.75" customHeight="1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</row>
    <row r="170" spans="1:22" ht="12.75" customHeight="1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</row>
    <row r="171" spans="1:22" ht="12.75" customHeight="1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</row>
    <row r="172" spans="1:22" ht="12.75" customHeight="1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</row>
    <row r="173" spans="1:22" ht="12.75" customHeight="1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</row>
    <row r="174" spans="1:22" ht="12.75" customHeight="1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</row>
    <row r="175" spans="1:22" ht="12.75" customHeight="1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</row>
    <row r="176" spans="1:22" ht="12.75" customHeight="1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</row>
    <row r="177" spans="1:22" ht="12.75" customHeight="1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</row>
    <row r="178" spans="1:22" ht="12.75" customHeight="1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</row>
    <row r="179" spans="1:22" ht="12.75" customHeight="1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</row>
    <row r="180" spans="1:22" ht="12.75" customHeight="1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</row>
    <row r="181" spans="1:22" ht="12.75" customHeight="1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</row>
    <row r="182" spans="1:22" ht="12.75" customHeight="1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</row>
    <row r="183" spans="1:22" ht="12.75" customHeight="1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</row>
    <row r="184" spans="1:22" ht="12.75" customHeight="1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</row>
    <row r="185" spans="1:22" ht="12.75" customHeight="1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</row>
    <row r="186" spans="1:22" ht="12.75" customHeight="1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</row>
    <row r="187" spans="1:22" ht="12.75" customHeight="1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</row>
    <row r="188" spans="1:22" ht="12.75" customHeight="1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</row>
    <row r="189" spans="1:22" ht="12.75" customHeight="1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</row>
    <row r="190" spans="1:22" ht="12.75" customHeight="1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</row>
    <row r="191" spans="1:22" ht="12.75" customHeight="1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</row>
    <row r="192" spans="1:22" ht="12.75" customHeight="1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</row>
    <row r="193" spans="1:22" ht="12.75" customHeight="1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</row>
    <row r="194" spans="1:22" ht="12.75" customHeight="1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</row>
    <row r="195" spans="1:22" ht="12.75" customHeight="1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</row>
    <row r="196" spans="1:22" ht="12.75" customHeight="1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</row>
    <row r="197" spans="1:22" ht="12.75" customHeight="1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</row>
    <row r="198" spans="1:22" ht="12.75" customHeight="1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</row>
    <row r="199" spans="1:22" ht="12.75" customHeight="1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</row>
    <row r="200" spans="1:22" ht="12.75" customHeight="1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</row>
    <row r="201" spans="1:22" ht="12.75" customHeight="1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</row>
    <row r="202" spans="1:22" ht="12.75" customHeight="1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</row>
    <row r="203" spans="1:22" ht="12.75" customHeight="1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</row>
    <row r="204" spans="1:22" ht="12.75" customHeight="1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</row>
    <row r="205" spans="1:22" ht="12.75" customHeight="1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</row>
    <row r="206" spans="1:22" ht="12.75" customHeight="1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</row>
    <row r="207" spans="1:22" ht="12.75" customHeight="1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</row>
    <row r="208" spans="1:22" ht="12.75" customHeight="1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</row>
    <row r="209" spans="1:22" ht="12.75" customHeight="1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</row>
    <row r="210" spans="1:22" ht="12.75" customHeight="1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</row>
    <row r="211" spans="1:22" ht="12.75" customHeight="1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</row>
    <row r="212" spans="1:22" ht="12.75" customHeight="1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</row>
    <row r="213" spans="1:22" ht="12.75" customHeight="1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</row>
    <row r="214" spans="1:22" ht="12.75" customHeight="1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</row>
    <row r="215" spans="1:22" ht="12.75" customHeight="1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</row>
    <row r="216" spans="1:22" ht="12.75" customHeight="1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</row>
    <row r="217" spans="1:22" ht="12.75" customHeight="1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</row>
    <row r="218" spans="1:22" ht="12.75" customHeight="1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</row>
    <row r="219" spans="1:22" ht="12.75" customHeight="1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</row>
    <row r="220" spans="1:22" ht="12.75" customHeight="1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</row>
    <row r="221" spans="1:22" ht="12.75" customHeight="1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</row>
    <row r="222" spans="1:22" ht="12.75" customHeight="1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</row>
    <row r="223" spans="1:22" ht="12.75" customHeight="1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</row>
    <row r="224" spans="1:22" ht="12.75" customHeight="1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</row>
    <row r="225" spans="1:22" ht="12.75" customHeight="1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</row>
    <row r="226" spans="1:22" ht="12.75" customHeight="1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</row>
    <row r="227" spans="1:22" ht="12.75" customHeight="1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</row>
    <row r="228" spans="1:22" ht="12.75" customHeight="1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</row>
    <row r="229" spans="1:22" ht="12.75" customHeight="1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</row>
    <row r="230" spans="1:22" ht="12.75" customHeight="1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</row>
    <row r="231" spans="1:22" ht="12.75" customHeight="1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</row>
    <row r="232" spans="1:22" ht="12.75" customHeight="1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</row>
    <row r="233" spans="1:22" ht="12.75" customHeight="1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</row>
    <row r="234" spans="1:22" ht="12.75" customHeight="1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</row>
    <row r="235" spans="1:22" ht="12.75" customHeight="1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</row>
    <row r="236" spans="1:22" ht="12.75" customHeight="1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</row>
    <row r="237" spans="1:22" ht="12.75" customHeight="1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</row>
    <row r="238" spans="1:22" ht="12.75" customHeight="1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</row>
    <row r="239" spans="1:22" ht="12.75" customHeight="1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</row>
    <row r="240" spans="1:22" ht="12.75" customHeight="1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</row>
    <row r="241" spans="1:22" ht="12.75" customHeight="1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</row>
    <row r="242" spans="1:22" ht="12.75" customHeight="1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</row>
    <row r="243" spans="1:22" ht="12.75" customHeight="1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</row>
    <row r="244" spans="1:22" ht="12.75" customHeight="1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</row>
    <row r="245" spans="1:22" ht="12.75" customHeight="1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</row>
    <row r="246" spans="1:22" ht="12.75" customHeight="1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</row>
    <row r="247" spans="1:22" ht="12.75" customHeight="1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</row>
    <row r="248" spans="1:22" ht="12.75" customHeight="1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</row>
    <row r="249" spans="1:22" ht="12.75" customHeight="1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</row>
    <row r="250" spans="1:22" ht="12.75" customHeight="1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</row>
    <row r="251" spans="1:22" ht="12.75" customHeight="1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</row>
    <row r="252" spans="1:22" ht="12.75" customHeight="1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</row>
    <row r="253" spans="1:22" ht="12.75" customHeight="1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</row>
    <row r="254" spans="1:22" ht="12.75" customHeight="1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</row>
    <row r="255" spans="1:22" ht="12.75" customHeight="1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</row>
    <row r="256" spans="1:22" ht="12.75" customHeight="1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</row>
    <row r="257" spans="1:22" ht="12.75" customHeight="1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</row>
    <row r="258" spans="1:22" ht="12.75" customHeight="1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</row>
    <row r="259" spans="1:22" ht="12.75" customHeight="1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</row>
    <row r="260" spans="1:22" ht="12.75" customHeight="1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</row>
    <row r="261" spans="1:22" ht="12.75" customHeight="1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</row>
    <row r="262" spans="1:22" ht="12.75" customHeight="1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</row>
    <row r="263" spans="1:22" ht="12.75" customHeight="1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</row>
    <row r="264" spans="1:22" ht="12.75" customHeight="1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</row>
    <row r="265" spans="1:22" ht="12.75" customHeight="1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</row>
    <row r="266" spans="1:22" ht="12.75" customHeight="1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</row>
    <row r="267" spans="1:22" ht="12.75" customHeight="1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</row>
    <row r="268" spans="1:22" ht="12.75" customHeight="1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</row>
    <row r="269" spans="1:22" ht="12.75" customHeight="1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</row>
    <row r="270" spans="1:22" ht="12.75" customHeight="1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</row>
    <row r="271" spans="1:22" ht="12.75" customHeight="1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</row>
    <row r="272" spans="1:22" ht="12.75" customHeight="1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</row>
    <row r="273" spans="1:22" ht="12.75" customHeight="1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</row>
    <row r="274" spans="1:22" ht="12.75" customHeight="1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</row>
    <row r="275" spans="1:22" ht="12.75" customHeight="1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</row>
    <row r="276" spans="1:22" ht="12.75" customHeight="1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</row>
    <row r="277" spans="1:22" ht="12.75" customHeight="1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</row>
    <row r="278" spans="1:22" ht="12.75" customHeight="1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</row>
    <row r="279" spans="1:22" ht="12.75" customHeight="1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</row>
    <row r="280" spans="1:22" ht="12.75" customHeight="1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</row>
    <row r="281" spans="1:22" ht="12.75" customHeight="1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</row>
    <row r="282" spans="1:22" ht="12.75" customHeight="1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</row>
    <row r="283" spans="1:22" ht="12.75" customHeight="1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</row>
    <row r="284" spans="1:22" ht="12.75" customHeight="1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</row>
    <row r="285" spans="1:22" ht="12.75" customHeight="1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</row>
    <row r="286" spans="1:22" ht="12.75" customHeight="1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</row>
    <row r="287" spans="1:22" ht="12.75" customHeight="1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</row>
    <row r="288" spans="1:22" ht="12.75" customHeight="1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</row>
    <row r="289" spans="1:22" ht="12.75" customHeight="1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</row>
    <row r="290" spans="1:22" ht="12.75" customHeight="1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</row>
    <row r="291" spans="1:22" ht="12.75" customHeight="1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</row>
    <row r="292" spans="1:22" ht="12.75" customHeight="1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</row>
    <row r="293" spans="1:22" ht="12.75" customHeight="1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</row>
    <row r="294" spans="1:22" ht="12.75" customHeight="1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</row>
    <row r="295" spans="1:22" ht="12.75" customHeight="1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</row>
    <row r="296" spans="1:22" ht="12.75" customHeight="1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</row>
    <row r="297" spans="1:22" ht="12.75" customHeight="1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</row>
    <row r="298" spans="1:22" ht="12.75" customHeight="1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</row>
    <row r="299" spans="1:22" ht="12.75" customHeight="1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</row>
    <row r="300" spans="1:22" ht="12.75" customHeight="1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</row>
    <row r="301" spans="1:22" ht="12.75" customHeight="1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</row>
    <row r="302" spans="1:22" ht="12.75" customHeight="1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</row>
    <row r="303" spans="1:22" ht="12.75" customHeight="1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</row>
    <row r="304" spans="1:22" ht="12.75" customHeight="1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</row>
    <row r="305" spans="1:22" ht="12.75" customHeight="1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</row>
    <row r="306" spans="1:22" ht="12.75" customHeight="1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</row>
    <row r="307" spans="1:22" ht="12.75" customHeight="1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</row>
    <row r="308" spans="1:22" ht="12.75" customHeight="1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</row>
    <row r="309" spans="1:22" ht="12.75" customHeight="1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</row>
    <row r="310" spans="1:22" ht="12.75" customHeight="1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</row>
    <row r="311" spans="1:22" ht="12.75" customHeight="1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</row>
    <row r="312" spans="1:22" ht="12.75" customHeight="1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</row>
    <row r="313" spans="1:22" ht="12.75" customHeight="1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</row>
    <row r="314" spans="1:22" ht="12.75" customHeight="1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</row>
    <row r="315" spans="1:22" ht="12.75" customHeight="1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</row>
    <row r="316" spans="1:22" ht="12.75" customHeight="1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</row>
    <row r="317" spans="1:22" ht="12.75" customHeight="1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</row>
    <row r="318" spans="1:22" ht="12.75" customHeight="1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</row>
    <row r="319" spans="1:22" ht="12.75" customHeight="1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</row>
    <row r="320" spans="1:22" ht="12.75" customHeight="1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</row>
    <row r="321" spans="1:22" ht="12.75" customHeight="1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</row>
    <row r="322" spans="1:22" ht="12.75" customHeight="1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</row>
    <row r="323" spans="1:22" ht="12.75" customHeight="1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</row>
    <row r="324" spans="1:22" ht="12.75" customHeight="1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</row>
    <row r="325" spans="1:22" ht="12.75" customHeight="1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</row>
    <row r="326" spans="1:22" ht="12.75" customHeight="1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</row>
    <row r="327" spans="1:22" ht="12.75" customHeight="1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</row>
    <row r="328" spans="1:22" ht="12.75" customHeight="1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</row>
    <row r="329" spans="1:22" ht="12.75" customHeight="1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</row>
    <row r="330" spans="1:22" ht="12.75" customHeight="1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</row>
    <row r="331" spans="1:22" ht="12.75" customHeight="1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</row>
    <row r="332" spans="1:22" ht="12.75" customHeight="1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</row>
    <row r="333" spans="1:22" ht="12.75" customHeight="1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</row>
    <row r="334" spans="1:22" ht="12.75" customHeight="1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</row>
    <row r="335" spans="1:22" ht="12.75" customHeight="1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</row>
    <row r="336" spans="1:22" ht="12.75" customHeight="1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</row>
    <row r="337" spans="1:22" ht="12.75" customHeight="1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</row>
    <row r="338" spans="1:22" ht="12.75" customHeight="1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</row>
    <row r="339" spans="1:22" ht="12.75" customHeight="1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</row>
    <row r="340" spans="1:22" ht="12.75" customHeight="1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</row>
    <row r="341" spans="1:22" ht="12.75" customHeight="1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</row>
    <row r="342" spans="1:22" ht="12.75" customHeight="1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</row>
    <row r="343" spans="1:22" ht="12.75" customHeight="1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</row>
    <row r="344" spans="1:22" ht="12.75" customHeight="1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</row>
    <row r="345" spans="1:22" ht="12.75" customHeight="1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</row>
    <row r="346" spans="1:22" ht="12.75" customHeight="1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</row>
    <row r="347" spans="1:22" ht="12.75" customHeight="1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</row>
    <row r="348" spans="1:22" ht="12.75" customHeight="1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</row>
    <row r="349" spans="1:22" ht="12.75" customHeight="1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</row>
    <row r="350" spans="1:22" ht="12.75" customHeight="1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</row>
    <row r="351" spans="1:22" ht="12.75" customHeight="1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</row>
    <row r="352" spans="1:22" ht="12.75" customHeight="1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</row>
    <row r="353" spans="1:22" ht="12.75" customHeight="1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</row>
    <row r="354" spans="1:22" ht="12.75" customHeight="1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</row>
    <row r="355" spans="1:22" ht="12.75" customHeight="1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</row>
    <row r="356" spans="1:22" ht="12.75" customHeight="1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</row>
    <row r="357" spans="1:22" ht="12.75" customHeight="1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</row>
    <row r="358" spans="1:22" ht="12.75" customHeight="1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</row>
    <row r="359" spans="1:22" ht="12.75" customHeight="1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</row>
    <row r="360" spans="1:22" ht="12.75" customHeight="1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</row>
    <row r="361" spans="1:22" ht="12.75" customHeight="1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</row>
    <row r="362" spans="1:22" ht="12.75" customHeight="1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</row>
    <row r="363" spans="1:22" ht="12.75" customHeight="1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</row>
    <row r="364" spans="1:22" ht="12.75" customHeight="1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</row>
    <row r="365" spans="1:22" ht="12.75" customHeight="1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</row>
    <row r="366" spans="1:22" ht="12.75" customHeight="1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</row>
    <row r="367" spans="1:22" ht="12.75" customHeight="1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</row>
    <row r="368" spans="1:22" ht="12.75" customHeight="1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</row>
    <row r="369" spans="1:22" ht="12.75" customHeight="1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</row>
    <row r="370" spans="1:22" ht="12.75" customHeight="1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</row>
    <row r="371" spans="1:22" ht="12.75" customHeight="1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</row>
    <row r="372" spans="1:22" ht="12.75" customHeight="1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</row>
    <row r="373" spans="1:22" ht="12.75" customHeight="1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</row>
    <row r="374" spans="1:22" ht="12.75" customHeight="1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</row>
    <row r="375" spans="1:22" ht="12.75" customHeight="1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</row>
    <row r="376" spans="1:22" ht="12.75" customHeight="1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</row>
    <row r="377" spans="1:22" ht="12.75" customHeight="1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</row>
    <row r="378" spans="1:22" ht="12.75" customHeight="1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</row>
    <row r="379" spans="1:22" ht="12.75" customHeight="1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</row>
    <row r="380" spans="1:22" ht="12.75" customHeight="1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</row>
    <row r="381" spans="1:22" ht="12.75" customHeight="1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</row>
    <row r="382" spans="1:22" ht="12.75" customHeight="1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</row>
    <row r="383" spans="1:22" ht="12.75" customHeight="1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</row>
    <row r="384" spans="1:22" ht="12.75" customHeight="1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</row>
    <row r="385" spans="1:22" ht="12.75" customHeight="1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</row>
    <row r="386" spans="1:22" ht="12.75" customHeight="1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</row>
    <row r="387" spans="1:22" ht="12.75" customHeight="1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</row>
    <row r="388" spans="1:22" ht="12.75" customHeight="1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</row>
    <row r="389" spans="1:22" ht="12.75" customHeight="1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</row>
    <row r="390" spans="1:22" ht="12.75" customHeight="1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</row>
    <row r="391" spans="1:22" ht="12.75" customHeight="1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</row>
    <row r="392" spans="1:22" ht="12.75" customHeight="1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</row>
    <row r="393" spans="1:22" ht="12.75" customHeight="1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</row>
    <row r="394" spans="1:22" ht="12.75" customHeight="1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</row>
    <row r="395" spans="1:22" ht="12.75" customHeight="1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</row>
    <row r="396" spans="1:22" ht="12.75" customHeight="1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</row>
    <row r="397" spans="1:22" ht="12.75" customHeight="1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</row>
    <row r="398" spans="1:22" ht="12.75" customHeight="1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</row>
    <row r="399" spans="1:22" ht="12.75" customHeight="1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</row>
    <row r="400" spans="1:22" ht="12.75" customHeight="1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</row>
    <row r="401" spans="1:22" ht="12.75" customHeight="1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</row>
    <row r="402" spans="1:22" ht="12.75" customHeight="1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</row>
    <row r="403" spans="1:22" ht="12.75" customHeight="1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</row>
    <row r="404" spans="1:22" ht="12.75" customHeight="1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</row>
    <row r="405" spans="1:22" ht="12.75" customHeight="1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</row>
    <row r="406" spans="1:22" ht="12.75" customHeight="1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</row>
    <row r="407" spans="1:22" ht="12.75" customHeight="1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</row>
    <row r="408" spans="1:22" ht="12.75" customHeight="1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</row>
    <row r="409" spans="1:22" ht="12.75" customHeight="1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</row>
    <row r="410" spans="1:22" ht="12.75" customHeight="1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</row>
    <row r="411" spans="1:22" ht="12.75" customHeight="1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</row>
    <row r="412" spans="1:22" ht="12.75" customHeight="1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</row>
    <row r="413" spans="1:22" ht="12.75" customHeight="1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</row>
    <row r="414" spans="1:22" ht="12.75" customHeight="1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</row>
    <row r="415" spans="1:22" ht="12.75" customHeight="1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</row>
    <row r="416" spans="1:22" ht="12.75" customHeight="1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</row>
    <row r="417" spans="1:22" ht="12.75" customHeight="1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</row>
    <row r="418" spans="1:22" ht="12.75" customHeight="1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</row>
    <row r="419" spans="1:22" ht="12.75" customHeight="1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</row>
    <row r="420" spans="1:22" ht="12.75" customHeight="1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</row>
    <row r="421" spans="1:22" ht="12.75" customHeight="1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</row>
    <row r="422" spans="1:22" ht="12.75" customHeight="1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</row>
    <row r="423" spans="1:22" ht="12.75" customHeight="1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</row>
    <row r="424" spans="1:22" ht="12.75" customHeight="1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</row>
    <row r="425" spans="1:22" ht="12.75" customHeight="1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</row>
    <row r="426" spans="1:22" ht="12.75" customHeight="1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</row>
    <row r="427" spans="1:22" ht="12.75" customHeight="1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</row>
    <row r="428" spans="1:22" ht="12.75" customHeight="1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</row>
    <row r="429" spans="1:22" ht="12.75" customHeight="1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</row>
    <row r="430" spans="1:22" ht="12.75" customHeight="1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</row>
    <row r="431" spans="1:22" ht="12.75" customHeight="1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</row>
    <row r="432" spans="1:22" ht="12.75" customHeight="1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</row>
    <row r="433" spans="1:22" ht="12.75" customHeight="1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</row>
    <row r="434" spans="1:22" ht="12.75" customHeight="1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</row>
    <row r="435" spans="1:22" ht="12.75" customHeight="1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</row>
    <row r="436" spans="1:22" ht="12.75" customHeight="1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</row>
    <row r="437" spans="1:22" ht="12.75" customHeight="1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</row>
    <row r="438" spans="1:22" ht="12.75" customHeight="1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</row>
    <row r="439" spans="1:22" ht="12.75" customHeight="1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</row>
    <row r="440" spans="1:22" ht="12.75" customHeight="1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</row>
    <row r="441" spans="1:22" ht="12.75" customHeight="1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</row>
    <row r="442" spans="1:22" ht="12.75" customHeight="1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</row>
    <row r="443" spans="1:22" ht="12.75" customHeight="1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</row>
    <row r="444" spans="1:22" ht="12.75" customHeight="1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</row>
    <row r="445" spans="1:22" ht="12.75" customHeight="1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</row>
    <row r="446" spans="1:22" ht="12.75" customHeight="1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</row>
    <row r="447" spans="1:22" ht="12.75" customHeight="1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</row>
    <row r="448" spans="1:22" ht="12.75" customHeight="1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</row>
    <row r="449" spans="1:22" ht="12.75" customHeight="1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</row>
    <row r="450" spans="1:22" ht="12.75" customHeight="1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</row>
    <row r="451" spans="1:22" ht="12.75" customHeight="1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</row>
    <row r="452" spans="1:22" ht="12.75" customHeight="1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</row>
    <row r="453" spans="1:22" ht="12.75" customHeight="1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</row>
    <row r="454" spans="1:22" ht="12.75" customHeight="1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</row>
    <row r="455" spans="1:22" ht="12.75" customHeight="1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</row>
    <row r="456" spans="1:22" ht="12.75" customHeight="1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</row>
    <row r="457" spans="1:22" ht="12.75" customHeight="1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</row>
    <row r="458" spans="1:22" ht="12.75" customHeight="1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</row>
    <row r="459" spans="1:22" ht="12.75" customHeight="1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</row>
    <row r="460" spans="1:22" ht="12.75" customHeight="1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</row>
    <row r="461" spans="1:22" ht="12.75" customHeight="1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</row>
    <row r="462" spans="1:22" ht="12.75" customHeight="1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</row>
    <row r="463" spans="1:22" ht="12.75" customHeight="1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</row>
    <row r="464" spans="1:22" ht="12.75" customHeight="1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</row>
    <row r="465" spans="1:22" ht="12.75" customHeight="1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</row>
    <row r="466" spans="1:22" ht="12.75" customHeight="1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</row>
    <row r="467" spans="1:22" ht="12.75" customHeight="1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</row>
    <row r="468" spans="1:22" ht="12.75" customHeight="1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</row>
    <row r="469" spans="1:22" ht="12.75" customHeight="1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</row>
    <row r="470" spans="1:22" ht="12.75" customHeight="1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</row>
    <row r="471" spans="1:22" ht="12.75" customHeight="1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</row>
    <row r="472" spans="1:22" ht="12.75" customHeight="1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</row>
    <row r="473" spans="1:22" ht="12.75" customHeight="1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</row>
    <row r="474" spans="1:22" ht="12.75" customHeight="1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</row>
    <row r="475" spans="1:22" ht="12.75" customHeight="1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</row>
    <row r="476" spans="1:22" ht="12.75" customHeight="1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</row>
    <row r="477" spans="1:22" ht="12.75" customHeight="1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</row>
    <row r="478" spans="1:22" ht="12.75" customHeight="1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</row>
    <row r="479" spans="1:22" ht="12.75" customHeight="1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</row>
    <row r="480" spans="1:22" ht="12.75" customHeight="1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</row>
    <row r="481" spans="1:22" ht="12.75" customHeight="1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</row>
    <row r="482" spans="1:22" ht="12.75" customHeight="1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</row>
    <row r="483" spans="1:22" ht="12.75" customHeight="1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</row>
    <row r="484" spans="1:22" ht="12.75" customHeight="1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</row>
    <row r="485" spans="1:22" ht="12.75" customHeight="1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</row>
    <row r="486" spans="1:22" ht="12.75" customHeight="1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</row>
    <row r="487" spans="1:22" ht="12.75" customHeight="1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</row>
    <row r="488" spans="1:22" ht="12.75" customHeight="1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</row>
    <row r="489" spans="1:22" ht="12.75" customHeight="1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</row>
    <row r="490" spans="1:22" ht="12.75" customHeight="1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</row>
    <row r="491" spans="1:22" ht="12.75" customHeight="1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</row>
    <row r="492" spans="1:22" ht="12.75" customHeight="1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</row>
    <row r="493" spans="1:22" ht="12.75" customHeight="1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</row>
    <row r="494" spans="1:22" ht="12.75" customHeight="1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</row>
    <row r="495" spans="1:22" ht="12.75" customHeight="1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</row>
    <row r="496" spans="1:22" ht="12.75" customHeight="1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</row>
    <row r="497" spans="1:22" ht="12.75" customHeight="1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</row>
    <row r="498" spans="1:22" ht="12.75" customHeight="1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</row>
    <row r="499" spans="1:22" ht="12.75" customHeight="1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</row>
    <row r="500" spans="1:22" ht="12.75" customHeight="1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</row>
    <row r="501" spans="1:22" ht="12.75" customHeight="1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</row>
    <row r="502" spans="1:22" ht="12.75" customHeight="1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</row>
    <row r="503" spans="1:22" ht="12.75" customHeight="1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</row>
    <row r="504" spans="1:22" ht="12.75" customHeight="1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</row>
    <row r="505" spans="1:22" ht="12.75" customHeight="1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</row>
    <row r="506" spans="1:22" ht="12.75" customHeight="1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</row>
    <row r="507" spans="1:22" ht="12.75" customHeight="1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</row>
    <row r="508" spans="1:22" ht="12.75" customHeight="1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</row>
    <row r="509" spans="1:22" ht="12.75" customHeight="1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</row>
    <row r="510" spans="1:22" ht="12.75" customHeight="1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</row>
    <row r="511" spans="1:22" ht="12.75" customHeight="1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</row>
    <row r="512" spans="1:22" ht="12.75" customHeight="1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</row>
    <row r="513" spans="1:22" ht="12.75" customHeight="1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</row>
    <row r="514" spans="1:22" ht="12.75" customHeight="1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</row>
    <row r="515" spans="1:22" ht="12.75" customHeight="1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</row>
    <row r="516" spans="1:22" ht="12.75" customHeight="1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</row>
    <row r="517" spans="1:22" ht="12.75" customHeight="1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</row>
    <row r="518" spans="1:22" ht="12.75" customHeight="1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</row>
    <row r="519" spans="1:22" ht="12.75" customHeight="1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</row>
    <row r="520" spans="1:22" ht="12.75" customHeight="1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</row>
    <row r="521" spans="1:22" ht="12.75" customHeight="1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</row>
    <row r="522" spans="1:22" ht="12.75" customHeight="1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</row>
    <row r="523" spans="1:22" ht="12.75" customHeight="1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</row>
    <row r="524" spans="1:22" ht="12.75" customHeight="1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</row>
    <row r="525" spans="1:22" ht="12.75" customHeight="1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</row>
    <row r="526" spans="1:22" ht="12.75" customHeight="1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</row>
    <row r="527" spans="1:22" ht="12.75" customHeight="1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</row>
    <row r="528" spans="1:22" ht="12.75" customHeight="1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</row>
    <row r="529" spans="1:22" ht="12.75" customHeight="1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</row>
    <row r="530" spans="1:22" ht="12.75" customHeight="1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</row>
    <row r="531" spans="1:22" ht="12.75" customHeight="1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</row>
    <row r="532" spans="1:22" ht="12.75" customHeight="1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</row>
    <row r="533" spans="1:22" ht="12.75" customHeight="1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</row>
    <row r="534" spans="1:22" ht="12.75" customHeight="1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</row>
    <row r="535" spans="1:22" ht="12.75" customHeight="1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</row>
    <row r="536" spans="1:22" ht="12.75" customHeight="1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</row>
    <row r="537" spans="1:22" ht="12.75" customHeight="1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</row>
    <row r="538" spans="1:22" ht="12.75" customHeight="1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</row>
    <row r="539" spans="1:22" ht="12.75" customHeight="1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</row>
    <row r="540" spans="1:22" ht="12.75" customHeight="1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</row>
    <row r="541" spans="1:22" ht="12.75" customHeight="1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</row>
    <row r="542" spans="1:22" ht="12.75" customHeight="1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</row>
    <row r="543" spans="1:22" ht="12.75" customHeight="1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</row>
    <row r="544" spans="1:22" ht="12.75" customHeight="1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</row>
    <row r="545" spans="1:22" ht="12.75" customHeight="1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</row>
    <row r="546" spans="1:22" ht="12.75" customHeight="1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</row>
    <row r="547" spans="1:22" ht="12.75" customHeight="1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</row>
    <row r="548" spans="1:22" ht="12.75" customHeight="1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</row>
    <row r="549" spans="1:22" ht="12.75" customHeight="1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</row>
    <row r="550" spans="1:22" ht="12.75" customHeight="1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</row>
    <row r="551" spans="1:22" ht="12.75" customHeight="1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</row>
    <row r="552" spans="1:22" ht="12.75" customHeight="1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</row>
    <row r="553" spans="1:22" ht="12.75" customHeight="1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</row>
    <row r="554" spans="1:22" ht="12.75" customHeight="1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</row>
    <row r="555" spans="1:22" ht="12.75" customHeight="1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</row>
    <row r="556" spans="1:22" ht="12.75" customHeight="1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</row>
    <row r="557" spans="1:22" ht="12.75" customHeight="1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</row>
    <row r="558" spans="1:22" ht="12.75" customHeight="1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</row>
    <row r="559" spans="1:22" ht="12.75" customHeight="1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</row>
    <row r="560" spans="1:22" ht="12.75" customHeight="1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</row>
    <row r="561" spans="1:22" ht="12.75" customHeight="1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</row>
    <row r="562" spans="1:22" ht="12.75" customHeight="1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</row>
    <row r="563" spans="1:22" ht="12.75" customHeight="1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</row>
    <row r="564" spans="1:22" ht="12.75" customHeight="1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</row>
    <row r="565" spans="1:22" ht="12.75" customHeight="1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</row>
    <row r="566" spans="1:22" ht="12.75" customHeight="1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</row>
    <row r="567" spans="1:22" ht="12.75" customHeight="1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</row>
    <row r="568" spans="1:22" ht="12.75" customHeight="1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</row>
    <row r="569" spans="1:22" ht="12.75" customHeight="1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</row>
    <row r="570" spans="1:22" ht="12.75" customHeight="1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</row>
    <row r="571" spans="1:22" ht="12.75" customHeight="1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</row>
    <row r="572" spans="1:22" ht="12.75" customHeight="1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</row>
    <row r="573" spans="1:22" ht="12.75" customHeight="1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</row>
    <row r="574" spans="1:22" ht="12.75" customHeight="1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</row>
    <row r="575" spans="1:22" ht="12.75" customHeight="1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</row>
    <row r="576" spans="1:22" ht="12.75" customHeight="1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</row>
    <row r="577" spans="1:22" ht="12.75" customHeight="1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</row>
    <row r="578" spans="1:22" ht="12.75" customHeight="1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</row>
    <row r="579" spans="1:22" ht="12.75" customHeight="1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</row>
    <row r="580" spans="1:22" ht="12.75" customHeight="1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</row>
    <row r="581" spans="1:22" ht="12.75" customHeight="1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</row>
    <row r="582" spans="1:22" ht="12.75" customHeight="1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</row>
    <row r="583" spans="1:22" ht="12.75" customHeight="1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</row>
    <row r="584" spans="1:22" ht="12.75" customHeight="1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</row>
    <row r="585" spans="1:22" ht="12.75" customHeight="1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</row>
    <row r="586" spans="1:22" ht="12.75" customHeight="1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</row>
    <row r="587" spans="1:22" ht="12.75" customHeight="1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</row>
    <row r="588" spans="1:22" ht="12.75" customHeight="1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</row>
    <row r="589" spans="1:22" ht="12.75" customHeight="1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</row>
    <row r="590" spans="1:22" ht="12.75" customHeight="1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</row>
    <row r="591" spans="1:22" ht="12.75" customHeight="1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</row>
    <row r="592" spans="1:22" ht="12.75" customHeight="1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</row>
    <row r="593" spans="1:22" ht="12.75" customHeight="1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</row>
    <row r="594" spans="1:22" ht="12.75" customHeight="1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</row>
    <row r="595" spans="1:22" ht="12.75" customHeight="1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</row>
    <row r="596" spans="1:22" ht="12.75" customHeight="1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</row>
    <row r="597" spans="1:22" ht="12.75" customHeight="1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</row>
    <row r="598" spans="1:22" ht="12.75" customHeight="1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</row>
    <row r="599" spans="1:22" ht="12.75" customHeight="1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</row>
    <row r="600" spans="1:22" ht="12.75" customHeight="1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</row>
    <row r="601" spans="1:22" ht="12.75" customHeight="1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</row>
    <row r="602" spans="1:22" ht="12.75" customHeight="1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</row>
    <row r="603" spans="1:22" ht="12.75" customHeight="1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</row>
    <row r="604" spans="1:22" ht="12.75" customHeight="1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</row>
    <row r="605" spans="1:22" ht="12.75" customHeight="1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</row>
    <row r="606" spans="1:22" ht="12.75" customHeight="1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</row>
    <row r="607" spans="1:22" ht="12.75" customHeight="1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</row>
    <row r="608" spans="1:22" ht="12.75" customHeight="1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</row>
    <row r="609" spans="1:22" ht="12.75" customHeight="1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</row>
    <row r="610" spans="1:22" ht="12.75" customHeight="1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</row>
    <row r="611" spans="1:22" ht="12.75" customHeight="1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</row>
    <row r="612" spans="1:22" ht="12.75" customHeight="1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</row>
    <row r="613" spans="1:22" ht="12.75" customHeight="1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</row>
    <row r="614" spans="1:22" ht="12.75" customHeight="1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</row>
    <row r="615" spans="1:22" ht="12.75" customHeight="1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</row>
    <row r="616" spans="1:22" ht="12.75" customHeight="1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</row>
    <row r="617" spans="1:22" ht="12.75" customHeight="1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</row>
    <row r="618" spans="1:22" ht="12.75" customHeight="1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</row>
    <row r="619" spans="1:22" ht="12.75" customHeight="1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</row>
    <row r="620" spans="1:22" ht="12.75" customHeight="1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</row>
    <row r="621" spans="1:22" ht="12.75" customHeight="1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</row>
    <row r="622" spans="1:22" ht="12.75" customHeight="1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</row>
    <row r="623" spans="1:22" ht="12.75" customHeight="1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</row>
    <row r="624" spans="1:22" ht="12.75" customHeight="1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</row>
    <row r="625" spans="1:22" ht="12.75" customHeight="1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</row>
    <row r="626" spans="1:22" ht="12.75" customHeight="1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</row>
    <row r="627" spans="1:22" ht="12.75" customHeight="1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</row>
    <row r="628" spans="1:22" ht="12.75" customHeight="1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</row>
    <row r="629" spans="1:22" ht="12.75" customHeight="1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</row>
    <row r="630" spans="1:22" ht="12.75" customHeight="1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</row>
    <row r="631" spans="1:22" ht="12.75" customHeight="1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</row>
    <row r="632" spans="1:22" ht="12.75" customHeight="1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</row>
    <row r="633" spans="1:22" ht="12.75" customHeight="1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</row>
    <row r="634" spans="1:22" ht="12.75" customHeight="1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</row>
    <row r="635" spans="1:22" ht="12.75" customHeight="1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</row>
    <row r="636" spans="1:22" ht="12.75" customHeight="1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</row>
    <row r="637" spans="1:22" ht="12.75" customHeight="1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</row>
    <row r="638" spans="1:22" ht="12.75" customHeight="1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</row>
    <row r="639" spans="1:22" ht="12.75" customHeight="1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</row>
    <row r="640" spans="1:22" ht="12.75" customHeight="1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</row>
    <row r="641" spans="1:22" ht="12.75" customHeight="1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</row>
    <row r="642" spans="1:22" ht="12.75" customHeight="1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</row>
    <row r="643" spans="1:22" ht="12.75" customHeight="1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</row>
    <row r="644" spans="1:22" ht="12.75" customHeight="1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</row>
    <row r="645" spans="1:22" ht="12.75" customHeight="1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</row>
    <row r="646" spans="1:22" ht="12.75" customHeight="1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</row>
    <row r="647" spans="1:22" ht="12.75" customHeight="1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</row>
    <row r="648" spans="1:22" ht="12.75" customHeight="1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</row>
    <row r="649" spans="1:22" ht="12.75" customHeight="1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</row>
    <row r="650" spans="1:22" ht="12.75" customHeight="1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</row>
    <row r="651" spans="1:22" ht="12.75" customHeight="1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</row>
    <row r="652" spans="1:22" ht="12.75" customHeight="1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</row>
    <row r="653" spans="1:22" ht="12.75" customHeight="1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</row>
    <row r="654" spans="1:22" ht="12.75" customHeight="1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</row>
    <row r="655" spans="1:22" ht="12.75" customHeight="1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</row>
    <row r="656" spans="1:22" ht="12.75" customHeight="1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</row>
    <row r="657" spans="1:22" ht="12.75" customHeight="1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</row>
    <row r="658" spans="1:22" ht="12.75" customHeight="1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</row>
    <row r="659" spans="1:22" ht="12.75" customHeight="1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</row>
    <row r="660" spans="1:22" ht="12.75" customHeight="1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</row>
    <row r="661" spans="1:22" ht="12.75" customHeight="1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</row>
    <row r="662" spans="1:22" ht="12.75" customHeight="1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</row>
    <row r="663" spans="1:22" ht="12.75" customHeight="1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</row>
    <row r="664" spans="1:22" ht="12.75" customHeight="1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</row>
    <row r="665" spans="1:22" ht="12.75" customHeight="1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</row>
    <row r="666" spans="1:22" ht="12.75" customHeight="1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</row>
    <row r="667" spans="1:22" ht="12.75" customHeight="1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</row>
    <row r="668" spans="1:22" ht="12.75" customHeight="1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</row>
    <row r="669" spans="1:22" ht="12.75" customHeight="1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</row>
    <row r="670" spans="1:22" ht="12.75" customHeight="1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</row>
    <row r="671" spans="1:22" ht="12.75" customHeight="1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</row>
    <row r="672" spans="1:22" ht="12.75" customHeight="1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</row>
    <row r="673" spans="1:22" ht="12.75" customHeight="1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</row>
    <row r="674" spans="1:22" ht="12.75" customHeight="1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</row>
    <row r="675" spans="1:22" ht="12.75" customHeight="1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</row>
    <row r="676" spans="1:22" ht="12.75" customHeight="1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</row>
    <row r="677" spans="1:22" ht="12.75" customHeight="1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</row>
    <row r="678" spans="1:22" ht="12.75" customHeight="1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</row>
    <row r="679" spans="1:22" ht="12.75" customHeight="1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</row>
    <row r="680" spans="1:22" ht="12.75" customHeight="1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</row>
    <row r="681" spans="1:22" ht="12.75" customHeight="1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</row>
    <row r="682" spans="1:22" ht="12.75" customHeight="1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</row>
    <row r="683" spans="1:22" ht="12.75" customHeight="1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</row>
    <row r="684" spans="1:22" ht="12.75" customHeight="1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</row>
    <row r="685" spans="1:22" ht="12.75" customHeight="1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</row>
    <row r="686" spans="1:22" ht="12.75" customHeight="1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</row>
    <row r="687" spans="1:22" ht="12.75" customHeight="1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</row>
    <row r="688" spans="1:22" ht="12.75" customHeight="1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</row>
    <row r="689" spans="1:22" ht="12.75" customHeight="1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</row>
    <row r="690" spans="1:22" ht="12.75" customHeight="1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</row>
    <row r="691" spans="1:22" ht="12.75" customHeight="1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</row>
    <row r="692" spans="1:22" ht="12.75" customHeight="1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</row>
    <row r="693" spans="1:22" ht="12.75" customHeight="1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</row>
    <row r="694" spans="1:22" ht="12.75" customHeight="1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</row>
    <row r="695" spans="1:22" ht="12.75" customHeight="1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</row>
    <row r="696" spans="1:22" ht="12.75" customHeight="1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</row>
    <row r="697" spans="1:22" ht="12.75" customHeight="1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</row>
    <row r="698" spans="1:22" ht="12.75" customHeight="1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</row>
    <row r="699" spans="1:22" ht="12.75" customHeight="1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</row>
    <row r="700" spans="1:22" ht="12.75" customHeight="1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</row>
    <row r="701" spans="1:22" ht="12.75" customHeight="1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</row>
    <row r="702" spans="1:22" ht="12.75" customHeight="1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</row>
    <row r="703" spans="1:22" ht="12.75" customHeight="1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</row>
    <row r="704" spans="1:22" ht="12.75" customHeight="1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</row>
    <row r="705" spans="1:22" ht="12.75" customHeight="1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</row>
    <row r="706" spans="1:22" ht="12.75" customHeight="1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</row>
    <row r="707" spans="1:22" ht="12.75" customHeight="1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</row>
    <row r="708" spans="1:22" ht="12.75" customHeight="1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</row>
    <row r="709" spans="1:22" ht="12.75" customHeight="1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</row>
    <row r="710" spans="1:22" ht="12.75" customHeight="1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</row>
    <row r="711" spans="1:22" ht="12.75" customHeight="1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</row>
    <row r="712" spans="1:22" ht="12.75" customHeight="1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</row>
    <row r="713" spans="1:22" ht="12.75" customHeight="1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</row>
    <row r="714" spans="1:22" ht="12.75" customHeight="1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</row>
    <row r="715" spans="1:22" ht="12.75" customHeight="1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</row>
    <row r="716" spans="1:22" ht="12.75" customHeight="1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</row>
    <row r="717" spans="1:22" ht="12.75" customHeight="1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</row>
    <row r="718" spans="1:22" ht="12.75" customHeight="1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</row>
    <row r="719" spans="1:22" ht="12.75" customHeight="1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</row>
    <row r="720" spans="1:22" ht="12.75" customHeight="1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</row>
    <row r="721" spans="1:22" ht="12.75" customHeight="1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</row>
    <row r="722" spans="1:22" ht="12.75" customHeight="1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</row>
    <row r="723" spans="1:22" ht="12.75" customHeight="1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</row>
    <row r="724" spans="1:22" ht="12.75" customHeight="1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</row>
    <row r="725" spans="1:22" ht="12.75" customHeight="1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</row>
    <row r="726" spans="1:22" ht="12.75" customHeight="1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</row>
    <row r="727" spans="1:22" ht="12.75" customHeight="1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</row>
    <row r="728" spans="1:22" ht="12.75" customHeight="1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</row>
    <row r="729" spans="1:22" ht="12.75" customHeight="1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</row>
    <row r="730" spans="1:22" ht="12.75" customHeight="1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</row>
    <row r="731" spans="1:22" ht="12.75" customHeight="1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</row>
    <row r="732" spans="1:22" ht="12.75" customHeight="1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</row>
    <row r="733" spans="1:22" ht="12.75" customHeight="1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</row>
    <row r="734" spans="1:22" ht="12.75" customHeight="1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</row>
    <row r="735" spans="1:22" ht="12.75" customHeight="1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</row>
    <row r="736" spans="1:22" ht="12.75" customHeight="1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</row>
    <row r="737" spans="1:22" ht="12.75" customHeight="1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</row>
    <row r="738" spans="1:22" ht="12.75" customHeight="1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</row>
    <row r="739" spans="1:22" ht="12.75" customHeight="1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</row>
    <row r="740" spans="1:22" ht="12.75" customHeight="1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</row>
    <row r="741" spans="1:22" ht="12.75" customHeight="1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</row>
    <row r="742" spans="1:22" ht="12.75" customHeight="1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</row>
    <row r="743" spans="1:22" ht="12.75" customHeight="1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</row>
    <row r="744" spans="1:22" ht="12.75" customHeight="1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</row>
    <row r="745" spans="1:22" ht="12.75" customHeight="1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</row>
    <row r="746" spans="1:22" ht="12.75" customHeight="1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</row>
    <row r="747" spans="1:22" ht="12.75" customHeight="1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</row>
    <row r="748" spans="1:22" ht="12.75" customHeight="1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</row>
    <row r="749" spans="1:22" ht="12.75" customHeight="1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</row>
    <row r="750" spans="1:22" ht="12.75" customHeight="1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</row>
    <row r="751" spans="1:22" ht="12.75" customHeight="1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</row>
    <row r="752" spans="1:22" ht="12.75" customHeight="1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</row>
    <row r="753" spans="1:22" ht="12.75" customHeight="1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</row>
    <row r="754" spans="1:22" ht="12.75" customHeight="1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</row>
    <row r="755" spans="1:22" ht="12.75" customHeight="1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</row>
    <row r="756" spans="1:22" ht="12.75" customHeight="1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</row>
    <row r="757" spans="1:22" ht="12.75" customHeight="1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</row>
    <row r="758" spans="1:22" ht="12.75" customHeight="1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</row>
    <row r="759" spans="1:22" ht="12.75" customHeight="1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</row>
    <row r="760" spans="1:22" ht="12.75" customHeight="1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</row>
    <row r="761" spans="1:22" ht="12.75" customHeight="1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</row>
    <row r="762" spans="1:22" ht="12.75" customHeight="1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</row>
    <row r="763" spans="1:22" ht="12.75" customHeight="1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</row>
    <row r="764" spans="1:22" ht="12.75" customHeight="1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</row>
    <row r="765" spans="1:22" ht="12.75" customHeight="1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</row>
    <row r="766" spans="1:22" ht="12.75" customHeight="1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</row>
    <row r="767" spans="1:22" ht="12.75" customHeight="1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</row>
    <row r="768" spans="1:22" ht="12.75" customHeight="1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</row>
    <row r="769" spans="1:22" ht="12.75" customHeight="1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</row>
    <row r="770" spans="1:22" ht="12.75" customHeight="1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</row>
    <row r="771" spans="1:22" ht="12.75" customHeight="1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</row>
    <row r="772" spans="1:22" ht="12.75" customHeight="1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</row>
    <row r="773" spans="1:22" ht="12.75" customHeight="1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</row>
    <row r="774" spans="1:22" ht="12.75" customHeight="1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</row>
    <row r="775" spans="1:22" ht="12.75" customHeight="1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</row>
    <row r="776" spans="1:22" ht="12.75" customHeight="1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</row>
    <row r="777" spans="1:22" ht="12.75" customHeight="1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</row>
    <row r="778" spans="1:22" ht="12.75" customHeight="1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</row>
    <row r="779" spans="1:22" ht="12.75" customHeight="1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</row>
    <row r="780" spans="1:22" ht="12.75" customHeight="1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</row>
    <row r="781" spans="1:22" ht="12.75" customHeight="1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</row>
    <row r="782" spans="1:22" ht="12.75" customHeight="1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</row>
    <row r="783" spans="1:22" ht="12.75" customHeight="1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</row>
    <row r="784" spans="1:22" ht="12.75" customHeight="1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</row>
    <row r="785" spans="1:22" ht="12.75" customHeight="1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</row>
    <row r="786" spans="1:22" ht="12.75" customHeight="1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</row>
    <row r="787" spans="1:22" ht="12.75" customHeight="1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</row>
    <row r="788" spans="1:22" ht="12.75" customHeight="1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</row>
    <row r="789" spans="1:22" ht="12.75" customHeight="1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</row>
    <row r="790" spans="1:22" ht="12.75" customHeight="1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</row>
    <row r="791" spans="1:22" ht="12.75" customHeight="1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</row>
    <row r="792" spans="1:22" ht="12.75" customHeight="1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</row>
    <row r="793" spans="1:22" ht="12.75" customHeight="1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</row>
    <row r="794" spans="1:22" ht="12.75" customHeight="1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</row>
    <row r="795" spans="1:22" ht="12.75" customHeight="1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</row>
    <row r="796" spans="1:22" ht="12.75" customHeight="1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</row>
    <row r="797" spans="1:22" ht="12.75" customHeight="1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</row>
    <row r="798" spans="1:22" ht="12.75" customHeight="1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</row>
    <row r="799" spans="1:22" ht="12.75" customHeight="1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</row>
    <row r="800" spans="1:22" ht="12.75" customHeight="1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</row>
    <row r="801" spans="1:22" ht="12.75" customHeight="1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</row>
    <row r="802" spans="1:22" ht="12.75" customHeight="1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</row>
    <row r="803" spans="1:22" ht="12.75" customHeight="1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</row>
    <row r="804" spans="1:22" ht="12.75" customHeight="1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</row>
    <row r="805" spans="1:22" ht="12.75" customHeight="1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</row>
    <row r="806" spans="1:22" ht="12.75" customHeight="1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</row>
    <row r="807" spans="1:22" ht="12.75" customHeight="1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</row>
    <row r="808" spans="1:22" ht="12.75" customHeight="1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</row>
    <row r="809" spans="1:22" ht="12.75" customHeight="1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</row>
    <row r="810" spans="1:22" ht="12.75" customHeight="1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</row>
    <row r="811" spans="1:22" ht="12.75" customHeight="1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</row>
    <row r="812" spans="1:22" ht="12.75" customHeight="1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</row>
    <row r="813" spans="1:22" ht="12.75" customHeight="1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</row>
    <row r="814" spans="1:22" ht="12.75" customHeight="1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</row>
    <row r="815" spans="1:22" ht="12.75" customHeight="1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</row>
    <row r="816" spans="1:22" ht="12.75" customHeight="1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</row>
    <row r="817" spans="1:22" ht="12.75" customHeight="1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</row>
    <row r="818" spans="1:22" ht="12.75" customHeight="1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</row>
    <row r="819" spans="1:22" ht="12.75" customHeight="1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</row>
    <row r="820" spans="1:22" ht="12.75" customHeight="1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</row>
    <row r="821" spans="1:22" ht="12.75" customHeight="1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</row>
    <row r="822" spans="1:22" ht="12.75" customHeight="1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</row>
    <row r="823" spans="1:22" ht="12.75" customHeight="1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</row>
    <row r="824" spans="1:22" ht="12.75" customHeight="1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</row>
    <row r="825" spans="1:22" ht="12.75" customHeight="1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</row>
    <row r="826" spans="1:22" ht="12.75" customHeight="1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</row>
    <row r="827" spans="1:22" ht="12.75" customHeight="1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</row>
    <row r="828" spans="1:22" ht="12.75" customHeight="1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</row>
    <row r="829" spans="1:22" ht="12.75" customHeight="1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</row>
    <row r="830" spans="1:22" ht="12.75" customHeight="1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</row>
    <row r="831" spans="1:22" ht="12.75" customHeight="1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</row>
    <row r="832" spans="1:22" ht="12.75" customHeight="1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</row>
    <row r="833" spans="1:22" ht="12.75" customHeight="1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</row>
    <row r="834" spans="1:22" ht="12.75" customHeight="1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</row>
    <row r="835" spans="1:22" ht="12.75" customHeight="1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</row>
    <row r="836" spans="1:22" ht="12.75" customHeight="1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</row>
    <row r="837" spans="1:22" ht="12.75" customHeight="1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</row>
    <row r="838" spans="1:22" ht="12.75" customHeight="1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</row>
    <row r="839" spans="1:22" ht="12.75" customHeight="1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</row>
    <row r="840" spans="1:22" ht="12.75" customHeight="1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</row>
    <row r="841" spans="1:22" ht="12.75" customHeight="1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</row>
    <row r="842" spans="1:22" ht="12.75" customHeight="1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</row>
    <row r="843" spans="1:22" ht="12.75" customHeight="1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</row>
    <row r="844" spans="1:22" ht="12.75" customHeight="1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</row>
    <row r="845" spans="1:22" ht="12.75" customHeight="1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</row>
    <row r="846" spans="1:22" ht="12.75" customHeight="1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</row>
    <row r="847" spans="1:22" ht="12.75" customHeight="1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</row>
    <row r="848" spans="1:22" ht="12.75" customHeight="1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</row>
    <row r="849" spans="1:22" ht="12.75" customHeight="1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</row>
    <row r="850" spans="1:22" ht="12.75" customHeight="1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</row>
    <row r="851" spans="1:22" ht="12.75" customHeight="1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</row>
    <row r="852" spans="1:22" ht="12.75" customHeight="1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</row>
    <row r="853" spans="1:22" ht="12.75" customHeight="1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</row>
    <row r="854" spans="1:22" ht="12.75" customHeight="1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</row>
    <row r="855" spans="1:22" ht="12.75" customHeight="1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</row>
    <row r="856" spans="1:22" ht="12.75" customHeight="1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</row>
    <row r="857" spans="1:22" ht="12.75" customHeight="1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</row>
    <row r="858" spans="1:22" ht="12.75" customHeight="1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</row>
    <row r="859" spans="1:22" ht="12.75" customHeight="1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</row>
    <row r="860" spans="1:22" ht="12.75" customHeight="1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</row>
    <row r="861" spans="1:22" ht="12.75" customHeight="1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</row>
    <row r="862" spans="1:22" ht="12.75" customHeight="1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</row>
    <row r="863" spans="1:22" ht="12.75" customHeight="1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</row>
    <row r="864" spans="1:22" ht="12.75" customHeight="1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</row>
    <row r="865" spans="1:22" ht="12.75" customHeight="1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</row>
    <row r="866" spans="1:22" ht="12.75" customHeight="1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</row>
    <row r="867" spans="1:22" ht="12.75" customHeight="1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</row>
    <row r="868" spans="1:22" ht="12.75" customHeight="1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</row>
    <row r="869" spans="1:22" ht="12.75" customHeight="1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</row>
    <row r="870" spans="1:22" ht="12.75" customHeight="1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</row>
    <row r="871" spans="1:22" ht="12.75" customHeight="1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</row>
    <row r="872" spans="1:22" ht="12.75" customHeight="1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</row>
    <row r="873" spans="1:22" ht="12.75" customHeight="1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</row>
    <row r="874" spans="1:22" ht="12.75" customHeight="1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</row>
    <row r="875" spans="1:22" ht="12.75" customHeight="1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</row>
    <row r="876" spans="1:22" ht="12.75" customHeight="1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</row>
    <row r="877" spans="1:22" ht="12.75" customHeight="1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</row>
    <row r="878" spans="1:22" ht="12.75" customHeight="1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</row>
    <row r="879" spans="1:22" ht="12.75" customHeight="1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</row>
    <row r="880" spans="1:22" ht="12.75" customHeight="1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</row>
    <row r="881" spans="1:22" ht="12.75" customHeight="1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</row>
    <row r="882" spans="1:22" ht="12.75" customHeight="1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</row>
    <row r="883" spans="1:22" ht="12.75" customHeight="1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</row>
    <row r="884" spans="1:22" ht="12.75" customHeight="1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</row>
    <row r="885" spans="1:22" ht="12.75" customHeight="1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</row>
    <row r="886" spans="1:22" ht="12.75" customHeight="1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</row>
    <row r="887" spans="1:22" ht="12.75" customHeight="1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</row>
    <row r="888" spans="1:22" ht="12.75" customHeight="1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</row>
    <row r="889" spans="1:22" ht="12.75" customHeight="1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</row>
    <row r="890" spans="1:22" ht="12.75" customHeight="1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</row>
    <row r="891" spans="1:22" ht="12.75" customHeight="1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</row>
    <row r="892" spans="1:22" ht="12.75" customHeight="1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</row>
    <row r="893" spans="1:22" ht="12.75" customHeight="1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</row>
    <row r="894" spans="1:22" ht="12.75" customHeight="1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</row>
    <row r="895" spans="1:22" ht="12.75" customHeight="1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</row>
    <row r="896" spans="1:22" ht="12.75" customHeight="1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</row>
    <row r="897" spans="1:22" ht="12.75" customHeight="1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</row>
    <row r="898" spans="1:22" ht="12.75" customHeight="1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</row>
    <row r="899" spans="1:22" ht="12.75" customHeight="1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</row>
    <row r="900" spans="1:22" ht="12.75" customHeight="1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</row>
    <row r="901" spans="1:22" ht="12.75" customHeight="1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</row>
    <row r="902" spans="1:22" ht="12.75" customHeight="1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</row>
    <row r="903" spans="1:22" ht="12.75" customHeight="1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</row>
    <row r="904" spans="1:22" ht="12.75" customHeight="1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</row>
    <row r="905" spans="1:22" ht="12.75" customHeight="1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</row>
    <row r="906" spans="1:22" ht="12.75" customHeight="1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</row>
    <row r="907" spans="1:22" ht="12.75" customHeight="1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</row>
    <row r="908" spans="1:22" ht="12.75" customHeight="1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</row>
    <row r="909" spans="1:22" ht="12.75" customHeight="1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</row>
    <row r="910" spans="1:22" ht="12.75" customHeight="1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</row>
    <row r="911" spans="1:22" ht="12.75" customHeight="1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</row>
    <row r="912" spans="1:22" ht="12.75" customHeight="1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</row>
    <row r="913" spans="1:22" ht="12.75" customHeight="1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</row>
    <row r="914" spans="1:22" ht="12.75" customHeight="1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</row>
    <row r="915" spans="1:22" ht="12.75" customHeight="1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</row>
    <row r="916" spans="1:22" ht="12.75" customHeight="1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</row>
    <row r="917" spans="1:22" ht="12.75" customHeight="1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</row>
    <row r="918" spans="1:22" ht="12.75" customHeight="1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</row>
    <row r="919" spans="1:22" ht="12.75" customHeight="1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</row>
    <row r="920" spans="1:22" ht="12.75" customHeight="1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</row>
    <row r="921" spans="1:22" ht="12.75" customHeight="1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</row>
    <row r="922" spans="1:22" ht="12.75" customHeight="1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</row>
    <row r="923" spans="1:22" ht="12.75" customHeight="1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</row>
    <row r="924" spans="1:22" ht="12.75" customHeight="1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</row>
    <row r="925" spans="1:22" ht="12.75" customHeight="1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</row>
    <row r="926" spans="1:22" ht="12.75" customHeight="1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</row>
    <row r="927" spans="1:22" ht="12.75" customHeight="1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</row>
    <row r="928" spans="1:22" ht="12.75" customHeight="1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</row>
    <row r="929" spans="1:22" ht="12.75" customHeight="1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</row>
    <row r="930" spans="1:22" ht="12.75" customHeight="1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</row>
    <row r="931" spans="1:22" ht="12.75" customHeight="1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</row>
    <row r="932" spans="1:22" ht="12.75" customHeight="1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</row>
    <row r="933" spans="1:22" ht="12.75" customHeight="1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</row>
    <row r="934" spans="1:22" ht="12.75" customHeight="1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</row>
    <row r="935" spans="1:22" ht="12.75" customHeight="1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</row>
    <row r="936" spans="1:22" ht="12.75" customHeight="1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</row>
    <row r="937" spans="1:22" ht="12.75" customHeight="1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</row>
    <row r="938" spans="1:22" ht="12.75" customHeight="1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</row>
    <row r="939" spans="1:22" ht="12.75" customHeight="1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</row>
    <row r="940" spans="1:22" ht="12.75" customHeight="1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</row>
    <row r="941" spans="1:22" ht="12.75" customHeight="1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</row>
    <row r="942" spans="1:22" ht="12.75" customHeight="1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</row>
    <row r="943" spans="1:22" ht="12.75" customHeight="1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</row>
    <row r="944" spans="1:22" ht="12.75" customHeight="1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</row>
    <row r="945" spans="1:22" ht="12.75" customHeight="1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</row>
    <row r="946" spans="1:22" ht="12.75" customHeight="1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</row>
    <row r="947" spans="1:22" ht="12.75" customHeight="1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</row>
    <row r="948" spans="1:22" ht="12.75" customHeight="1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</row>
    <row r="949" spans="1:22" ht="12.75" customHeight="1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</row>
    <row r="950" spans="1:22" ht="12.75" customHeight="1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</row>
    <row r="951" spans="1:22" ht="12.75" customHeight="1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</row>
    <row r="952" spans="1:22" ht="12.75" customHeight="1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</row>
    <row r="953" spans="1:22" ht="12.75" customHeight="1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</row>
    <row r="954" spans="1:22" ht="12.75" customHeight="1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</row>
    <row r="955" spans="1:22" ht="12.75" customHeight="1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</row>
    <row r="956" spans="1:22" ht="12.75" customHeight="1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</row>
    <row r="957" spans="1:22" ht="12.75" customHeight="1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</row>
    <row r="958" spans="1:22" ht="12.75" customHeight="1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</row>
    <row r="959" spans="1:22" ht="12.75" customHeight="1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</row>
    <row r="960" spans="1:22" ht="12.75" customHeight="1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</row>
    <row r="961" spans="1:22" ht="12.75" customHeight="1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</row>
    <row r="962" spans="1:22" ht="12.75" customHeight="1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</row>
    <row r="963" spans="1:22" ht="12.75" customHeight="1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</row>
    <row r="964" spans="1:22" ht="12.75" customHeight="1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</row>
    <row r="965" spans="1:22" ht="12.75" customHeight="1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</row>
    <row r="966" spans="1:22" ht="12.75" customHeight="1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</row>
    <row r="967" spans="1:22" ht="12.75" customHeight="1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</row>
    <row r="968" spans="1:22" ht="12.75" customHeight="1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</row>
    <row r="969" spans="1:22" ht="12.75" customHeight="1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</row>
    <row r="970" spans="1:22" ht="12.75" customHeight="1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</row>
    <row r="971" spans="1:22" ht="12.75" customHeight="1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</row>
    <row r="972" spans="1:22" ht="12.75" customHeight="1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</row>
    <row r="973" spans="1:22" ht="12.75" customHeight="1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</row>
    <row r="974" spans="1:22" ht="12.75" customHeight="1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</row>
    <row r="975" spans="1:22" ht="12.75" customHeight="1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</row>
    <row r="976" spans="1:22" ht="12.75" customHeight="1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</row>
    <row r="977" spans="1:22" ht="12.75" customHeight="1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</row>
    <row r="978" spans="1:22" ht="12.75" customHeight="1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</row>
    <row r="979" spans="1:22" ht="12.75" customHeight="1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</row>
    <row r="980" spans="1:22" ht="12.75" customHeight="1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</row>
    <row r="981" spans="1:22" ht="12.75" customHeight="1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</row>
    <row r="982" spans="1:22" ht="12.75" customHeight="1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</row>
    <row r="983" spans="1:22" ht="12.75" customHeight="1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</row>
    <row r="984" spans="1:22" ht="12.75" customHeight="1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</row>
    <row r="985" spans="1:22" ht="12.75" customHeight="1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</row>
    <row r="986" spans="1:22" ht="12.75" customHeight="1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</row>
    <row r="987" spans="1:22" ht="12.75" customHeight="1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</row>
    <row r="988" spans="1:22" ht="12.75" customHeight="1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</row>
    <row r="989" spans="1:22" ht="12.75" customHeight="1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</row>
    <row r="990" spans="1:22" ht="12.75" customHeight="1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</row>
    <row r="991" spans="1:22" ht="12.75" customHeight="1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</row>
    <row r="992" spans="1:22" ht="12.75" customHeight="1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</row>
    <row r="993" spans="1:22" ht="12.75" customHeight="1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</row>
    <row r="994" spans="1:22" ht="12.75" customHeight="1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</row>
    <row r="995" spans="1:22" ht="12.75" customHeight="1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</row>
    <row r="996" spans="1:22" ht="12.75" customHeight="1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</row>
    <row r="997" spans="1:22" ht="12.75" customHeight="1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</row>
    <row r="998" spans="1:22" ht="12.75" customHeight="1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</row>
    <row r="999" spans="1:22" ht="12.75" customHeight="1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</row>
    <row r="1000" spans="1:22" ht="12.75" customHeight="1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</row>
    <row r="1001" spans="1:22" ht="12.75" customHeight="1">
      <c r="A1001" s="6"/>
      <c r="B1001" s="6"/>
      <c r="C1001" s="6"/>
      <c r="D1001" s="6"/>
      <c r="E1001" s="6"/>
      <c r="F1001" s="6"/>
      <c r="G1001" s="6"/>
      <c r="H1001" s="6"/>
      <c r="I1001" s="6"/>
      <c r="J1001" s="6"/>
      <c r="K1001" s="6"/>
      <c r="L1001" s="6"/>
      <c r="M1001" s="6"/>
      <c r="N1001" s="6"/>
      <c r="O1001" s="6"/>
      <c r="P1001" s="6"/>
      <c r="Q1001" s="6"/>
      <c r="R1001" s="6"/>
      <c r="S1001" s="6"/>
      <c r="T1001" s="6"/>
      <c r="U1001" s="6"/>
      <c r="V1001" s="6"/>
    </row>
    <row r="1002" spans="1:22" ht="12.75" customHeight="1">
      <c r="A1002" s="6"/>
      <c r="B1002" s="6"/>
      <c r="C1002" s="6"/>
      <c r="D1002" s="6"/>
      <c r="E1002" s="6"/>
      <c r="F1002" s="6"/>
      <c r="G1002" s="6"/>
      <c r="H1002" s="6"/>
      <c r="I1002" s="6"/>
      <c r="J1002" s="6"/>
      <c r="K1002" s="6"/>
      <c r="L1002" s="6"/>
      <c r="M1002" s="6"/>
      <c r="N1002" s="6"/>
      <c r="O1002" s="6"/>
      <c r="P1002" s="6"/>
      <c r="Q1002" s="6"/>
      <c r="R1002" s="6"/>
      <c r="S1002" s="6"/>
      <c r="T1002" s="6"/>
      <c r="U1002" s="6"/>
      <c r="V1002" s="6"/>
    </row>
    <row r="1003" spans="1:22" ht="12.75" customHeight="1">
      <c r="A1003" s="6"/>
      <c r="B1003" s="6"/>
      <c r="C1003" s="6"/>
      <c r="D1003" s="6"/>
      <c r="E1003" s="6"/>
      <c r="F1003" s="6"/>
      <c r="G1003" s="6"/>
      <c r="H1003" s="6"/>
      <c r="I1003" s="6"/>
      <c r="J1003" s="6"/>
      <c r="K1003" s="6"/>
      <c r="L1003" s="6"/>
      <c r="M1003" s="6"/>
      <c r="N1003" s="6"/>
      <c r="O1003" s="6"/>
      <c r="P1003" s="6"/>
      <c r="Q1003" s="6"/>
      <c r="R1003" s="6"/>
      <c r="S1003" s="6"/>
      <c r="T1003" s="6"/>
      <c r="U1003" s="6"/>
      <c r="V1003" s="6"/>
    </row>
    <row r="1004" spans="1:22" ht="12.75" customHeight="1">
      <c r="A1004" s="6"/>
      <c r="B1004" s="6"/>
      <c r="C1004" s="6"/>
      <c r="D1004" s="6"/>
      <c r="E1004" s="6"/>
      <c r="F1004" s="6"/>
      <c r="G1004" s="6"/>
      <c r="H1004" s="6"/>
      <c r="I1004" s="6"/>
      <c r="J1004" s="6"/>
      <c r="K1004" s="6"/>
      <c r="L1004" s="6"/>
      <c r="M1004" s="6"/>
      <c r="N1004" s="6"/>
      <c r="O1004" s="6"/>
      <c r="P1004" s="6"/>
      <c r="Q1004" s="6"/>
      <c r="R1004" s="6"/>
      <c r="S1004" s="6"/>
      <c r="T1004" s="6"/>
      <c r="U1004" s="6"/>
      <c r="V1004" s="6"/>
    </row>
  </sheetData>
  <mergeCells count="4">
    <mergeCell ref="E3:H3"/>
    <mergeCell ref="F5:H8"/>
    <mergeCell ref="A17:C17"/>
    <mergeCell ref="A43:B43"/>
  </mergeCells>
  <pageMargins left="0.7" right="0.7" top="0.75" bottom="0.75" header="0.3" footer="0.3"/>
  <pageSetup paperSize="5" scale="6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J78"/>
  <sheetViews>
    <sheetView showGridLines="0" tabSelected="1" view="pageBreakPreview" topLeftCell="A3" zoomScaleNormal="60" zoomScaleSheetLayoutView="100" workbookViewId="0">
      <selection activeCell="C35" sqref="C35:J35"/>
    </sheetView>
  </sheetViews>
  <sheetFormatPr baseColWidth="10" defaultColWidth="17.28515625" defaultRowHeight="15" customHeight="1"/>
  <cols>
    <col min="1" max="1" width="9.140625" style="7" customWidth="1"/>
    <col min="2" max="2" width="46.7109375" style="7" customWidth="1"/>
    <col min="3" max="3" width="12" style="7" customWidth="1"/>
    <col min="4" max="5" width="11.42578125" style="7" customWidth="1"/>
    <col min="6" max="6" width="17.28515625" style="7" customWidth="1"/>
    <col min="7" max="7" width="14.85546875" style="7" customWidth="1"/>
    <col min="8" max="8" width="12.140625" style="7" customWidth="1"/>
    <col min="9" max="9" width="13.28515625" style="7" customWidth="1"/>
    <col min="10" max="10" width="15.85546875" style="7" customWidth="1"/>
    <col min="11" max="16384" width="17.28515625" style="7"/>
  </cols>
  <sheetData>
    <row r="2" spans="1:10" ht="18" customHeight="1">
      <c r="A2" s="1" t="s">
        <v>0</v>
      </c>
      <c r="B2" s="2"/>
      <c r="C2" s="3"/>
      <c r="D2" s="3"/>
      <c r="E2" s="3"/>
      <c r="F2" s="3"/>
      <c r="G2" s="3"/>
      <c r="H2" s="4"/>
      <c r="I2" s="6" t="s">
        <v>49</v>
      </c>
      <c r="J2" s="6"/>
    </row>
    <row r="3" spans="1:10" ht="16.5" customHeight="1" thickBot="1">
      <c r="A3" s="8" t="s">
        <v>1</v>
      </c>
      <c r="B3" s="9"/>
      <c r="C3" s="10"/>
      <c r="D3" s="10"/>
      <c r="E3" s="147" t="s">
        <v>2</v>
      </c>
      <c r="F3" s="148"/>
      <c r="G3" s="148"/>
      <c r="H3" s="149"/>
      <c r="I3" s="6"/>
      <c r="J3" s="6"/>
    </row>
    <row r="4" spans="1:10" ht="14.25" customHeight="1" thickTop="1" thickBot="1">
      <c r="A4" s="6"/>
      <c r="B4" s="6"/>
      <c r="C4" s="6"/>
      <c r="D4" s="6"/>
      <c r="E4" s="6"/>
      <c r="F4" s="6"/>
      <c r="G4" s="6"/>
      <c r="H4" s="6"/>
      <c r="I4" s="6"/>
      <c r="J4" s="11"/>
    </row>
    <row r="5" spans="1:10" ht="16.5" customHeight="1" thickTop="1">
      <c r="A5" s="6" t="s">
        <v>3</v>
      </c>
      <c r="B5" s="13" t="s">
        <v>67</v>
      </c>
      <c r="C5" s="6"/>
      <c r="D5" s="6"/>
      <c r="E5" s="6" t="s">
        <v>5</v>
      </c>
      <c r="F5" s="150" t="s">
        <v>6</v>
      </c>
      <c r="G5" s="151"/>
      <c r="H5" s="151"/>
      <c r="I5" s="6"/>
      <c r="J5" s="6"/>
    </row>
    <row r="6" spans="1:10" ht="12.75" customHeight="1">
      <c r="A6" s="12"/>
      <c r="B6" s="13" t="s">
        <v>68</v>
      </c>
      <c r="C6" s="6"/>
      <c r="D6" s="6"/>
      <c r="E6" s="6"/>
      <c r="F6" s="151"/>
      <c r="G6" s="151"/>
      <c r="H6" s="151"/>
      <c r="I6" s="6"/>
      <c r="J6" s="6"/>
    </row>
    <row r="7" spans="1:10" ht="15" customHeight="1">
      <c r="A7" s="6" t="s">
        <v>69</v>
      </c>
      <c r="B7" s="13" t="s">
        <v>70</v>
      </c>
      <c r="C7" s="6" t="s">
        <v>9</v>
      </c>
      <c r="D7" s="6"/>
      <c r="E7" s="6"/>
      <c r="F7" s="151"/>
      <c r="G7" s="151"/>
      <c r="H7" s="151"/>
      <c r="I7" s="6"/>
      <c r="J7" s="6"/>
    </row>
    <row r="8" spans="1:10" ht="15" customHeight="1">
      <c r="A8" s="6"/>
      <c r="B8" s="6"/>
      <c r="C8" s="6"/>
      <c r="D8" s="6"/>
      <c r="E8" s="6"/>
      <c r="F8" s="151"/>
      <c r="G8" s="151"/>
      <c r="H8" s="151"/>
      <c r="I8" s="6"/>
      <c r="J8" s="6"/>
    </row>
    <row r="9" spans="1:10" ht="12.75" customHeight="1">
      <c r="A9" s="5" t="s">
        <v>10</v>
      </c>
      <c r="B9" s="5"/>
      <c r="C9" s="6"/>
      <c r="D9" s="6"/>
      <c r="E9" s="6" t="s">
        <v>11</v>
      </c>
      <c r="F9" s="14">
        <v>44211</v>
      </c>
      <c r="G9" s="6"/>
      <c r="H9" s="6"/>
      <c r="I9" s="6"/>
      <c r="J9" s="6"/>
    </row>
    <row r="10" spans="1:10" ht="12.75" customHeight="1">
      <c r="A10" s="94" t="s">
        <v>71</v>
      </c>
      <c r="B10" s="16"/>
      <c r="C10" s="17"/>
      <c r="D10" s="18" t="s">
        <v>13</v>
      </c>
      <c r="E10" s="18" t="s">
        <v>14</v>
      </c>
      <c r="F10" s="18" t="s">
        <v>15</v>
      </c>
      <c r="G10" s="18" t="s">
        <v>16</v>
      </c>
      <c r="H10" s="6"/>
      <c r="I10" s="6"/>
      <c r="J10" s="6"/>
    </row>
    <row r="11" spans="1:10" ht="12.75" customHeight="1">
      <c r="A11" s="95" t="s">
        <v>72</v>
      </c>
      <c r="B11" s="96"/>
      <c r="C11" s="97" t="s">
        <v>73</v>
      </c>
      <c r="D11" s="98"/>
      <c r="E11" s="99">
        <v>1169</v>
      </c>
      <c r="F11" s="100">
        <v>1</v>
      </c>
      <c r="G11" s="101">
        <f>E11/F11</f>
        <v>1169</v>
      </c>
      <c r="H11" s="6"/>
      <c r="I11" s="6"/>
      <c r="J11" s="6"/>
    </row>
    <row r="12" spans="1:10" ht="12.75" customHeight="1">
      <c r="A12" s="69"/>
      <c r="B12" s="68"/>
      <c r="C12" s="102"/>
      <c r="D12" s="22"/>
      <c r="E12" s="103"/>
      <c r="F12" s="100"/>
      <c r="G12" s="101"/>
      <c r="H12" s="6"/>
      <c r="I12" s="6"/>
      <c r="J12" s="6"/>
    </row>
    <row r="13" spans="1:10" ht="12.75" customHeight="1">
      <c r="A13" s="6"/>
      <c r="B13" s="6"/>
      <c r="C13" s="6"/>
      <c r="D13" s="6"/>
      <c r="E13" s="6"/>
      <c r="F13" s="6" t="s">
        <v>18</v>
      </c>
      <c r="G13" s="6"/>
      <c r="H13" s="24">
        <f>SUM(G11:G12)</f>
        <v>1169</v>
      </c>
      <c r="I13" s="6"/>
      <c r="J13" s="6"/>
    </row>
    <row r="14" spans="1:10" ht="12.75" customHeight="1">
      <c r="A14" s="5" t="s">
        <v>19</v>
      </c>
      <c r="B14" s="5"/>
      <c r="C14" s="6"/>
      <c r="D14" s="6"/>
      <c r="E14" s="6"/>
      <c r="F14" s="6"/>
      <c r="G14" s="6"/>
      <c r="H14" s="6"/>
      <c r="I14" s="6"/>
      <c r="J14" s="6"/>
    </row>
    <row r="15" spans="1:10" ht="12.75" customHeight="1">
      <c r="A15" s="94" t="s">
        <v>74</v>
      </c>
      <c r="B15" s="16"/>
      <c r="C15" s="17"/>
      <c r="D15" s="18" t="s">
        <v>21</v>
      </c>
      <c r="E15" s="18" t="s">
        <v>22</v>
      </c>
      <c r="F15" s="18" t="s">
        <v>23</v>
      </c>
      <c r="G15" s="18" t="s">
        <v>16</v>
      </c>
      <c r="H15" s="6"/>
      <c r="I15" s="6"/>
      <c r="J15" s="6"/>
    </row>
    <row r="16" spans="1:10" ht="12.75" customHeight="1">
      <c r="A16" s="19" t="s">
        <v>75</v>
      </c>
      <c r="B16" s="20"/>
      <c r="C16" s="34"/>
      <c r="D16" s="79" t="s">
        <v>73</v>
      </c>
      <c r="E16" s="82">
        <v>1169</v>
      </c>
      <c r="F16" s="84">
        <v>1</v>
      </c>
      <c r="G16" s="22">
        <f>+E16*F16</f>
        <v>1169</v>
      </c>
      <c r="H16" s="6"/>
      <c r="I16" s="6"/>
      <c r="J16" s="6"/>
    </row>
    <row r="17" spans="1:10" ht="12.75" customHeight="1">
      <c r="A17" s="31" t="s">
        <v>76</v>
      </c>
      <c r="B17" s="26"/>
      <c r="C17" s="32"/>
      <c r="D17" s="79" t="s">
        <v>73</v>
      </c>
      <c r="E17" s="82">
        <v>1169</v>
      </c>
      <c r="F17" s="84">
        <v>1</v>
      </c>
      <c r="G17" s="22">
        <f>+E17*F17</f>
        <v>1169</v>
      </c>
      <c r="H17" s="6"/>
      <c r="I17" s="6"/>
      <c r="J17" s="6"/>
    </row>
    <row r="18" spans="1:10" ht="12.75" customHeight="1">
      <c r="A18" s="31" t="s">
        <v>77</v>
      </c>
      <c r="B18" s="26"/>
      <c r="C18" s="32"/>
      <c r="D18" s="79" t="s">
        <v>73</v>
      </c>
      <c r="E18" s="82">
        <v>1169</v>
      </c>
      <c r="F18" s="84">
        <v>1</v>
      </c>
      <c r="G18" s="22">
        <f>+E18*F18</f>
        <v>1169</v>
      </c>
      <c r="H18" s="6"/>
      <c r="I18" s="6"/>
      <c r="J18" s="6"/>
    </row>
    <row r="19" spans="1:10" ht="12.75" customHeight="1">
      <c r="A19" s="31"/>
      <c r="B19" s="26"/>
      <c r="C19" s="32"/>
      <c r="D19" s="79"/>
      <c r="E19" s="82"/>
      <c r="F19" s="84"/>
      <c r="G19" s="22"/>
      <c r="H19" s="6"/>
      <c r="I19" s="6"/>
      <c r="J19" s="6"/>
    </row>
    <row r="20" spans="1:10" ht="12.75" customHeight="1">
      <c r="A20" s="31"/>
      <c r="B20" s="26"/>
      <c r="C20" s="32"/>
      <c r="D20" s="22"/>
      <c r="E20" s="22"/>
      <c r="F20" s="22"/>
      <c r="G20" s="22"/>
      <c r="H20" s="6"/>
      <c r="I20" s="6"/>
      <c r="J20" s="6"/>
    </row>
    <row r="21" spans="1:10" ht="12.75" customHeight="1">
      <c r="A21" s="6"/>
      <c r="B21" s="6"/>
      <c r="C21" s="6"/>
      <c r="D21" s="6"/>
      <c r="E21" s="6"/>
      <c r="F21" s="6" t="s">
        <v>18</v>
      </c>
      <c r="G21" s="6"/>
      <c r="H21" s="24">
        <f>SUM(G16:G20)</f>
        <v>3507</v>
      </c>
      <c r="I21" s="6"/>
      <c r="J21" s="6"/>
    </row>
    <row r="22" spans="1:10" ht="12.75" customHeight="1">
      <c r="A22" s="5" t="s">
        <v>26</v>
      </c>
      <c r="B22" s="5"/>
      <c r="C22" s="6"/>
      <c r="D22" s="6"/>
      <c r="E22" s="6"/>
      <c r="F22" s="6"/>
      <c r="G22" s="6"/>
      <c r="H22" s="6"/>
      <c r="I22" s="6"/>
      <c r="J22" s="6"/>
    </row>
    <row r="23" spans="1:10" ht="12.75" customHeight="1">
      <c r="A23" s="104" t="s">
        <v>78</v>
      </c>
      <c r="B23" s="18"/>
      <c r="C23" s="18" t="s">
        <v>28</v>
      </c>
      <c r="D23" s="18" t="s">
        <v>29</v>
      </c>
      <c r="E23" s="18" t="s">
        <v>30</v>
      </c>
      <c r="F23" s="18" t="s">
        <v>14</v>
      </c>
      <c r="G23" s="18" t="s">
        <v>16</v>
      </c>
      <c r="H23" s="6"/>
      <c r="I23" s="6"/>
      <c r="J23" s="6"/>
    </row>
    <row r="24" spans="1:10" ht="12.75" customHeight="1">
      <c r="A24" s="19"/>
      <c r="B24" s="34"/>
      <c r="C24" s="22"/>
      <c r="D24" s="22"/>
      <c r="E24" s="22"/>
      <c r="F24" s="24"/>
      <c r="G24" s="93"/>
      <c r="H24" s="6"/>
      <c r="I24" s="6"/>
      <c r="J24" s="6"/>
    </row>
    <row r="25" spans="1:10" ht="12.75" customHeight="1">
      <c r="A25" s="6"/>
      <c r="B25" s="6"/>
      <c r="C25" s="6"/>
      <c r="D25" s="6"/>
      <c r="E25" s="6"/>
      <c r="F25" s="6" t="s">
        <v>18</v>
      </c>
      <c r="G25" s="6"/>
      <c r="H25" s="24">
        <f>SUM(G24:G24)</f>
        <v>0</v>
      </c>
      <c r="I25" s="6"/>
      <c r="J25" s="6"/>
    </row>
    <row r="26" spans="1:10" ht="12.75" customHeight="1">
      <c r="A26" s="5" t="s">
        <v>31</v>
      </c>
      <c r="B26" s="5"/>
      <c r="C26" s="6"/>
      <c r="D26" s="6"/>
      <c r="E26" s="6"/>
      <c r="F26" s="6"/>
      <c r="G26" s="6"/>
      <c r="H26" s="6"/>
      <c r="I26" s="6"/>
      <c r="J26" s="6"/>
    </row>
    <row r="27" spans="1:10" ht="12.75" customHeight="1">
      <c r="A27" s="94" t="s">
        <v>79</v>
      </c>
      <c r="B27" s="18"/>
      <c r="C27" s="18" t="s">
        <v>33</v>
      </c>
      <c r="D27" s="18" t="s">
        <v>34</v>
      </c>
      <c r="E27" s="18" t="s">
        <v>35</v>
      </c>
      <c r="F27" s="18" t="s">
        <v>15</v>
      </c>
      <c r="G27" s="18" t="s">
        <v>16</v>
      </c>
      <c r="H27" s="6"/>
      <c r="I27" s="6"/>
      <c r="J27" s="6"/>
    </row>
    <row r="28" spans="1:10" ht="12.75" customHeight="1">
      <c r="A28" s="19" t="s">
        <v>80</v>
      </c>
      <c r="B28" s="20"/>
      <c r="C28" s="24">
        <v>226509.70333333334</v>
      </c>
      <c r="D28" s="84">
        <v>1.9</v>
      </c>
      <c r="E28" s="24">
        <f>C28*D28</f>
        <v>430368.43633333332</v>
      </c>
      <c r="F28" s="22">
        <v>1834</v>
      </c>
      <c r="G28" s="24">
        <f>E28/F28</f>
        <v>234.66108851326788</v>
      </c>
      <c r="H28" s="6"/>
      <c r="I28" s="6"/>
      <c r="J28" s="6"/>
    </row>
    <row r="29" spans="1:10" ht="12.75" customHeight="1">
      <c r="A29" s="19"/>
      <c r="B29" s="20"/>
      <c r="C29" s="82"/>
      <c r="D29" s="22"/>
      <c r="E29" s="22"/>
      <c r="F29" s="22"/>
      <c r="G29" s="91"/>
      <c r="H29" s="6"/>
      <c r="I29" s="6"/>
      <c r="J29" s="6"/>
    </row>
    <row r="30" spans="1:10" ht="12.75" customHeight="1">
      <c r="A30" s="19"/>
      <c r="B30" s="20"/>
      <c r="C30" s="82"/>
      <c r="D30" s="22"/>
      <c r="E30" s="22"/>
      <c r="F30" s="22"/>
      <c r="G30" s="91"/>
      <c r="H30" s="6"/>
      <c r="I30" s="6"/>
      <c r="J30" s="6"/>
    </row>
    <row r="31" spans="1:10" ht="12.75" customHeight="1">
      <c r="A31" s="19"/>
      <c r="B31" s="20"/>
      <c r="C31" s="82"/>
      <c r="D31" s="22"/>
      <c r="E31" s="22"/>
      <c r="F31" s="22"/>
      <c r="G31" s="91"/>
      <c r="H31" s="6"/>
      <c r="I31" s="6"/>
      <c r="J31" s="6"/>
    </row>
    <row r="32" spans="1:10" ht="12.75" customHeight="1">
      <c r="A32" s="6"/>
      <c r="B32" s="6"/>
      <c r="C32" s="6"/>
      <c r="D32" s="6"/>
      <c r="E32" s="6"/>
      <c r="F32" s="6" t="s">
        <v>18</v>
      </c>
      <c r="G32" s="6"/>
      <c r="H32" s="24">
        <f>SUM(G28:G31)</f>
        <v>234.66108851326788</v>
      </c>
      <c r="I32" s="6"/>
      <c r="J32" s="40"/>
    </row>
    <row r="33" spans="1:10" ht="12.75" customHeight="1">
      <c r="A33" s="6"/>
      <c r="B33" s="6"/>
      <c r="C33" s="6"/>
      <c r="D33" s="6"/>
      <c r="E33" s="6"/>
      <c r="F33" s="6"/>
      <c r="G33" s="6"/>
      <c r="H33" s="6"/>
      <c r="I33" s="6"/>
      <c r="J33" s="6"/>
    </row>
    <row r="34" spans="1:10" ht="12.75" customHeight="1">
      <c r="A34" s="6"/>
      <c r="B34" s="6"/>
      <c r="C34" s="6" t="s">
        <v>37</v>
      </c>
      <c r="D34" s="6"/>
      <c r="E34" s="6"/>
      <c r="F34" s="6"/>
      <c r="G34" s="6"/>
      <c r="H34" s="24">
        <f>ROUND(SUM(H13:H32),0)</f>
        <v>4911</v>
      </c>
      <c r="I34" s="6"/>
      <c r="J34" s="6"/>
    </row>
    <row r="35" spans="1:10" ht="12.75" customHeight="1">
      <c r="A35" s="5" t="s">
        <v>38</v>
      </c>
      <c r="B35" s="5"/>
      <c r="C35" s="6"/>
      <c r="D35" s="6"/>
      <c r="E35" s="6"/>
      <c r="F35" s="6"/>
      <c r="G35" s="6"/>
      <c r="H35" s="6"/>
      <c r="I35" s="6"/>
      <c r="J35" s="6"/>
    </row>
    <row r="36" spans="1:10" ht="12.75" customHeight="1">
      <c r="A36" s="152" t="s">
        <v>39</v>
      </c>
      <c r="B36" s="153"/>
      <c r="C36" s="42" t="s">
        <v>9</v>
      </c>
      <c r="D36" s="42" t="s">
        <v>9</v>
      </c>
      <c r="E36" s="43" t="s">
        <v>9</v>
      </c>
      <c r="F36" s="44" t="s">
        <v>40</v>
      </c>
      <c r="G36" s="18" t="s">
        <v>41</v>
      </c>
      <c r="H36" s="6"/>
      <c r="I36" s="105"/>
      <c r="J36" s="6"/>
    </row>
    <row r="37" spans="1:10" ht="12.75" customHeight="1">
      <c r="A37" s="19" t="s">
        <v>42</v>
      </c>
      <c r="B37" s="20"/>
      <c r="C37" s="20"/>
      <c r="D37" s="20"/>
      <c r="E37" s="34"/>
      <c r="F37" s="92">
        <v>0.25</v>
      </c>
      <c r="G37" s="93">
        <f>$H$34*F37</f>
        <v>1227.75</v>
      </c>
      <c r="H37" s="6"/>
      <c r="I37" s="6"/>
      <c r="J37" s="6"/>
    </row>
    <row r="38" spans="1:10" ht="12.75" customHeight="1">
      <c r="A38" s="19" t="s">
        <v>43</v>
      </c>
      <c r="B38" s="20"/>
      <c r="C38" s="20"/>
      <c r="D38" s="20"/>
      <c r="E38" s="34"/>
      <c r="F38" s="92">
        <v>0.02</v>
      </c>
      <c r="G38" s="93">
        <f t="shared" ref="G38:G39" si="0">$H$34*F38</f>
        <v>98.22</v>
      </c>
      <c r="H38" s="6"/>
      <c r="I38" s="6"/>
      <c r="J38" s="6"/>
    </row>
    <row r="39" spans="1:10" ht="12.75" customHeight="1">
      <c r="A39" s="19" t="s">
        <v>44</v>
      </c>
      <c r="B39" s="20"/>
      <c r="C39" s="20"/>
      <c r="D39" s="20"/>
      <c r="E39" s="34"/>
      <c r="F39" s="92">
        <v>0.05</v>
      </c>
      <c r="G39" s="93">
        <f t="shared" si="0"/>
        <v>245.55</v>
      </c>
      <c r="H39" s="6"/>
      <c r="I39" s="6"/>
      <c r="J39" s="46"/>
    </row>
    <row r="40" spans="1:10" ht="12.75" customHeight="1">
      <c r="A40" s="19">
        <v>0</v>
      </c>
      <c r="B40" s="20"/>
      <c r="C40" s="20"/>
      <c r="D40" s="20"/>
      <c r="E40" s="34"/>
      <c r="F40" s="106"/>
      <c r="G40" s="24"/>
      <c r="H40" s="6"/>
      <c r="I40" s="6"/>
      <c r="J40" s="6"/>
    </row>
    <row r="41" spans="1:10" ht="12.75" customHeight="1">
      <c r="A41" s="6"/>
      <c r="B41" s="6"/>
      <c r="C41" s="6"/>
      <c r="D41" s="6"/>
      <c r="E41" s="6"/>
      <c r="F41" s="6" t="s">
        <v>18</v>
      </c>
      <c r="G41" s="6"/>
      <c r="H41" s="24">
        <f>ROUND(SUM(G37:G40),0)</f>
        <v>1572</v>
      </c>
      <c r="I41" s="6"/>
      <c r="J41" s="46"/>
    </row>
    <row r="42" spans="1:10" ht="12.75" customHeight="1">
      <c r="A42" s="6"/>
      <c r="B42" s="6"/>
      <c r="C42" s="6"/>
      <c r="D42" s="6"/>
      <c r="E42" s="6"/>
      <c r="F42" s="6"/>
      <c r="G42" s="6"/>
      <c r="H42" s="6"/>
      <c r="I42" s="6"/>
      <c r="J42" s="6"/>
    </row>
    <row r="43" spans="1:10" ht="12.75" customHeight="1">
      <c r="A43" s="6"/>
      <c r="B43" s="6"/>
      <c r="C43" s="48" t="s">
        <v>45</v>
      </c>
      <c r="D43" s="6"/>
      <c r="E43" s="6"/>
      <c r="F43" s="6"/>
      <c r="G43" s="6"/>
      <c r="H43" s="49">
        <f>ROUND(SUM(H34:H41),0)</f>
        <v>6483</v>
      </c>
      <c r="I43" s="6"/>
      <c r="J43" s="46"/>
    </row>
    <row r="44" spans="1:10" ht="12.75" customHeight="1">
      <c r="A44" s="6"/>
      <c r="B44" s="6"/>
      <c r="C44" s="6"/>
      <c r="D44" s="6"/>
      <c r="E44" s="6"/>
      <c r="F44" s="6"/>
      <c r="G44" s="6"/>
      <c r="H44" s="6"/>
      <c r="I44" s="6"/>
      <c r="J44" s="6"/>
    </row>
    <row r="45" spans="1:10" ht="12.75" customHeight="1">
      <c r="A45" s="6"/>
      <c r="B45" s="6"/>
      <c r="C45" s="6"/>
      <c r="D45" s="6"/>
      <c r="E45" s="6"/>
      <c r="F45" s="6"/>
      <c r="G45" s="6"/>
      <c r="H45" s="6"/>
      <c r="I45" s="6"/>
      <c r="J45" s="6"/>
    </row>
    <row r="46" spans="1:10" ht="12.75" customHeight="1">
      <c r="A46" s="6" t="s">
        <v>46</v>
      </c>
      <c r="B46" s="6"/>
      <c r="C46" s="6"/>
      <c r="D46" s="6"/>
      <c r="E46" s="6"/>
      <c r="F46" s="6"/>
      <c r="G46" s="6"/>
      <c r="H46" s="6"/>
      <c r="I46" s="6"/>
      <c r="J46" s="6"/>
    </row>
    <row r="47" spans="1:10" ht="15" customHeight="1">
      <c r="A47" s="6" t="s">
        <v>47</v>
      </c>
      <c r="B47" s="107"/>
      <c r="C47" s="107"/>
      <c r="D47" s="107"/>
      <c r="E47" s="107"/>
      <c r="F47" s="107"/>
      <c r="G47" s="107"/>
      <c r="H47" s="107"/>
      <c r="I47" s="6"/>
      <c r="J47" s="6"/>
    </row>
    <row r="48" spans="1:10" ht="16.5" customHeight="1">
      <c r="A48" s="6" t="s">
        <v>48</v>
      </c>
      <c r="B48" s="107"/>
      <c r="C48" s="107"/>
      <c r="D48" s="107"/>
      <c r="E48" s="107"/>
      <c r="F48" s="107"/>
      <c r="G48" s="107"/>
      <c r="H48" s="107"/>
      <c r="I48" s="6"/>
      <c r="J48" s="6"/>
    </row>
    <row r="49" spans="1:10" ht="12.75" customHeight="1">
      <c r="A49" s="6"/>
      <c r="B49" s="107"/>
      <c r="C49" s="107"/>
      <c r="D49" s="107"/>
      <c r="E49" s="107"/>
      <c r="F49" s="107"/>
      <c r="G49" s="107"/>
      <c r="H49" s="107"/>
      <c r="I49" s="6"/>
      <c r="J49" s="6"/>
    </row>
    <row r="50" spans="1:10" ht="12.75" customHeight="1">
      <c r="A50" s="6"/>
      <c r="B50" s="107"/>
      <c r="C50" s="107"/>
      <c r="D50" s="107"/>
      <c r="E50" s="107"/>
      <c r="F50" s="107"/>
      <c r="G50" s="107"/>
      <c r="H50" s="107"/>
      <c r="I50" s="6"/>
      <c r="J50" s="6"/>
    </row>
    <row r="51" spans="1:10" ht="16.5" customHeight="1">
      <c r="A51" s="6"/>
      <c r="B51" s="107"/>
      <c r="C51" s="107"/>
      <c r="D51" s="107"/>
      <c r="E51" s="107"/>
      <c r="F51" s="107"/>
      <c r="G51" s="107"/>
      <c r="H51" s="107"/>
      <c r="I51" s="6"/>
      <c r="J51" s="6"/>
    </row>
    <row r="52" spans="1:10" ht="15" customHeight="1">
      <c r="A52" s="6"/>
      <c r="B52" s="107"/>
      <c r="C52" s="107"/>
      <c r="D52" s="107"/>
      <c r="E52" s="107"/>
      <c r="F52" s="107"/>
      <c r="G52" s="107"/>
      <c r="H52" s="107"/>
      <c r="I52" s="6"/>
      <c r="J52" s="6"/>
    </row>
    <row r="53" spans="1:10" ht="12.75" customHeight="1">
      <c r="A53" s="6"/>
      <c r="B53" s="107"/>
      <c r="C53" s="107"/>
      <c r="D53" s="107"/>
      <c r="E53" s="107"/>
      <c r="F53" s="107"/>
      <c r="G53" s="107"/>
      <c r="H53" s="107"/>
      <c r="I53" s="6"/>
      <c r="J53" s="6"/>
    </row>
    <row r="54" spans="1:10" ht="12.75" customHeight="1">
      <c r="A54" s="6"/>
      <c r="B54" s="107"/>
      <c r="C54" s="107"/>
      <c r="D54" s="107"/>
      <c r="E54" s="107"/>
      <c r="F54" s="107"/>
      <c r="G54" s="107"/>
      <c r="H54" s="107"/>
      <c r="I54" s="6"/>
      <c r="J54" s="6"/>
    </row>
    <row r="55" spans="1:10" ht="16.5" customHeight="1">
      <c r="A55" s="6"/>
      <c r="B55" s="107"/>
      <c r="C55" s="107"/>
      <c r="D55" s="107"/>
      <c r="E55" s="107"/>
      <c r="F55" s="107"/>
      <c r="G55" s="107"/>
      <c r="H55" s="107"/>
      <c r="I55" s="6"/>
      <c r="J55" s="6"/>
    </row>
    <row r="56" spans="1:10" ht="12.75" customHeight="1">
      <c r="A56" s="6"/>
      <c r="B56" s="107"/>
      <c r="C56" s="107"/>
      <c r="D56" s="107"/>
      <c r="E56" s="107"/>
      <c r="F56" s="107"/>
      <c r="G56" s="107"/>
      <c r="H56" s="107"/>
      <c r="I56" s="6"/>
      <c r="J56" s="6"/>
    </row>
    <row r="57" spans="1:10" ht="12.75" customHeight="1">
      <c r="A57" s="6"/>
      <c r="B57" s="107"/>
      <c r="C57" s="107"/>
      <c r="D57" s="107"/>
      <c r="E57" s="107"/>
      <c r="F57" s="107"/>
      <c r="G57" s="107"/>
      <c r="H57" s="107"/>
      <c r="I57" s="6"/>
      <c r="J57" s="6"/>
    </row>
    <row r="58" spans="1:10" ht="12.75" customHeight="1">
      <c r="A58" s="6"/>
      <c r="B58" s="107"/>
      <c r="C58" s="107"/>
      <c r="D58" s="107"/>
      <c r="E58" s="107"/>
      <c r="F58" s="107"/>
      <c r="G58" s="107"/>
      <c r="H58" s="107"/>
      <c r="I58" s="6"/>
      <c r="J58" s="6"/>
    </row>
    <row r="59" spans="1:10" ht="12.75" customHeight="1">
      <c r="A59" s="6"/>
      <c r="B59" s="107"/>
      <c r="C59" s="107"/>
      <c r="D59" s="107"/>
      <c r="E59" s="107"/>
      <c r="F59" s="107"/>
      <c r="G59" s="107"/>
      <c r="H59" s="107"/>
      <c r="I59" s="6"/>
      <c r="J59" s="6"/>
    </row>
    <row r="60" spans="1:10" ht="15" customHeight="1">
      <c r="A60" s="6"/>
      <c r="B60" s="108"/>
      <c r="C60" s="108"/>
      <c r="D60" s="108"/>
      <c r="E60" s="108"/>
      <c r="F60" s="108"/>
      <c r="G60" s="108"/>
      <c r="H60" s="108"/>
      <c r="I60" s="6"/>
      <c r="J60" s="6"/>
    </row>
    <row r="61" spans="1:10" ht="15" customHeight="1">
      <c r="A61" s="6"/>
      <c r="B61" s="108"/>
      <c r="C61" s="108"/>
      <c r="D61" s="108"/>
      <c r="E61" s="108"/>
      <c r="F61" s="108"/>
      <c r="G61" s="108"/>
      <c r="H61" s="108"/>
      <c r="I61" s="6"/>
      <c r="J61" s="6"/>
    </row>
    <row r="62" spans="1:10" ht="15" customHeight="1">
      <c r="A62" s="6"/>
      <c r="B62" s="108"/>
      <c r="C62" s="108"/>
      <c r="D62" s="108"/>
      <c r="E62" s="108"/>
      <c r="F62" s="108"/>
      <c r="G62" s="108"/>
      <c r="H62" s="108"/>
      <c r="I62" s="6"/>
      <c r="J62" s="6"/>
    </row>
    <row r="63" spans="1:10" ht="15" customHeight="1">
      <c r="A63" s="6"/>
      <c r="B63" s="108"/>
      <c r="C63" s="108"/>
      <c r="D63" s="108"/>
      <c r="E63" s="108"/>
      <c r="F63" s="108"/>
      <c r="G63" s="108"/>
      <c r="H63" s="108"/>
      <c r="I63" s="6"/>
      <c r="J63" s="6"/>
    </row>
    <row r="64" spans="1:10" ht="12.75" customHeight="1">
      <c r="A64" s="6"/>
      <c r="B64" s="108"/>
      <c r="C64" s="108"/>
      <c r="D64" s="108"/>
      <c r="E64" s="108"/>
      <c r="F64" s="108"/>
      <c r="G64" s="108"/>
      <c r="H64" s="108"/>
      <c r="I64" s="6"/>
      <c r="J64" s="6"/>
    </row>
    <row r="65" spans="1:10" ht="15" customHeight="1">
      <c r="A65" s="6"/>
      <c r="B65" s="108"/>
      <c r="C65" s="108"/>
      <c r="D65" s="108"/>
      <c r="E65" s="108"/>
      <c r="F65" s="108"/>
      <c r="G65" s="108"/>
      <c r="H65" s="108"/>
      <c r="I65" s="6"/>
      <c r="J65" s="6"/>
    </row>
    <row r="66" spans="1:10" ht="15" customHeight="1">
      <c r="A66" s="6"/>
      <c r="B66" s="108"/>
      <c r="C66" s="108"/>
      <c r="D66" s="108"/>
      <c r="E66" s="108"/>
      <c r="F66" s="108"/>
      <c r="G66" s="108"/>
      <c r="H66" s="108"/>
      <c r="I66" s="6"/>
      <c r="J66" s="6"/>
    </row>
    <row r="67" spans="1:10" ht="15" customHeight="1">
      <c r="A67" s="6"/>
      <c r="B67" s="108"/>
      <c r="C67" s="108"/>
      <c r="D67" s="108"/>
      <c r="E67" s="108"/>
      <c r="F67" s="108"/>
      <c r="G67" s="108"/>
      <c r="H67" s="108"/>
      <c r="I67" s="6"/>
      <c r="J67" s="6"/>
    </row>
    <row r="68" spans="1:10" ht="15" customHeight="1">
      <c r="A68" s="6"/>
      <c r="B68" s="108"/>
      <c r="C68" s="108"/>
      <c r="D68" s="108"/>
      <c r="E68" s="108"/>
      <c r="F68" s="108"/>
      <c r="G68" s="108"/>
      <c r="H68" s="108"/>
      <c r="I68" s="6"/>
      <c r="J68" s="6"/>
    </row>
    <row r="69" spans="1:10" ht="12.75" customHeight="1">
      <c r="A69" s="6"/>
      <c r="B69" s="108"/>
      <c r="C69" s="108"/>
      <c r="D69" s="108"/>
      <c r="E69" s="108"/>
      <c r="F69" s="108"/>
      <c r="G69" s="108"/>
      <c r="H69" s="108"/>
      <c r="I69" s="6"/>
      <c r="J69" s="6"/>
    </row>
    <row r="70" spans="1:10" ht="15" customHeight="1">
      <c r="A70" s="6"/>
      <c r="B70" s="108"/>
      <c r="C70" s="108"/>
      <c r="D70" s="108"/>
      <c r="E70" s="108"/>
      <c r="F70" s="108"/>
      <c r="G70" s="108"/>
      <c r="H70" s="108"/>
      <c r="I70" s="6"/>
      <c r="J70" s="6"/>
    </row>
    <row r="71" spans="1:10" ht="12.75" customHeight="1">
      <c r="A71" s="6"/>
      <c r="B71" s="108"/>
      <c r="C71" s="108"/>
      <c r="D71" s="108"/>
      <c r="E71" s="108"/>
      <c r="F71" s="108"/>
      <c r="G71" s="108"/>
      <c r="H71" s="108"/>
      <c r="I71" s="6"/>
      <c r="J71" s="6"/>
    </row>
    <row r="72" spans="1:10" ht="12.75" customHeight="1">
      <c r="A72" s="6"/>
      <c r="B72" s="108"/>
      <c r="C72" s="108"/>
      <c r="D72" s="108"/>
      <c r="E72" s="108"/>
      <c r="F72" s="108"/>
      <c r="G72" s="108"/>
      <c r="H72" s="108"/>
      <c r="I72" s="6"/>
      <c r="J72" s="6"/>
    </row>
    <row r="73" spans="1:10" ht="17.25" customHeight="1">
      <c r="A73" s="6"/>
      <c r="B73" s="108"/>
      <c r="C73" s="108"/>
      <c r="D73" s="108"/>
      <c r="E73" s="108"/>
      <c r="F73" s="108"/>
      <c r="G73" s="108"/>
      <c r="H73" s="108"/>
      <c r="I73" s="6"/>
      <c r="J73" s="6"/>
    </row>
    <row r="74" spans="1:10" ht="60.75" customHeight="1">
      <c r="A74" s="6"/>
      <c r="B74" s="108"/>
      <c r="C74" s="108"/>
      <c r="D74" s="108"/>
      <c r="E74" s="108"/>
      <c r="F74" s="108"/>
      <c r="G74" s="108"/>
      <c r="H74" s="108"/>
      <c r="I74" s="6"/>
      <c r="J74" s="6"/>
    </row>
    <row r="75" spans="1:10" ht="30" customHeight="1">
      <c r="A75" s="6"/>
      <c r="B75" s="108"/>
      <c r="C75" s="108"/>
      <c r="D75" s="108"/>
      <c r="E75" s="108"/>
      <c r="F75" s="108"/>
      <c r="G75" s="108"/>
      <c r="H75" s="108"/>
      <c r="I75" s="6"/>
      <c r="J75" s="6"/>
    </row>
    <row r="76" spans="1:10" ht="16.5" customHeight="1">
      <c r="A76" s="6"/>
      <c r="B76" s="108"/>
      <c r="C76" s="108"/>
      <c r="D76" s="108"/>
      <c r="E76" s="108"/>
      <c r="F76" s="108"/>
      <c r="G76" s="108"/>
      <c r="H76" s="108"/>
      <c r="I76" s="6"/>
      <c r="J76" s="6"/>
    </row>
    <row r="77" spans="1:10" ht="15" customHeight="1">
      <c r="A77" s="6"/>
      <c r="B77" s="108"/>
      <c r="C77" s="108"/>
      <c r="D77" s="108"/>
      <c r="E77" s="108"/>
      <c r="F77" s="108"/>
      <c r="G77" s="108"/>
      <c r="H77" s="108"/>
      <c r="I77" s="6"/>
      <c r="J77" s="6"/>
    </row>
    <row r="78" spans="1:10" ht="15" customHeight="1">
      <c r="A78" s="6"/>
      <c r="B78" s="107"/>
      <c r="C78" s="107"/>
      <c r="D78" s="107"/>
      <c r="E78" s="107"/>
      <c r="F78" s="107"/>
      <c r="G78" s="107"/>
      <c r="H78" s="107"/>
      <c r="I78" s="6"/>
      <c r="J78" s="6"/>
    </row>
  </sheetData>
  <mergeCells count="3">
    <mergeCell ref="E3:H3"/>
    <mergeCell ref="F5:H8"/>
    <mergeCell ref="A36:B36"/>
  </mergeCells>
  <pageMargins left="0.7" right="0.7" top="0.75" bottom="0.75" header="0.3" footer="0.3"/>
  <pageSetup paperSize="5" scale="64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Z998"/>
  <sheetViews>
    <sheetView showGridLines="0" tabSelected="1" view="pageBreakPreview" topLeftCell="C3" zoomScaleNormal="70" zoomScaleSheetLayoutView="100" workbookViewId="0">
      <selection activeCell="C35" sqref="C35:J35"/>
    </sheetView>
  </sheetViews>
  <sheetFormatPr baseColWidth="10" defaultColWidth="17.28515625" defaultRowHeight="15" customHeight="1"/>
  <cols>
    <col min="1" max="1" width="9.140625" style="7" customWidth="1"/>
    <col min="2" max="2" width="40.5703125" style="7" bestFit="1" customWidth="1"/>
    <col min="3" max="5" width="11.42578125" style="7" customWidth="1"/>
    <col min="6" max="6" width="16.7109375" style="7" customWidth="1"/>
    <col min="7" max="7" width="14.85546875" style="7" customWidth="1"/>
    <col min="8" max="8" width="12.140625" style="7" customWidth="1"/>
    <col min="9" max="10" width="11.42578125" style="7" customWidth="1"/>
    <col min="11" max="26" width="10.7109375" style="7" customWidth="1"/>
    <col min="27" max="16384" width="17.28515625" style="7"/>
  </cols>
  <sheetData>
    <row r="2" spans="1:26" ht="18" customHeight="1">
      <c r="A2" s="1" t="s">
        <v>0</v>
      </c>
      <c r="B2" s="2"/>
      <c r="C2" s="3"/>
      <c r="D2" s="3"/>
      <c r="E2" s="3"/>
      <c r="F2" s="109"/>
      <c r="G2" s="109"/>
      <c r="H2" s="4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16.5" customHeight="1" thickBot="1">
      <c r="A3" s="8" t="s">
        <v>1</v>
      </c>
      <c r="B3" s="9"/>
      <c r="C3" s="10"/>
      <c r="D3" s="10"/>
      <c r="E3" s="147" t="s">
        <v>2</v>
      </c>
      <c r="F3" s="148"/>
      <c r="G3" s="148"/>
      <c r="H3" s="149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ht="13.5" customHeight="1" thickTop="1" thickBot="1">
      <c r="A4" s="6"/>
      <c r="B4" s="6"/>
      <c r="C4" s="6"/>
      <c r="D4" s="6"/>
      <c r="E4" s="6"/>
      <c r="F4" s="6"/>
      <c r="G4" s="6"/>
      <c r="H4" s="6"/>
      <c r="I4" s="6"/>
      <c r="J4" s="11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ht="13.5" customHeight="1" thickTop="1">
      <c r="A5" s="6" t="s">
        <v>3</v>
      </c>
      <c r="B5" s="5" t="s">
        <v>81</v>
      </c>
      <c r="C5" s="6"/>
      <c r="D5" s="6"/>
      <c r="E5" s="6" t="s">
        <v>5</v>
      </c>
      <c r="F5" s="150" t="s">
        <v>6</v>
      </c>
      <c r="G5" s="151"/>
      <c r="H5" s="151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13.5" customHeight="1">
      <c r="A6" s="66"/>
      <c r="B6" s="13" t="s">
        <v>82</v>
      </c>
      <c r="C6" s="6"/>
      <c r="D6" s="6"/>
      <c r="E6" s="6"/>
      <c r="F6" s="151"/>
      <c r="G6" s="151"/>
      <c r="H6" s="151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3.5" customHeight="1">
      <c r="A7" s="6" t="s">
        <v>83</v>
      </c>
      <c r="B7" s="13" t="s">
        <v>8</v>
      </c>
      <c r="C7" s="6" t="s">
        <v>9</v>
      </c>
      <c r="D7" s="6"/>
      <c r="E7" s="6"/>
      <c r="F7" s="151"/>
      <c r="G7" s="151"/>
      <c r="H7" s="151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ht="13.5" customHeight="1">
      <c r="A8" s="6"/>
      <c r="B8" s="6"/>
      <c r="C8" s="6"/>
      <c r="D8" s="6"/>
      <c r="E8" s="6"/>
      <c r="F8" s="151"/>
      <c r="G8" s="151"/>
      <c r="H8" s="151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ht="13.5" customHeight="1">
      <c r="A9" s="5" t="s">
        <v>10</v>
      </c>
      <c r="B9" s="5"/>
      <c r="C9" s="6"/>
      <c r="D9" s="6"/>
      <c r="E9" s="6" t="s">
        <v>11</v>
      </c>
      <c r="F9" s="14">
        <v>44211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ht="12.75" customHeight="1">
      <c r="A10" s="15" t="s">
        <v>12</v>
      </c>
      <c r="B10" s="16"/>
      <c r="C10" s="17"/>
      <c r="D10" s="18" t="s">
        <v>13</v>
      </c>
      <c r="E10" s="18" t="s">
        <v>14</v>
      </c>
      <c r="F10" s="18" t="s">
        <v>15</v>
      </c>
      <c r="G10" s="18" t="s">
        <v>16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ht="12.75" customHeight="1">
      <c r="A11" s="110" t="s">
        <v>84</v>
      </c>
      <c r="B11" s="111"/>
      <c r="C11" s="112" t="s">
        <v>53</v>
      </c>
      <c r="D11" s="113"/>
      <c r="E11" s="114">
        <v>200188</v>
      </c>
      <c r="F11" s="115">
        <v>550</v>
      </c>
      <c r="G11" s="114">
        <f t="shared" ref="G11:G13" si="0">E11/F11</f>
        <v>363.97818181818184</v>
      </c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</row>
    <row r="12" spans="1:26" ht="12.75" customHeight="1">
      <c r="A12" s="31" t="s">
        <v>85</v>
      </c>
      <c r="B12" s="26"/>
      <c r="C12" s="67" t="s">
        <v>53</v>
      </c>
      <c r="D12" s="22"/>
      <c r="E12" s="114">
        <v>79630</v>
      </c>
      <c r="F12" s="115">
        <v>550</v>
      </c>
      <c r="G12" s="114">
        <f t="shared" si="0"/>
        <v>144.78181818181818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ht="12.75" customHeight="1">
      <c r="A13" s="31" t="s">
        <v>86</v>
      </c>
      <c r="B13" s="26"/>
      <c r="C13" s="67" t="s">
        <v>53</v>
      </c>
      <c r="D13" s="22"/>
      <c r="E13" s="114">
        <v>110500</v>
      </c>
      <c r="F13" s="115">
        <v>550</v>
      </c>
      <c r="G13" s="114">
        <f t="shared" si="0"/>
        <v>200.90909090909091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12.75" customHeight="1">
      <c r="A14" s="31"/>
      <c r="B14" s="26"/>
      <c r="C14" s="67"/>
      <c r="D14" s="22"/>
      <c r="E14" s="22"/>
      <c r="F14" s="22"/>
      <c r="G14" s="22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12.75" customHeight="1">
      <c r="A15" s="6"/>
      <c r="B15" s="6"/>
      <c r="C15" s="6"/>
      <c r="D15" s="6"/>
      <c r="E15" s="6"/>
      <c r="F15" s="6" t="s">
        <v>18</v>
      </c>
      <c r="G15" s="6"/>
      <c r="H15" s="24">
        <f>SUM(G11:G14)</f>
        <v>709.66909090909087</v>
      </c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ht="12.75" customHeight="1">
      <c r="A16" s="5" t="s">
        <v>19</v>
      </c>
      <c r="B16" s="5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spans="1:26" ht="12.75" customHeight="1">
      <c r="A17" s="15" t="s">
        <v>20</v>
      </c>
      <c r="B17" s="16"/>
      <c r="C17" s="17"/>
      <c r="D17" s="18" t="s">
        <v>21</v>
      </c>
      <c r="E17" s="18" t="s">
        <v>22</v>
      </c>
      <c r="F17" s="18" t="s">
        <v>23</v>
      </c>
      <c r="G17" s="18" t="s">
        <v>16</v>
      </c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1:26" ht="12.75" customHeight="1">
      <c r="A18" s="19" t="s">
        <v>87</v>
      </c>
      <c r="B18" s="20"/>
      <c r="C18" s="34"/>
      <c r="D18" s="79" t="s">
        <v>88</v>
      </c>
      <c r="E18" s="24">
        <v>59</v>
      </c>
      <c r="F18" s="84">
        <v>3</v>
      </c>
      <c r="G18" s="24">
        <f>+F18*E18</f>
        <v>177</v>
      </c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 ht="12.75" customHeight="1">
      <c r="A19" s="31"/>
      <c r="B19" s="26"/>
      <c r="C19" s="32"/>
      <c r="D19" s="22"/>
      <c r="E19" s="22"/>
      <c r="F19" s="22"/>
      <c r="G19" s="22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26" ht="12.75" customHeight="1">
      <c r="A20" s="31"/>
      <c r="B20" s="26"/>
      <c r="C20" s="32"/>
      <c r="D20" s="22"/>
      <c r="E20" s="22"/>
      <c r="F20" s="22"/>
      <c r="G20" s="22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12.75" customHeight="1">
      <c r="A21" s="6"/>
      <c r="B21" s="6"/>
      <c r="C21" s="6"/>
      <c r="D21" s="6"/>
      <c r="E21" s="6"/>
      <c r="F21" s="6" t="s">
        <v>18</v>
      </c>
      <c r="G21" s="6"/>
      <c r="H21" s="24">
        <f>SUM(G18:G20)</f>
        <v>177</v>
      </c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12.75" customHeight="1">
      <c r="A22" s="5" t="s">
        <v>26</v>
      </c>
      <c r="B22" s="5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12.75" customHeight="1">
      <c r="A23" s="18" t="s">
        <v>27</v>
      </c>
      <c r="B23" s="18"/>
      <c r="C23" s="18" t="s">
        <v>28</v>
      </c>
      <c r="D23" s="18" t="s">
        <v>29</v>
      </c>
      <c r="E23" s="18" t="s">
        <v>30</v>
      </c>
      <c r="F23" s="18" t="s">
        <v>14</v>
      </c>
      <c r="G23" s="18" t="s">
        <v>16</v>
      </c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ht="12.75" customHeight="1">
      <c r="A24" s="19"/>
      <c r="B24" s="34"/>
      <c r="C24" s="22"/>
      <c r="D24" s="22"/>
      <c r="E24" s="22"/>
      <c r="F24" s="24"/>
      <c r="G24" s="24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ht="12.75" customHeight="1">
      <c r="A25" s="19"/>
      <c r="B25" s="34"/>
      <c r="C25" s="22"/>
      <c r="D25" s="22"/>
      <c r="E25" s="22"/>
      <c r="F25" s="22"/>
      <c r="G25" s="22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ht="12.75" customHeight="1">
      <c r="A26" s="19"/>
      <c r="B26" s="34"/>
      <c r="C26" s="22"/>
      <c r="D26" s="22"/>
      <c r="E26" s="22"/>
      <c r="F26" s="22"/>
      <c r="G26" s="22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ht="12.75" customHeight="1">
      <c r="A27" s="6"/>
      <c r="B27" s="6"/>
      <c r="C27" s="6"/>
      <c r="D27" s="6"/>
      <c r="E27" s="6"/>
      <c r="F27" s="6" t="s">
        <v>18</v>
      </c>
      <c r="G27" s="6"/>
      <c r="H27" s="24">
        <f>SUM(G24:G26)</f>
        <v>0</v>
      </c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12.75" customHeight="1">
      <c r="A28" s="5" t="s">
        <v>31</v>
      </c>
      <c r="B28" s="5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12.75" customHeight="1">
      <c r="A29" s="18" t="s">
        <v>32</v>
      </c>
      <c r="B29" s="18"/>
      <c r="C29" s="18" t="s">
        <v>33</v>
      </c>
      <c r="D29" s="18" t="s">
        <v>34</v>
      </c>
      <c r="E29" s="18" t="s">
        <v>35</v>
      </c>
      <c r="F29" s="18" t="s">
        <v>15</v>
      </c>
      <c r="G29" s="18" t="s">
        <v>16</v>
      </c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ht="12.75" customHeight="1">
      <c r="A30" s="19" t="s">
        <v>89</v>
      </c>
      <c r="B30" s="20"/>
      <c r="C30" s="24">
        <v>121966.76333333334</v>
      </c>
      <c r="D30" s="84">
        <v>1.9</v>
      </c>
      <c r="E30" s="24">
        <f>+D30*C30</f>
        <v>231736.85033333334</v>
      </c>
      <c r="F30" s="22">
        <v>550</v>
      </c>
      <c r="G30" s="24">
        <f>+E30/F30</f>
        <v>421.33972787878787</v>
      </c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ht="12.75" customHeight="1">
      <c r="A31" s="19"/>
      <c r="B31" s="34"/>
      <c r="C31" s="82"/>
      <c r="D31" s="22"/>
      <c r="E31" s="22"/>
      <c r="F31" s="22"/>
      <c r="G31" s="91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12.75" customHeight="1">
      <c r="A32" s="19"/>
      <c r="B32" s="20"/>
      <c r="C32" s="82"/>
      <c r="D32" s="22"/>
      <c r="E32" s="22"/>
      <c r="F32" s="22"/>
      <c r="G32" s="91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ht="12.75" customHeight="1">
      <c r="A33" s="19"/>
      <c r="B33" s="20"/>
      <c r="C33" s="82"/>
      <c r="D33" s="22"/>
      <c r="E33" s="22"/>
      <c r="F33" s="22"/>
      <c r="G33" s="91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ht="12.75" customHeight="1">
      <c r="A34" s="6"/>
      <c r="B34" s="6"/>
      <c r="C34" s="6"/>
      <c r="D34" s="6"/>
      <c r="E34" s="6"/>
      <c r="F34" s="6" t="s">
        <v>18</v>
      </c>
      <c r="G34" s="6"/>
      <c r="H34" s="82">
        <f>SUM(G30:G33)</f>
        <v>421.33972787878787</v>
      </c>
      <c r="I34" s="6"/>
      <c r="J34" s="40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12.75" customHeight="1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ht="12.75" customHeight="1">
      <c r="A36" s="6"/>
      <c r="B36" s="6"/>
      <c r="C36" s="6" t="s">
        <v>37</v>
      </c>
      <c r="D36" s="6"/>
      <c r="E36" s="6"/>
      <c r="F36" s="6"/>
      <c r="G36" s="6"/>
      <c r="H36" s="24">
        <f>ROUND(SUM(H15:H34),0)</f>
        <v>1308</v>
      </c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ht="12.75" customHeight="1">
      <c r="A37" s="5" t="s">
        <v>38</v>
      </c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12.75" customHeight="1">
      <c r="A38" s="152" t="s">
        <v>39</v>
      </c>
      <c r="B38" s="153"/>
      <c r="C38" s="42" t="s">
        <v>9</v>
      </c>
      <c r="D38" s="42" t="s">
        <v>9</v>
      </c>
      <c r="E38" s="43" t="s">
        <v>9</v>
      </c>
      <c r="F38" s="44" t="s">
        <v>40</v>
      </c>
      <c r="G38" s="18" t="s">
        <v>41</v>
      </c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12.75" customHeight="1">
      <c r="A39" s="19" t="s">
        <v>42</v>
      </c>
      <c r="B39" s="20"/>
      <c r="C39" s="20"/>
      <c r="D39" s="20"/>
      <c r="E39" s="34"/>
      <c r="F39" s="92">
        <v>0.25</v>
      </c>
      <c r="G39" s="93">
        <f>$H$36*F39</f>
        <v>327</v>
      </c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ht="12.75" customHeight="1">
      <c r="A40" s="19" t="s">
        <v>43</v>
      </c>
      <c r="B40" s="20"/>
      <c r="C40" s="20"/>
      <c r="D40" s="20"/>
      <c r="E40" s="34"/>
      <c r="F40" s="92">
        <v>0.02</v>
      </c>
      <c r="G40" s="93">
        <f t="shared" ref="G40:G41" si="1">$H$36*F40</f>
        <v>26.16</v>
      </c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ht="12.75" customHeight="1">
      <c r="A41" s="19" t="s">
        <v>44</v>
      </c>
      <c r="B41" s="20"/>
      <c r="C41" s="20"/>
      <c r="D41" s="20"/>
      <c r="E41" s="34"/>
      <c r="F41" s="92">
        <v>0.05</v>
      </c>
      <c r="G41" s="93">
        <f t="shared" si="1"/>
        <v>65.400000000000006</v>
      </c>
      <c r="H41" s="6"/>
      <c r="I41" s="6"/>
      <c r="J41" s="4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ht="12.75" customHeight="1">
      <c r="A42" s="19"/>
      <c r="B42" s="20"/>
      <c r="C42" s="20"/>
      <c r="D42" s="20"/>
      <c r="E42" s="34"/>
      <c r="F42" s="79"/>
      <c r="G42" s="91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ht="12.75" customHeight="1">
      <c r="A43" s="6"/>
      <c r="B43" s="6"/>
      <c r="C43" s="6"/>
      <c r="D43" s="6"/>
      <c r="E43" s="6"/>
      <c r="F43" s="6" t="s">
        <v>18</v>
      </c>
      <c r="G43" s="6"/>
      <c r="H43" s="91">
        <f>ROUND(SUM(G39:G42),0)</f>
        <v>419</v>
      </c>
      <c r="I43" s="6"/>
      <c r="J43" s="4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ht="12.75" customHeight="1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ht="12.75" customHeight="1">
      <c r="A45" s="6"/>
      <c r="B45" s="6"/>
      <c r="C45" s="48" t="s">
        <v>45</v>
      </c>
      <c r="D45" s="6"/>
      <c r="E45" s="6"/>
      <c r="F45" s="6"/>
      <c r="G45" s="6"/>
      <c r="H45" s="49">
        <f>ROUND(SUM(H36:H43),0)</f>
        <v>1727</v>
      </c>
      <c r="I45" s="6"/>
      <c r="J45" s="4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ht="12.75" customHeight="1">
      <c r="A46" s="6"/>
      <c r="B46" s="6"/>
      <c r="C46" s="48"/>
      <c r="D46" s="6"/>
      <c r="E46" s="6"/>
      <c r="F46" s="6"/>
      <c r="G46" s="6"/>
      <c r="H46" s="50"/>
      <c r="I46" s="6"/>
      <c r="J46" s="4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ht="12.75" customHeight="1">
      <c r="A47" s="6"/>
      <c r="B47" s="6"/>
      <c r="C47" s="48"/>
      <c r="D47" s="6"/>
      <c r="E47" s="6"/>
      <c r="F47" s="6"/>
      <c r="G47" s="6"/>
      <c r="H47" s="50"/>
      <c r="I47" s="6"/>
      <c r="J47" s="4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ht="12.75" customHeight="1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ht="12.75" customHeight="1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ht="12.75" customHeight="1">
      <c r="A50" s="6" t="s">
        <v>46</v>
      </c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ht="12.75" customHeight="1">
      <c r="A51" s="6" t="s">
        <v>47</v>
      </c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ht="12.75" customHeight="1">
      <c r="A52" s="6" t="s">
        <v>48</v>
      </c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 ht="12.75" customHeight="1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ht="12.75" customHeight="1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ht="12.75" customHeight="1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ht="12.75" customHeight="1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ht="12.75" customHeight="1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 ht="12.75" customHeight="1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 ht="12.75" customHeight="1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spans="1:26" ht="12.75" customHeight="1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 ht="12.75" customHeight="1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spans="1:26" ht="12.75" customHeight="1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6" ht="12.75" customHeight="1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spans="1:26" ht="12.75" customHeight="1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spans="1:26" ht="12.75" customHeight="1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 ht="12.75" customHeight="1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 ht="12.75" customHeight="1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spans="1:26" ht="12.75" customHeight="1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spans="1:26" ht="12.75" customHeight="1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 ht="12.75" customHeight="1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ht="12.75" customHeight="1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spans="1:26" ht="12.75" customHeight="1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6" ht="12.75" customHeight="1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6" ht="12.75" customHeight="1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 ht="12.75" customHeight="1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12.75" customHeight="1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spans="1:26" ht="12.75" customHeight="1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spans="1:26" ht="12.75" customHeight="1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spans="1:26" ht="12.75" customHeight="1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spans="1:26" ht="12.75" customHeight="1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spans="1:26" ht="12.75" customHeight="1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spans="1:26" ht="12.75" customHeight="1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spans="1:26" ht="12.75" customHeight="1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spans="1:26" ht="12.75" customHeight="1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spans="1:26" ht="12.75" customHeight="1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spans="1:26" ht="12.75" customHeight="1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spans="1:26" ht="12.75" customHeight="1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spans="1:26" ht="12.75" customHeight="1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spans="1:26" ht="12.75" customHeight="1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spans="1:26" ht="12.75" customHeight="1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spans="1:26" ht="12.75" customHeight="1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spans="1:26" ht="12.75" customHeight="1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spans="1:26" ht="12.75" customHeight="1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spans="1:26" ht="12.75" customHeight="1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spans="1:26" ht="12.75" customHeight="1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spans="1:26" ht="12.75" customHeight="1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spans="1:26" ht="12.75" customHeight="1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spans="1:26" ht="12.75" customHeight="1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spans="1:26" ht="12.75" customHeight="1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spans="1:26" ht="12.75" customHeight="1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spans="1:26" ht="12.75" customHeight="1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ht="12.75" customHeight="1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spans="1:26" ht="12.75" customHeight="1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spans="1:26" ht="12.75" customHeight="1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 ht="12.75" customHeight="1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spans="1:26" ht="12.75" customHeight="1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spans="1:26" ht="12.75" customHeight="1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spans="1:26" ht="12.75" customHeight="1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spans="1:26" ht="12.75" customHeight="1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spans="1:26" ht="12.75" customHeight="1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spans="1:26" ht="12.75" customHeight="1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spans="1:26" ht="12.75" customHeight="1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spans="1:26" ht="12.75" customHeight="1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spans="1:26" ht="12.75" customHeight="1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spans="1:26" ht="12.75" customHeight="1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spans="1:26" ht="12.75" customHeight="1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spans="1:26" ht="12.75" customHeight="1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spans="1:26" ht="12.75" customHeight="1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spans="1:26" ht="12.75" customHeight="1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spans="1:26" ht="12.75" customHeight="1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spans="1:26" ht="12.75" customHeight="1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spans="1:26" ht="12.75" customHeight="1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spans="1:26" ht="12.75" customHeight="1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spans="1:26" ht="12.75" customHeight="1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spans="1:26" ht="12.75" customHeight="1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spans="1:26" ht="12.75" customHeight="1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spans="1:26" ht="12.75" customHeight="1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spans="1:26" ht="12.75" customHeight="1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spans="1:26" ht="12.75" customHeight="1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spans="1:26" ht="12.75" customHeight="1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spans="1:26" ht="12.75" customHeight="1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spans="1:26" ht="12.75" customHeight="1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spans="1:26" ht="12.75" customHeight="1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spans="1:26" ht="12.75" customHeight="1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spans="1:26" ht="12.75" customHeight="1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spans="1:26" ht="12.75" customHeight="1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spans="1:26" ht="12.75" customHeight="1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spans="1:26" ht="12.75" customHeight="1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spans="1:26" ht="12.75" customHeight="1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spans="1:26" ht="12.75" customHeight="1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spans="1:26" ht="12.75" customHeight="1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spans="1:26" ht="12.75" customHeight="1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spans="1:26" ht="12.75" customHeight="1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spans="1:26" ht="12.75" customHeight="1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spans="1:26" ht="12.75" customHeight="1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spans="1:26" ht="12.75" customHeight="1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spans="1:26" ht="12.75" customHeight="1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spans="1:26" ht="12.75" customHeight="1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spans="1:26" ht="12.75" customHeight="1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spans="1:26" ht="12.75" customHeight="1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spans="1:26" ht="12.75" customHeight="1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spans="1:26" ht="12.75" customHeight="1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spans="1:26" ht="12.75" customHeight="1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spans="1:26" ht="12.75" customHeight="1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spans="1:26" ht="12.75" customHeight="1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spans="1:26" ht="12.75" customHeight="1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spans="1:26" ht="12.75" customHeight="1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spans="1:26" ht="12.75" customHeight="1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spans="1:26" ht="12.75" customHeight="1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spans="1:26" ht="12.75" customHeight="1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spans="1:26" ht="12.75" customHeight="1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spans="1:26" ht="12.75" customHeight="1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spans="1:26" ht="12.75" customHeight="1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spans="1:26" ht="12.75" customHeight="1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spans="1:26" ht="12.75" customHeight="1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spans="1:26" ht="12.75" customHeight="1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spans="1:26" ht="12.75" customHeight="1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spans="1:26" ht="12.75" customHeight="1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spans="1:26" ht="12.75" customHeight="1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spans="1:26" ht="12.75" customHeight="1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spans="1:26" ht="12.75" customHeight="1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spans="1:26" ht="12.75" customHeight="1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spans="1:26" ht="12.75" customHeight="1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spans="1:26" ht="12.75" customHeight="1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spans="1:26" ht="12.75" customHeight="1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spans="1:26" ht="12.75" customHeight="1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spans="1:26" ht="12.75" customHeight="1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spans="1:26" ht="12.75" customHeight="1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spans="1:26" ht="12.75" customHeight="1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spans="1:26" ht="12.75" customHeight="1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spans="1:26" ht="12.75" customHeight="1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spans="1:26" ht="12.75" customHeight="1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spans="1:26" ht="12.75" customHeight="1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spans="1:26" ht="12.75" customHeight="1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spans="1:26" ht="12.75" customHeight="1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spans="1:26" ht="12.75" customHeight="1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spans="1:26" ht="12.75" customHeight="1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spans="1:26" ht="12.75" customHeight="1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spans="1:26" ht="12.75" customHeight="1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spans="1:26" ht="12.75" customHeight="1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spans="1:26" ht="12.75" customHeight="1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spans="1:26" ht="12.75" customHeight="1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spans="1:26" ht="12.75" customHeight="1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spans="1:26" ht="12.75" customHeight="1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spans="1:26" ht="12.75" customHeight="1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spans="1:26" ht="12.75" customHeight="1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spans="1:26" ht="12.75" customHeight="1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spans="1:26" ht="12.75" customHeight="1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spans="1:26" ht="12.75" customHeight="1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spans="1:26" ht="12.75" customHeight="1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spans="1:26" ht="12.75" customHeight="1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spans="1:26" ht="12.75" customHeight="1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spans="1:26" ht="12.75" customHeight="1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spans="1:26" ht="12.75" customHeight="1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spans="1:26" ht="12.75" customHeight="1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spans="1:26" ht="12.75" customHeight="1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spans="1:26" ht="12.75" customHeight="1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spans="1:26" ht="12.75" customHeight="1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spans="1:26" ht="12.75" customHeight="1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spans="1:26" ht="12.75" customHeight="1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spans="1:26" ht="12.75" customHeight="1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spans="1:26" ht="12.75" customHeight="1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spans="1:26" ht="12.75" customHeight="1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spans="1:26" ht="12.75" customHeight="1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spans="1:26" ht="12.75" customHeight="1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spans="1:26" ht="12.75" customHeight="1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spans="1:26" ht="12.75" customHeight="1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spans="1:26" ht="12.75" customHeight="1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spans="1:26" ht="12.75" customHeight="1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spans="1:26" ht="12.75" customHeight="1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spans="1:26" ht="12.75" customHeight="1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spans="1:26" ht="12.75" customHeight="1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spans="1:26" ht="12.75" customHeight="1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spans="1:26" ht="12.75" customHeight="1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spans="1:26" ht="12.75" customHeight="1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spans="1:26" ht="12.75" customHeight="1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spans="1:26" ht="12.75" customHeight="1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spans="1:26" ht="12.75" customHeight="1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spans="1:26" ht="12.75" customHeight="1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spans="1:26" ht="12.75" customHeight="1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spans="1:26" ht="12.75" customHeight="1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spans="1:26" ht="12.75" customHeight="1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spans="1:26" ht="12.75" customHeight="1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spans="1:26" ht="12.75" customHeight="1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spans="1:26" ht="12.75" customHeight="1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spans="1:26" ht="12.75" customHeight="1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spans="1:26" ht="12.75" customHeight="1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spans="1:26" ht="12.75" customHeight="1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spans="1:26" ht="12.75" customHeight="1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spans="1:26" ht="12.75" customHeight="1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spans="1:26" ht="12.75" customHeight="1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spans="1:26" ht="12.75" customHeight="1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spans="1:26" ht="12.75" customHeight="1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spans="1:26" ht="12.75" customHeight="1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spans="1:26" ht="12.75" customHeight="1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spans="1:26" ht="12.75" customHeight="1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spans="1:26" ht="12.75" customHeight="1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spans="1:26" ht="12.75" customHeight="1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spans="1:26" ht="12.75" customHeight="1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spans="1:26" ht="12.75" customHeight="1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spans="1:26" ht="12.75" customHeight="1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spans="1:26" ht="12.75" customHeight="1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spans="1:26" ht="12.75" customHeight="1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spans="1:26" ht="12.75" customHeight="1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spans="1:26" ht="12.75" customHeight="1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spans="1:26" ht="12.75" customHeight="1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spans="1:26" ht="12.75" customHeight="1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spans="1:26" ht="12.75" customHeight="1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spans="1:26" ht="12.75" customHeight="1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spans="1:26" ht="12.75" customHeight="1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spans="1:26" ht="12.75" customHeight="1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spans="1:26" ht="12.75" customHeight="1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spans="1:26" ht="12.75" customHeight="1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spans="1:26" ht="12.75" customHeight="1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spans="1:26" ht="12.75" customHeight="1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spans="1:26" ht="12.75" customHeight="1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spans="1:26" ht="12.75" customHeight="1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spans="1:26" ht="12.75" customHeight="1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spans="1:26" ht="12.75" customHeight="1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spans="1:26" ht="12.75" customHeight="1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spans="1:26" ht="12.75" customHeight="1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spans="1:26" ht="12.75" customHeight="1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spans="1:26" ht="12.75" customHeight="1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spans="1:26" ht="12.75" customHeight="1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spans="1:26" ht="12.75" customHeight="1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spans="1:26" ht="12.75" customHeight="1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spans="1:26" ht="12.75" customHeight="1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spans="1:26" ht="12.75" customHeight="1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spans="1:26" ht="12.75" customHeight="1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spans="1:26" ht="12.75" customHeight="1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spans="1:26" ht="12.75" customHeight="1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spans="1:26" ht="12.75" customHeight="1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spans="1:26" ht="12.75" customHeight="1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spans="1:26" ht="12.75" customHeight="1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spans="1:26" ht="12.75" customHeight="1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spans="1:26" ht="12.75" customHeight="1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spans="1:26" ht="12.75" customHeight="1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spans="1:26" ht="12.75" customHeight="1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spans="1:26" ht="12.75" customHeight="1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spans="1:26" ht="12.75" customHeight="1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spans="1:26" ht="12.75" customHeight="1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spans="1:26" ht="12.75" customHeight="1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spans="1:26" ht="12.75" customHeight="1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spans="1:26" ht="12.75" customHeight="1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spans="1:26" ht="12.75" customHeight="1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spans="1:26" ht="12.75" customHeight="1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spans="1:26" ht="12.75" customHeight="1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spans="1:26" ht="12.75" customHeight="1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spans="1:26" ht="12.75" customHeight="1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spans="1:26" ht="12.75" customHeight="1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spans="1:26" ht="12.75" customHeight="1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spans="1:26" ht="12.75" customHeight="1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spans="1:26" ht="12.75" customHeight="1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spans="1:26" ht="12.75" customHeight="1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spans="1:26" ht="12.75" customHeight="1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spans="1:26" ht="12.75" customHeight="1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spans="1:26" ht="12.75" customHeight="1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spans="1:26" ht="12.75" customHeight="1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spans="1:26" ht="12.75" customHeight="1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spans="1:26" ht="12.75" customHeight="1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spans="1:26" ht="12.75" customHeight="1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spans="1:26" ht="12.75" customHeight="1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spans="1:26" ht="12.75" customHeight="1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spans="1:26" ht="12.75" customHeight="1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spans="1:26" ht="12.75" customHeight="1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spans="1:26" ht="12.75" customHeight="1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spans="1:26" ht="12.75" customHeight="1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spans="1:26" ht="12.75" customHeight="1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spans="1:26" ht="12.75" customHeight="1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spans="1:26" ht="12.75" customHeight="1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spans="1:26" ht="12.75" customHeight="1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spans="1:26" ht="12.75" customHeight="1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spans="1:26" ht="12.75" customHeight="1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spans="1:26" ht="12.75" customHeight="1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spans="1:26" ht="12.75" customHeight="1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spans="1:26" ht="12.75" customHeight="1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spans="1:26" ht="12.75" customHeight="1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spans="1:26" ht="12.75" customHeight="1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spans="1:26" ht="12.75" customHeight="1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spans="1:26" ht="12.75" customHeight="1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spans="1:26" ht="12.75" customHeight="1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spans="1:26" ht="12.75" customHeight="1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spans="1:26" ht="12.75" customHeight="1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spans="1:26" ht="12.75" customHeight="1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spans="1:26" ht="12.75" customHeight="1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spans="1:26" ht="12.75" customHeight="1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spans="1:26" ht="12.75" customHeight="1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spans="1:26" ht="12.75" customHeight="1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spans="1:26" ht="12.75" customHeight="1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spans="1:26" ht="12.75" customHeight="1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spans="1:26" ht="12.75" customHeight="1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spans="1:26" ht="12.75" customHeight="1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spans="1:26" ht="12.75" customHeight="1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spans="1:26" ht="12.75" customHeight="1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spans="1:26" ht="12.75" customHeight="1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spans="1:26" ht="12.75" customHeight="1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spans="1:26" ht="12.75" customHeight="1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spans="1:26" ht="12.75" customHeight="1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spans="1:26" ht="12.75" customHeight="1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spans="1:26" ht="12.75" customHeight="1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spans="1:26" ht="12.75" customHeight="1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spans="1:26" ht="12.75" customHeight="1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spans="1:26" ht="12.75" customHeight="1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spans="1:26" ht="12.75" customHeight="1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spans="1:26" ht="12.75" customHeight="1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spans="1:26" ht="12.75" customHeight="1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spans="1:26" ht="12.75" customHeight="1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spans="1:26" ht="12.75" customHeight="1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spans="1:26" ht="12.75" customHeight="1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spans="1:26" ht="12.75" customHeight="1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spans="1:26" ht="12.75" customHeight="1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spans="1:26" ht="12.75" customHeight="1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spans="1:26" ht="12.75" customHeight="1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spans="1:26" ht="12.75" customHeight="1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spans="1:26" ht="12.75" customHeight="1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spans="1:26" ht="12.75" customHeight="1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spans="1:26" ht="12.75" customHeight="1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spans="1:26" ht="12.75" customHeight="1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spans="1:26" ht="12.75" customHeight="1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spans="1:26" ht="12.75" customHeight="1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spans="1:26" ht="12.75" customHeight="1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spans="1:26" ht="12.75" customHeight="1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spans="1:26" ht="12.75" customHeight="1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spans="1:26" ht="12.75" customHeight="1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spans="1:26" ht="12.75" customHeight="1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spans="1:26" ht="12.75" customHeight="1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spans="1:26" ht="12.75" customHeight="1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spans="1:26" ht="12.75" customHeight="1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spans="1:26" ht="12.75" customHeight="1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spans="1:26" ht="12.75" customHeight="1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spans="1:26" ht="12.75" customHeight="1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spans="1:26" ht="12.75" customHeight="1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spans="1:26" ht="12.75" customHeight="1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spans="1:26" ht="12.75" customHeight="1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spans="1:26" ht="12.75" customHeight="1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spans="1:26" ht="12.75" customHeight="1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spans="1:26" ht="12.75" customHeight="1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spans="1:26" ht="12.75" customHeight="1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spans="1:26" ht="12.75" customHeight="1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spans="1:26" ht="12.75" customHeight="1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spans="1:26" ht="12.75" customHeight="1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spans="1:26" ht="12.75" customHeight="1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spans="1:26" ht="12.75" customHeight="1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spans="1:26" ht="12.75" customHeight="1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spans="1:26" ht="12.75" customHeight="1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spans="1:26" ht="12.75" customHeight="1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spans="1:26" ht="12.75" customHeight="1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spans="1:26" ht="12.75" customHeight="1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spans="1:26" ht="12.75" customHeight="1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spans="1:26" ht="12.75" customHeight="1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spans="1:26" ht="12.75" customHeight="1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spans="1:26" ht="12.75" customHeight="1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spans="1:26" ht="12.75" customHeight="1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spans="1:26" ht="12.75" customHeight="1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spans="1:26" ht="12.75" customHeight="1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spans="1:26" ht="12.75" customHeight="1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spans="1:26" ht="12.75" customHeight="1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spans="1:26" ht="12.75" customHeight="1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spans="1:26" ht="12.75" customHeight="1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spans="1:26" ht="12.75" customHeight="1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spans="1:26" ht="12.75" customHeight="1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spans="1:26" ht="12.75" customHeight="1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spans="1:26" ht="12.75" customHeight="1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spans="1:26" ht="12.75" customHeight="1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spans="1:26" ht="12.75" customHeight="1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spans="1:26" ht="12.75" customHeight="1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spans="1:26" ht="12.75" customHeight="1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spans="1:26" ht="12.75" customHeight="1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spans="1:26" ht="12.75" customHeight="1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spans="1:26" ht="12.75" customHeight="1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spans="1:26" ht="12.75" customHeight="1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spans="1:26" ht="12.75" customHeight="1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spans="1:26" ht="12.75" customHeight="1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spans="1:26" ht="12.75" customHeight="1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spans="1:26" ht="12.75" customHeight="1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spans="1:26" ht="12.75" customHeight="1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spans="1:26" ht="12.75" customHeight="1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spans="1:26" ht="12.75" customHeight="1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spans="1:26" ht="12.75" customHeight="1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spans="1:26" ht="12.75" customHeight="1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spans="1:26" ht="12.75" customHeight="1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spans="1:26" ht="12.75" customHeight="1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spans="1:26" ht="12.75" customHeight="1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spans="1:26" ht="12.75" customHeight="1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spans="1:26" ht="12.75" customHeight="1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spans="1:26" ht="12.75" customHeight="1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spans="1:26" ht="12.75" customHeight="1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spans="1:26" ht="12.75" customHeight="1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spans="1:26" ht="12.75" customHeight="1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spans="1:26" ht="12.75" customHeight="1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spans="1:26" ht="12.75" customHeight="1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spans="1:26" ht="12.75" customHeight="1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spans="1:26" ht="12.75" customHeight="1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spans="1:26" ht="12.75" customHeight="1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spans="1:26" ht="12.75" customHeight="1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spans="1:26" ht="12.75" customHeight="1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spans="1:26" ht="12.75" customHeight="1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spans="1:26" ht="12.75" customHeight="1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spans="1:26" ht="12.75" customHeight="1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spans="1:26" ht="12.75" customHeight="1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spans="1:26" ht="12.75" customHeight="1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spans="1:26" ht="12.75" customHeight="1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spans="1:26" ht="12.75" customHeight="1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spans="1:26" ht="12.75" customHeight="1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spans="1:26" ht="12.75" customHeight="1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spans="1:26" ht="12.75" customHeight="1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spans="1:26" ht="12.75" customHeight="1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spans="1:26" ht="12.75" customHeight="1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spans="1:26" ht="12.75" customHeight="1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spans="1:26" ht="12.75" customHeight="1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spans="1:26" ht="12.75" customHeight="1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spans="1:26" ht="12.75" customHeight="1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spans="1:26" ht="12.75" customHeight="1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spans="1:26" ht="12.75" customHeight="1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spans="1:26" ht="12.75" customHeight="1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spans="1:26" ht="12.75" customHeight="1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spans="1:26" ht="12.75" customHeight="1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spans="1:26" ht="12.75" customHeight="1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spans="1:26" ht="12.75" customHeight="1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spans="1:26" ht="12.75" customHeight="1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spans="1:26" ht="12.75" customHeight="1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spans="1:26" ht="12.75" customHeight="1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spans="1:26" ht="12.75" customHeight="1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spans="1:26" ht="12.75" customHeight="1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spans="1:26" ht="12.75" customHeight="1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spans="1:26" ht="12.75" customHeight="1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spans="1:26" ht="12.75" customHeight="1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spans="1:26" ht="12.75" customHeight="1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spans="1:26" ht="12.75" customHeight="1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spans="1:26" ht="12.75" customHeight="1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spans="1:26" ht="12.75" customHeight="1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spans="1:26" ht="12.75" customHeight="1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spans="1:26" ht="12.75" customHeight="1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spans="1:26" ht="12.75" customHeight="1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spans="1:26" ht="12.75" customHeight="1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spans="1:26" ht="12.75" customHeight="1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spans="1:26" ht="12.75" customHeight="1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spans="1:26" ht="12.75" customHeight="1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spans="1:26" ht="12.75" customHeight="1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spans="1:26" ht="12.75" customHeight="1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spans="1:26" ht="12.75" customHeight="1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spans="1:26" ht="12.75" customHeight="1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spans="1:26" ht="12.75" customHeight="1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spans="1:26" ht="12.75" customHeight="1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spans="1:26" ht="12.75" customHeight="1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spans="1:26" ht="12.75" customHeight="1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spans="1:26" ht="12.75" customHeight="1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spans="1:26" ht="12.75" customHeight="1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spans="1:26" ht="12.75" customHeight="1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spans="1:26" ht="12.75" customHeight="1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spans="1:26" ht="12.75" customHeight="1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spans="1:26" ht="12.75" customHeight="1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spans="1:26" ht="12.75" customHeight="1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spans="1:26" ht="12.75" customHeight="1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spans="1:26" ht="12.75" customHeight="1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spans="1:26" ht="12.75" customHeight="1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spans="1:26" ht="12.75" customHeight="1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spans="1:26" ht="12.75" customHeight="1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spans="1:26" ht="12.75" customHeight="1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spans="1:26" ht="12.75" customHeight="1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spans="1:26" ht="12.75" customHeight="1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spans="1:26" ht="12.75" customHeight="1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spans="1:26" ht="12.75" customHeight="1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spans="1:26" ht="12.75" customHeight="1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spans="1:26" ht="12.75" customHeight="1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spans="1:26" ht="12.75" customHeight="1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spans="1:26" ht="12.75" customHeight="1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spans="1:26" ht="12.75" customHeight="1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spans="1:26" ht="12.75" customHeight="1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spans="1:26" ht="12.75" customHeight="1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spans="1:26" ht="12.75" customHeight="1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spans="1:26" ht="12.75" customHeight="1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spans="1:26" ht="12.75" customHeight="1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spans="1:26" ht="12.75" customHeight="1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spans="1:26" ht="12.75" customHeight="1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spans="1:26" ht="12.75" customHeight="1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spans="1:26" ht="12.75" customHeight="1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spans="1:26" ht="12.75" customHeight="1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spans="1:26" ht="12.75" customHeight="1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spans="1:26" ht="12.75" customHeight="1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spans="1:26" ht="12.75" customHeight="1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spans="1:26" ht="12.75" customHeight="1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spans="1:26" ht="12.75" customHeight="1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spans="1:26" ht="12.75" customHeight="1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spans="1:26" ht="12.75" customHeight="1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spans="1:26" ht="12.75" customHeight="1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spans="1:26" ht="12.75" customHeight="1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spans="1:26" ht="12.75" customHeight="1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spans="1:26" ht="12.75" customHeight="1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spans="1:26" ht="12.75" customHeight="1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spans="1:26" ht="12.75" customHeight="1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spans="1:26" ht="12.75" customHeight="1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spans="1:26" ht="12.75" customHeight="1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spans="1:26" ht="12.75" customHeight="1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spans="1:26" ht="12.75" customHeight="1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spans="1:26" ht="12.75" customHeight="1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spans="1:26" ht="12.75" customHeight="1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spans="1:26" ht="12.75" customHeight="1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spans="1:26" ht="12.75" customHeight="1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spans="1:26" ht="12.75" customHeight="1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spans="1:26" ht="12.75" customHeight="1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spans="1:26" ht="12.75" customHeight="1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spans="1:26" ht="12.75" customHeight="1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spans="1:26" ht="12.75" customHeight="1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spans="1:26" ht="12.75" customHeight="1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spans="1:26" ht="12.75" customHeight="1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spans="1:26" ht="12.75" customHeight="1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spans="1:26" ht="12.75" customHeight="1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spans="1:26" ht="12.75" customHeight="1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spans="1:26" ht="12.75" customHeight="1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spans="1:26" ht="12.75" customHeight="1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spans="1:26" ht="12.75" customHeight="1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spans="1:26" ht="12.75" customHeight="1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spans="1:26" ht="12.75" customHeight="1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spans="1:26" ht="12.75" customHeight="1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spans="1:26" ht="12.75" customHeight="1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spans="1:26" ht="12.75" customHeight="1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spans="1:26" ht="12.75" customHeight="1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spans="1:26" ht="12.75" customHeight="1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spans="1:26" ht="12.75" customHeight="1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spans="1:26" ht="12.75" customHeight="1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spans="1:26" ht="12.75" customHeight="1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spans="1:26" ht="12.75" customHeight="1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spans="1:26" ht="12.75" customHeight="1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spans="1:26" ht="12.75" customHeight="1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spans="1:26" ht="12.75" customHeight="1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spans="1:26" ht="12.75" customHeight="1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spans="1:26" ht="12.75" customHeight="1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spans="1:26" ht="12.75" customHeight="1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spans="1:26" ht="12.75" customHeight="1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spans="1:26" ht="12.75" customHeight="1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spans="1:26" ht="12.75" customHeight="1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spans="1:26" ht="12.75" customHeight="1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spans="1:26" ht="12.75" customHeight="1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spans="1:26" ht="12.75" customHeight="1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spans="1:26" ht="12.75" customHeight="1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spans="1:26" ht="12.75" customHeight="1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spans="1:26" ht="12.75" customHeight="1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spans="1:26" ht="12.75" customHeight="1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spans="1:26" ht="12.75" customHeight="1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spans="1:26" ht="12.75" customHeight="1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spans="1:26" ht="12.75" customHeight="1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spans="1:26" ht="12.75" customHeight="1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spans="1:26" ht="12.75" customHeight="1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spans="1:26" ht="12.75" customHeight="1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spans="1:26" ht="12.75" customHeight="1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spans="1:26" ht="12.75" customHeight="1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spans="1:26" ht="12.75" customHeight="1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spans="1:26" ht="12.75" customHeight="1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spans="1:26" ht="12.75" customHeight="1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spans="1:26" ht="12.75" customHeight="1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spans="1:26" ht="12.75" customHeight="1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spans="1:26" ht="12.75" customHeight="1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spans="1:26" ht="12.75" customHeight="1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spans="1:26" ht="12.75" customHeight="1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spans="1:26" ht="12.75" customHeight="1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spans="1:26" ht="12.75" customHeight="1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spans="1:26" ht="12.75" customHeight="1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spans="1:26" ht="12.75" customHeight="1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spans="1:26" ht="12.75" customHeight="1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spans="1:26" ht="12.75" customHeight="1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spans="1:26" ht="12.75" customHeight="1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spans="1:26" ht="12.75" customHeight="1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spans="1:26" ht="12.75" customHeight="1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spans="1:26" ht="12.75" customHeight="1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spans="1:26" ht="12.75" customHeight="1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spans="1:26" ht="12.75" customHeight="1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spans="1:26" ht="12.75" customHeight="1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spans="1:26" ht="12.75" customHeight="1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spans="1:26" ht="12.75" customHeight="1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spans="1:26" ht="12.75" customHeight="1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spans="1:26" ht="12.75" customHeight="1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spans="1:26" ht="12.75" customHeight="1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spans="1:26" ht="12.75" customHeight="1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spans="1:26" ht="12.75" customHeight="1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spans="1:26" ht="12.75" customHeight="1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spans="1:26" ht="12.75" customHeight="1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spans="1:26" ht="12.75" customHeight="1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spans="1:26" ht="12.75" customHeight="1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spans="1:26" ht="12.75" customHeight="1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spans="1:26" ht="12.75" customHeight="1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spans="1:26" ht="12.75" customHeight="1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spans="1:26" ht="12.75" customHeight="1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spans="1:26" ht="12.75" customHeight="1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spans="1:26" ht="12.75" customHeight="1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spans="1:26" ht="12.75" customHeight="1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spans="1:26" ht="12.75" customHeight="1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spans="1:26" ht="12.75" customHeight="1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spans="1:26" ht="12.75" customHeight="1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spans="1:26" ht="12.75" customHeight="1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spans="1:26" ht="12.75" customHeight="1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spans="1:26" ht="12.75" customHeight="1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spans="1:26" ht="12.75" customHeight="1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spans="1:26" ht="12.75" customHeight="1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spans="1:26" ht="12.75" customHeight="1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spans="1:26" ht="12.75" customHeight="1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spans="1:26" ht="12.75" customHeight="1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spans="1:26" ht="12.75" customHeight="1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spans="1:26" ht="12.75" customHeight="1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spans="1:26" ht="12.75" customHeight="1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spans="1:26" ht="12.75" customHeight="1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spans="1:26" ht="12.75" customHeight="1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spans="1:26" ht="12.75" customHeight="1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spans="1:26" ht="12.75" customHeight="1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spans="1:26" ht="12.75" customHeight="1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spans="1:26" ht="12.75" customHeight="1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spans="1:26" ht="12.75" customHeight="1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spans="1:26" ht="12.75" customHeight="1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spans="1:26" ht="12.75" customHeight="1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spans="1:26" ht="12.75" customHeight="1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spans="1:26" ht="12.75" customHeight="1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spans="1:26" ht="12.75" customHeight="1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spans="1:26" ht="12.75" customHeight="1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spans="1:26" ht="12.75" customHeight="1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spans="1:26" ht="12.75" customHeight="1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spans="1:26" ht="12.75" customHeight="1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spans="1:26" ht="12.75" customHeight="1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spans="1:26" ht="12.75" customHeight="1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spans="1:26" ht="12.75" customHeight="1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spans="1:26" ht="12.75" customHeight="1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spans="1:26" ht="12.75" customHeight="1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spans="1:26" ht="12.75" customHeight="1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spans="1:26" ht="12.75" customHeight="1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spans="1:26" ht="12.75" customHeight="1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spans="1:26" ht="12.75" customHeight="1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spans="1:26" ht="12.75" customHeight="1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spans="1:26" ht="12.75" customHeight="1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spans="1:26" ht="12.75" customHeight="1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spans="1:26" ht="12.75" customHeight="1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spans="1:26" ht="12.75" customHeight="1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spans="1:26" ht="12.75" customHeight="1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spans="1:26" ht="12.75" customHeight="1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spans="1:26" ht="12.75" customHeight="1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spans="1:26" ht="12.75" customHeight="1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spans="1:26" ht="12.75" customHeight="1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spans="1:26" ht="12.75" customHeight="1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spans="1:26" ht="12.75" customHeight="1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spans="1:26" ht="12.75" customHeight="1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spans="1:26" ht="12.75" customHeight="1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spans="1:26" ht="12.75" customHeight="1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spans="1:26" ht="12.75" customHeight="1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spans="1:26" ht="12.75" customHeight="1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spans="1:26" ht="12.75" customHeight="1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spans="1:26" ht="12.75" customHeight="1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spans="1:26" ht="12.75" customHeight="1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spans="1:26" ht="12.75" customHeight="1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spans="1:26" ht="12.75" customHeight="1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spans="1:26" ht="12.75" customHeight="1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spans="1:26" ht="12.75" customHeight="1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spans="1:26" ht="12.75" customHeight="1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spans="1:26" ht="12.75" customHeight="1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spans="1:26" ht="12.75" customHeight="1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spans="1:26" ht="12.75" customHeight="1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spans="1:26" ht="12.75" customHeight="1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spans="1:26" ht="12.75" customHeight="1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spans="1:26" ht="12.75" customHeight="1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spans="1:26" ht="12.75" customHeight="1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spans="1:26" ht="12.75" customHeight="1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spans="1:26" ht="12.75" customHeight="1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spans="1:26" ht="12.75" customHeight="1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spans="1:26" ht="12.75" customHeight="1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spans="1:26" ht="12.75" customHeight="1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spans="1:26" ht="12.75" customHeight="1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spans="1:26" ht="12.75" customHeight="1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spans="1:26" ht="12.75" customHeight="1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spans="1:26" ht="12.75" customHeight="1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spans="1:26" ht="12.75" customHeight="1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spans="1:26" ht="12.75" customHeight="1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spans="1:26" ht="12.75" customHeight="1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spans="1:26" ht="12.75" customHeight="1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spans="1:26" ht="12.75" customHeight="1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spans="1:26" ht="12.75" customHeight="1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spans="1:26" ht="12.75" customHeight="1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spans="1:26" ht="12.75" customHeight="1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spans="1:26" ht="12.75" customHeight="1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spans="1:26" ht="12.75" customHeight="1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spans="1:26" ht="12.75" customHeight="1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spans="1:26" ht="12.75" customHeight="1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spans="1:26" ht="12.75" customHeight="1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spans="1:26" ht="12.75" customHeight="1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spans="1:26" ht="12.75" customHeight="1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spans="1:26" ht="12.75" customHeight="1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spans="1:26" ht="12.75" customHeight="1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spans="1:26" ht="12.75" customHeight="1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spans="1:26" ht="12.75" customHeight="1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spans="1:26" ht="12.75" customHeight="1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spans="1:26" ht="12.75" customHeight="1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spans="1:26" ht="12.75" customHeight="1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spans="1:26" ht="12.75" customHeight="1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spans="1:26" ht="12.75" customHeight="1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spans="1:26" ht="12.75" customHeight="1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spans="1:26" ht="12.75" customHeight="1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spans="1:26" ht="12.75" customHeight="1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spans="1:26" ht="12.75" customHeight="1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spans="1:26" ht="12.75" customHeight="1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spans="1:26" ht="12.75" customHeight="1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spans="1:26" ht="12.75" customHeight="1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spans="1:26" ht="12.75" customHeight="1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spans="1:26" ht="12.75" customHeight="1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spans="1:26" ht="12.75" customHeight="1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 spans="1:26" ht="12.75" customHeight="1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 spans="1:26" ht="12.75" customHeight="1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 spans="1:26" ht="12.75" customHeight="1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 spans="1:26" ht="12.75" customHeight="1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 spans="1:26" ht="12.75" customHeight="1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 spans="1:26" ht="12.75" customHeight="1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 spans="1:26" ht="12.75" customHeight="1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 spans="1:26" ht="12.75" customHeight="1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 spans="1:26" ht="12.75" customHeight="1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 spans="1:26" ht="12.75" customHeight="1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 spans="1:26" ht="12.75" customHeight="1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 spans="1:26" ht="12.75" customHeight="1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 spans="1:26" ht="12.75" customHeight="1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 spans="1:26" ht="12.75" customHeight="1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 spans="1:26" ht="12.75" customHeight="1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 spans="1:26" ht="12.75" customHeight="1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 spans="1:26" ht="12.75" customHeight="1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 spans="1:26" ht="12.75" customHeight="1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 spans="1:26" ht="12.75" customHeight="1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 spans="1:26" ht="12.75" customHeight="1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 spans="1:26" ht="12.75" customHeight="1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 spans="1:26" ht="12.75" customHeight="1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 spans="1:26" ht="12.75" customHeight="1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 spans="1:26" ht="12.75" customHeight="1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 spans="1:26" ht="12.75" customHeight="1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 spans="1:26" ht="12.75" customHeight="1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 spans="1:26" ht="12.75" customHeight="1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 spans="1:26" ht="12.75" customHeight="1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 spans="1:26" ht="12.75" customHeight="1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 spans="1:26" ht="12.75" customHeight="1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 spans="1:26" ht="12.75" customHeight="1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 spans="1:26" ht="12.75" customHeight="1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 spans="1:26" ht="12.75" customHeight="1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 spans="1:26" ht="12.75" customHeight="1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 spans="1:26" ht="12.75" customHeight="1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 spans="1:26" ht="12.75" customHeight="1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 spans="1:26" ht="12.75" customHeight="1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 spans="1:26" ht="12.75" customHeight="1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 spans="1:26" ht="12.75" customHeight="1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 spans="1:26" ht="12.75" customHeight="1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 spans="1:26" ht="12.75" customHeight="1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 spans="1:26" ht="12.75" customHeight="1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 spans="1:26" ht="12.75" customHeight="1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 spans="1:26" ht="12.75" customHeight="1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 spans="1:26" ht="12.75" customHeight="1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 spans="1:26" ht="12.75" customHeight="1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 spans="1:26" ht="12.75" customHeight="1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 spans="1:26" ht="12.75" customHeight="1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 spans="1:26" ht="12.75" customHeight="1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 spans="1:26" ht="12.75" customHeight="1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 spans="1:26" ht="12.75" customHeight="1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 spans="1:26" ht="12.75" customHeight="1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 spans="1:26" ht="12.75" customHeight="1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 spans="1:26" ht="12.75" customHeight="1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 spans="1:26" ht="12.75" customHeight="1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 spans="1:26" ht="12.75" customHeight="1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 spans="1:26" ht="12.75" customHeight="1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 spans="1:26" ht="12.75" customHeight="1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 spans="1:26" ht="12.75" customHeight="1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 spans="1:26" ht="12.75" customHeight="1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 spans="1:26" ht="12.75" customHeight="1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 spans="1:26" ht="12.75" customHeight="1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 spans="1:26" ht="12.75" customHeight="1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 spans="1:26" ht="12.75" customHeight="1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 spans="1:26" ht="12.75" customHeight="1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 spans="1:26" ht="12.75" customHeight="1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 spans="1:26" ht="12.75" customHeight="1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 spans="1:26" ht="12.75" customHeight="1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 spans="1:26" ht="12.75" customHeight="1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 spans="1:26" ht="12.75" customHeight="1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 spans="1:26" ht="12.75" customHeight="1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 spans="1:26" ht="12.75" customHeight="1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 spans="1:26" ht="12.75" customHeight="1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 spans="1:26" ht="12.75" customHeight="1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 spans="1:26" ht="12.75" customHeight="1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 spans="1:26" ht="12.75" customHeight="1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 spans="1:26" ht="12.75" customHeight="1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 spans="1:26" ht="12.75" customHeight="1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 spans="1:26" ht="12.75" customHeight="1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 spans="1:26" ht="12.75" customHeight="1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 spans="1:26" ht="12.75" customHeight="1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 spans="1:26" ht="12.75" customHeight="1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 spans="1:26" ht="12.75" customHeight="1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 spans="1:26" ht="12.75" customHeight="1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 spans="1:26" ht="12.75" customHeight="1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 spans="1:26" ht="12.75" customHeight="1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 spans="1:26" ht="12.75" customHeight="1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 spans="1:26" ht="12.75" customHeight="1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 spans="1:26" ht="12.75" customHeight="1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 spans="1:26" ht="12.75" customHeight="1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 spans="1:26" ht="12.75" customHeight="1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 spans="1:26" ht="12.75" customHeight="1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 spans="1:26" ht="12.75" customHeight="1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 spans="1:26" ht="12.75" customHeight="1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 spans="1:26" ht="12.75" customHeight="1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 spans="1:26" ht="12.75" customHeight="1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 spans="1:26" ht="12.75" customHeight="1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 spans="1:26" ht="12.75" customHeight="1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 spans="1:26" ht="12.75" customHeight="1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 spans="1:26" ht="12.75" customHeight="1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 spans="1:26" ht="12.75" customHeight="1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 spans="1:26" ht="12.75" customHeight="1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 spans="1:26" ht="12.75" customHeight="1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 spans="1:26" ht="12.75" customHeight="1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 spans="1:26" ht="12.75" customHeight="1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 spans="1:26" ht="12.75" customHeight="1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 spans="1:26" ht="12.75" customHeight="1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 spans="1:26" ht="12.75" customHeight="1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 spans="1:26" ht="12.75" customHeight="1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 spans="1:26" ht="12.75" customHeight="1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 spans="1:26" ht="12.75" customHeight="1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 spans="1:26" ht="12.75" customHeight="1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 spans="1:26" ht="12.75" customHeight="1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 spans="1:26" ht="12.75" customHeight="1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 spans="1:26" ht="12.75" customHeight="1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 spans="1:26" ht="12.75" customHeight="1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 spans="1:26" ht="12.75" customHeight="1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 spans="1:26" ht="12.75" customHeight="1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 spans="1:26" ht="12.75" customHeight="1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 spans="1:26" ht="12.75" customHeight="1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 spans="1:26" ht="12.75" customHeight="1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 spans="1:26" ht="12.75" customHeight="1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 spans="1:26" ht="12.75" customHeight="1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 spans="1:26" ht="12.75" customHeight="1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 spans="1:26" ht="12.75" customHeight="1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 spans="1:26" ht="12.75" customHeight="1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 spans="1:26" ht="12.75" customHeight="1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 spans="1:26" ht="12.75" customHeight="1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 spans="1:26" ht="12.75" customHeight="1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 spans="1:26" ht="12.75" customHeight="1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 spans="1:26" ht="12.75" customHeight="1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 spans="1:26" ht="12.75" customHeight="1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 spans="1:26" ht="12.75" customHeight="1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 spans="1:26" ht="12.75" customHeight="1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 spans="1:26" ht="12.75" customHeight="1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 spans="1:26" ht="12.75" customHeight="1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 spans="1:26" ht="12.75" customHeight="1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 spans="1:26" ht="12.75" customHeight="1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 spans="1:26" ht="12.75" customHeight="1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 spans="1:26" ht="12.75" customHeight="1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 spans="1:26" ht="12.75" customHeight="1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 spans="1:26" ht="12.75" customHeight="1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 spans="1:26" ht="12.75" customHeight="1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 spans="1:26" ht="12.75" customHeight="1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 spans="1:26" ht="12.75" customHeight="1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 spans="1:26" ht="12.75" customHeight="1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 spans="1:26" ht="12.75" customHeight="1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 spans="1:26" ht="12.75" customHeight="1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 spans="1:26" ht="12.75" customHeight="1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 spans="1:26" ht="12.75" customHeight="1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 spans="1:26" ht="12.75" customHeight="1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 spans="1:26" ht="12.75" customHeight="1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 spans="1:26" ht="12.75" customHeight="1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 spans="1:26" ht="12.75" customHeight="1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 spans="1:26" ht="12.75" customHeight="1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 spans="1:26" ht="12.75" customHeight="1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 spans="1:26" ht="12.75" customHeight="1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 spans="1:26" ht="12.75" customHeight="1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 spans="1:26" ht="12.75" customHeight="1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 spans="1:26" ht="12.75" customHeight="1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 spans="1:26" ht="12.75" customHeight="1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 spans="1:26" ht="12.75" customHeight="1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 spans="1:26" ht="12.75" customHeight="1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 spans="1:26" ht="12.75" customHeight="1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 spans="1:26" ht="12.75" customHeight="1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 spans="1:26" ht="12.75" customHeight="1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 spans="1:26" ht="12.75" customHeight="1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 spans="1:26" ht="12.75" customHeight="1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 spans="1:26" ht="12.75" customHeight="1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 spans="1:26" ht="12.75" customHeight="1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 spans="1:26" ht="12.75" customHeight="1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 spans="1:26" ht="12.75" customHeight="1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 spans="1:26" ht="12.75" customHeight="1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 spans="1:26" ht="12.75" customHeight="1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 spans="1:26" ht="12.75" customHeight="1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 spans="1:26" ht="12.75" customHeight="1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 spans="1:26" ht="12.75" customHeight="1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 spans="1:26" ht="12.75" customHeight="1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 spans="1:26" ht="12.75" customHeight="1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 spans="1:26" ht="12.75" customHeight="1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 spans="1:26" ht="12.75" customHeight="1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 spans="1:26" ht="12.75" customHeight="1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 spans="1:26" ht="12.75" customHeight="1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 spans="1:26" ht="12.75" customHeight="1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 spans="1:26" ht="12.75" customHeight="1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 spans="1:26" ht="12.75" customHeight="1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 spans="1:26" ht="12.75" customHeight="1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 spans="1:26" ht="12.75" customHeight="1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 spans="1:26" ht="12.75" customHeight="1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 spans="1:26" ht="12.75" customHeight="1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 spans="1:26" ht="12.75" customHeight="1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 spans="1:26" ht="12.75" customHeight="1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 spans="1:26" ht="12.75" customHeight="1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 spans="1:26" ht="12.75" customHeight="1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 spans="1:26" ht="12.75" customHeight="1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 spans="1:26" ht="12.75" customHeight="1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 spans="1:26" ht="12.75" customHeight="1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 spans="1:26" ht="12.75" customHeight="1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 spans="1:26" ht="12.75" customHeight="1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 spans="1:26" ht="12.75" customHeight="1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 spans="1:26" ht="12.75" customHeight="1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 spans="1:26" ht="12.75" customHeight="1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 spans="1:26" ht="12.75" customHeight="1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 spans="1:26" ht="12.75" customHeight="1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 spans="1:26" ht="12.75" customHeight="1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 spans="1:26" ht="12.75" customHeight="1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 spans="1:26" ht="12.75" customHeight="1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 spans="1:26" ht="12.75" customHeight="1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 spans="1:26" ht="12.75" customHeight="1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 spans="1:26" ht="12.75" customHeight="1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 spans="1:26" ht="12.75" customHeight="1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 spans="1:26" ht="12.75" customHeight="1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 spans="1:26" ht="12.75" customHeight="1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 spans="1:26" ht="12.75" customHeight="1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 spans="1:26" ht="12.75" customHeight="1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 spans="1:26" ht="12.75" customHeight="1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 spans="1:26" ht="12.75" customHeight="1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</row>
    <row r="968" spans="1:26" ht="12.75" customHeight="1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</row>
    <row r="969" spans="1:26" ht="12.75" customHeight="1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</row>
    <row r="970" spans="1:26" ht="12.75" customHeight="1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</row>
    <row r="971" spans="1:26" ht="12.75" customHeight="1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</row>
    <row r="972" spans="1:26" ht="12.75" customHeight="1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</row>
    <row r="973" spans="1:26" ht="12.75" customHeight="1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</row>
    <row r="974" spans="1:26" ht="12.75" customHeight="1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</row>
    <row r="975" spans="1:26" ht="12.75" customHeight="1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</row>
    <row r="976" spans="1:26" ht="12.75" customHeight="1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</row>
    <row r="977" spans="1:26" ht="12.75" customHeight="1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</row>
    <row r="978" spans="1:26" ht="12.75" customHeight="1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</row>
    <row r="979" spans="1:26" ht="12.75" customHeight="1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</row>
    <row r="980" spans="1:26" ht="12.75" customHeight="1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</row>
    <row r="981" spans="1:26" ht="12.75" customHeight="1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</row>
    <row r="982" spans="1:26" ht="12.75" customHeight="1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</row>
    <row r="983" spans="1:26" ht="12.75" customHeight="1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</row>
    <row r="984" spans="1:26" ht="12.75" customHeight="1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</row>
    <row r="985" spans="1:26" ht="12.75" customHeight="1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</row>
    <row r="986" spans="1:26" ht="12.75" customHeight="1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</row>
    <row r="987" spans="1:26" ht="12.75" customHeight="1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</row>
    <row r="988" spans="1:26" ht="12.75" customHeight="1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</row>
    <row r="989" spans="1:26" ht="12.75" customHeight="1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</row>
    <row r="990" spans="1:26" ht="12.75" customHeight="1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</row>
    <row r="991" spans="1:26" ht="12.75" customHeight="1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</row>
    <row r="992" spans="1:26" ht="12.75" customHeight="1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</row>
    <row r="993" spans="1:26" ht="12.75" customHeight="1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</row>
    <row r="994" spans="1:26" ht="12.75" customHeight="1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</row>
    <row r="995" spans="1:26" ht="12.75" customHeight="1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</row>
    <row r="996" spans="1:26" ht="12.75" customHeight="1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</row>
    <row r="997" spans="1:26" ht="12.75" customHeight="1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</row>
    <row r="998" spans="1:26" ht="12.75" customHeight="1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</row>
  </sheetData>
  <mergeCells count="3">
    <mergeCell ref="E3:H3"/>
    <mergeCell ref="F5:H8"/>
    <mergeCell ref="A38:B38"/>
  </mergeCells>
  <pageMargins left="0.7" right="0.7" top="0.75" bottom="0.75" header="0.3" footer="0.3"/>
  <pageSetup scale="6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Y996"/>
  <sheetViews>
    <sheetView showGridLines="0" tabSelected="1" view="pageBreakPreview" topLeftCell="E9" zoomScaleNormal="70" zoomScaleSheetLayoutView="100" workbookViewId="0">
      <selection activeCell="C35" sqref="C35:J35"/>
    </sheetView>
  </sheetViews>
  <sheetFormatPr baseColWidth="10" defaultColWidth="17.28515625" defaultRowHeight="15" customHeight="1"/>
  <cols>
    <col min="1" max="1" width="9.140625" style="7" customWidth="1"/>
    <col min="2" max="2" width="30.42578125" style="7" customWidth="1"/>
    <col min="3" max="5" width="11.42578125" style="7" customWidth="1"/>
    <col min="6" max="6" width="12.85546875" style="7" customWidth="1"/>
    <col min="7" max="7" width="14.85546875" style="7" customWidth="1"/>
    <col min="8" max="8" width="12.140625" style="7" customWidth="1"/>
    <col min="9" max="9" width="11.42578125" style="7" customWidth="1"/>
    <col min="10" max="25" width="10.7109375" style="7" customWidth="1"/>
    <col min="26" max="16384" width="17.28515625" style="7"/>
  </cols>
  <sheetData>
    <row r="1" spans="1:25" ht="18" customHeight="1">
      <c r="A1" s="1" t="s">
        <v>0</v>
      </c>
      <c r="B1" s="2"/>
      <c r="C1" s="3"/>
      <c r="D1" s="3"/>
      <c r="E1" s="3"/>
      <c r="F1" s="3"/>
      <c r="G1" s="3"/>
      <c r="H1" s="4"/>
      <c r="I1" s="6" t="s">
        <v>49</v>
      </c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25" ht="16.5" customHeight="1">
      <c r="A2" s="8" t="s">
        <v>1</v>
      </c>
      <c r="B2" s="9"/>
      <c r="C2" s="10"/>
      <c r="D2" s="10"/>
      <c r="E2" s="147" t="s">
        <v>2</v>
      </c>
      <c r="F2" s="148"/>
      <c r="G2" s="148"/>
      <c r="H2" s="149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</row>
    <row r="3" spans="1:25" ht="13.5" customHeigh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</row>
    <row r="4" spans="1:25" ht="13.5" customHeight="1">
      <c r="A4" s="6" t="s">
        <v>3</v>
      </c>
      <c r="B4" s="5" t="s">
        <v>90</v>
      </c>
      <c r="C4" s="6"/>
      <c r="D4" s="6"/>
      <c r="E4" s="6" t="s">
        <v>5</v>
      </c>
      <c r="F4" s="150" t="s">
        <v>6</v>
      </c>
      <c r="G4" s="151"/>
      <c r="H4" s="151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</row>
    <row r="5" spans="1:25" ht="13.5" customHeight="1">
      <c r="A5" s="66"/>
      <c r="B5" s="13"/>
      <c r="C5" s="6"/>
      <c r="D5" s="6"/>
      <c r="E5" s="6"/>
      <c r="F5" s="151"/>
      <c r="G5" s="151"/>
      <c r="H5" s="151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</row>
    <row r="6" spans="1:25" ht="13.5" customHeight="1">
      <c r="A6" s="6" t="s">
        <v>91</v>
      </c>
      <c r="B6" s="5" t="s">
        <v>92</v>
      </c>
      <c r="C6" s="6" t="s">
        <v>9</v>
      </c>
      <c r="D6" s="6"/>
      <c r="E6" s="6"/>
      <c r="F6" s="151"/>
      <c r="G6" s="151"/>
      <c r="H6" s="151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</row>
    <row r="7" spans="1:25" ht="13.5" customHeight="1">
      <c r="A7" s="6"/>
      <c r="B7" s="6"/>
      <c r="C7" s="6"/>
      <c r="D7" s="6"/>
      <c r="E7" s="6"/>
      <c r="F7" s="151"/>
      <c r="G7" s="151"/>
      <c r="H7" s="151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</row>
    <row r="8" spans="1:25" ht="13.5" customHeight="1">
      <c r="A8" s="5" t="s">
        <v>10</v>
      </c>
      <c r="B8" s="5"/>
      <c r="C8" s="6"/>
      <c r="D8" s="6"/>
      <c r="E8" s="6" t="s">
        <v>11</v>
      </c>
      <c r="F8" s="14">
        <v>44211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</row>
    <row r="9" spans="1:25" ht="12.75" customHeight="1">
      <c r="A9" s="15" t="s">
        <v>59</v>
      </c>
      <c r="B9" s="16"/>
      <c r="C9" s="17"/>
      <c r="D9" s="18" t="s">
        <v>13</v>
      </c>
      <c r="E9" s="18" t="s">
        <v>14</v>
      </c>
      <c r="F9" s="18" t="s">
        <v>15</v>
      </c>
      <c r="G9" s="18" t="s">
        <v>16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</row>
    <row r="10" spans="1:25" ht="12.75" customHeight="1">
      <c r="A10" s="31" t="s">
        <v>17</v>
      </c>
      <c r="B10" s="26"/>
      <c r="C10" s="117">
        <v>0.05</v>
      </c>
      <c r="D10" s="22"/>
      <c r="E10" s="24"/>
      <c r="F10" s="29"/>
      <c r="G10" s="24">
        <f>+H34*C10</f>
        <v>1137.9934614583333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</row>
    <row r="11" spans="1:25" ht="12.75">
      <c r="A11" s="161" t="s">
        <v>93</v>
      </c>
      <c r="B11" s="153"/>
      <c r="C11" s="112" t="s">
        <v>53</v>
      </c>
      <c r="D11" s="22"/>
      <c r="E11" s="24">
        <v>10952.5</v>
      </c>
      <c r="F11" s="29">
        <v>2</v>
      </c>
      <c r="G11" s="24">
        <f>E11/F11</f>
        <v>5476.25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</row>
    <row r="12" spans="1:25" ht="12.75" customHeight="1">
      <c r="A12" s="31"/>
      <c r="B12" s="26"/>
      <c r="C12" s="67"/>
      <c r="D12" s="22"/>
      <c r="E12" s="24"/>
      <c r="F12" s="118"/>
      <c r="G12" s="119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</row>
    <row r="13" spans="1:25" ht="12.75" customHeight="1">
      <c r="A13" s="31"/>
      <c r="B13" s="26"/>
      <c r="C13" s="32"/>
      <c r="D13" s="22"/>
      <c r="E13" s="24"/>
      <c r="F13" s="115"/>
      <c r="G13" s="24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</row>
    <row r="14" spans="1:25" ht="12.75" customHeight="1">
      <c r="A14" s="6"/>
      <c r="B14" s="6"/>
      <c r="C14" s="6"/>
      <c r="D14" s="6"/>
      <c r="E14" s="6"/>
      <c r="F14" s="6" t="s">
        <v>18</v>
      </c>
      <c r="G14" s="6"/>
      <c r="H14" s="24">
        <f>G10+G11+G12</f>
        <v>6614.2434614583335</v>
      </c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</row>
    <row r="15" spans="1:25" ht="12.75" customHeight="1">
      <c r="A15" s="5" t="s">
        <v>63</v>
      </c>
      <c r="B15" s="5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</row>
    <row r="16" spans="1:25" ht="12.75" customHeight="1">
      <c r="A16" s="15" t="s">
        <v>20</v>
      </c>
      <c r="B16" s="16"/>
      <c r="C16" s="17"/>
      <c r="D16" s="18" t="s">
        <v>21</v>
      </c>
      <c r="E16" s="18" t="s">
        <v>22</v>
      </c>
      <c r="F16" s="18" t="s">
        <v>23</v>
      </c>
      <c r="G16" s="18" t="s">
        <v>16</v>
      </c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</row>
    <row r="17" spans="1:25" ht="12.75" customHeight="1">
      <c r="A17" s="19" t="s">
        <v>94</v>
      </c>
      <c r="B17" s="20"/>
      <c r="C17" s="34"/>
      <c r="D17" s="79" t="s">
        <v>70</v>
      </c>
      <c r="E17" s="24">
        <v>57909</v>
      </c>
      <c r="F17" s="84">
        <v>1.3</v>
      </c>
      <c r="G17" s="24">
        <f t="shared" ref="G17:G18" si="0">E17*F17</f>
        <v>75281.7</v>
      </c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</row>
    <row r="18" spans="1:25" ht="12.75" customHeight="1">
      <c r="A18" s="20" t="s">
        <v>87</v>
      </c>
      <c r="B18" s="20"/>
      <c r="C18" s="42"/>
      <c r="D18" s="120" t="s">
        <v>88</v>
      </c>
      <c r="E18" s="82">
        <v>59</v>
      </c>
      <c r="F18" s="22">
        <v>24</v>
      </c>
      <c r="G18" s="24">
        <f t="shared" si="0"/>
        <v>1416</v>
      </c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</row>
    <row r="19" spans="1:25" ht="12.75" customHeight="1">
      <c r="A19" s="121"/>
      <c r="B19" s="6"/>
      <c r="C19" s="122"/>
      <c r="D19" s="79"/>
      <c r="E19" s="82"/>
      <c r="F19" s="82"/>
      <c r="G19" s="82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</row>
    <row r="20" spans="1:25" ht="12.75" customHeight="1">
      <c r="A20" s="31"/>
      <c r="B20" s="26"/>
      <c r="C20" s="32"/>
      <c r="D20" s="79"/>
      <c r="E20" s="22"/>
      <c r="F20" s="22"/>
      <c r="G20" s="22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</row>
    <row r="21" spans="1:25" ht="12.75" customHeight="1">
      <c r="A21" s="6"/>
      <c r="B21" s="6"/>
      <c r="C21" s="6"/>
      <c r="D21" s="6"/>
      <c r="E21" s="6"/>
      <c r="F21" s="6" t="s">
        <v>18</v>
      </c>
      <c r="G21" s="6"/>
      <c r="H21" s="24">
        <f>G17+G18</f>
        <v>76697.7</v>
      </c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</row>
    <row r="22" spans="1:25" ht="12.75" customHeight="1">
      <c r="A22" s="5" t="s">
        <v>26</v>
      </c>
      <c r="B22" s="5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</row>
    <row r="23" spans="1:25" ht="12.75" customHeight="1">
      <c r="A23" s="18" t="s">
        <v>27</v>
      </c>
      <c r="B23" s="18"/>
      <c r="C23" s="18" t="s">
        <v>28</v>
      </c>
      <c r="D23" s="18" t="s">
        <v>29</v>
      </c>
      <c r="E23" s="18" t="s">
        <v>30</v>
      </c>
      <c r="F23" s="18" t="s">
        <v>14</v>
      </c>
      <c r="G23" s="18" t="s">
        <v>16</v>
      </c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</row>
    <row r="24" spans="1:25" ht="12.75" customHeight="1">
      <c r="A24" s="19" t="s">
        <v>95</v>
      </c>
      <c r="B24" s="34"/>
      <c r="C24" s="84">
        <f>+F17</f>
        <v>1.3</v>
      </c>
      <c r="D24" s="22">
        <v>30</v>
      </c>
      <c r="E24" s="22">
        <f>+C24*D24</f>
        <v>39</v>
      </c>
      <c r="F24" s="24">
        <v>1181</v>
      </c>
      <c r="G24" s="24">
        <f>+E24*F24</f>
        <v>46059</v>
      </c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</row>
    <row r="25" spans="1:25" ht="12.75" customHeight="1">
      <c r="A25" s="19"/>
      <c r="B25" s="34"/>
      <c r="C25" s="22"/>
      <c r="D25" s="22"/>
      <c r="E25" s="22"/>
      <c r="F25" s="22"/>
      <c r="G25" s="22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</row>
    <row r="26" spans="1:25" ht="12.75" customHeight="1">
      <c r="A26" s="19"/>
      <c r="B26" s="34"/>
      <c r="C26" s="22"/>
      <c r="D26" s="22"/>
      <c r="E26" s="22"/>
      <c r="F26" s="22"/>
      <c r="G26" s="22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</row>
    <row r="27" spans="1:25" ht="12.75" customHeight="1">
      <c r="A27" s="6"/>
      <c r="B27" s="6"/>
      <c r="C27" s="6"/>
      <c r="D27" s="6"/>
      <c r="E27" s="6"/>
      <c r="F27" s="6" t="s">
        <v>18</v>
      </c>
      <c r="G27" s="6"/>
      <c r="H27" s="24">
        <f>SUM(G24:G26)</f>
        <v>46059</v>
      </c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</row>
    <row r="28" spans="1:25" ht="12.75" customHeight="1">
      <c r="A28" s="5" t="s">
        <v>31</v>
      </c>
      <c r="B28" s="5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</row>
    <row r="29" spans="1:25" ht="12.75" customHeight="1">
      <c r="A29" s="15" t="s">
        <v>27</v>
      </c>
      <c r="B29" s="18"/>
      <c r="C29" s="18" t="s">
        <v>33</v>
      </c>
      <c r="D29" s="18" t="s">
        <v>34</v>
      </c>
      <c r="E29" s="18" t="s">
        <v>35</v>
      </c>
      <c r="F29" s="18" t="s">
        <v>15</v>
      </c>
      <c r="G29" s="18" t="s">
        <v>16</v>
      </c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</row>
    <row r="30" spans="1:25" ht="12.75" customHeight="1">
      <c r="A30" s="19" t="s">
        <v>96</v>
      </c>
      <c r="B30" s="34"/>
      <c r="C30" s="24">
        <v>191662.05666666667</v>
      </c>
      <c r="D30" s="90">
        <v>1.9</v>
      </c>
      <c r="E30" s="24">
        <f>C30*D30</f>
        <v>364157.90766666667</v>
      </c>
      <c r="F30" s="22">
        <v>16</v>
      </c>
      <c r="G30" s="24">
        <f>E30/F30</f>
        <v>22759.869229166667</v>
      </c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</row>
    <row r="31" spans="1:25" ht="12.75" customHeight="1">
      <c r="A31" s="19"/>
      <c r="B31" s="34"/>
      <c r="C31" s="24"/>
      <c r="D31" s="90"/>
      <c r="E31" s="24"/>
      <c r="F31" s="22"/>
      <c r="G31" s="24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</row>
    <row r="32" spans="1:25" ht="12.75" customHeight="1">
      <c r="A32" s="19"/>
      <c r="B32" s="34"/>
      <c r="C32" s="82"/>
      <c r="D32" s="22"/>
      <c r="E32" s="22"/>
      <c r="F32" s="22"/>
      <c r="G32" s="91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</row>
    <row r="33" spans="1:25" ht="12.75" customHeight="1">
      <c r="A33" s="19"/>
      <c r="B33" s="34"/>
      <c r="C33" s="82"/>
      <c r="D33" s="22"/>
      <c r="E33" s="22"/>
      <c r="F33" s="22"/>
      <c r="G33" s="91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</row>
    <row r="34" spans="1:25" ht="12.75" customHeight="1">
      <c r="A34" s="6"/>
      <c r="B34" s="6"/>
      <c r="C34" s="6"/>
      <c r="D34" s="6"/>
      <c r="E34" s="6"/>
      <c r="F34" s="6" t="s">
        <v>18</v>
      </c>
      <c r="G34" s="6"/>
      <c r="H34" s="101">
        <f>SUM(G30:G33)</f>
        <v>22759.869229166667</v>
      </c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</row>
    <row r="35" spans="1:25" ht="12.75" customHeight="1">
      <c r="A35" s="6"/>
      <c r="B35" s="6"/>
      <c r="C35" s="6"/>
      <c r="D35" s="6"/>
      <c r="E35" s="6"/>
      <c r="F35" s="6"/>
      <c r="G35" s="6"/>
      <c r="H35" s="123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</row>
    <row r="36" spans="1:25" ht="12.75" customHeight="1">
      <c r="A36" s="6"/>
      <c r="B36" s="6"/>
      <c r="C36" s="6" t="s">
        <v>37</v>
      </c>
      <c r="D36" s="6"/>
      <c r="E36" s="6"/>
      <c r="F36" s="6"/>
      <c r="G36" s="6"/>
      <c r="H36" s="124">
        <f>ROUND(SUM(H14:H34),0)</f>
        <v>152131</v>
      </c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</row>
    <row r="37" spans="1:25" ht="12.75" customHeight="1">
      <c r="A37" s="5" t="s">
        <v>38</v>
      </c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</row>
    <row r="38" spans="1:25" ht="12.75" customHeight="1">
      <c r="A38" s="152" t="s">
        <v>39</v>
      </c>
      <c r="B38" s="153"/>
      <c r="C38" s="42" t="s">
        <v>9</v>
      </c>
      <c r="D38" s="42" t="s">
        <v>9</v>
      </c>
      <c r="E38" s="43" t="s">
        <v>9</v>
      </c>
      <c r="F38" s="44" t="s">
        <v>40</v>
      </c>
      <c r="G38" s="18" t="s">
        <v>41</v>
      </c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</row>
    <row r="39" spans="1:25" ht="12.75" customHeight="1">
      <c r="A39" s="19" t="s">
        <v>42</v>
      </c>
      <c r="B39" s="20"/>
      <c r="C39" s="20"/>
      <c r="D39" s="20"/>
      <c r="E39" s="34"/>
      <c r="F39" s="125">
        <v>0.25</v>
      </c>
      <c r="G39" s="93">
        <f>$H$36*F39</f>
        <v>38032.75</v>
      </c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</row>
    <row r="40" spans="1:25" ht="12.75" customHeight="1">
      <c r="A40" s="19" t="s">
        <v>43</v>
      </c>
      <c r="B40" s="20"/>
      <c r="C40" s="20"/>
      <c r="D40" s="20"/>
      <c r="E40" s="34"/>
      <c r="F40" s="125">
        <v>0.02</v>
      </c>
      <c r="G40" s="93">
        <f t="shared" ref="G40:G41" si="1">$H$36*F40</f>
        <v>3042.62</v>
      </c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</row>
    <row r="41" spans="1:25" ht="12.75" customHeight="1">
      <c r="A41" s="19" t="s">
        <v>44</v>
      </c>
      <c r="B41" s="20"/>
      <c r="C41" s="20"/>
      <c r="D41" s="20"/>
      <c r="E41" s="34"/>
      <c r="F41" s="125">
        <v>0.05</v>
      </c>
      <c r="G41" s="93">
        <f t="shared" si="1"/>
        <v>7606.55</v>
      </c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</row>
    <row r="42" spans="1:25" ht="12.75" customHeight="1">
      <c r="A42" s="19"/>
      <c r="B42" s="20"/>
      <c r="C42" s="20"/>
      <c r="D42" s="20"/>
      <c r="E42" s="34"/>
      <c r="F42" s="79"/>
      <c r="G42" s="91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</row>
    <row r="43" spans="1:25" ht="12.75" customHeight="1">
      <c r="A43" s="6"/>
      <c r="B43" s="6"/>
      <c r="C43" s="6"/>
      <c r="D43" s="6"/>
      <c r="E43" s="6"/>
      <c r="F43" s="6" t="s">
        <v>18</v>
      </c>
      <c r="G43" s="6"/>
      <c r="H43" s="24">
        <f>ROUND(SUM(G39:G42),0)</f>
        <v>48682</v>
      </c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</row>
    <row r="44" spans="1:25" ht="12.75" customHeight="1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</row>
    <row r="45" spans="1:25" ht="12.75" customHeight="1">
      <c r="A45" s="6"/>
      <c r="B45" s="6"/>
      <c r="C45" s="48" t="s">
        <v>45</v>
      </c>
      <c r="D45" s="6"/>
      <c r="E45" s="6"/>
      <c r="F45" s="6"/>
      <c r="G45" s="6"/>
      <c r="H45" s="49">
        <f>ROUND(SUM(H36:H43),0)</f>
        <v>200813</v>
      </c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</row>
    <row r="46" spans="1:25" ht="12.75" customHeight="1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</row>
    <row r="47" spans="1:25" ht="12.75" customHeight="1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</row>
    <row r="48" spans="1:25" ht="12.75" customHeight="1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</row>
    <row r="49" spans="1:25" ht="12.75" customHeight="1">
      <c r="A49" s="6" t="s">
        <v>46</v>
      </c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</row>
    <row r="50" spans="1:25" ht="12.75" customHeight="1">
      <c r="A50" s="6" t="s">
        <v>47</v>
      </c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</row>
    <row r="51" spans="1:25" ht="12.75" customHeight="1">
      <c r="A51" s="6" t="s">
        <v>48</v>
      </c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</row>
    <row r="52" spans="1:25" ht="12.75" customHeight="1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</row>
    <row r="53" spans="1:25" ht="12.75" customHeight="1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</row>
    <row r="54" spans="1:25" ht="12.75" customHeight="1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</row>
    <row r="55" spans="1:25" ht="12.75" customHeight="1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</row>
    <row r="56" spans="1:25" ht="12.75" customHeight="1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</row>
    <row r="57" spans="1:25" ht="12.75" customHeight="1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</row>
    <row r="58" spans="1:25" ht="12.75" customHeight="1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</row>
    <row r="59" spans="1:25" ht="12.75" customHeight="1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</row>
    <row r="60" spans="1:25" ht="12.75" customHeight="1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</row>
    <row r="61" spans="1:25" ht="12.75" customHeight="1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</row>
    <row r="62" spans="1:25" ht="12.75" customHeight="1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</row>
    <row r="63" spans="1:25" ht="12.75" customHeight="1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</row>
    <row r="64" spans="1:25" ht="12.75" customHeight="1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</row>
    <row r="65" spans="1:25" ht="12.75" customHeight="1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</row>
    <row r="66" spans="1:25" ht="12.75" customHeight="1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</row>
    <row r="67" spans="1:25" ht="12.75" customHeight="1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</row>
    <row r="68" spans="1:25" ht="12.75" customHeight="1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</row>
    <row r="69" spans="1:25" ht="12.75" customHeight="1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</row>
    <row r="70" spans="1:25" ht="12.75" customHeight="1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</row>
    <row r="71" spans="1:25" ht="12.75" customHeight="1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</row>
    <row r="72" spans="1:25" ht="12.75" customHeight="1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</row>
    <row r="73" spans="1:25" ht="12.75" customHeight="1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</row>
    <row r="74" spans="1:25" ht="12.75" customHeight="1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</row>
    <row r="75" spans="1:25" ht="12.75" customHeight="1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</row>
    <row r="76" spans="1:25" ht="12.75" customHeight="1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</row>
    <row r="77" spans="1:25" ht="12.75" customHeight="1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</row>
    <row r="78" spans="1:25" ht="12.75" customHeight="1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</row>
    <row r="79" spans="1:25" ht="12.75" customHeight="1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</row>
    <row r="80" spans="1:25" ht="12.75" customHeight="1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</row>
    <row r="81" spans="1:25" ht="12.75" customHeight="1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</row>
    <row r="82" spans="1:25" ht="12.75" customHeight="1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</row>
    <row r="83" spans="1:25" ht="12.75" customHeight="1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</row>
    <row r="84" spans="1:25" ht="12.75" customHeight="1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</row>
    <row r="85" spans="1:25" ht="12.75" customHeight="1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</row>
    <row r="86" spans="1:25" ht="12.75" customHeight="1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</row>
    <row r="87" spans="1:25" ht="12.75" customHeight="1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</row>
    <row r="88" spans="1:25" ht="12.75" customHeight="1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</row>
    <row r="89" spans="1:25" ht="12.75" customHeight="1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</row>
    <row r="90" spans="1:25" ht="12.75" customHeight="1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</row>
    <row r="91" spans="1:25" ht="12.75" customHeight="1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</row>
    <row r="92" spans="1:25" ht="12.75" customHeight="1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</row>
    <row r="93" spans="1:25" ht="12.75" customHeight="1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</row>
    <row r="94" spans="1:25" ht="12.75" customHeight="1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</row>
    <row r="95" spans="1:25" ht="12.75" customHeight="1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</row>
    <row r="96" spans="1:25" ht="12.75" customHeight="1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</row>
    <row r="97" spans="1:25" ht="12.75" customHeight="1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</row>
    <row r="98" spans="1:25" ht="12.75" customHeight="1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</row>
    <row r="99" spans="1:25" ht="12.75" customHeight="1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</row>
    <row r="100" spans="1:25" ht="12.75" customHeight="1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</row>
    <row r="101" spans="1:25" ht="12.75" customHeight="1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</row>
    <row r="102" spans="1:25" ht="12.75" customHeight="1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</row>
    <row r="103" spans="1:25" ht="12.75" customHeight="1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</row>
    <row r="104" spans="1:25" ht="12.75" customHeight="1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</row>
    <row r="105" spans="1:25" ht="12.75" customHeight="1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</row>
    <row r="106" spans="1:25" ht="12.75" customHeight="1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</row>
    <row r="107" spans="1:25" ht="12.75" customHeight="1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</row>
    <row r="108" spans="1:25" ht="12.75" customHeight="1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</row>
    <row r="109" spans="1:25" ht="12.75" customHeight="1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</row>
    <row r="110" spans="1:25" ht="12.75" customHeight="1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</row>
    <row r="111" spans="1:25" ht="12.75" customHeight="1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</row>
    <row r="112" spans="1:25" ht="12.75" customHeight="1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</row>
    <row r="113" spans="1:25" ht="12.75" customHeight="1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</row>
    <row r="114" spans="1:25" ht="12.75" customHeight="1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</row>
    <row r="115" spans="1:25" ht="12.75" customHeight="1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</row>
    <row r="116" spans="1:25" ht="12.75" customHeight="1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</row>
    <row r="117" spans="1:25" ht="12.75" customHeight="1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</row>
    <row r="118" spans="1:25" ht="12.75" customHeight="1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</row>
    <row r="119" spans="1:25" ht="12.75" customHeight="1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</row>
    <row r="120" spans="1:25" ht="12.75" customHeight="1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</row>
    <row r="121" spans="1:25" ht="12.75" customHeight="1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</row>
    <row r="122" spans="1:25" ht="12.75" customHeight="1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</row>
    <row r="123" spans="1:25" ht="12.75" customHeight="1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</row>
    <row r="124" spans="1:25" ht="12.75" customHeight="1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</row>
    <row r="125" spans="1:25" ht="12.75" customHeight="1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</row>
    <row r="126" spans="1:25" ht="12.75" customHeight="1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</row>
    <row r="127" spans="1:25" ht="12.75" customHeight="1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</row>
    <row r="128" spans="1:25" ht="12.75" customHeight="1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</row>
    <row r="129" spans="1:25" ht="12.75" customHeight="1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</row>
    <row r="130" spans="1:25" ht="12.75" customHeight="1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</row>
    <row r="131" spans="1:25" ht="12.75" customHeight="1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</row>
    <row r="132" spans="1:25" ht="12.75" customHeight="1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</row>
    <row r="133" spans="1:25" ht="12.75" customHeight="1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</row>
    <row r="134" spans="1:25" ht="12.75" customHeight="1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</row>
    <row r="135" spans="1:25" ht="12.75" customHeight="1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</row>
    <row r="136" spans="1:25" ht="12.75" customHeight="1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</row>
    <row r="137" spans="1:25" ht="12.75" customHeight="1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</row>
    <row r="138" spans="1:25" ht="12.75" customHeight="1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</row>
    <row r="139" spans="1:25" ht="12.75" customHeight="1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</row>
    <row r="140" spans="1:25" ht="12.75" customHeight="1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</row>
    <row r="141" spans="1:25" ht="12.75" customHeight="1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</row>
    <row r="142" spans="1:25" ht="12.75" customHeight="1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</row>
    <row r="143" spans="1:25" ht="12.75" customHeight="1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</row>
    <row r="144" spans="1:25" ht="12.75" customHeight="1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</row>
    <row r="145" spans="1:25" ht="12.75" customHeight="1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</row>
    <row r="146" spans="1:25" ht="12.75" customHeight="1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</row>
    <row r="147" spans="1:25" ht="12.75" customHeight="1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</row>
    <row r="148" spans="1:25" ht="12.75" customHeight="1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</row>
    <row r="149" spans="1:25" ht="12.75" customHeight="1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</row>
    <row r="150" spans="1:25" ht="12.75" customHeight="1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</row>
    <row r="151" spans="1:25" ht="12.75" customHeight="1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</row>
    <row r="152" spans="1:25" ht="12.75" customHeight="1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</row>
    <row r="153" spans="1:25" ht="12.75" customHeight="1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</row>
    <row r="154" spans="1:25" ht="12.75" customHeight="1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</row>
    <row r="155" spans="1:25" ht="12.75" customHeight="1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</row>
    <row r="156" spans="1:25" ht="12.75" customHeight="1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</row>
    <row r="157" spans="1:25" ht="12.75" customHeight="1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</row>
    <row r="158" spans="1:25" ht="12.75" customHeight="1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</row>
    <row r="159" spans="1:25" ht="12.75" customHeight="1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</row>
    <row r="160" spans="1:25" ht="12.75" customHeight="1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</row>
    <row r="161" spans="1:25" ht="12.75" customHeight="1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</row>
    <row r="162" spans="1:25" ht="12.75" customHeight="1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</row>
    <row r="163" spans="1:25" ht="12.75" customHeight="1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</row>
    <row r="164" spans="1:25" ht="12.75" customHeight="1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</row>
    <row r="165" spans="1:25" ht="12.75" customHeight="1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</row>
    <row r="166" spans="1:25" ht="12.75" customHeight="1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</row>
    <row r="167" spans="1:25" ht="12.75" customHeight="1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</row>
    <row r="168" spans="1:25" ht="12.75" customHeight="1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</row>
    <row r="169" spans="1:25" ht="12.75" customHeight="1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</row>
    <row r="170" spans="1:25" ht="12.75" customHeight="1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</row>
    <row r="171" spans="1:25" ht="12.75" customHeight="1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</row>
    <row r="172" spans="1:25" ht="12.75" customHeight="1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</row>
    <row r="173" spans="1:25" ht="12.75" customHeight="1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</row>
    <row r="174" spans="1:25" ht="12.75" customHeight="1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</row>
    <row r="175" spans="1:25" ht="12.75" customHeight="1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</row>
    <row r="176" spans="1:25" ht="12.75" customHeight="1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</row>
    <row r="177" spans="1:25" ht="12.75" customHeight="1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</row>
    <row r="178" spans="1:25" ht="12.75" customHeight="1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</row>
    <row r="179" spans="1:25" ht="12.75" customHeight="1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</row>
    <row r="180" spans="1:25" ht="12.75" customHeight="1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</row>
    <row r="181" spans="1:25" ht="12.75" customHeight="1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</row>
    <row r="182" spans="1:25" ht="12.75" customHeight="1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</row>
    <row r="183" spans="1:25" ht="12.75" customHeight="1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</row>
    <row r="184" spans="1:25" ht="12.75" customHeight="1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</row>
    <row r="185" spans="1:25" ht="12.75" customHeight="1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</row>
    <row r="186" spans="1:25" ht="12.75" customHeight="1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</row>
    <row r="187" spans="1:25" ht="12.75" customHeight="1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</row>
    <row r="188" spans="1:25" ht="12.75" customHeight="1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</row>
    <row r="189" spans="1:25" ht="12.75" customHeight="1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</row>
    <row r="190" spans="1:25" ht="12.75" customHeight="1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</row>
    <row r="191" spans="1:25" ht="12.75" customHeight="1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</row>
    <row r="192" spans="1:25" ht="12.75" customHeight="1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</row>
    <row r="193" spans="1:25" ht="12.75" customHeight="1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</row>
    <row r="194" spans="1:25" ht="12.75" customHeight="1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</row>
    <row r="195" spans="1:25" ht="12.75" customHeight="1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</row>
    <row r="196" spans="1:25" ht="12.75" customHeight="1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</row>
    <row r="197" spans="1:25" ht="12.75" customHeight="1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</row>
    <row r="198" spans="1:25" ht="12.75" customHeight="1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</row>
    <row r="199" spans="1:25" ht="12.75" customHeight="1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</row>
    <row r="200" spans="1:25" ht="12.75" customHeight="1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</row>
    <row r="201" spans="1:25" ht="12.75" customHeight="1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</row>
    <row r="202" spans="1:25" ht="12.75" customHeight="1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</row>
    <row r="203" spans="1:25" ht="12.75" customHeight="1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</row>
    <row r="204" spans="1:25" ht="12.75" customHeight="1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</row>
    <row r="205" spans="1:25" ht="12.75" customHeight="1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</row>
    <row r="206" spans="1:25" ht="12.75" customHeight="1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</row>
    <row r="207" spans="1:25" ht="12.75" customHeight="1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</row>
    <row r="208" spans="1:25" ht="12.75" customHeight="1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</row>
    <row r="209" spans="1:25" ht="12.75" customHeight="1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</row>
    <row r="210" spans="1:25" ht="12.75" customHeight="1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</row>
    <row r="211" spans="1:25" ht="12.75" customHeight="1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</row>
    <row r="212" spans="1:25" ht="12.75" customHeight="1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</row>
    <row r="213" spans="1:25" ht="12.75" customHeight="1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</row>
    <row r="214" spans="1:25" ht="12.75" customHeight="1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</row>
    <row r="215" spans="1:25" ht="12.75" customHeight="1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</row>
    <row r="216" spans="1:25" ht="12.75" customHeight="1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</row>
    <row r="217" spans="1:25" ht="12.75" customHeight="1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</row>
    <row r="218" spans="1:25" ht="12.75" customHeight="1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</row>
    <row r="219" spans="1:25" ht="12.75" customHeight="1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</row>
    <row r="220" spans="1:25" ht="12.75" customHeight="1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</row>
    <row r="221" spans="1:25" ht="12.75" customHeight="1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</row>
    <row r="222" spans="1:25" ht="12.75" customHeight="1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</row>
    <row r="223" spans="1:25" ht="12.75" customHeight="1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</row>
    <row r="224" spans="1:25" ht="12.75" customHeight="1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</row>
    <row r="225" spans="1:25" ht="12.75" customHeight="1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</row>
    <row r="226" spans="1:25" ht="12.75" customHeight="1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</row>
    <row r="227" spans="1:25" ht="12.75" customHeight="1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</row>
    <row r="228" spans="1:25" ht="12.75" customHeight="1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</row>
    <row r="229" spans="1:25" ht="12.75" customHeight="1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</row>
    <row r="230" spans="1:25" ht="12.75" customHeight="1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</row>
    <row r="231" spans="1:25" ht="12.75" customHeight="1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</row>
    <row r="232" spans="1:25" ht="12.75" customHeight="1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</row>
    <row r="233" spans="1:25" ht="12.75" customHeight="1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</row>
    <row r="234" spans="1:25" ht="12.75" customHeight="1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</row>
    <row r="235" spans="1:25" ht="12.75" customHeight="1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</row>
    <row r="236" spans="1:25" ht="12.75" customHeight="1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</row>
    <row r="237" spans="1:25" ht="12.75" customHeight="1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</row>
    <row r="238" spans="1:25" ht="12.75" customHeight="1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</row>
    <row r="239" spans="1:25" ht="12.75" customHeight="1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</row>
    <row r="240" spans="1:25" ht="12.75" customHeight="1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</row>
    <row r="241" spans="1:25" ht="12.75" customHeight="1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</row>
    <row r="242" spans="1:25" ht="12.75" customHeight="1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</row>
    <row r="243" spans="1:25" ht="12.75" customHeight="1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</row>
    <row r="244" spans="1:25" ht="12.75" customHeight="1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</row>
    <row r="245" spans="1:25" ht="12.75" customHeight="1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</row>
    <row r="246" spans="1:25" ht="12.75" customHeight="1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</row>
    <row r="247" spans="1:25" ht="12.75" customHeight="1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</row>
    <row r="248" spans="1:25" ht="12.75" customHeight="1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</row>
    <row r="249" spans="1:25" ht="12.75" customHeight="1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</row>
    <row r="250" spans="1:25" ht="12.75" customHeight="1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</row>
    <row r="251" spans="1:25" ht="12.75" customHeight="1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</row>
    <row r="252" spans="1:25" ht="12.75" customHeight="1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</row>
    <row r="253" spans="1:25" ht="12.75" customHeight="1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</row>
    <row r="254" spans="1:25" ht="12.75" customHeight="1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</row>
    <row r="255" spans="1:25" ht="12.75" customHeight="1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</row>
    <row r="256" spans="1:25" ht="12.75" customHeight="1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</row>
    <row r="257" spans="1:25" ht="12.75" customHeight="1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</row>
    <row r="258" spans="1:25" ht="12.75" customHeight="1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</row>
    <row r="259" spans="1:25" ht="12.75" customHeight="1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</row>
    <row r="260" spans="1:25" ht="12.75" customHeight="1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</row>
    <row r="261" spans="1:25" ht="12.75" customHeight="1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</row>
    <row r="262" spans="1:25" ht="12.75" customHeight="1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</row>
    <row r="263" spans="1:25" ht="12.75" customHeight="1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</row>
    <row r="264" spans="1:25" ht="12.75" customHeight="1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</row>
    <row r="265" spans="1:25" ht="12.75" customHeight="1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</row>
    <row r="266" spans="1:25" ht="12.75" customHeight="1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</row>
    <row r="267" spans="1:25" ht="12.75" customHeight="1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</row>
    <row r="268" spans="1:25" ht="12.75" customHeight="1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</row>
    <row r="269" spans="1:25" ht="12.75" customHeight="1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</row>
    <row r="270" spans="1:25" ht="12.75" customHeight="1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</row>
    <row r="271" spans="1:25" ht="12.75" customHeight="1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</row>
    <row r="272" spans="1:25" ht="12.75" customHeight="1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</row>
    <row r="273" spans="1:25" ht="12.75" customHeight="1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</row>
    <row r="274" spans="1:25" ht="12.75" customHeight="1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</row>
    <row r="275" spans="1:25" ht="12.75" customHeight="1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</row>
    <row r="276" spans="1:25" ht="12.75" customHeight="1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</row>
    <row r="277" spans="1:25" ht="12.75" customHeight="1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</row>
    <row r="278" spans="1:25" ht="12.75" customHeight="1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</row>
    <row r="279" spans="1:25" ht="12.75" customHeight="1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</row>
    <row r="280" spans="1:25" ht="12.75" customHeight="1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</row>
    <row r="281" spans="1:25" ht="12.75" customHeight="1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</row>
    <row r="282" spans="1:25" ht="12.75" customHeight="1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</row>
    <row r="283" spans="1:25" ht="12.75" customHeight="1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</row>
    <row r="284" spans="1:25" ht="12.75" customHeight="1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</row>
    <row r="285" spans="1:25" ht="12.75" customHeight="1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</row>
    <row r="286" spans="1:25" ht="12.75" customHeight="1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</row>
    <row r="287" spans="1:25" ht="12.75" customHeight="1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</row>
    <row r="288" spans="1:25" ht="12.75" customHeight="1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</row>
    <row r="289" spans="1:25" ht="12.75" customHeight="1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</row>
    <row r="290" spans="1:25" ht="12.75" customHeight="1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</row>
    <row r="291" spans="1:25" ht="12.75" customHeight="1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</row>
    <row r="292" spans="1:25" ht="12.75" customHeight="1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</row>
    <row r="293" spans="1:25" ht="12.75" customHeight="1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</row>
    <row r="294" spans="1:25" ht="12.75" customHeight="1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</row>
    <row r="295" spans="1:25" ht="12.75" customHeight="1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</row>
    <row r="296" spans="1:25" ht="12.75" customHeight="1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</row>
    <row r="297" spans="1:25" ht="12.75" customHeight="1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</row>
    <row r="298" spans="1:25" ht="12.75" customHeight="1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</row>
    <row r="299" spans="1:25" ht="12.75" customHeight="1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</row>
    <row r="300" spans="1:25" ht="12.75" customHeight="1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</row>
    <row r="301" spans="1:25" ht="12.75" customHeight="1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</row>
    <row r="302" spans="1:25" ht="12.75" customHeight="1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</row>
    <row r="303" spans="1:25" ht="12.75" customHeight="1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</row>
    <row r="304" spans="1:25" ht="12.75" customHeight="1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</row>
    <row r="305" spans="1:25" ht="12.75" customHeight="1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ht="12.75" customHeight="1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ht="12.75" customHeight="1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</row>
    <row r="308" spans="1:25" ht="12.75" customHeight="1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ht="12.75" customHeight="1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</row>
    <row r="310" spans="1:25" ht="12.75" customHeight="1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</row>
    <row r="311" spans="1:25" ht="12.75" customHeight="1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</row>
    <row r="312" spans="1:25" ht="12.75" customHeight="1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</row>
    <row r="313" spans="1:25" ht="12.75" customHeight="1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</row>
    <row r="314" spans="1:25" ht="12.75" customHeight="1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</row>
    <row r="315" spans="1:25" ht="12.75" customHeight="1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</row>
    <row r="316" spans="1:25" ht="12.75" customHeight="1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</row>
    <row r="317" spans="1:25" ht="12.75" customHeight="1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</row>
    <row r="318" spans="1:25" ht="12.75" customHeight="1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</row>
    <row r="319" spans="1:25" ht="12.75" customHeight="1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</row>
    <row r="320" spans="1:25" ht="12.75" customHeight="1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</row>
    <row r="321" spans="1:25" ht="12.75" customHeight="1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</row>
    <row r="322" spans="1:25" ht="12.75" customHeight="1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</row>
    <row r="323" spans="1:25" ht="12.75" customHeight="1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</row>
    <row r="324" spans="1:25" ht="12.75" customHeight="1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</row>
    <row r="325" spans="1:25" ht="12.75" customHeight="1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</row>
    <row r="326" spans="1:25" ht="12.75" customHeight="1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</row>
    <row r="327" spans="1:25" ht="12.75" customHeight="1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</row>
    <row r="328" spans="1:25" ht="12.75" customHeight="1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</row>
    <row r="329" spans="1:25" ht="12.75" customHeight="1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</row>
    <row r="330" spans="1:25" ht="12.75" customHeight="1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</row>
    <row r="331" spans="1:25" ht="12.75" customHeight="1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</row>
    <row r="332" spans="1:25" ht="12.75" customHeight="1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</row>
    <row r="333" spans="1:25" ht="12.75" customHeight="1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</row>
    <row r="334" spans="1:25" ht="12.75" customHeight="1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</row>
    <row r="335" spans="1:25" ht="12.75" customHeight="1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</row>
    <row r="336" spans="1:25" ht="12.75" customHeight="1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</row>
    <row r="337" spans="1:25" ht="12.75" customHeight="1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</row>
    <row r="338" spans="1:25" ht="12.75" customHeight="1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</row>
    <row r="339" spans="1:25" ht="12.75" customHeight="1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</row>
    <row r="340" spans="1:25" ht="12.75" customHeight="1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</row>
    <row r="341" spans="1:25" ht="12.75" customHeight="1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</row>
    <row r="342" spans="1:25" ht="12.75" customHeight="1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</row>
    <row r="343" spans="1:25" ht="12.75" customHeight="1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</row>
    <row r="344" spans="1:25" ht="12.75" customHeight="1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</row>
    <row r="345" spans="1:25" ht="12.75" customHeight="1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</row>
    <row r="346" spans="1:25" ht="12.75" customHeight="1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</row>
    <row r="347" spans="1:25" ht="12.75" customHeight="1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</row>
    <row r="348" spans="1:25" ht="12.75" customHeight="1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</row>
    <row r="349" spans="1:25" ht="12.75" customHeight="1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</row>
    <row r="350" spans="1:25" ht="12.75" customHeight="1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</row>
    <row r="351" spans="1:25" ht="12.75" customHeight="1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</row>
    <row r="352" spans="1:25" ht="12.75" customHeight="1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</row>
    <row r="353" spans="1:25" ht="12.75" customHeight="1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</row>
    <row r="354" spans="1:25" ht="12.75" customHeight="1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</row>
    <row r="355" spans="1:25" ht="12.75" customHeight="1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</row>
    <row r="356" spans="1:25" ht="12.75" customHeight="1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</row>
    <row r="357" spans="1:25" ht="12.75" customHeight="1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</row>
    <row r="358" spans="1:25" ht="12.75" customHeight="1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</row>
    <row r="359" spans="1:25" ht="12.75" customHeight="1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</row>
    <row r="360" spans="1:25" ht="12.75" customHeight="1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</row>
    <row r="361" spans="1:25" ht="12.75" customHeight="1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</row>
    <row r="362" spans="1:25" ht="12.75" customHeight="1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</row>
    <row r="363" spans="1:25" ht="12.75" customHeight="1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</row>
    <row r="364" spans="1:25" ht="12.75" customHeight="1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</row>
    <row r="365" spans="1:25" ht="12.75" customHeight="1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</row>
    <row r="366" spans="1:25" ht="12.75" customHeight="1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</row>
    <row r="367" spans="1:25" ht="12.75" customHeight="1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</row>
    <row r="368" spans="1:25" ht="12.75" customHeight="1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</row>
    <row r="369" spans="1:25" ht="12.75" customHeight="1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</row>
    <row r="370" spans="1:25" ht="12.75" customHeight="1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</row>
    <row r="371" spans="1:25" ht="12.75" customHeight="1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</row>
    <row r="372" spans="1:25" ht="12.75" customHeight="1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</row>
    <row r="373" spans="1:25" ht="12.75" customHeight="1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</row>
    <row r="374" spans="1:25" ht="12.75" customHeight="1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</row>
    <row r="375" spans="1:25" ht="12.75" customHeight="1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</row>
    <row r="376" spans="1:25" ht="12.75" customHeight="1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</row>
    <row r="377" spans="1:25" ht="12.75" customHeight="1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</row>
    <row r="378" spans="1:25" ht="12.75" customHeight="1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</row>
    <row r="379" spans="1:25" ht="12.75" customHeight="1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</row>
    <row r="380" spans="1:25" ht="12.75" customHeight="1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</row>
    <row r="381" spans="1:25" ht="12.75" customHeight="1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</row>
    <row r="382" spans="1:25" ht="12.75" customHeight="1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</row>
    <row r="383" spans="1:25" ht="12.75" customHeight="1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</row>
    <row r="384" spans="1:25" ht="12.75" customHeight="1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</row>
    <row r="385" spans="1:25" ht="12.75" customHeight="1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</row>
    <row r="386" spans="1:25" ht="12.75" customHeight="1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</row>
    <row r="387" spans="1:25" ht="12.75" customHeight="1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</row>
    <row r="388" spans="1:25" ht="12.75" customHeight="1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</row>
    <row r="389" spans="1:25" ht="12.75" customHeight="1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</row>
    <row r="390" spans="1:25" ht="12.75" customHeight="1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</row>
    <row r="391" spans="1:25" ht="12.75" customHeight="1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</row>
    <row r="392" spans="1:25" ht="12.75" customHeight="1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</row>
    <row r="393" spans="1:25" ht="12.75" customHeight="1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</row>
    <row r="394" spans="1:25" ht="12.75" customHeight="1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</row>
    <row r="395" spans="1:25" ht="12.75" customHeight="1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</row>
    <row r="396" spans="1:25" ht="12.75" customHeight="1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</row>
    <row r="397" spans="1:25" ht="12.75" customHeight="1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</row>
    <row r="398" spans="1:25" ht="12.75" customHeight="1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</row>
    <row r="399" spans="1:25" ht="12.75" customHeight="1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</row>
    <row r="400" spans="1:25" ht="12.75" customHeight="1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</row>
    <row r="401" spans="1:25" ht="12.75" customHeight="1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</row>
    <row r="402" spans="1:25" ht="12.75" customHeight="1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</row>
    <row r="403" spans="1:25" ht="12.75" customHeight="1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</row>
    <row r="404" spans="1:25" ht="12.75" customHeight="1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</row>
    <row r="405" spans="1:25" ht="12.75" customHeight="1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</row>
    <row r="406" spans="1:25" ht="12.75" customHeight="1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</row>
    <row r="407" spans="1:25" ht="12.75" customHeight="1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</row>
    <row r="408" spans="1:25" ht="12.75" customHeight="1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</row>
    <row r="409" spans="1:25" ht="12.75" customHeight="1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</row>
    <row r="410" spans="1:25" ht="12.75" customHeight="1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</row>
    <row r="411" spans="1:25" ht="12.75" customHeight="1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</row>
    <row r="412" spans="1:25" ht="12.75" customHeight="1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</row>
    <row r="413" spans="1:25" ht="12.75" customHeight="1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</row>
    <row r="414" spans="1:25" ht="12.75" customHeight="1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</row>
    <row r="415" spans="1:25" ht="12.75" customHeight="1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</row>
    <row r="416" spans="1:25" ht="12.75" customHeight="1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</row>
    <row r="417" spans="1:25" ht="12.75" customHeight="1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</row>
    <row r="418" spans="1:25" ht="12.75" customHeight="1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</row>
    <row r="419" spans="1:25" ht="12.75" customHeight="1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</row>
    <row r="420" spans="1:25" ht="12.75" customHeight="1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</row>
    <row r="421" spans="1:25" ht="12.75" customHeight="1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</row>
    <row r="422" spans="1:25" ht="12.75" customHeight="1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</row>
    <row r="423" spans="1:25" ht="12.75" customHeight="1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</row>
    <row r="424" spans="1:25" ht="12.75" customHeight="1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</row>
    <row r="425" spans="1:25" ht="12.75" customHeight="1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</row>
    <row r="426" spans="1:25" ht="12.75" customHeight="1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</row>
    <row r="427" spans="1:25" ht="12.75" customHeight="1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</row>
    <row r="428" spans="1:25" ht="12.75" customHeight="1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</row>
    <row r="429" spans="1:25" ht="12.75" customHeight="1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</row>
    <row r="430" spans="1:25" ht="12.75" customHeight="1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</row>
    <row r="431" spans="1:25" ht="12.75" customHeight="1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</row>
    <row r="432" spans="1:25" ht="12.75" customHeight="1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</row>
    <row r="433" spans="1:25" ht="12.75" customHeight="1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</row>
    <row r="434" spans="1:25" ht="12.75" customHeight="1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</row>
    <row r="435" spans="1:25" ht="12.75" customHeight="1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</row>
    <row r="436" spans="1:25" ht="12.75" customHeight="1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</row>
    <row r="437" spans="1:25" ht="12.75" customHeight="1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</row>
    <row r="438" spans="1:25" ht="12.75" customHeight="1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</row>
    <row r="439" spans="1:25" ht="12.75" customHeight="1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</row>
    <row r="440" spans="1:25" ht="12.75" customHeight="1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</row>
    <row r="441" spans="1:25" ht="12.75" customHeight="1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</row>
    <row r="442" spans="1:25" ht="12.75" customHeight="1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</row>
    <row r="443" spans="1:25" ht="12.75" customHeight="1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</row>
    <row r="444" spans="1:25" ht="12.75" customHeight="1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</row>
    <row r="445" spans="1:25" ht="12.75" customHeight="1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</row>
    <row r="446" spans="1:25" ht="12.75" customHeight="1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</row>
    <row r="447" spans="1:25" ht="12.75" customHeight="1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</row>
    <row r="448" spans="1:25" ht="12.75" customHeight="1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</row>
    <row r="449" spans="1:25" ht="12.75" customHeight="1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</row>
    <row r="450" spans="1:25" ht="12.75" customHeight="1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</row>
    <row r="451" spans="1:25" ht="12.75" customHeight="1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</row>
    <row r="452" spans="1:25" ht="12.75" customHeight="1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</row>
    <row r="453" spans="1:25" ht="12.75" customHeight="1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</row>
    <row r="454" spans="1:25" ht="12.75" customHeight="1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</row>
    <row r="455" spans="1:25" ht="12.75" customHeight="1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</row>
    <row r="456" spans="1:25" ht="12.75" customHeight="1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</row>
    <row r="457" spans="1:25" ht="12.75" customHeight="1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</row>
    <row r="458" spans="1:25" ht="12.75" customHeight="1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</row>
    <row r="459" spans="1:25" ht="12.75" customHeight="1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</row>
    <row r="460" spans="1:25" ht="12.75" customHeight="1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</row>
    <row r="461" spans="1:25" ht="12.75" customHeight="1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</row>
    <row r="462" spans="1:25" ht="12.75" customHeight="1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</row>
    <row r="463" spans="1:25" ht="12.75" customHeight="1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</row>
    <row r="464" spans="1:25" ht="12.75" customHeight="1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</row>
    <row r="465" spans="1:25" ht="12.75" customHeight="1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</row>
    <row r="466" spans="1:25" ht="12.75" customHeight="1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</row>
    <row r="467" spans="1:25" ht="12.75" customHeight="1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</row>
    <row r="468" spans="1:25" ht="12.75" customHeight="1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</row>
    <row r="469" spans="1:25" ht="12.75" customHeight="1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</row>
    <row r="470" spans="1:25" ht="12.75" customHeight="1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</row>
    <row r="471" spans="1:25" ht="12.75" customHeight="1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</row>
    <row r="472" spans="1:25" ht="12.75" customHeight="1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</row>
    <row r="473" spans="1:25" ht="12.75" customHeight="1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</row>
    <row r="474" spans="1:25" ht="12.75" customHeight="1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</row>
    <row r="475" spans="1:25" ht="12.75" customHeight="1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</row>
    <row r="476" spans="1:25" ht="12.75" customHeight="1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</row>
    <row r="477" spans="1:25" ht="12.75" customHeight="1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</row>
    <row r="478" spans="1:25" ht="12.75" customHeight="1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</row>
    <row r="479" spans="1:25" ht="12.75" customHeight="1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</row>
    <row r="480" spans="1:25" ht="12.75" customHeight="1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</row>
    <row r="481" spans="1:25" ht="12.75" customHeight="1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</row>
    <row r="482" spans="1:25" ht="12.75" customHeight="1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</row>
    <row r="483" spans="1:25" ht="12.75" customHeight="1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</row>
    <row r="484" spans="1:25" ht="12.75" customHeight="1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</row>
    <row r="485" spans="1:25" ht="12.75" customHeight="1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</row>
    <row r="486" spans="1:25" ht="12.75" customHeight="1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</row>
    <row r="487" spans="1:25" ht="12.75" customHeight="1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</row>
    <row r="488" spans="1:25" ht="12.75" customHeight="1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</row>
    <row r="489" spans="1:25" ht="12.75" customHeight="1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</row>
    <row r="490" spans="1:25" ht="12.75" customHeight="1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</row>
    <row r="491" spans="1:25" ht="12.75" customHeight="1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</row>
    <row r="492" spans="1:25" ht="12.75" customHeight="1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</row>
    <row r="493" spans="1:25" ht="12.75" customHeight="1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</row>
    <row r="494" spans="1:25" ht="12.75" customHeight="1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</row>
    <row r="495" spans="1:25" ht="12.75" customHeight="1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</row>
    <row r="496" spans="1:25" ht="12.75" customHeight="1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</row>
    <row r="497" spans="1:25" ht="12.75" customHeight="1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</row>
    <row r="498" spans="1:25" ht="12.75" customHeight="1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</row>
    <row r="499" spans="1:25" ht="12.75" customHeight="1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</row>
    <row r="500" spans="1:25" ht="12.75" customHeight="1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</row>
    <row r="501" spans="1:25" ht="12.75" customHeight="1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</row>
    <row r="502" spans="1:25" ht="12.75" customHeight="1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</row>
    <row r="503" spans="1:25" ht="12.75" customHeight="1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</row>
    <row r="504" spans="1:25" ht="12.75" customHeight="1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</row>
    <row r="505" spans="1:25" ht="12.75" customHeight="1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</row>
    <row r="506" spans="1:25" ht="12.75" customHeight="1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</row>
    <row r="507" spans="1:25" ht="12.75" customHeight="1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</row>
    <row r="508" spans="1:25" ht="12.75" customHeight="1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</row>
    <row r="509" spans="1:25" ht="12.75" customHeight="1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</row>
    <row r="510" spans="1:25" ht="12.75" customHeight="1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</row>
    <row r="511" spans="1:25" ht="12.75" customHeight="1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</row>
    <row r="512" spans="1:25" ht="12.75" customHeight="1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</row>
    <row r="513" spans="1:25" ht="12.75" customHeight="1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</row>
    <row r="514" spans="1:25" ht="12.75" customHeight="1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</row>
    <row r="515" spans="1:25" ht="12.75" customHeight="1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</row>
    <row r="516" spans="1:25" ht="12.75" customHeight="1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</row>
    <row r="517" spans="1:25" ht="12.75" customHeight="1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</row>
    <row r="518" spans="1:25" ht="12.75" customHeight="1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</row>
    <row r="519" spans="1:25" ht="12.75" customHeight="1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</row>
    <row r="520" spans="1:25" ht="12.75" customHeight="1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</row>
    <row r="521" spans="1:25" ht="12.75" customHeight="1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</row>
    <row r="522" spans="1:25" ht="12.75" customHeight="1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</row>
    <row r="523" spans="1:25" ht="12.75" customHeight="1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</row>
    <row r="524" spans="1:25" ht="12.75" customHeight="1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</row>
    <row r="525" spans="1:25" ht="12.75" customHeight="1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</row>
    <row r="526" spans="1:25" ht="12.75" customHeight="1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</row>
    <row r="527" spans="1:25" ht="12.75" customHeight="1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</row>
    <row r="528" spans="1:25" ht="12.75" customHeight="1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</row>
    <row r="529" spans="1:25" ht="12.75" customHeight="1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</row>
    <row r="530" spans="1:25" ht="12.75" customHeight="1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</row>
    <row r="531" spans="1:25" ht="12.75" customHeight="1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</row>
    <row r="532" spans="1:25" ht="12.75" customHeight="1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</row>
    <row r="533" spans="1:25" ht="12.75" customHeight="1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</row>
    <row r="534" spans="1:25" ht="12.75" customHeight="1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</row>
    <row r="535" spans="1:25" ht="12.75" customHeight="1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</row>
    <row r="536" spans="1:25" ht="12.75" customHeight="1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</row>
    <row r="537" spans="1:25" ht="12.75" customHeight="1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</row>
    <row r="538" spans="1:25" ht="12.75" customHeight="1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</row>
    <row r="539" spans="1:25" ht="12.75" customHeight="1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</row>
    <row r="540" spans="1:25" ht="12.75" customHeight="1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</row>
    <row r="541" spans="1:25" ht="12.75" customHeight="1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</row>
    <row r="542" spans="1:25" ht="12.75" customHeight="1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</row>
    <row r="543" spans="1:25" ht="12.75" customHeight="1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</row>
    <row r="544" spans="1:25" ht="12.75" customHeight="1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</row>
    <row r="545" spans="1:25" ht="12.75" customHeight="1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</row>
    <row r="546" spans="1:25" ht="12.75" customHeight="1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</row>
    <row r="547" spans="1:25" ht="12.75" customHeight="1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</row>
    <row r="548" spans="1:25" ht="12.75" customHeight="1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</row>
    <row r="549" spans="1:25" ht="12.75" customHeight="1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</row>
    <row r="550" spans="1:25" ht="12.75" customHeight="1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</row>
    <row r="551" spans="1:25" ht="12.75" customHeight="1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</row>
    <row r="552" spans="1:25" ht="12.75" customHeight="1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</row>
    <row r="553" spans="1:25" ht="12.75" customHeight="1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</row>
    <row r="554" spans="1:25" ht="12.75" customHeight="1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</row>
    <row r="555" spans="1:25" ht="12.75" customHeight="1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</row>
    <row r="556" spans="1:25" ht="12.75" customHeight="1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</row>
    <row r="557" spans="1:25" ht="12.75" customHeight="1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</row>
    <row r="558" spans="1:25" ht="12.75" customHeight="1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</row>
    <row r="559" spans="1:25" ht="12.75" customHeight="1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</row>
    <row r="560" spans="1:25" ht="12.75" customHeight="1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</row>
    <row r="561" spans="1:25" ht="12.75" customHeight="1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</row>
    <row r="562" spans="1:25" ht="12.75" customHeight="1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</row>
    <row r="563" spans="1:25" ht="12.75" customHeight="1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</row>
    <row r="564" spans="1:25" ht="12.75" customHeight="1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</row>
    <row r="565" spans="1:25" ht="12.75" customHeight="1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</row>
    <row r="566" spans="1:25" ht="12.75" customHeight="1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</row>
    <row r="567" spans="1:25" ht="12.75" customHeight="1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</row>
    <row r="568" spans="1:25" ht="12.75" customHeight="1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</row>
    <row r="569" spans="1:25" ht="12.75" customHeight="1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</row>
    <row r="570" spans="1:25" ht="12.75" customHeight="1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</row>
    <row r="571" spans="1:25" ht="12.75" customHeight="1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</row>
    <row r="572" spans="1:25" ht="12.75" customHeight="1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</row>
    <row r="573" spans="1:25" ht="12.75" customHeight="1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</row>
    <row r="574" spans="1:25" ht="12.75" customHeight="1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</row>
    <row r="575" spans="1:25" ht="12.75" customHeight="1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</row>
    <row r="576" spans="1:25" ht="12.75" customHeight="1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</row>
    <row r="577" spans="1:25" ht="12.75" customHeight="1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</row>
    <row r="578" spans="1:25" ht="12.75" customHeight="1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</row>
    <row r="579" spans="1:25" ht="12.75" customHeight="1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</row>
    <row r="580" spans="1:25" ht="12.75" customHeight="1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</row>
    <row r="581" spans="1:25" ht="12.75" customHeight="1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</row>
    <row r="582" spans="1:25" ht="12.75" customHeight="1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</row>
    <row r="583" spans="1:25" ht="12.75" customHeight="1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</row>
    <row r="584" spans="1:25" ht="12.75" customHeight="1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</row>
    <row r="585" spans="1:25" ht="12.75" customHeight="1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</row>
    <row r="586" spans="1:25" ht="12.75" customHeight="1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</row>
    <row r="587" spans="1:25" ht="12.75" customHeight="1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</row>
    <row r="588" spans="1:25" ht="12.75" customHeight="1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</row>
    <row r="589" spans="1:25" ht="12.75" customHeight="1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</row>
    <row r="590" spans="1:25" ht="12.75" customHeight="1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</row>
    <row r="591" spans="1:25" ht="12.75" customHeight="1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</row>
    <row r="592" spans="1:25" ht="12.75" customHeight="1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</row>
    <row r="593" spans="1:25" ht="12.75" customHeight="1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</row>
    <row r="594" spans="1:25" ht="12.75" customHeight="1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</row>
    <row r="595" spans="1:25" ht="12.75" customHeight="1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</row>
    <row r="596" spans="1:25" ht="12.75" customHeight="1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</row>
    <row r="597" spans="1:25" ht="12.75" customHeight="1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</row>
    <row r="598" spans="1:25" ht="12.75" customHeight="1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</row>
    <row r="599" spans="1:25" ht="12.75" customHeight="1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</row>
    <row r="600" spans="1:25" ht="12.75" customHeight="1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</row>
    <row r="601" spans="1:25" ht="12.75" customHeight="1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</row>
    <row r="602" spans="1:25" ht="12.75" customHeight="1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</row>
    <row r="603" spans="1:25" ht="12.75" customHeight="1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</row>
    <row r="604" spans="1:25" ht="12.75" customHeight="1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</row>
    <row r="605" spans="1:25" ht="12.75" customHeight="1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</row>
    <row r="606" spans="1:25" ht="12.75" customHeight="1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</row>
    <row r="607" spans="1:25" ht="12.75" customHeight="1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</row>
    <row r="608" spans="1:25" ht="12.75" customHeight="1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</row>
    <row r="609" spans="1:25" ht="12.75" customHeight="1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</row>
    <row r="610" spans="1:25" ht="12.75" customHeight="1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</row>
    <row r="611" spans="1:25" ht="12.75" customHeight="1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</row>
    <row r="612" spans="1:25" ht="12.75" customHeight="1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</row>
    <row r="613" spans="1:25" ht="12.75" customHeight="1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</row>
    <row r="614" spans="1:25" ht="12.75" customHeight="1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</row>
    <row r="615" spans="1:25" ht="12.75" customHeight="1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</row>
    <row r="616" spans="1:25" ht="12.75" customHeight="1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</row>
    <row r="617" spans="1:25" ht="12.75" customHeight="1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</row>
    <row r="618" spans="1:25" ht="12.75" customHeight="1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</row>
    <row r="619" spans="1:25" ht="12.75" customHeight="1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</row>
    <row r="620" spans="1:25" ht="12.75" customHeight="1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</row>
    <row r="621" spans="1:25" ht="12.75" customHeight="1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</row>
    <row r="622" spans="1:25" ht="12.75" customHeight="1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</row>
    <row r="623" spans="1:25" ht="12.75" customHeight="1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</row>
    <row r="624" spans="1:25" ht="12.75" customHeight="1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</row>
    <row r="625" spans="1:25" ht="12.75" customHeight="1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</row>
    <row r="626" spans="1:25" ht="12.75" customHeight="1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</row>
    <row r="627" spans="1:25" ht="12.75" customHeight="1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</row>
    <row r="628" spans="1:25" ht="12.75" customHeight="1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</row>
    <row r="629" spans="1:25" ht="12.75" customHeight="1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</row>
    <row r="630" spans="1:25" ht="12.75" customHeight="1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</row>
    <row r="631" spans="1:25" ht="12.75" customHeight="1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</row>
    <row r="632" spans="1:25" ht="12.75" customHeight="1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</row>
    <row r="633" spans="1:25" ht="12.75" customHeight="1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</row>
    <row r="634" spans="1:25" ht="12.75" customHeight="1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</row>
    <row r="635" spans="1:25" ht="12.75" customHeight="1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</row>
    <row r="636" spans="1:25" ht="12.75" customHeight="1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</row>
    <row r="637" spans="1:25" ht="12.75" customHeight="1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</row>
    <row r="638" spans="1:25" ht="12.75" customHeight="1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</row>
    <row r="639" spans="1:25" ht="12.75" customHeight="1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</row>
    <row r="640" spans="1:25" ht="12.75" customHeight="1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</row>
    <row r="641" spans="1:25" ht="12.75" customHeight="1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</row>
    <row r="642" spans="1:25" ht="12.75" customHeight="1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</row>
    <row r="643" spans="1:25" ht="12.75" customHeight="1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</row>
    <row r="644" spans="1:25" ht="12.75" customHeight="1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</row>
    <row r="645" spans="1:25" ht="12.75" customHeight="1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</row>
    <row r="646" spans="1:25" ht="12.75" customHeight="1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</row>
    <row r="647" spans="1:25" ht="12.75" customHeight="1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</row>
    <row r="648" spans="1:25" ht="12.75" customHeight="1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</row>
    <row r="649" spans="1:25" ht="12.75" customHeight="1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</row>
    <row r="650" spans="1:25" ht="12.75" customHeight="1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</row>
    <row r="651" spans="1:25" ht="12.75" customHeight="1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</row>
    <row r="652" spans="1:25" ht="12.75" customHeight="1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</row>
    <row r="653" spans="1:25" ht="12.75" customHeight="1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</row>
    <row r="654" spans="1:25" ht="12.75" customHeight="1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</row>
    <row r="655" spans="1:25" ht="12.75" customHeight="1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</row>
    <row r="656" spans="1:25" ht="12.75" customHeight="1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</row>
    <row r="657" spans="1:25" ht="12.75" customHeight="1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</row>
    <row r="658" spans="1:25" ht="12.75" customHeight="1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</row>
    <row r="659" spans="1:25" ht="12.75" customHeight="1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</row>
    <row r="660" spans="1:25" ht="12.75" customHeight="1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</row>
    <row r="661" spans="1:25" ht="12.75" customHeight="1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</row>
    <row r="662" spans="1:25" ht="12.75" customHeight="1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</row>
    <row r="663" spans="1:25" ht="12.75" customHeight="1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</row>
    <row r="664" spans="1:25" ht="12.75" customHeight="1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</row>
    <row r="665" spans="1:25" ht="12.75" customHeight="1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</row>
    <row r="666" spans="1:25" ht="12.75" customHeight="1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</row>
    <row r="667" spans="1:25" ht="12.75" customHeight="1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</row>
    <row r="668" spans="1:25" ht="12.75" customHeight="1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</row>
    <row r="669" spans="1:25" ht="12.75" customHeight="1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</row>
    <row r="670" spans="1:25" ht="12.75" customHeight="1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</row>
    <row r="671" spans="1:25" ht="12.75" customHeight="1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</row>
    <row r="672" spans="1:25" ht="12.75" customHeight="1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</row>
    <row r="673" spans="1:25" ht="12.75" customHeight="1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</row>
    <row r="674" spans="1:25" ht="12.75" customHeight="1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</row>
    <row r="675" spans="1:25" ht="12.75" customHeight="1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</row>
    <row r="676" spans="1:25" ht="12.75" customHeight="1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</row>
    <row r="677" spans="1:25" ht="12.75" customHeight="1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</row>
    <row r="678" spans="1:25" ht="12.75" customHeight="1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</row>
    <row r="679" spans="1:25" ht="12.75" customHeight="1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</row>
    <row r="680" spans="1:25" ht="12.75" customHeight="1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</row>
    <row r="681" spans="1:25" ht="12.75" customHeight="1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</row>
    <row r="682" spans="1:25" ht="12.75" customHeight="1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</row>
    <row r="683" spans="1:25" ht="12.75" customHeight="1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</row>
    <row r="684" spans="1:25" ht="12.75" customHeight="1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</row>
    <row r="685" spans="1:25" ht="12.75" customHeight="1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</row>
    <row r="686" spans="1:25" ht="12.75" customHeight="1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</row>
    <row r="687" spans="1:25" ht="12.75" customHeight="1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</row>
    <row r="688" spans="1:25" ht="12.75" customHeight="1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</row>
    <row r="689" spans="1:25" ht="12.75" customHeight="1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</row>
    <row r="690" spans="1:25" ht="12.75" customHeight="1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</row>
    <row r="691" spans="1:25" ht="12.75" customHeight="1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</row>
    <row r="692" spans="1:25" ht="12.75" customHeight="1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</row>
    <row r="693" spans="1:25" ht="12.75" customHeight="1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</row>
    <row r="694" spans="1:25" ht="12.75" customHeight="1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</row>
    <row r="695" spans="1:25" ht="12.75" customHeight="1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</row>
    <row r="696" spans="1:25" ht="12.75" customHeight="1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</row>
    <row r="697" spans="1:25" ht="12.75" customHeight="1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</row>
    <row r="698" spans="1:25" ht="12.75" customHeight="1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</row>
    <row r="699" spans="1:25" ht="12.75" customHeight="1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</row>
    <row r="700" spans="1:25" ht="12.75" customHeight="1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</row>
    <row r="701" spans="1:25" ht="12.75" customHeight="1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</row>
    <row r="702" spans="1:25" ht="12.75" customHeight="1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</row>
    <row r="703" spans="1:25" ht="12.75" customHeight="1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</row>
    <row r="704" spans="1:25" ht="12.75" customHeight="1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</row>
    <row r="705" spans="1:25" ht="12.75" customHeight="1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</row>
    <row r="706" spans="1:25" ht="12.75" customHeight="1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</row>
    <row r="707" spans="1:25" ht="12.75" customHeight="1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</row>
    <row r="708" spans="1:25" ht="12.75" customHeight="1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</row>
    <row r="709" spans="1:25" ht="12.75" customHeight="1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</row>
    <row r="710" spans="1:25" ht="12.75" customHeight="1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</row>
    <row r="711" spans="1:25" ht="12.75" customHeight="1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</row>
    <row r="712" spans="1:25" ht="12.75" customHeight="1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</row>
    <row r="713" spans="1:25" ht="12.75" customHeight="1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</row>
    <row r="714" spans="1:25" ht="12.75" customHeight="1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</row>
    <row r="715" spans="1:25" ht="12.75" customHeight="1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</row>
    <row r="716" spans="1:25" ht="12.75" customHeight="1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</row>
    <row r="717" spans="1:25" ht="12.75" customHeight="1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</row>
    <row r="718" spans="1:25" ht="12.75" customHeight="1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</row>
    <row r="719" spans="1:25" ht="12.75" customHeight="1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</row>
    <row r="720" spans="1:25" ht="12.75" customHeight="1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</row>
    <row r="721" spans="1:25" ht="12.75" customHeight="1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</row>
    <row r="722" spans="1:25" ht="12.75" customHeight="1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</row>
    <row r="723" spans="1:25" ht="12.75" customHeight="1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</row>
    <row r="724" spans="1:25" ht="12.75" customHeight="1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</row>
    <row r="725" spans="1:25" ht="12.75" customHeight="1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</row>
    <row r="726" spans="1:25" ht="12.75" customHeight="1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</row>
    <row r="727" spans="1:25" ht="12.75" customHeight="1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</row>
    <row r="728" spans="1:25" ht="12.75" customHeight="1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</row>
    <row r="729" spans="1:25" ht="12.75" customHeight="1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</row>
    <row r="730" spans="1:25" ht="12.75" customHeight="1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</row>
    <row r="731" spans="1:25" ht="12.75" customHeight="1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</row>
    <row r="732" spans="1:25" ht="12.75" customHeight="1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</row>
    <row r="733" spans="1:25" ht="12.75" customHeight="1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</row>
    <row r="734" spans="1:25" ht="12.75" customHeight="1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</row>
    <row r="735" spans="1:25" ht="12.75" customHeight="1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</row>
    <row r="736" spans="1:25" ht="12.75" customHeight="1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</row>
    <row r="737" spans="1:25" ht="12.75" customHeight="1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</row>
    <row r="738" spans="1:25" ht="12.75" customHeight="1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</row>
    <row r="739" spans="1:25" ht="12.75" customHeight="1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</row>
    <row r="740" spans="1:25" ht="12.75" customHeight="1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</row>
    <row r="741" spans="1:25" ht="12.75" customHeight="1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</row>
    <row r="742" spans="1:25" ht="12.75" customHeight="1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</row>
    <row r="743" spans="1:25" ht="12.75" customHeight="1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</row>
    <row r="744" spans="1:25" ht="12.75" customHeight="1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</row>
    <row r="745" spans="1:25" ht="12.75" customHeight="1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</row>
    <row r="746" spans="1:25" ht="12.75" customHeight="1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</row>
    <row r="747" spans="1:25" ht="12.75" customHeight="1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</row>
    <row r="748" spans="1:25" ht="12.75" customHeight="1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</row>
    <row r="749" spans="1:25" ht="12.75" customHeight="1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</row>
    <row r="750" spans="1:25" ht="12.75" customHeight="1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</row>
    <row r="751" spans="1:25" ht="12.75" customHeight="1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</row>
    <row r="752" spans="1:25" ht="12.75" customHeight="1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</row>
    <row r="753" spans="1:25" ht="12.75" customHeight="1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</row>
    <row r="754" spans="1:25" ht="12.75" customHeight="1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</row>
    <row r="755" spans="1:25" ht="12.75" customHeight="1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</row>
    <row r="756" spans="1:25" ht="12.75" customHeight="1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</row>
    <row r="757" spans="1:25" ht="12.75" customHeight="1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</row>
    <row r="758" spans="1:25" ht="12.75" customHeight="1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</row>
    <row r="759" spans="1:25" ht="12.75" customHeight="1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</row>
    <row r="760" spans="1:25" ht="12.75" customHeight="1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</row>
    <row r="761" spans="1:25" ht="12.75" customHeight="1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</row>
    <row r="762" spans="1:25" ht="12.75" customHeight="1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</row>
    <row r="763" spans="1:25" ht="12.75" customHeight="1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</row>
    <row r="764" spans="1:25" ht="12.75" customHeight="1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</row>
    <row r="765" spans="1:25" ht="12.75" customHeight="1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</row>
    <row r="766" spans="1:25" ht="12.75" customHeight="1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</row>
    <row r="767" spans="1:25" ht="12.75" customHeight="1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</row>
    <row r="768" spans="1:25" ht="12.75" customHeight="1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</row>
    <row r="769" spans="1:25" ht="12.75" customHeight="1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</row>
    <row r="770" spans="1:25" ht="12.75" customHeight="1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</row>
    <row r="771" spans="1:25" ht="12.75" customHeight="1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</row>
    <row r="772" spans="1:25" ht="12.75" customHeight="1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</row>
    <row r="773" spans="1:25" ht="12.75" customHeight="1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</row>
    <row r="774" spans="1:25" ht="12.75" customHeight="1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</row>
    <row r="775" spans="1:25" ht="12.75" customHeight="1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</row>
    <row r="776" spans="1:25" ht="12.75" customHeight="1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</row>
    <row r="777" spans="1:25" ht="12.75" customHeight="1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</row>
    <row r="778" spans="1:25" ht="12.75" customHeight="1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</row>
    <row r="779" spans="1:25" ht="12.75" customHeight="1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</row>
    <row r="780" spans="1:25" ht="12.75" customHeight="1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</row>
    <row r="781" spans="1:25" ht="12.75" customHeight="1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</row>
    <row r="782" spans="1:25" ht="12.75" customHeight="1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</row>
    <row r="783" spans="1:25" ht="12.75" customHeight="1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</row>
    <row r="784" spans="1:25" ht="12.75" customHeight="1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</row>
    <row r="785" spans="1:25" ht="12.75" customHeight="1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</row>
    <row r="786" spans="1:25" ht="12.75" customHeight="1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</row>
    <row r="787" spans="1:25" ht="12.75" customHeight="1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</row>
    <row r="788" spans="1:25" ht="12.75" customHeight="1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</row>
    <row r="789" spans="1:25" ht="12.75" customHeight="1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</row>
    <row r="790" spans="1:25" ht="12.75" customHeight="1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</row>
    <row r="791" spans="1:25" ht="12.75" customHeight="1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</row>
    <row r="792" spans="1:25" ht="12.75" customHeight="1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</row>
    <row r="793" spans="1:25" ht="12.75" customHeight="1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</row>
    <row r="794" spans="1:25" ht="12.75" customHeight="1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</row>
    <row r="795" spans="1:25" ht="12.75" customHeight="1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</row>
    <row r="796" spans="1:25" ht="12.75" customHeight="1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</row>
    <row r="797" spans="1:25" ht="12.75" customHeight="1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</row>
    <row r="798" spans="1:25" ht="12.75" customHeight="1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</row>
    <row r="799" spans="1:25" ht="12.75" customHeight="1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</row>
    <row r="800" spans="1:25" ht="12.75" customHeight="1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</row>
    <row r="801" spans="1:25" ht="12.75" customHeight="1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</row>
    <row r="802" spans="1:25" ht="12.75" customHeight="1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</row>
    <row r="803" spans="1:25" ht="12.75" customHeight="1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</row>
    <row r="804" spans="1:25" ht="12.75" customHeight="1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</row>
    <row r="805" spans="1:25" ht="12.75" customHeight="1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</row>
    <row r="806" spans="1:25" ht="12.75" customHeight="1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</row>
    <row r="807" spans="1:25" ht="12.75" customHeight="1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</row>
    <row r="808" spans="1:25" ht="12.75" customHeight="1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</row>
    <row r="809" spans="1:25" ht="12.75" customHeight="1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</row>
    <row r="810" spans="1:25" ht="12.75" customHeight="1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</row>
    <row r="811" spans="1:25" ht="12.75" customHeight="1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</row>
    <row r="812" spans="1:25" ht="12.75" customHeight="1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</row>
    <row r="813" spans="1:25" ht="12.75" customHeight="1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</row>
    <row r="814" spans="1:25" ht="12.75" customHeight="1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</row>
    <row r="815" spans="1:25" ht="12.75" customHeight="1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</row>
    <row r="816" spans="1:25" ht="12.75" customHeight="1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</row>
    <row r="817" spans="1:25" ht="12.75" customHeight="1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</row>
    <row r="818" spans="1:25" ht="12.75" customHeight="1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</row>
    <row r="819" spans="1:25" ht="12.75" customHeight="1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</row>
    <row r="820" spans="1:25" ht="12.75" customHeight="1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</row>
    <row r="821" spans="1:25" ht="12.75" customHeight="1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</row>
    <row r="822" spans="1:25" ht="12.75" customHeight="1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</row>
    <row r="823" spans="1:25" ht="12.75" customHeight="1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</row>
    <row r="824" spans="1:25" ht="12.75" customHeight="1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</row>
    <row r="825" spans="1:25" ht="12.75" customHeight="1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</row>
    <row r="826" spans="1:25" ht="12.75" customHeight="1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</row>
    <row r="827" spans="1:25" ht="12.75" customHeight="1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</row>
    <row r="828" spans="1:25" ht="12.75" customHeight="1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</row>
    <row r="829" spans="1:25" ht="12.75" customHeight="1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</row>
    <row r="830" spans="1:25" ht="12.75" customHeight="1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</row>
    <row r="831" spans="1:25" ht="12.75" customHeight="1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</row>
    <row r="832" spans="1:25" ht="12.75" customHeight="1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</row>
    <row r="833" spans="1:25" ht="12.75" customHeight="1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</row>
    <row r="834" spans="1:25" ht="12.75" customHeight="1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</row>
    <row r="835" spans="1:25" ht="12.75" customHeight="1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</row>
    <row r="836" spans="1:25" ht="12.75" customHeight="1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</row>
    <row r="837" spans="1:25" ht="12.75" customHeight="1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</row>
    <row r="838" spans="1:25" ht="12.75" customHeight="1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</row>
    <row r="839" spans="1:25" ht="12.75" customHeight="1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</row>
    <row r="840" spans="1:25" ht="12.75" customHeight="1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</row>
    <row r="841" spans="1:25" ht="12.75" customHeight="1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</row>
    <row r="842" spans="1:25" ht="12.75" customHeight="1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</row>
    <row r="843" spans="1:25" ht="12.75" customHeight="1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</row>
    <row r="844" spans="1:25" ht="12.75" customHeight="1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</row>
    <row r="845" spans="1:25" ht="12.75" customHeight="1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</row>
    <row r="846" spans="1:25" ht="12.75" customHeight="1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</row>
    <row r="847" spans="1:25" ht="12.75" customHeight="1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</row>
    <row r="848" spans="1:25" ht="12.75" customHeight="1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</row>
    <row r="849" spans="1:25" ht="12.75" customHeight="1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</row>
    <row r="850" spans="1:25" ht="12.75" customHeight="1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</row>
    <row r="851" spans="1:25" ht="12.75" customHeight="1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</row>
    <row r="852" spans="1:25" ht="12.75" customHeight="1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</row>
    <row r="853" spans="1:25" ht="12.75" customHeight="1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</row>
    <row r="854" spans="1:25" ht="12.75" customHeight="1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</row>
    <row r="855" spans="1:25" ht="12.75" customHeight="1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</row>
    <row r="856" spans="1:25" ht="12.75" customHeight="1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</row>
    <row r="857" spans="1:25" ht="12.75" customHeight="1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</row>
    <row r="858" spans="1:25" ht="12.75" customHeight="1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</row>
    <row r="859" spans="1:25" ht="12.75" customHeight="1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</row>
    <row r="860" spans="1:25" ht="12.75" customHeight="1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</row>
    <row r="861" spans="1:25" ht="12.75" customHeight="1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</row>
    <row r="862" spans="1:25" ht="12.75" customHeight="1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</row>
    <row r="863" spans="1:25" ht="12.75" customHeight="1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</row>
    <row r="864" spans="1:25" ht="12.75" customHeight="1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</row>
    <row r="865" spans="1:25" ht="12.75" customHeight="1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</row>
    <row r="866" spans="1:25" ht="12.75" customHeight="1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</row>
    <row r="867" spans="1:25" ht="12.75" customHeight="1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</row>
    <row r="868" spans="1:25" ht="12.75" customHeight="1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</row>
    <row r="869" spans="1:25" ht="12.75" customHeight="1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</row>
    <row r="870" spans="1:25" ht="12.75" customHeight="1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</row>
    <row r="871" spans="1:25" ht="12.75" customHeight="1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</row>
    <row r="872" spans="1:25" ht="12.75" customHeight="1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</row>
    <row r="873" spans="1:25" ht="12.75" customHeight="1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</row>
    <row r="874" spans="1:25" ht="12.75" customHeight="1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</row>
    <row r="875" spans="1:25" ht="12.75" customHeight="1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</row>
    <row r="876" spans="1:25" ht="12.75" customHeight="1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</row>
    <row r="877" spans="1:25" ht="12.75" customHeight="1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</row>
    <row r="878" spans="1:25" ht="12.75" customHeight="1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</row>
    <row r="879" spans="1:25" ht="12.75" customHeight="1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</row>
    <row r="880" spans="1:25" ht="12.75" customHeight="1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</row>
    <row r="881" spans="1:25" ht="12.75" customHeight="1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</row>
    <row r="882" spans="1:25" ht="12.75" customHeight="1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</row>
    <row r="883" spans="1:25" ht="12.75" customHeight="1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</row>
    <row r="884" spans="1:25" ht="12.75" customHeight="1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</row>
    <row r="885" spans="1:25" ht="12.75" customHeight="1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</row>
    <row r="886" spans="1:25" ht="12.75" customHeight="1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</row>
    <row r="887" spans="1:25" ht="12.75" customHeight="1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</row>
    <row r="888" spans="1:25" ht="12.75" customHeight="1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</row>
    <row r="889" spans="1:25" ht="12.75" customHeight="1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</row>
    <row r="890" spans="1:25" ht="12.75" customHeight="1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</row>
    <row r="891" spans="1:25" ht="12.75" customHeight="1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</row>
    <row r="892" spans="1:25" ht="12.75" customHeight="1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</row>
    <row r="893" spans="1:25" ht="12.75" customHeight="1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</row>
    <row r="894" spans="1:25" ht="12.75" customHeight="1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</row>
    <row r="895" spans="1:25" ht="12.75" customHeight="1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</row>
    <row r="896" spans="1:25" ht="12.75" customHeight="1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</row>
    <row r="897" spans="1:25" ht="12.75" customHeight="1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</row>
    <row r="898" spans="1:25" ht="12.75" customHeight="1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</row>
    <row r="899" spans="1:25" ht="12.75" customHeight="1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</row>
    <row r="900" spans="1:25" ht="12.75" customHeight="1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</row>
    <row r="901" spans="1:25" ht="12.75" customHeight="1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</row>
    <row r="902" spans="1:25" ht="12.75" customHeight="1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</row>
    <row r="903" spans="1:25" ht="12.75" customHeight="1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</row>
    <row r="904" spans="1:25" ht="12.75" customHeight="1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</row>
    <row r="905" spans="1:25" ht="12.75" customHeight="1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</row>
    <row r="906" spans="1:25" ht="12.75" customHeight="1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</row>
    <row r="907" spans="1:25" ht="12.75" customHeight="1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</row>
    <row r="908" spans="1:25" ht="12.75" customHeight="1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</row>
    <row r="909" spans="1:25" ht="12.75" customHeight="1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</row>
    <row r="910" spans="1:25" ht="12.75" customHeight="1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</row>
    <row r="911" spans="1:25" ht="12.75" customHeight="1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</row>
    <row r="912" spans="1:25" ht="12.75" customHeight="1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</row>
    <row r="913" spans="1:25" ht="12.75" customHeight="1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</row>
    <row r="914" spans="1:25" ht="12.75" customHeight="1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</row>
    <row r="915" spans="1:25" ht="12.75" customHeight="1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</row>
    <row r="916" spans="1:25" ht="12.75" customHeight="1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</row>
    <row r="917" spans="1:25" ht="12.75" customHeight="1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</row>
    <row r="918" spans="1:25" ht="12.75" customHeight="1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</row>
    <row r="919" spans="1:25" ht="12.75" customHeight="1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</row>
    <row r="920" spans="1:25" ht="12.75" customHeight="1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</row>
    <row r="921" spans="1:25" ht="12.75" customHeight="1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</row>
    <row r="922" spans="1:25" ht="12.75" customHeight="1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</row>
    <row r="923" spans="1:25" ht="12.75" customHeight="1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</row>
    <row r="924" spans="1:25" ht="12.75" customHeight="1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</row>
    <row r="925" spans="1:25" ht="12.75" customHeight="1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</row>
    <row r="926" spans="1:25" ht="12.75" customHeight="1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</row>
    <row r="927" spans="1:25" ht="12.75" customHeight="1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</row>
    <row r="928" spans="1:25" ht="12.75" customHeight="1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</row>
    <row r="929" spans="1:25" ht="12.75" customHeight="1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</row>
    <row r="930" spans="1:25" ht="12.75" customHeight="1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</row>
    <row r="931" spans="1:25" ht="12.75" customHeight="1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</row>
    <row r="932" spans="1:25" ht="12.75" customHeight="1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</row>
    <row r="933" spans="1:25" ht="12.75" customHeight="1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</row>
    <row r="934" spans="1:25" ht="12.75" customHeight="1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</row>
    <row r="935" spans="1:25" ht="12.75" customHeight="1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</row>
    <row r="936" spans="1:25" ht="12.75" customHeight="1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</row>
    <row r="937" spans="1:25" ht="12.75" customHeight="1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</row>
    <row r="938" spans="1:25" ht="12.75" customHeight="1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</row>
    <row r="939" spans="1:25" ht="12.75" customHeight="1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</row>
    <row r="940" spans="1:25" ht="12.75" customHeight="1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</row>
    <row r="941" spans="1:25" ht="12.75" customHeight="1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</row>
    <row r="942" spans="1:25" ht="12.75" customHeight="1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</row>
    <row r="943" spans="1:25" ht="12.75" customHeight="1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</row>
    <row r="944" spans="1:25" ht="12.75" customHeight="1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</row>
    <row r="945" spans="1:25" ht="12.75" customHeight="1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</row>
    <row r="946" spans="1:25" ht="12.75" customHeight="1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</row>
    <row r="947" spans="1:25" ht="12.75" customHeight="1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</row>
    <row r="948" spans="1:25" ht="12.75" customHeight="1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</row>
    <row r="949" spans="1:25" ht="12.75" customHeight="1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</row>
    <row r="950" spans="1:25" ht="12.75" customHeight="1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</row>
    <row r="951" spans="1:25" ht="12.75" customHeight="1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</row>
    <row r="952" spans="1:25" ht="12.75" customHeight="1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</row>
    <row r="953" spans="1:25" ht="12.75" customHeight="1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</row>
    <row r="954" spans="1:25" ht="12.75" customHeight="1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</row>
    <row r="955" spans="1:25" ht="12.75" customHeight="1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</row>
    <row r="956" spans="1:25" ht="12.75" customHeight="1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</row>
    <row r="957" spans="1:25" ht="12.75" customHeight="1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</row>
    <row r="958" spans="1:25" ht="12.75" customHeight="1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</row>
    <row r="959" spans="1:25" ht="12.75" customHeight="1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</row>
    <row r="960" spans="1:25" ht="12.75" customHeight="1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</row>
    <row r="961" spans="1:25" ht="12.75" customHeight="1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</row>
    <row r="962" spans="1:25" ht="12.75" customHeight="1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</row>
    <row r="963" spans="1:25" ht="12.75" customHeight="1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</row>
    <row r="964" spans="1:25" ht="12.75" customHeight="1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</row>
    <row r="965" spans="1:25" ht="12.75" customHeight="1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</row>
    <row r="966" spans="1:25" ht="12.75" customHeight="1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</row>
    <row r="967" spans="1:25" ht="12.75" customHeight="1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</row>
    <row r="968" spans="1:25" ht="12.75" customHeight="1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</row>
    <row r="969" spans="1:25" ht="12.75" customHeight="1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</row>
    <row r="970" spans="1:25" ht="12.75" customHeight="1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</row>
    <row r="971" spans="1:25" ht="12.75" customHeight="1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</row>
    <row r="972" spans="1:25" ht="12.75" customHeight="1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</row>
    <row r="973" spans="1:25" ht="12.75" customHeight="1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</row>
    <row r="974" spans="1:25" ht="12.75" customHeight="1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</row>
    <row r="975" spans="1:25" ht="12.75" customHeight="1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</row>
    <row r="976" spans="1:25" ht="12.75" customHeight="1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</row>
    <row r="977" spans="1:25" ht="12.75" customHeight="1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</row>
    <row r="978" spans="1:25" ht="12.75" customHeight="1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</row>
    <row r="979" spans="1:25" ht="12.75" customHeight="1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</row>
    <row r="980" spans="1:25" ht="12.75" customHeight="1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</row>
    <row r="981" spans="1:25" ht="12.75" customHeight="1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</row>
    <row r="982" spans="1:25" ht="12.75" customHeight="1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</row>
    <row r="983" spans="1:25" ht="12.75" customHeight="1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</row>
    <row r="984" spans="1:25" ht="12.75" customHeight="1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</row>
    <row r="985" spans="1:25" ht="12.75" customHeight="1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</row>
    <row r="986" spans="1:25" ht="12.75" customHeight="1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</row>
    <row r="987" spans="1:25" ht="12.75" customHeight="1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</row>
    <row r="988" spans="1:25" ht="12.75" customHeight="1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</row>
    <row r="989" spans="1:25" ht="12.75" customHeight="1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</row>
    <row r="990" spans="1:25" ht="12.75" customHeight="1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</row>
    <row r="991" spans="1:25" ht="12.75" customHeight="1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</row>
    <row r="992" spans="1:25" ht="12.75" customHeight="1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</row>
    <row r="993" spans="1:25" ht="12.75" customHeight="1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</row>
    <row r="994" spans="1:25" ht="12.75" customHeight="1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</row>
    <row r="995" spans="1:25" ht="12.75" customHeight="1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</row>
    <row r="996" spans="1:25" ht="12.75" customHeight="1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</row>
  </sheetData>
  <mergeCells count="4">
    <mergeCell ref="E2:H2"/>
    <mergeCell ref="F4:H7"/>
    <mergeCell ref="A11:B11"/>
    <mergeCell ref="A38:B38"/>
  </mergeCells>
  <pageMargins left="0.7" right="0.7" top="0.75" bottom="0.75" header="0.3" footer="0.3"/>
  <pageSetup paperSize="9" scale="78" orientation="portrait" r:id="rId1"/>
  <colBreaks count="1" manualBreakCount="1">
    <brk id="8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I45"/>
  <sheetViews>
    <sheetView showGridLines="0" tabSelected="1" view="pageBreakPreview" topLeftCell="A8" zoomScaleNormal="80" zoomScaleSheetLayoutView="100" workbookViewId="0">
      <selection activeCell="C35" sqref="C35:J35"/>
    </sheetView>
  </sheetViews>
  <sheetFormatPr baseColWidth="10" defaultColWidth="17.28515625" defaultRowHeight="15" customHeight="1"/>
  <cols>
    <col min="1" max="1" width="9.140625" style="7" customWidth="1"/>
    <col min="2" max="2" width="52.7109375" style="7" customWidth="1"/>
    <col min="3" max="3" width="11.42578125" style="7" customWidth="1"/>
    <col min="4" max="4" width="12.140625" style="7" customWidth="1"/>
    <col min="5" max="5" width="11.42578125" style="7" customWidth="1"/>
    <col min="6" max="6" width="14.140625" style="7" customWidth="1"/>
    <col min="7" max="7" width="14.85546875" style="7" customWidth="1"/>
    <col min="8" max="8" width="12.140625" style="7" customWidth="1"/>
    <col min="9" max="9" width="11.42578125" style="7" customWidth="1"/>
    <col min="10" max="16384" width="17.28515625" style="7"/>
  </cols>
  <sheetData>
    <row r="2" spans="1:9" ht="18" customHeight="1">
      <c r="A2" s="1" t="s">
        <v>0</v>
      </c>
      <c r="B2" s="2"/>
      <c r="C2" s="3"/>
      <c r="D2" s="3"/>
      <c r="E2" s="109"/>
      <c r="F2" s="3"/>
      <c r="G2" s="3"/>
      <c r="H2" s="4"/>
      <c r="I2" s="6" t="s">
        <v>49</v>
      </c>
    </row>
    <row r="3" spans="1:9" ht="16.5" customHeight="1">
      <c r="A3" s="8" t="s">
        <v>1</v>
      </c>
      <c r="B3" s="9"/>
      <c r="C3" s="10"/>
      <c r="D3" s="10"/>
      <c r="E3" s="147" t="s">
        <v>2</v>
      </c>
      <c r="F3" s="148"/>
      <c r="G3" s="148"/>
      <c r="H3" s="149"/>
      <c r="I3" s="6"/>
    </row>
    <row r="4" spans="1:9" ht="15" customHeight="1">
      <c r="A4" s="6"/>
      <c r="B4" s="6"/>
      <c r="C4" s="6"/>
      <c r="D4" s="6"/>
      <c r="E4" s="6"/>
      <c r="F4" s="6"/>
      <c r="G4" s="6"/>
      <c r="H4" s="6"/>
      <c r="I4" s="6"/>
    </row>
    <row r="5" spans="1:9" ht="15" customHeight="1">
      <c r="A5" s="6" t="s">
        <v>3</v>
      </c>
      <c r="B5" s="5" t="s">
        <v>97</v>
      </c>
      <c r="C5" s="6"/>
      <c r="D5" s="6"/>
      <c r="E5" s="6" t="s">
        <v>5</v>
      </c>
      <c r="F5" s="150" t="s">
        <v>6</v>
      </c>
      <c r="G5" s="151"/>
      <c r="H5" s="151"/>
      <c r="I5" s="6"/>
    </row>
    <row r="6" spans="1:9" ht="15" customHeight="1">
      <c r="A6" s="66"/>
      <c r="B6" s="13"/>
      <c r="C6" s="6"/>
      <c r="D6" s="6"/>
      <c r="E6" s="6"/>
      <c r="F6" s="151"/>
      <c r="G6" s="151"/>
      <c r="H6" s="151"/>
      <c r="I6" s="6"/>
    </row>
    <row r="7" spans="1:9" ht="15" customHeight="1">
      <c r="A7" s="6" t="s">
        <v>58</v>
      </c>
      <c r="B7" s="13" t="s">
        <v>98</v>
      </c>
      <c r="C7" s="6" t="s">
        <v>9</v>
      </c>
      <c r="D7" s="6"/>
      <c r="E7" s="6"/>
      <c r="F7" s="151"/>
      <c r="G7" s="151"/>
      <c r="H7" s="151"/>
      <c r="I7" s="6"/>
    </row>
    <row r="8" spans="1:9" ht="15" customHeight="1">
      <c r="A8" s="6"/>
      <c r="B8" s="6"/>
      <c r="C8" s="6"/>
      <c r="D8" s="6"/>
      <c r="E8" s="6"/>
      <c r="F8" s="151"/>
      <c r="G8" s="151"/>
      <c r="H8" s="151"/>
      <c r="I8" s="6"/>
    </row>
    <row r="9" spans="1:9" ht="15" customHeight="1">
      <c r="A9" s="5" t="s">
        <v>10</v>
      </c>
      <c r="B9" s="5"/>
      <c r="C9" s="6"/>
      <c r="D9" s="6"/>
      <c r="E9" s="6" t="s">
        <v>11</v>
      </c>
      <c r="F9" s="14">
        <v>44211</v>
      </c>
      <c r="G9" s="6"/>
      <c r="H9" s="6"/>
      <c r="I9" s="6"/>
    </row>
    <row r="10" spans="1:9" ht="12.75" customHeight="1">
      <c r="A10" s="15" t="s">
        <v>59</v>
      </c>
      <c r="B10" s="16"/>
      <c r="C10" s="17"/>
      <c r="D10" s="18" t="s">
        <v>13</v>
      </c>
      <c r="E10" s="18" t="s">
        <v>14</v>
      </c>
      <c r="F10" s="18" t="s">
        <v>15</v>
      </c>
      <c r="G10" s="18" t="s">
        <v>16</v>
      </c>
      <c r="H10" s="6"/>
      <c r="I10" s="6"/>
    </row>
    <row r="11" spans="1:9" ht="12.75" customHeight="1">
      <c r="A11" s="19"/>
      <c r="B11" s="16"/>
      <c r="C11" s="67"/>
      <c r="D11" s="18"/>
      <c r="E11" s="24"/>
      <c r="F11" s="29"/>
      <c r="G11" s="24"/>
      <c r="H11" s="6"/>
      <c r="I11" s="6"/>
    </row>
    <row r="12" spans="1:9" ht="12.75" customHeight="1">
      <c r="A12" s="6"/>
      <c r="B12" s="6"/>
      <c r="C12" s="6"/>
      <c r="D12" s="6"/>
      <c r="E12" s="6"/>
      <c r="F12" s="6" t="s">
        <v>18</v>
      </c>
      <c r="G12" s="6"/>
      <c r="H12" s="24">
        <f>SUM(G11:G11)</f>
        <v>0</v>
      </c>
      <c r="I12" s="6"/>
    </row>
    <row r="13" spans="1:9" ht="12.75" customHeight="1">
      <c r="A13" s="5" t="s">
        <v>63</v>
      </c>
      <c r="B13" s="5"/>
      <c r="C13" s="6"/>
      <c r="D13" s="6"/>
      <c r="E13" s="6"/>
      <c r="F13" s="6"/>
      <c r="G13" s="6"/>
      <c r="H13" s="6"/>
      <c r="I13" s="6"/>
    </row>
    <row r="14" spans="1:9" ht="12.75" customHeight="1">
      <c r="A14" s="15" t="s">
        <v>20</v>
      </c>
      <c r="B14" s="16"/>
      <c r="C14" s="17"/>
      <c r="D14" s="18" t="s">
        <v>21</v>
      </c>
      <c r="E14" s="18" t="s">
        <v>22</v>
      </c>
      <c r="F14" s="18" t="s">
        <v>23</v>
      </c>
      <c r="G14" s="18" t="s">
        <v>16</v>
      </c>
      <c r="H14" s="6"/>
      <c r="I14" s="6"/>
    </row>
    <row r="15" spans="1:9" ht="12.75" customHeight="1">
      <c r="A15" s="19" t="s">
        <v>99</v>
      </c>
      <c r="B15" s="16"/>
      <c r="C15" s="17"/>
      <c r="D15" s="79" t="s">
        <v>100</v>
      </c>
      <c r="E15" s="24">
        <v>570.88142599999992</v>
      </c>
      <c r="F15" s="126">
        <v>1</v>
      </c>
      <c r="G15" s="24">
        <f>+E15*F15</f>
        <v>570.88142599999992</v>
      </c>
      <c r="H15" s="6"/>
      <c r="I15" s="6"/>
    </row>
    <row r="16" spans="1:9" ht="12.75" customHeight="1">
      <c r="A16" s="6"/>
      <c r="B16" s="6"/>
      <c r="C16" s="6"/>
      <c r="D16" s="6"/>
      <c r="E16" s="6"/>
      <c r="F16" s="6" t="s">
        <v>18</v>
      </c>
      <c r="G16" s="6"/>
      <c r="H16" s="24">
        <f>SUM(G15:G15)</f>
        <v>570.88142599999992</v>
      </c>
      <c r="I16" s="41"/>
    </row>
    <row r="17" spans="1:9" ht="12.75" customHeight="1">
      <c r="A17" s="5" t="s">
        <v>26</v>
      </c>
      <c r="B17" s="5"/>
      <c r="C17" s="6"/>
      <c r="D17" s="6"/>
      <c r="E17" s="6"/>
      <c r="F17" s="6"/>
      <c r="G17" s="6"/>
      <c r="H17" s="6"/>
      <c r="I17" s="6"/>
    </row>
    <row r="18" spans="1:9" ht="12.75" customHeight="1">
      <c r="A18" s="18" t="s">
        <v>27</v>
      </c>
      <c r="B18" s="18"/>
      <c r="C18" s="18" t="s">
        <v>28</v>
      </c>
      <c r="D18" s="18" t="s">
        <v>29</v>
      </c>
      <c r="E18" s="18" t="s">
        <v>30</v>
      </c>
      <c r="F18" s="18" t="s">
        <v>14</v>
      </c>
      <c r="G18" s="18" t="s">
        <v>16</v>
      </c>
      <c r="H18" s="6"/>
      <c r="I18" s="6"/>
    </row>
    <row r="19" spans="1:9" ht="12.75" customHeight="1">
      <c r="A19" s="19"/>
      <c r="B19" s="34"/>
      <c r="C19" s="22"/>
      <c r="D19" s="22"/>
      <c r="E19" s="22"/>
      <c r="F19" s="24"/>
      <c r="G19" s="24"/>
      <c r="H19" s="6"/>
      <c r="I19" s="6"/>
    </row>
    <row r="20" spans="1:9" ht="12.75" customHeight="1">
      <c r="A20" s="19"/>
      <c r="B20" s="34"/>
      <c r="C20" s="22"/>
      <c r="D20" s="22"/>
      <c r="E20" s="22"/>
      <c r="F20" s="22"/>
      <c r="G20" s="82"/>
      <c r="H20" s="6"/>
      <c r="I20" s="6"/>
    </row>
    <row r="21" spans="1:9" ht="12.75" customHeight="1">
      <c r="A21" s="19"/>
      <c r="B21" s="34"/>
      <c r="C21" s="22"/>
      <c r="D21" s="22"/>
      <c r="E21" s="22"/>
      <c r="F21" s="22"/>
      <c r="G21" s="82"/>
      <c r="H21" s="6"/>
      <c r="I21" s="6"/>
    </row>
    <row r="22" spans="1:9" ht="12.75" customHeight="1">
      <c r="A22" s="6"/>
      <c r="B22" s="6"/>
      <c r="C22" s="6"/>
      <c r="D22" s="6"/>
      <c r="E22" s="6"/>
      <c r="F22" s="6" t="s">
        <v>18</v>
      </c>
      <c r="G22" s="6"/>
      <c r="H22" s="24">
        <f>SUM(G19:G21)</f>
        <v>0</v>
      </c>
      <c r="I22" s="6"/>
    </row>
    <row r="23" spans="1:9" ht="12.75" customHeight="1">
      <c r="A23" s="5" t="s">
        <v>31</v>
      </c>
      <c r="B23" s="5"/>
      <c r="C23" s="6"/>
      <c r="D23" s="6"/>
      <c r="E23" s="6"/>
      <c r="F23" s="6"/>
      <c r="G23" s="6"/>
      <c r="H23" s="6"/>
      <c r="I23" s="6"/>
    </row>
    <row r="24" spans="1:9" ht="12.75" customHeight="1">
      <c r="A24" s="18" t="s">
        <v>27</v>
      </c>
      <c r="B24" s="18"/>
      <c r="C24" s="18" t="s">
        <v>33</v>
      </c>
      <c r="D24" s="18" t="s">
        <v>34</v>
      </c>
      <c r="E24" s="18" t="s">
        <v>35</v>
      </c>
      <c r="F24" s="18" t="s">
        <v>15</v>
      </c>
      <c r="G24" s="18" t="s">
        <v>16</v>
      </c>
      <c r="H24" s="6"/>
      <c r="I24" s="6"/>
    </row>
    <row r="25" spans="1:9" ht="12.75" customHeight="1">
      <c r="A25" s="19"/>
      <c r="B25" s="34"/>
      <c r="C25" s="24"/>
      <c r="D25" s="90"/>
      <c r="E25" s="24"/>
      <c r="F25" s="22"/>
      <c r="G25" s="24"/>
      <c r="H25" s="6"/>
      <c r="I25" s="6"/>
    </row>
    <row r="26" spans="1:9" ht="12.75" customHeight="1">
      <c r="A26" s="19"/>
      <c r="B26" s="34"/>
      <c r="C26" s="82"/>
      <c r="D26" s="90"/>
      <c r="E26" s="24"/>
      <c r="F26" s="22"/>
      <c r="G26" s="24"/>
      <c r="H26" s="6"/>
      <c r="I26" s="6"/>
    </row>
    <row r="27" spans="1:9" ht="12.75" customHeight="1">
      <c r="A27" s="19"/>
      <c r="B27" s="34"/>
      <c r="C27" s="82"/>
      <c r="D27" s="22"/>
      <c r="E27" s="22"/>
      <c r="F27" s="22"/>
      <c r="G27" s="91"/>
      <c r="H27" s="6"/>
      <c r="I27" s="6"/>
    </row>
    <row r="28" spans="1:9" ht="12.75" customHeight="1">
      <c r="A28" s="6"/>
      <c r="B28" s="6"/>
      <c r="C28" s="6"/>
      <c r="D28" s="6"/>
      <c r="E28" s="6"/>
      <c r="F28" s="6" t="s">
        <v>18</v>
      </c>
      <c r="G28" s="6"/>
      <c r="H28" s="24">
        <f>SUM(G25:G27)</f>
        <v>0</v>
      </c>
      <c r="I28" s="6"/>
    </row>
    <row r="29" spans="1:9" ht="12.75" customHeight="1">
      <c r="A29" s="6"/>
      <c r="B29" s="6"/>
      <c r="C29" s="6"/>
      <c r="D29" s="6"/>
      <c r="E29" s="6"/>
      <c r="F29" s="6"/>
      <c r="G29" s="6"/>
      <c r="H29" s="6"/>
      <c r="I29" s="6"/>
    </row>
    <row r="30" spans="1:9" ht="12.75" customHeight="1">
      <c r="A30" s="6"/>
      <c r="B30" s="6"/>
      <c r="C30" s="6" t="s">
        <v>37</v>
      </c>
      <c r="D30" s="6"/>
      <c r="E30" s="6"/>
      <c r="F30" s="6"/>
      <c r="G30" s="6"/>
      <c r="H30" s="24">
        <f>ROUND(SUM(H12:H28),0)</f>
        <v>571</v>
      </c>
      <c r="I30" s="6"/>
    </row>
    <row r="31" spans="1:9" ht="12.75" customHeight="1">
      <c r="A31" s="5" t="s">
        <v>38</v>
      </c>
      <c r="B31" s="5"/>
      <c r="C31" s="6"/>
      <c r="D31" s="6"/>
      <c r="E31" s="6"/>
      <c r="F31" s="6"/>
      <c r="G31" s="6"/>
      <c r="H31" s="6"/>
      <c r="I31" s="6"/>
    </row>
    <row r="32" spans="1:9" ht="12.75" customHeight="1">
      <c r="A32" s="152" t="s">
        <v>39</v>
      </c>
      <c r="B32" s="153"/>
      <c r="C32" s="42" t="s">
        <v>9</v>
      </c>
      <c r="D32" s="42" t="s">
        <v>9</v>
      </c>
      <c r="E32" s="43" t="s">
        <v>9</v>
      </c>
      <c r="F32" s="44" t="s">
        <v>40</v>
      </c>
      <c r="G32" s="18" t="s">
        <v>41</v>
      </c>
      <c r="H32" s="6"/>
      <c r="I32" s="6"/>
    </row>
    <row r="33" spans="1:9" ht="12.75" customHeight="1">
      <c r="A33" s="19" t="s">
        <v>42</v>
      </c>
      <c r="B33" s="20"/>
      <c r="C33" s="20"/>
      <c r="D33" s="20"/>
      <c r="E33" s="34"/>
      <c r="F33" s="92">
        <v>0.25</v>
      </c>
      <c r="G33" s="93">
        <f>$H$30*F33</f>
        <v>142.75</v>
      </c>
      <c r="H33" s="6"/>
      <c r="I33" s="6"/>
    </row>
    <row r="34" spans="1:9" ht="12.75" customHeight="1">
      <c r="A34" s="19" t="s">
        <v>43</v>
      </c>
      <c r="B34" s="20"/>
      <c r="C34" s="20"/>
      <c r="D34" s="20"/>
      <c r="E34" s="34"/>
      <c r="F34" s="92">
        <v>0.02</v>
      </c>
      <c r="G34" s="93">
        <f>$H$30*F34</f>
        <v>11.42</v>
      </c>
      <c r="H34" s="6"/>
      <c r="I34" s="6"/>
    </row>
    <row r="35" spans="1:9" ht="12.75" customHeight="1">
      <c r="A35" s="19" t="s">
        <v>44</v>
      </c>
      <c r="B35" s="20"/>
      <c r="C35" s="20"/>
      <c r="D35" s="20"/>
      <c r="E35" s="34"/>
      <c r="F35" s="92">
        <v>0.05</v>
      </c>
      <c r="G35" s="93">
        <f>$H$30*F35</f>
        <v>28.55</v>
      </c>
      <c r="H35" s="6"/>
      <c r="I35" s="6"/>
    </row>
    <row r="36" spans="1:9" ht="12.75" customHeight="1">
      <c r="A36" s="19"/>
      <c r="B36" s="20"/>
      <c r="C36" s="20"/>
      <c r="D36" s="20"/>
      <c r="E36" s="34"/>
      <c r="F36" s="79"/>
      <c r="G36" s="91"/>
      <c r="H36" s="6"/>
      <c r="I36" s="6"/>
    </row>
    <row r="37" spans="1:9" ht="12.75" customHeight="1">
      <c r="A37" s="6"/>
      <c r="B37" s="6"/>
      <c r="C37" s="6"/>
      <c r="D37" s="6"/>
      <c r="E37" s="6"/>
      <c r="F37" s="6" t="s">
        <v>18</v>
      </c>
      <c r="G37" s="6"/>
      <c r="H37" s="24">
        <f>ROUND(SUM(G33:G36),0)</f>
        <v>183</v>
      </c>
      <c r="I37" s="6"/>
    </row>
    <row r="38" spans="1:9" ht="12.75" customHeight="1">
      <c r="A38" s="6"/>
      <c r="B38" s="6"/>
      <c r="C38" s="6"/>
      <c r="D38" s="6"/>
      <c r="E38" s="6"/>
      <c r="F38" s="6"/>
      <c r="G38" s="6"/>
      <c r="H38" s="6"/>
      <c r="I38" s="6"/>
    </row>
    <row r="39" spans="1:9" ht="12.75" customHeight="1">
      <c r="A39" s="6"/>
      <c r="B39" s="6"/>
      <c r="C39" s="48" t="s">
        <v>45</v>
      </c>
      <c r="D39" s="6"/>
      <c r="E39" s="6"/>
      <c r="F39" s="6"/>
      <c r="G39" s="6"/>
      <c r="H39" s="49">
        <f>ROUND(SUM(H30:H37),0)</f>
        <v>754</v>
      </c>
      <c r="I39" s="6"/>
    </row>
    <row r="43" spans="1:9" ht="15" customHeight="1">
      <c r="A43" s="6" t="s">
        <v>46</v>
      </c>
    </row>
    <row r="44" spans="1:9" ht="15" customHeight="1">
      <c r="A44" s="6" t="s">
        <v>47</v>
      </c>
    </row>
    <row r="45" spans="1:9" ht="15" customHeight="1">
      <c r="A45" s="6" t="s">
        <v>48</v>
      </c>
    </row>
  </sheetData>
  <mergeCells count="3">
    <mergeCell ref="E3:H3"/>
    <mergeCell ref="F5:H8"/>
    <mergeCell ref="A32:B32"/>
  </mergeCells>
  <pageMargins left="0.70866141732283472" right="0.70866141732283472" top="0.74803149606299213" bottom="0.74803149606299213" header="0.31496062992125984" footer="0.31496062992125984"/>
  <pageSetup paperSize="5" scale="6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2:AA996"/>
  <sheetViews>
    <sheetView showGridLines="0" tabSelected="1" view="pageBreakPreview" topLeftCell="D11" zoomScaleNormal="100" zoomScaleSheetLayoutView="100" workbookViewId="0">
      <selection activeCell="C35" sqref="C35:J35"/>
    </sheetView>
  </sheetViews>
  <sheetFormatPr baseColWidth="10" defaultColWidth="17.28515625" defaultRowHeight="15" customHeight="1"/>
  <cols>
    <col min="1" max="1" width="17.28515625" style="7"/>
    <col min="2" max="2" width="9.140625" style="7" customWidth="1"/>
    <col min="3" max="3" width="24.7109375" style="7" customWidth="1"/>
    <col min="4" max="6" width="11.42578125" style="7" customWidth="1"/>
    <col min="7" max="7" width="17" style="7" customWidth="1"/>
    <col min="8" max="8" width="14.85546875" style="7" customWidth="1"/>
    <col min="9" max="9" width="12.140625" style="7" customWidth="1"/>
    <col min="10" max="11" width="11.42578125" style="7" customWidth="1"/>
    <col min="12" max="27" width="10.7109375" style="7" customWidth="1"/>
    <col min="28" max="16384" width="17.28515625" style="7"/>
  </cols>
  <sheetData>
    <row r="2" spans="2:27" ht="18" customHeight="1">
      <c r="B2" s="1" t="s">
        <v>0</v>
      </c>
      <c r="C2" s="2"/>
      <c r="D2" s="3"/>
      <c r="E2" s="3"/>
      <c r="F2" s="3"/>
      <c r="G2" s="3"/>
      <c r="H2" s="3"/>
      <c r="I2" s="4"/>
      <c r="J2" s="6" t="s">
        <v>49</v>
      </c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</row>
    <row r="3" spans="2:27" ht="16.5" customHeight="1" thickBot="1">
      <c r="B3" s="8" t="s">
        <v>1</v>
      </c>
      <c r="C3" s="9"/>
      <c r="D3" s="10"/>
      <c r="E3" s="10"/>
      <c r="F3" s="147" t="s">
        <v>2</v>
      </c>
      <c r="G3" s="148"/>
      <c r="H3" s="148"/>
      <c r="I3" s="149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</row>
    <row r="4" spans="2:27" ht="13.5" customHeight="1" thickTop="1" thickBot="1">
      <c r="B4" s="6"/>
      <c r="C4" s="6"/>
      <c r="D4" s="6"/>
      <c r="E4" s="6"/>
      <c r="F4" s="6"/>
      <c r="G4" s="6"/>
      <c r="H4" s="6"/>
      <c r="I4" s="6"/>
      <c r="J4" s="6"/>
      <c r="K4" s="11" t="s">
        <v>101</v>
      </c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</row>
    <row r="5" spans="2:27" ht="13.5" customHeight="1" thickTop="1">
      <c r="B5" s="6" t="s">
        <v>3</v>
      </c>
      <c r="C5" s="5" t="s">
        <v>102</v>
      </c>
      <c r="D5" s="6"/>
      <c r="E5" s="6"/>
      <c r="F5" s="6" t="s">
        <v>5</v>
      </c>
      <c r="G5" s="150" t="s">
        <v>6</v>
      </c>
      <c r="H5" s="151"/>
      <c r="I5" s="151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</row>
    <row r="6" spans="2:27" ht="13.5" customHeight="1">
      <c r="B6" s="66"/>
      <c r="C6" s="13" t="s">
        <v>103</v>
      </c>
      <c r="D6" s="6"/>
      <c r="E6" s="6"/>
      <c r="F6" s="6"/>
      <c r="G6" s="151"/>
      <c r="H6" s="151"/>
      <c r="I6" s="151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</row>
    <row r="7" spans="2:27" ht="13.5" customHeight="1">
      <c r="B7" s="6" t="s">
        <v>104</v>
      </c>
      <c r="C7" s="5" t="s">
        <v>8</v>
      </c>
      <c r="D7" s="6" t="s">
        <v>9</v>
      </c>
      <c r="E7" s="6"/>
      <c r="F7" s="6"/>
      <c r="G7" s="151"/>
      <c r="H7" s="151"/>
      <c r="I7" s="151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</row>
    <row r="8" spans="2:27" ht="13.5" customHeight="1">
      <c r="B8" s="6"/>
      <c r="C8" s="6"/>
      <c r="D8" s="6"/>
      <c r="E8" s="6"/>
      <c r="F8" s="6"/>
      <c r="G8" s="151"/>
      <c r="H8" s="151"/>
      <c r="I8" s="151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</row>
    <row r="9" spans="2:27" ht="13.5" customHeight="1">
      <c r="B9" s="5" t="s">
        <v>10</v>
      </c>
      <c r="C9" s="5"/>
      <c r="D9" s="6"/>
      <c r="E9" s="6"/>
      <c r="F9" s="6" t="s">
        <v>11</v>
      </c>
      <c r="G9" s="14">
        <v>44211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</row>
    <row r="10" spans="2:27" ht="13.5" customHeight="1">
      <c r="B10" s="127" t="s">
        <v>59</v>
      </c>
      <c r="C10" s="16"/>
      <c r="D10" s="17"/>
      <c r="E10" s="18" t="s">
        <v>13</v>
      </c>
      <c r="F10" s="18" t="s">
        <v>14</v>
      </c>
      <c r="G10" s="18" t="s">
        <v>15</v>
      </c>
      <c r="H10" s="18" t="s">
        <v>16</v>
      </c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</row>
    <row r="11" spans="2:27" ht="12.75" customHeight="1">
      <c r="B11" s="19" t="s">
        <v>105</v>
      </c>
      <c r="C11" s="68"/>
      <c r="D11" s="112" t="s">
        <v>106</v>
      </c>
      <c r="E11" s="22"/>
      <c r="F11" s="24">
        <v>280</v>
      </c>
      <c r="G11" s="84">
        <v>1</v>
      </c>
      <c r="H11" s="24">
        <f>+F11/G11</f>
        <v>280</v>
      </c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</row>
    <row r="12" spans="2:27" ht="12.75" customHeight="1">
      <c r="B12" s="19"/>
      <c r="C12" s="26"/>
      <c r="D12" s="67"/>
      <c r="E12" s="22"/>
      <c r="F12" s="24"/>
      <c r="G12" s="84"/>
      <c r="H12" s="24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</row>
    <row r="13" spans="2:27" ht="12.75" customHeight="1">
      <c r="B13" s="31"/>
      <c r="C13" s="26"/>
      <c r="D13" s="67"/>
      <c r="E13" s="22"/>
      <c r="F13" s="24"/>
      <c r="G13" s="115"/>
      <c r="H13" s="24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</row>
    <row r="14" spans="2:27" ht="12.75" customHeight="1">
      <c r="B14" s="31"/>
      <c r="C14" s="26"/>
      <c r="D14" s="32"/>
      <c r="E14" s="22"/>
      <c r="F14" s="24"/>
      <c r="G14" s="115"/>
      <c r="H14" s="24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</row>
    <row r="15" spans="2:27" ht="12.75" customHeight="1">
      <c r="B15" s="6"/>
      <c r="C15" s="6"/>
      <c r="D15" s="6"/>
      <c r="E15" s="6"/>
      <c r="F15" s="6"/>
      <c r="G15" s="6" t="s">
        <v>18</v>
      </c>
      <c r="H15" s="6"/>
      <c r="I15" s="24">
        <f>SUM(H11:H14)</f>
        <v>280</v>
      </c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</row>
    <row r="16" spans="2:27" ht="12.75" customHeight="1">
      <c r="B16" s="5" t="s">
        <v>63</v>
      </c>
      <c r="C16" s="5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</row>
    <row r="17" spans="2:27" ht="12.75" customHeight="1">
      <c r="B17" s="15" t="s">
        <v>20</v>
      </c>
      <c r="C17" s="16"/>
      <c r="D17" s="17"/>
      <c r="E17" s="18" t="s">
        <v>21</v>
      </c>
      <c r="F17" s="18" t="s">
        <v>22</v>
      </c>
      <c r="G17" s="18" t="s">
        <v>23</v>
      </c>
      <c r="H17" s="18" t="s">
        <v>16</v>
      </c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</row>
    <row r="18" spans="2:27" ht="12.75" customHeight="1">
      <c r="B18" s="19" t="s">
        <v>107</v>
      </c>
      <c r="C18" s="20"/>
      <c r="D18" s="34"/>
      <c r="E18" s="79" t="s">
        <v>88</v>
      </c>
      <c r="F18" s="24">
        <v>2584</v>
      </c>
      <c r="G18" s="33">
        <v>1.06</v>
      </c>
      <c r="H18" s="24">
        <f t="shared" ref="H18:H19" si="0">+G18*F18</f>
        <v>2739.04</v>
      </c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</row>
    <row r="19" spans="2:27" ht="12.75" customHeight="1">
      <c r="B19" s="31" t="s">
        <v>87</v>
      </c>
      <c r="C19" s="26"/>
      <c r="D19" s="32"/>
      <c r="E19" s="79" t="s">
        <v>88</v>
      </c>
      <c r="F19" s="82">
        <v>59</v>
      </c>
      <c r="G19" s="33">
        <v>1.04</v>
      </c>
      <c r="H19" s="24">
        <f t="shared" si="0"/>
        <v>61.36</v>
      </c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</row>
    <row r="20" spans="2:27" ht="12.75" customHeight="1">
      <c r="B20" s="31"/>
      <c r="C20" s="26"/>
      <c r="D20" s="32"/>
      <c r="E20" s="79"/>
      <c r="F20" s="82"/>
      <c r="G20" s="84"/>
      <c r="H20" s="22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</row>
    <row r="21" spans="2:27" ht="12.75" customHeight="1">
      <c r="B21" s="6"/>
      <c r="C21" s="6"/>
      <c r="D21" s="6"/>
      <c r="E21" s="6"/>
      <c r="F21" s="6"/>
      <c r="G21" s="6" t="s">
        <v>18</v>
      </c>
      <c r="H21" s="6"/>
      <c r="I21" s="24">
        <f>SUM(H18:H20)</f>
        <v>2800.4</v>
      </c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</row>
    <row r="22" spans="2:27" ht="12.75" customHeight="1">
      <c r="B22" s="5" t="s">
        <v>26</v>
      </c>
      <c r="C22" s="5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</row>
    <row r="23" spans="2:27" ht="12.75" customHeight="1">
      <c r="B23" s="18" t="s">
        <v>27</v>
      </c>
      <c r="C23" s="18"/>
      <c r="D23" s="18" t="s">
        <v>28</v>
      </c>
      <c r="E23" s="18" t="s">
        <v>29</v>
      </c>
      <c r="F23" s="18" t="s">
        <v>30</v>
      </c>
      <c r="G23" s="18" t="s">
        <v>14</v>
      </c>
      <c r="H23" s="18" t="s">
        <v>16</v>
      </c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</row>
    <row r="24" spans="2:27" ht="12.75" customHeight="1">
      <c r="B24" s="19"/>
      <c r="C24" s="34"/>
      <c r="D24" s="22"/>
      <c r="E24" s="22"/>
      <c r="F24" s="22"/>
      <c r="G24" s="22"/>
      <c r="H24" s="82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</row>
    <row r="25" spans="2:27" ht="12.75" customHeight="1">
      <c r="B25" s="19"/>
      <c r="C25" s="34"/>
      <c r="D25" s="22"/>
      <c r="E25" s="22"/>
      <c r="F25" s="22"/>
      <c r="G25" s="22"/>
      <c r="H25" s="22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</row>
    <row r="26" spans="2:27" ht="12.75" customHeight="1">
      <c r="B26" s="19"/>
      <c r="C26" s="34"/>
      <c r="D26" s="22"/>
      <c r="E26" s="22"/>
      <c r="F26" s="22"/>
      <c r="G26" s="22"/>
      <c r="H26" s="22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</row>
    <row r="27" spans="2:27" ht="12.75" customHeight="1">
      <c r="B27" s="6"/>
      <c r="C27" s="6"/>
      <c r="D27" s="6"/>
      <c r="E27" s="6"/>
      <c r="F27" s="6"/>
      <c r="G27" s="6" t="s">
        <v>18</v>
      </c>
      <c r="H27" s="6"/>
      <c r="I27" s="82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</row>
    <row r="28" spans="2:27" ht="12.75" customHeight="1">
      <c r="B28" s="5" t="s">
        <v>31</v>
      </c>
      <c r="C28" s="5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</row>
    <row r="29" spans="2:27" ht="12.75" customHeight="1">
      <c r="B29" s="18" t="s">
        <v>27</v>
      </c>
      <c r="C29" s="18"/>
      <c r="D29" s="18" t="s">
        <v>33</v>
      </c>
      <c r="E29" s="18" t="s">
        <v>34</v>
      </c>
      <c r="F29" s="18" t="s">
        <v>35</v>
      </c>
      <c r="G29" s="18" t="s">
        <v>15</v>
      </c>
      <c r="H29" s="18" t="s">
        <v>16</v>
      </c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</row>
    <row r="30" spans="2:27" ht="12.75" customHeight="1">
      <c r="B30" s="19" t="s">
        <v>55</v>
      </c>
      <c r="C30" s="34"/>
      <c r="D30" s="24">
        <v>34847.646666666667</v>
      </c>
      <c r="E30" s="84">
        <v>1.9</v>
      </c>
      <c r="F30" s="24">
        <f>+E30*D30</f>
        <v>66210.528666666665</v>
      </c>
      <c r="G30" s="91">
        <v>500</v>
      </c>
      <c r="H30" s="24">
        <f>+F30/G30</f>
        <v>132.42105733333332</v>
      </c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</row>
    <row r="31" spans="2:27" ht="12.75" customHeight="1">
      <c r="B31" s="19"/>
      <c r="C31" s="34"/>
      <c r="D31" s="82"/>
      <c r="E31" s="22"/>
      <c r="F31" s="22"/>
      <c r="G31" s="22"/>
      <c r="H31" s="91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</row>
    <row r="32" spans="2:27" ht="12.75" customHeight="1">
      <c r="B32" s="19"/>
      <c r="C32" s="34"/>
      <c r="D32" s="82"/>
      <c r="E32" s="22"/>
      <c r="F32" s="22"/>
      <c r="G32" s="22"/>
      <c r="H32" s="91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</row>
    <row r="33" spans="2:27" ht="12.75" customHeight="1">
      <c r="B33" s="19"/>
      <c r="C33" s="34"/>
      <c r="D33" s="82"/>
      <c r="E33" s="22"/>
      <c r="F33" s="22"/>
      <c r="G33" s="22"/>
      <c r="H33" s="91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</row>
    <row r="34" spans="2:27" ht="12.75" customHeight="1">
      <c r="B34" s="6"/>
      <c r="C34" s="6"/>
      <c r="D34" s="6"/>
      <c r="E34" s="6"/>
      <c r="F34" s="6"/>
      <c r="G34" s="6" t="s">
        <v>18</v>
      </c>
      <c r="H34" s="6"/>
      <c r="I34" s="24">
        <f>SUM(H30:H33)</f>
        <v>132.42105733333332</v>
      </c>
      <c r="J34" s="6"/>
      <c r="K34" s="40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</row>
    <row r="35" spans="2:27" ht="12.75" customHeight="1"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</row>
    <row r="36" spans="2:27" ht="12.75" customHeight="1">
      <c r="B36" s="6"/>
      <c r="C36" s="6"/>
      <c r="D36" s="6" t="s">
        <v>37</v>
      </c>
      <c r="E36" s="6"/>
      <c r="F36" s="6"/>
      <c r="G36" s="6"/>
      <c r="H36" s="6"/>
      <c r="I36" s="24">
        <f>ROUND(SUM(I15:I34),0)</f>
        <v>3213</v>
      </c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</row>
    <row r="37" spans="2:27" ht="12.75" customHeight="1">
      <c r="B37" s="5" t="s">
        <v>38</v>
      </c>
      <c r="C37" s="5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</row>
    <row r="38" spans="2:27" ht="12.75" customHeight="1">
      <c r="B38" s="152" t="s">
        <v>39</v>
      </c>
      <c r="C38" s="153"/>
      <c r="D38" s="42" t="s">
        <v>9</v>
      </c>
      <c r="E38" s="42" t="s">
        <v>9</v>
      </c>
      <c r="F38" s="43" t="s">
        <v>9</v>
      </c>
      <c r="G38" s="44" t="s">
        <v>40</v>
      </c>
      <c r="H38" s="18" t="s">
        <v>41</v>
      </c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</row>
    <row r="39" spans="2:27" ht="12.75" customHeight="1">
      <c r="B39" s="19" t="s">
        <v>42</v>
      </c>
      <c r="C39" s="20"/>
      <c r="D39" s="20"/>
      <c r="E39" s="20"/>
      <c r="F39" s="34"/>
      <c r="G39" s="92">
        <v>0.25</v>
      </c>
      <c r="H39" s="82">
        <f>$I$36*G39</f>
        <v>803.25</v>
      </c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</row>
    <row r="40" spans="2:27" ht="12.75" customHeight="1">
      <c r="B40" s="19" t="s">
        <v>43</v>
      </c>
      <c r="C40" s="20"/>
      <c r="D40" s="20"/>
      <c r="E40" s="20"/>
      <c r="F40" s="34"/>
      <c r="G40" s="92">
        <v>0.02</v>
      </c>
      <c r="H40" s="82">
        <f t="shared" ref="H40:H41" si="1">$I$36*G40</f>
        <v>64.260000000000005</v>
      </c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</row>
    <row r="41" spans="2:27" ht="12.75" customHeight="1">
      <c r="B41" s="19" t="s">
        <v>44</v>
      </c>
      <c r="C41" s="20"/>
      <c r="D41" s="20"/>
      <c r="E41" s="20"/>
      <c r="F41" s="34"/>
      <c r="G41" s="92">
        <v>0.05</v>
      </c>
      <c r="H41" s="82">
        <f t="shared" si="1"/>
        <v>160.65</v>
      </c>
      <c r="I41" s="6"/>
      <c r="J41" s="6"/>
      <c r="K41" s="4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</row>
    <row r="42" spans="2:27" ht="12.75" customHeight="1">
      <c r="B42" s="19"/>
      <c r="C42" s="20"/>
      <c r="D42" s="20"/>
      <c r="E42" s="20"/>
      <c r="F42" s="34"/>
      <c r="G42" s="79"/>
      <c r="H42" s="91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</row>
    <row r="43" spans="2:27" ht="12.75" customHeight="1">
      <c r="B43" s="6"/>
      <c r="C43" s="6"/>
      <c r="D43" s="6"/>
      <c r="E43" s="6"/>
      <c r="F43" s="6"/>
      <c r="G43" s="6" t="s">
        <v>18</v>
      </c>
      <c r="H43" s="6"/>
      <c r="I43" s="82">
        <f>ROUND(SUM(H39:H42),0)</f>
        <v>1028</v>
      </c>
      <c r="J43" s="6"/>
      <c r="K43" s="46" t="s">
        <v>9</v>
      </c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</row>
    <row r="44" spans="2:27" ht="12.75" customHeight="1"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</row>
    <row r="45" spans="2:27" ht="12.75" customHeight="1">
      <c r="B45" s="6"/>
      <c r="C45" s="6"/>
      <c r="D45" s="48" t="s">
        <v>45</v>
      </c>
      <c r="E45" s="6"/>
      <c r="F45" s="6"/>
      <c r="G45" s="6"/>
      <c r="H45" s="6"/>
      <c r="I45" s="49">
        <f>ROUND(SUM(I36:I43),0)</f>
        <v>4241</v>
      </c>
      <c r="J45" s="6"/>
      <c r="K45" s="4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</row>
    <row r="46" spans="2:27" ht="12.75" customHeight="1"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</row>
    <row r="47" spans="2:27" ht="12.75" customHeight="1"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</row>
    <row r="48" spans="2:27" ht="12.75" customHeight="1">
      <c r="B48" s="6" t="s">
        <v>46</v>
      </c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</row>
    <row r="49" spans="2:27" ht="12.75" customHeight="1">
      <c r="B49" s="6" t="s">
        <v>47</v>
      </c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</row>
    <row r="50" spans="2:27" ht="12.75" customHeight="1">
      <c r="B50" s="6" t="s">
        <v>48</v>
      </c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</row>
    <row r="51" spans="2:27" ht="12.75" customHeight="1"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</row>
    <row r="52" spans="2:27" ht="12.75" customHeight="1"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</row>
    <row r="53" spans="2:27" ht="12.75" customHeight="1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</row>
    <row r="54" spans="2:27" ht="12.75" customHeight="1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</row>
    <row r="55" spans="2:27" ht="12.75" customHeight="1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</row>
    <row r="56" spans="2:27" ht="12.75" customHeight="1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</row>
    <row r="57" spans="2:27" ht="12.75" customHeight="1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</row>
    <row r="58" spans="2:27" ht="12.75" customHeight="1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</row>
    <row r="59" spans="2:27" ht="12.75" customHeight="1"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</row>
    <row r="60" spans="2:27" ht="12.75" customHeight="1"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</row>
    <row r="61" spans="2:27" ht="12.75" customHeight="1"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</row>
    <row r="62" spans="2:27" ht="12.75" customHeight="1"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</row>
    <row r="63" spans="2:27" ht="12.75" customHeight="1"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</row>
    <row r="64" spans="2:27" ht="12.75" customHeight="1"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</row>
    <row r="65" spans="2:27" ht="12.75" customHeight="1"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</row>
    <row r="66" spans="2:27" ht="12.75" customHeight="1"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</row>
    <row r="67" spans="2:27" ht="12.75" customHeight="1"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</row>
    <row r="68" spans="2:27" ht="12.75" customHeight="1"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</row>
    <row r="69" spans="2:27" ht="12.75" customHeight="1"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</row>
    <row r="70" spans="2:27" ht="12.75" customHeight="1"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</row>
    <row r="71" spans="2:27" ht="12.75" customHeight="1"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</row>
    <row r="72" spans="2:27" ht="12.75" customHeight="1"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</row>
    <row r="73" spans="2:27" ht="12.75" customHeight="1"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</row>
    <row r="74" spans="2:27" ht="12.75" customHeight="1"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</row>
    <row r="75" spans="2:27" ht="12.75" customHeight="1"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</row>
    <row r="76" spans="2:27" ht="12.75" customHeight="1"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</row>
    <row r="77" spans="2:27" ht="12.75" customHeight="1"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</row>
    <row r="78" spans="2:27" ht="12.75" customHeight="1"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</row>
    <row r="79" spans="2:27" ht="12.75" customHeight="1"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</row>
    <row r="80" spans="2:27" ht="12.75" customHeight="1"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</row>
    <row r="81" spans="2:27" ht="12.75" customHeight="1"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</row>
    <row r="82" spans="2:27" ht="12.75" customHeight="1"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</row>
    <row r="83" spans="2:27" ht="12.75" customHeight="1"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</row>
    <row r="84" spans="2:27" ht="12.75" customHeight="1"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</row>
    <row r="85" spans="2:27" ht="12.75" customHeight="1"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</row>
    <row r="86" spans="2:27" ht="12.75" customHeight="1"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</row>
    <row r="87" spans="2:27" ht="12.75" customHeight="1"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</row>
    <row r="88" spans="2:27" ht="12.75" customHeight="1"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</row>
    <row r="89" spans="2:27" ht="12.75" customHeight="1"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</row>
    <row r="90" spans="2:27" ht="12.75" customHeight="1"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</row>
    <row r="91" spans="2:27" ht="12.75" customHeight="1"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</row>
    <row r="92" spans="2:27" ht="12.75" customHeight="1"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</row>
    <row r="93" spans="2:27" ht="12.75" customHeight="1"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</row>
    <row r="94" spans="2:27" ht="12.75" customHeight="1"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</row>
    <row r="95" spans="2:27" ht="12.75" customHeight="1"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</row>
    <row r="96" spans="2:27" ht="12.75" customHeight="1"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</row>
    <row r="97" spans="2:27" ht="12.75" customHeight="1"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</row>
    <row r="98" spans="2:27" ht="12.75" customHeight="1"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</row>
    <row r="99" spans="2:27" ht="12.75" customHeight="1"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</row>
    <row r="100" spans="2:27" ht="12.75" customHeight="1"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</row>
    <row r="101" spans="2:27" ht="12.75" customHeight="1"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</row>
    <row r="102" spans="2:27" ht="12.75" customHeight="1"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</row>
    <row r="103" spans="2:27" ht="12.75" customHeight="1"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</row>
    <row r="104" spans="2:27" ht="12.75" customHeight="1"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</row>
    <row r="105" spans="2:27" ht="12.75" customHeight="1"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</row>
    <row r="106" spans="2:27" ht="12.75" customHeight="1"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</row>
    <row r="107" spans="2:27" ht="12.75" customHeight="1"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</row>
    <row r="108" spans="2:27" ht="12.75" customHeight="1"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</row>
    <row r="109" spans="2:27" ht="12.75" customHeight="1"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</row>
    <row r="110" spans="2:27" ht="12.75" customHeight="1"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</row>
    <row r="111" spans="2:27" ht="12.75" customHeight="1"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</row>
    <row r="112" spans="2:27" ht="12.75" customHeight="1"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</row>
    <row r="113" spans="2:27" ht="12.75" customHeight="1"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</row>
    <row r="114" spans="2:27" ht="12.75" customHeight="1"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</row>
    <row r="115" spans="2:27" ht="12.75" customHeight="1"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</row>
    <row r="116" spans="2:27" ht="12.75" customHeight="1"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</row>
    <row r="117" spans="2:27" ht="12.75" customHeight="1"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</row>
    <row r="118" spans="2:27" ht="12.75" customHeight="1"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</row>
    <row r="119" spans="2:27" ht="12.75" customHeight="1"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</row>
    <row r="120" spans="2:27" ht="12.75" customHeight="1"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</row>
    <row r="121" spans="2:27" ht="12.75" customHeight="1"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</row>
    <row r="122" spans="2:27" ht="12.75" customHeight="1"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</row>
    <row r="123" spans="2:27" ht="12.75" customHeight="1"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</row>
    <row r="124" spans="2:27" ht="12.75" customHeight="1"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</row>
    <row r="125" spans="2:27" ht="12.75" customHeight="1"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</row>
    <row r="126" spans="2:27" ht="12.75" customHeight="1"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</row>
    <row r="127" spans="2:27" ht="12.75" customHeight="1"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</row>
    <row r="128" spans="2:27" ht="12.75" customHeight="1"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</row>
    <row r="129" spans="2:27" ht="12.75" customHeight="1"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</row>
    <row r="130" spans="2:27" ht="12.75" customHeight="1"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</row>
    <row r="131" spans="2:27" ht="12.75" customHeight="1"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</row>
    <row r="132" spans="2:27" ht="12.75" customHeight="1"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</row>
    <row r="133" spans="2:27" ht="12.75" customHeight="1"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</row>
    <row r="134" spans="2:27" ht="12.75" customHeight="1"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</row>
    <row r="135" spans="2:27" ht="12.75" customHeight="1"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</row>
    <row r="136" spans="2:27" ht="12.75" customHeight="1"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</row>
    <row r="137" spans="2:27" ht="12.75" customHeight="1"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</row>
    <row r="138" spans="2:27" ht="12.75" customHeight="1"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</row>
    <row r="139" spans="2:27" ht="12.75" customHeight="1"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</row>
    <row r="140" spans="2:27" ht="12.75" customHeight="1"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</row>
    <row r="141" spans="2:27" ht="12.75" customHeight="1"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</row>
    <row r="142" spans="2:27" ht="12.75" customHeight="1"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</row>
    <row r="143" spans="2:27" ht="12.75" customHeight="1"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</row>
    <row r="144" spans="2:27" ht="12.75" customHeight="1"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</row>
    <row r="145" spans="2:27" ht="12.75" customHeight="1"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</row>
    <row r="146" spans="2:27" ht="12.75" customHeight="1"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</row>
    <row r="147" spans="2:27" ht="12.75" customHeight="1"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</row>
    <row r="148" spans="2:27" ht="12.75" customHeight="1"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</row>
    <row r="149" spans="2:27" ht="12.75" customHeight="1"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</row>
    <row r="150" spans="2:27" ht="12.75" customHeight="1"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</row>
    <row r="151" spans="2:27" ht="12.75" customHeight="1"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</row>
    <row r="152" spans="2:27" ht="12.75" customHeight="1"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</row>
    <row r="153" spans="2:27" ht="12.75" customHeight="1"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</row>
    <row r="154" spans="2:27" ht="12.75" customHeight="1"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</row>
    <row r="155" spans="2:27" ht="12.75" customHeight="1"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</row>
    <row r="156" spans="2:27" ht="12.75" customHeight="1"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</row>
    <row r="157" spans="2:27" ht="12.75" customHeight="1"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</row>
    <row r="158" spans="2:27" ht="12.75" customHeight="1"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</row>
    <row r="159" spans="2:27" ht="12.75" customHeight="1"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</row>
    <row r="160" spans="2:27" ht="12.75" customHeight="1"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</row>
    <row r="161" spans="2:27" ht="12.75" customHeight="1"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</row>
    <row r="162" spans="2:27" ht="12.75" customHeight="1"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</row>
    <row r="163" spans="2:27" ht="12.75" customHeight="1"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</row>
    <row r="164" spans="2:27" ht="12.75" customHeight="1"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</row>
    <row r="165" spans="2:27" ht="12.75" customHeight="1"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</row>
    <row r="166" spans="2:27" ht="12.75" customHeight="1"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</row>
    <row r="167" spans="2:27" ht="12.75" customHeight="1"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</row>
    <row r="168" spans="2:27" ht="12.75" customHeight="1"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</row>
    <row r="169" spans="2:27" ht="12.75" customHeight="1"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</row>
    <row r="170" spans="2:27" ht="12.75" customHeight="1"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</row>
    <row r="171" spans="2:27" ht="12.75" customHeight="1"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</row>
    <row r="172" spans="2:27" ht="12.75" customHeight="1"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</row>
    <row r="173" spans="2:27" ht="12.75" customHeight="1"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</row>
    <row r="174" spans="2:27" ht="12.75" customHeight="1"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</row>
    <row r="175" spans="2:27" ht="12.75" customHeight="1"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</row>
    <row r="176" spans="2:27" ht="12.75" customHeight="1"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</row>
    <row r="177" spans="2:27" ht="12.75" customHeight="1"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</row>
    <row r="178" spans="2:27" ht="12.75" customHeight="1"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</row>
    <row r="179" spans="2:27" ht="12.75" customHeight="1"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</row>
    <row r="180" spans="2:27" ht="12.75" customHeight="1"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</row>
    <row r="181" spans="2:27" ht="12.75" customHeight="1"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</row>
    <row r="182" spans="2:27" ht="12.75" customHeight="1"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</row>
    <row r="183" spans="2:27" ht="12.75" customHeight="1"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</row>
    <row r="184" spans="2:27" ht="12.75" customHeight="1"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</row>
    <row r="185" spans="2:27" ht="12.75" customHeight="1"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</row>
    <row r="186" spans="2:27" ht="12.75" customHeight="1"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</row>
    <row r="187" spans="2:27" ht="12.75" customHeight="1"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</row>
    <row r="188" spans="2:27" ht="12.75" customHeight="1"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</row>
    <row r="189" spans="2:27" ht="12.75" customHeight="1"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</row>
    <row r="190" spans="2:27" ht="12.75" customHeight="1"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</row>
    <row r="191" spans="2:27" ht="12.75" customHeight="1"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</row>
    <row r="192" spans="2:27" ht="12.75" customHeight="1"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</row>
    <row r="193" spans="2:27" ht="12.75" customHeight="1"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</row>
    <row r="194" spans="2:27" ht="12.75" customHeight="1"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</row>
    <row r="195" spans="2:27" ht="12.75" customHeight="1"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</row>
    <row r="196" spans="2:27" ht="12.75" customHeight="1"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</row>
    <row r="197" spans="2:27" ht="12.75" customHeight="1"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</row>
    <row r="198" spans="2:27" ht="12.75" customHeight="1"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</row>
    <row r="199" spans="2:27" ht="12.75" customHeight="1"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</row>
    <row r="200" spans="2:27" ht="12.75" customHeight="1"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</row>
    <row r="201" spans="2:27" ht="12.75" customHeight="1"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</row>
    <row r="202" spans="2:27" ht="12.75" customHeight="1"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</row>
    <row r="203" spans="2:27" ht="12.75" customHeight="1"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</row>
    <row r="204" spans="2:27" ht="12.75" customHeight="1"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</row>
    <row r="205" spans="2:27" ht="12.75" customHeight="1"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</row>
    <row r="206" spans="2:27" ht="12.75" customHeight="1"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</row>
    <row r="207" spans="2:27" ht="12.75" customHeight="1"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</row>
    <row r="208" spans="2:27" ht="12.75" customHeight="1"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</row>
    <row r="209" spans="2:27" ht="12.75" customHeight="1"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</row>
    <row r="210" spans="2:27" ht="12.75" customHeight="1"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</row>
    <row r="211" spans="2:27" ht="12.75" customHeight="1"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</row>
    <row r="212" spans="2:27" ht="12.75" customHeight="1"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</row>
    <row r="213" spans="2:27" ht="12.75" customHeight="1"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</row>
    <row r="214" spans="2:27" ht="12.75" customHeight="1"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</row>
    <row r="215" spans="2:27" ht="12.75" customHeight="1"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</row>
    <row r="216" spans="2:27" ht="12.75" customHeight="1"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</row>
    <row r="217" spans="2:27" ht="12.75" customHeight="1"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</row>
    <row r="218" spans="2:27" ht="12.75" customHeight="1"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</row>
    <row r="219" spans="2:27" ht="12.75" customHeight="1"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</row>
    <row r="220" spans="2:27" ht="12.75" customHeight="1"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</row>
    <row r="221" spans="2:27" ht="12.75" customHeight="1"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</row>
    <row r="222" spans="2:27" ht="12.75" customHeight="1"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</row>
    <row r="223" spans="2:27" ht="12.75" customHeight="1"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</row>
    <row r="224" spans="2:27" ht="12.75" customHeight="1"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</row>
    <row r="225" spans="2:27" ht="12.75" customHeight="1"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</row>
    <row r="226" spans="2:27" ht="12.75" customHeight="1"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</row>
    <row r="227" spans="2:27" ht="12.75" customHeight="1"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</row>
    <row r="228" spans="2:27" ht="12.75" customHeight="1"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</row>
    <row r="229" spans="2:27" ht="12.75" customHeight="1"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</row>
    <row r="230" spans="2:27" ht="12.75" customHeight="1"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</row>
    <row r="231" spans="2:27" ht="12.75" customHeight="1"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</row>
    <row r="232" spans="2:27" ht="12.75" customHeight="1"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</row>
    <row r="233" spans="2:27" ht="12.75" customHeight="1"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</row>
    <row r="234" spans="2:27" ht="12.75" customHeight="1"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</row>
    <row r="235" spans="2:27" ht="12.75" customHeight="1"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</row>
    <row r="236" spans="2:27" ht="12.75" customHeight="1"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</row>
    <row r="237" spans="2:27" ht="12.75" customHeight="1"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</row>
    <row r="238" spans="2:27" ht="12.75" customHeight="1"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</row>
    <row r="239" spans="2:27" ht="12.75" customHeight="1"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</row>
    <row r="240" spans="2:27" ht="12.75" customHeight="1"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</row>
    <row r="241" spans="2:27" ht="12.75" customHeight="1"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</row>
    <row r="242" spans="2:27" ht="12.75" customHeight="1"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</row>
    <row r="243" spans="2:27" ht="12.75" customHeight="1"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</row>
    <row r="244" spans="2:27" ht="12.75" customHeight="1"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</row>
    <row r="245" spans="2:27" ht="12.75" customHeight="1"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</row>
    <row r="246" spans="2:27" ht="12.75" customHeight="1"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</row>
    <row r="247" spans="2:27" ht="12.75" customHeight="1"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</row>
    <row r="248" spans="2:27" ht="12.75" customHeight="1"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</row>
    <row r="249" spans="2:27" ht="12.75" customHeight="1"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</row>
    <row r="250" spans="2:27" ht="12.75" customHeight="1"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</row>
    <row r="251" spans="2:27" ht="12.75" customHeight="1"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</row>
    <row r="252" spans="2:27" ht="12.75" customHeight="1"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</row>
    <row r="253" spans="2:27" ht="12.75" customHeight="1"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</row>
    <row r="254" spans="2:27" ht="12.75" customHeight="1"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</row>
    <row r="255" spans="2:27" ht="12.75" customHeight="1"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</row>
    <row r="256" spans="2:27" ht="12.75" customHeight="1"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</row>
    <row r="257" spans="2:27" ht="12.75" customHeight="1"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</row>
    <row r="258" spans="2:27" ht="12.75" customHeight="1"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</row>
    <row r="259" spans="2:27" ht="12.75" customHeight="1"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</row>
    <row r="260" spans="2:27" ht="12.75" customHeight="1"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</row>
    <row r="261" spans="2:27" ht="12.75" customHeight="1"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</row>
    <row r="262" spans="2:27" ht="12.75" customHeight="1"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</row>
    <row r="263" spans="2:27" ht="12.75" customHeight="1"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</row>
    <row r="264" spans="2:27" ht="12.75" customHeight="1"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</row>
    <row r="265" spans="2:27" ht="12.75" customHeight="1"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</row>
    <row r="266" spans="2:27" ht="12.75" customHeight="1"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</row>
    <row r="267" spans="2:27" ht="12.75" customHeight="1"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</row>
    <row r="268" spans="2:27" ht="12.75" customHeight="1"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</row>
    <row r="269" spans="2:27" ht="12.75" customHeight="1"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</row>
    <row r="270" spans="2:27" ht="12.75" customHeight="1"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</row>
    <row r="271" spans="2:27" ht="12.75" customHeight="1"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</row>
    <row r="272" spans="2:27" ht="12.75" customHeight="1"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</row>
    <row r="273" spans="2:27" ht="12.75" customHeight="1"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</row>
    <row r="274" spans="2:27" ht="12.75" customHeight="1"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</row>
    <row r="275" spans="2:27" ht="12.75" customHeight="1"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</row>
    <row r="276" spans="2:27" ht="12.75" customHeight="1"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</row>
    <row r="277" spans="2:27" ht="12.75" customHeight="1"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</row>
    <row r="278" spans="2:27" ht="12.75" customHeight="1"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</row>
    <row r="279" spans="2:27" ht="12.75" customHeight="1"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</row>
    <row r="280" spans="2:27" ht="12.75" customHeight="1"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</row>
    <row r="281" spans="2:27" ht="12.75" customHeight="1"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</row>
    <row r="282" spans="2:27" ht="12.75" customHeight="1"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</row>
    <row r="283" spans="2:27" ht="12.75" customHeight="1"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</row>
    <row r="284" spans="2:27" ht="12.75" customHeight="1"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</row>
    <row r="285" spans="2:27" ht="12.75" customHeight="1"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</row>
    <row r="286" spans="2:27" ht="12.75" customHeight="1"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</row>
    <row r="287" spans="2:27" ht="12.75" customHeight="1"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</row>
    <row r="288" spans="2:27" ht="12.75" customHeight="1"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</row>
    <row r="289" spans="2:27" ht="12.75" customHeight="1"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</row>
    <row r="290" spans="2:27" ht="12.75" customHeight="1"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</row>
    <row r="291" spans="2:27" ht="12.75" customHeight="1"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</row>
    <row r="292" spans="2:27" ht="12.75" customHeight="1"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</row>
    <row r="293" spans="2:27" ht="12.75" customHeight="1"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</row>
    <row r="294" spans="2:27" ht="12.75" customHeight="1"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</row>
    <row r="295" spans="2:27" ht="12.75" customHeight="1"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</row>
    <row r="296" spans="2:27" ht="12.75" customHeight="1"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</row>
    <row r="297" spans="2:27" ht="12.75" customHeight="1"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</row>
    <row r="298" spans="2:27" ht="12.75" customHeight="1"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</row>
    <row r="299" spans="2:27" ht="12.75" customHeight="1"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</row>
    <row r="300" spans="2:27" ht="12.75" customHeight="1"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</row>
    <row r="301" spans="2:27" ht="12.75" customHeight="1"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</row>
    <row r="302" spans="2:27" ht="12.75" customHeight="1"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</row>
    <row r="303" spans="2:27" ht="12.75" customHeight="1"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</row>
    <row r="304" spans="2:27" ht="12.75" customHeight="1"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</row>
    <row r="305" spans="2:27" ht="12.75" customHeight="1"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</row>
    <row r="306" spans="2:27" ht="12.75" customHeight="1"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</row>
    <row r="307" spans="2:27" ht="12.75" customHeight="1"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</row>
    <row r="308" spans="2:27" ht="12.75" customHeight="1"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</row>
    <row r="309" spans="2:27" ht="12.75" customHeight="1"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</row>
    <row r="310" spans="2:27" ht="12.75" customHeight="1"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</row>
    <row r="311" spans="2:27" ht="12.75" customHeight="1"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</row>
    <row r="312" spans="2:27" ht="12.75" customHeight="1"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</row>
    <row r="313" spans="2:27" ht="12.75" customHeight="1"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</row>
    <row r="314" spans="2:27" ht="12.75" customHeight="1"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</row>
    <row r="315" spans="2:27" ht="12.75" customHeight="1"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</row>
    <row r="316" spans="2:27" ht="12.75" customHeight="1"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</row>
    <row r="317" spans="2:27" ht="12.75" customHeight="1"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</row>
    <row r="318" spans="2:27" ht="12.75" customHeight="1"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</row>
    <row r="319" spans="2:27" ht="12.75" customHeight="1"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</row>
    <row r="320" spans="2:27" ht="12.75" customHeight="1"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</row>
    <row r="321" spans="2:27" ht="12.75" customHeight="1"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</row>
    <row r="322" spans="2:27" ht="12.75" customHeight="1"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</row>
    <row r="323" spans="2:27" ht="12.75" customHeight="1"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</row>
    <row r="324" spans="2:27" ht="12.75" customHeight="1"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</row>
    <row r="325" spans="2:27" ht="12.75" customHeight="1"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</row>
    <row r="326" spans="2:27" ht="12.75" customHeight="1"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</row>
    <row r="327" spans="2:27" ht="12.75" customHeight="1"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</row>
    <row r="328" spans="2:27" ht="12.75" customHeight="1"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</row>
    <row r="329" spans="2:27" ht="12.75" customHeight="1"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</row>
    <row r="330" spans="2:27" ht="12.75" customHeight="1"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</row>
    <row r="331" spans="2:27" ht="12.75" customHeight="1"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</row>
    <row r="332" spans="2:27" ht="12.75" customHeight="1"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</row>
    <row r="333" spans="2:27" ht="12.75" customHeight="1"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</row>
    <row r="334" spans="2:27" ht="12.75" customHeight="1"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</row>
    <row r="335" spans="2:27" ht="12.75" customHeight="1"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</row>
    <row r="336" spans="2:27" ht="12.75" customHeight="1"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</row>
    <row r="337" spans="2:27" ht="12.75" customHeight="1"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</row>
    <row r="338" spans="2:27" ht="12.75" customHeight="1"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</row>
    <row r="339" spans="2:27" ht="12.75" customHeight="1"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</row>
    <row r="340" spans="2:27" ht="12.75" customHeight="1"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</row>
    <row r="341" spans="2:27" ht="12.75" customHeight="1"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</row>
    <row r="342" spans="2:27" ht="12.75" customHeight="1"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</row>
    <row r="343" spans="2:27" ht="12.75" customHeight="1"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</row>
    <row r="344" spans="2:27" ht="12.75" customHeight="1"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</row>
    <row r="345" spans="2:27" ht="12.75" customHeight="1"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</row>
    <row r="346" spans="2:27" ht="12.75" customHeight="1"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</row>
    <row r="347" spans="2:27" ht="12.75" customHeight="1"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</row>
    <row r="348" spans="2:27" ht="12.75" customHeight="1"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</row>
    <row r="349" spans="2:27" ht="12.75" customHeight="1"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</row>
    <row r="350" spans="2:27" ht="12.75" customHeight="1"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</row>
    <row r="351" spans="2:27" ht="12.75" customHeight="1"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</row>
    <row r="352" spans="2:27" ht="12.75" customHeight="1"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</row>
    <row r="353" spans="2:27" ht="12.75" customHeight="1"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</row>
    <row r="354" spans="2:27" ht="12.75" customHeight="1"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</row>
    <row r="355" spans="2:27" ht="12.75" customHeight="1"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</row>
    <row r="356" spans="2:27" ht="12.75" customHeight="1"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</row>
    <row r="357" spans="2:27" ht="12.75" customHeight="1"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</row>
    <row r="358" spans="2:27" ht="12.75" customHeight="1"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</row>
    <row r="359" spans="2:27" ht="12.75" customHeight="1"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</row>
    <row r="360" spans="2:27" ht="12.75" customHeight="1"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</row>
    <row r="361" spans="2:27" ht="12.75" customHeight="1"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</row>
    <row r="362" spans="2:27" ht="12.75" customHeight="1"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</row>
    <row r="363" spans="2:27" ht="12.75" customHeight="1"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</row>
    <row r="364" spans="2:27" ht="12.75" customHeight="1"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</row>
    <row r="365" spans="2:27" ht="12.75" customHeight="1"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</row>
    <row r="366" spans="2:27" ht="12.75" customHeight="1"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</row>
    <row r="367" spans="2:27" ht="12.75" customHeight="1"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</row>
    <row r="368" spans="2:27" ht="12.75" customHeight="1"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</row>
    <row r="369" spans="2:27" ht="12.75" customHeight="1"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</row>
    <row r="370" spans="2:27" ht="12.75" customHeight="1"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</row>
    <row r="371" spans="2:27" ht="12.75" customHeight="1"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</row>
    <row r="372" spans="2:27" ht="12.75" customHeight="1"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</row>
    <row r="373" spans="2:27" ht="12.75" customHeight="1"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</row>
    <row r="374" spans="2:27" ht="12.75" customHeight="1"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</row>
    <row r="375" spans="2:27" ht="12.75" customHeight="1"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</row>
    <row r="376" spans="2:27" ht="12.75" customHeight="1"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</row>
    <row r="377" spans="2:27" ht="12.75" customHeight="1"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</row>
    <row r="378" spans="2:27" ht="12.75" customHeight="1"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</row>
    <row r="379" spans="2:27" ht="12.75" customHeight="1"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</row>
    <row r="380" spans="2:27" ht="12.75" customHeight="1"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</row>
    <row r="381" spans="2:27" ht="12.75" customHeight="1"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</row>
    <row r="382" spans="2:27" ht="12.75" customHeight="1"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</row>
    <row r="383" spans="2:27" ht="12.75" customHeight="1"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</row>
    <row r="384" spans="2:27" ht="12.75" customHeight="1"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</row>
    <row r="385" spans="2:27" ht="12.75" customHeight="1"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</row>
    <row r="386" spans="2:27" ht="12.75" customHeight="1"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</row>
    <row r="387" spans="2:27" ht="12.75" customHeight="1"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</row>
    <row r="388" spans="2:27" ht="12.75" customHeight="1"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</row>
    <row r="389" spans="2:27" ht="12.75" customHeight="1"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</row>
    <row r="390" spans="2:27" ht="12.75" customHeight="1"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</row>
    <row r="391" spans="2:27" ht="12.75" customHeight="1"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</row>
    <row r="392" spans="2:27" ht="12.75" customHeight="1"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</row>
    <row r="393" spans="2:27" ht="12.75" customHeight="1"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</row>
    <row r="394" spans="2:27" ht="12.75" customHeight="1"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</row>
    <row r="395" spans="2:27" ht="12.75" customHeight="1"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</row>
    <row r="396" spans="2:27" ht="12.75" customHeight="1"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</row>
    <row r="397" spans="2:27" ht="12.75" customHeight="1"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</row>
    <row r="398" spans="2:27" ht="12.75" customHeight="1"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</row>
    <row r="399" spans="2:27" ht="12.75" customHeight="1"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</row>
    <row r="400" spans="2:27" ht="12.75" customHeight="1"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</row>
    <row r="401" spans="2:27" ht="12.75" customHeight="1"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</row>
    <row r="402" spans="2:27" ht="12.75" customHeight="1"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</row>
    <row r="403" spans="2:27" ht="12.75" customHeight="1"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</row>
    <row r="404" spans="2:27" ht="12.75" customHeight="1"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</row>
    <row r="405" spans="2:27" ht="12.75" customHeight="1"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</row>
    <row r="406" spans="2:27" ht="12.75" customHeight="1"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</row>
    <row r="407" spans="2:27" ht="12.75" customHeight="1"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</row>
    <row r="408" spans="2:27" ht="12.75" customHeight="1"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</row>
    <row r="409" spans="2:27" ht="12.75" customHeight="1"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</row>
    <row r="410" spans="2:27" ht="12.75" customHeight="1"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</row>
    <row r="411" spans="2:27" ht="12.75" customHeight="1"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</row>
    <row r="412" spans="2:27" ht="12.75" customHeight="1"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</row>
    <row r="413" spans="2:27" ht="12.75" customHeight="1"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</row>
    <row r="414" spans="2:27" ht="12.75" customHeight="1"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</row>
    <row r="415" spans="2:27" ht="12.75" customHeight="1"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</row>
    <row r="416" spans="2:27" ht="12.75" customHeight="1"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</row>
    <row r="417" spans="2:27" ht="12.75" customHeight="1"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</row>
    <row r="418" spans="2:27" ht="12.75" customHeight="1"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</row>
    <row r="419" spans="2:27" ht="12.75" customHeight="1"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</row>
    <row r="420" spans="2:27" ht="12.75" customHeight="1"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</row>
    <row r="421" spans="2:27" ht="12.75" customHeight="1"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</row>
    <row r="422" spans="2:27" ht="12.75" customHeight="1"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</row>
    <row r="423" spans="2:27" ht="12.75" customHeight="1"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</row>
    <row r="424" spans="2:27" ht="12.75" customHeight="1"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</row>
    <row r="425" spans="2:27" ht="12.75" customHeight="1"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</row>
    <row r="426" spans="2:27" ht="12.75" customHeight="1"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</row>
    <row r="427" spans="2:27" ht="12.75" customHeight="1"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</row>
    <row r="428" spans="2:27" ht="12.75" customHeight="1"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</row>
    <row r="429" spans="2:27" ht="12.75" customHeight="1"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</row>
    <row r="430" spans="2:27" ht="12.75" customHeight="1"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</row>
    <row r="431" spans="2:27" ht="12.75" customHeight="1"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</row>
    <row r="432" spans="2:27" ht="12.75" customHeight="1"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</row>
    <row r="433" spans="2:27" ht="12.75" customHeight="1"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</row>
    <row r="434" spans="2:27" ht="12.75" customHeight="1"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</row>
    <row r="435" spans="2:27" ht="12.75" customHeight="1"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</row>
    <row r="436" spans="2:27" ht="12.75" customHeight="1"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</row>
    <row r="437" spans="2:27" ht="12.75" customHeight="1"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</row>
    <row r="438" spans="2:27" ht="12.75" customHeight="1"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</row>
    <row r="439" spans="2:27" ht="12.75" customHeight="1"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</row>
    <row r="440" spans="2:27" ht="12.75" customHeight="1"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</row>
    <row r="441" spans="2:27" ht="12.75" customHeight="1"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</row>
    <row r="442" spans="2:27" ht="12.75" customHeight="1"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</row>
    <row r="443" spans="2:27" ht="12.75" customHeight="1"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</row>
    <row r="444" spans="2:27" ht="12.75" customHeight="1"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</row>
    <row r="445" spans="2:27" ht="12.75" customHeight="1"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</row>
    <row r="446" spans="2:27" ht="12.75" customHeight="1"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</row>
    <row r="447" spans="2:27" ht="12.75" customHeight="1"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</row>
    <row r="448" spans="2:27" ht="12.75" customHeight="1"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</row>
    <row r="449" spans="2:27" ht="12.75" customHeight="1"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</row>
    <row r="450" spans="2:27" ht="12.75" customHeight="1"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</row>
    <row r="451" spans="2:27" ht="12.75" customHeight="1"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</row>
    <row r="452" spans="2:27" ht="12.75" customHeight="1"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</row>
    <row r="453" spans="2:27" ht="12.75" customHeight="1"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</row>
    <row r="454" spans="2:27" ht="12.75" customHeight="1"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</row>
    <row r="455" spans="2:27" ht="12.75" customHeight="1"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</row>
    <row r="456" spans="2:27" ht="12.75" customHeight="1"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</row>
    <row r="457" spans="2:27" ht="12.75" customHeight="1"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</row>
    <row r="458" spans="2:27" ht="12.75" customHeight="1"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</row>
    <row r="459" spans="2:27" ht="12.75" customHeight="1"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</row>
    <row r="460" spans="2:27" ht="12.75" customHeight="1"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</row>
    <row r="461" spans="2:27" ht="12.75" customHeight="1"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</row>
    <row r="462" spans="2:27" ht="12.75" customHeight="1"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</row>
    <row r="463" spans="2:27" ht="12.75" customHeight="1"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</row>
    <row r="464" spans="2:27" ht="12.75" customHeight="1"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</row>
    <row r="465" spans="2:27" ht="12.75" customHeight="1"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</row>
    <row r="466" spans="2:27" ht="12.75" customHeight="1"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</row>
    <row r="467" spans="2:27" ht="12.75" customHeight="1"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</row>
    <row r="468" spans="2:27" ht="12.75" customHeight="1"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</row>
    <row r="469" spans="2:27" ht="12.75" customHeight="1"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</row>
    <row r="470" spans="2:27" ht="12.75" customHeight="1"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</row>
    <row r="471" spans="2:27" ht="12.75" customHeight="1"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</row>
    <row r="472" spans="2:27" ht="12.75" customHeight="1"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</row>
    <row r="473" spans="2:27" ht="12.75" customHeight="1"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</row>
    <row r="474" spans="2:27" ht="12.75" customHeight="1"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</row>
    <row r="475" spans="2:27" ht="12.75" customHeight="1"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</row>
    <row r="476" spans="2:27" ht="12.75" customHeight="1"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</row>
    <row r="477" spans="2:27" ht="12.75" customHeight="1"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</row>
    <row r="478" spans="2:27" ht="12.75" customHeight="1"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</row>
    <row r="479" spans="2:27" ht="12.75" customHeight="1"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</row>
    <row r="480" spans="2:27" ht="12.75" customHeight="1"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</row>
    <row r="481" spans="2:27" ht="12.75" customHeight="1"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</row>
    <row r="482" spans="2:27" ht="12.75" customHeight="1"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</row>
    <row r="483" spans="2:27" ht="12.75" customHeight="1"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</row>
    <row r="484" spans="2:27" ht="12.75" customHeight="1"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</row>
    <row r="485" spans="2:27" ht="12.75" customHeight="1"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</row>
    <row r="486" spans="2:27" ht="12.75" customHeight="1"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</row>
    <row r="487" spans="2:27" ht="12.75" customHeight="1"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</row>
    <row r="488" spans="2:27" ht="12.75" customHeight="1"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</row>
    <row r="489" spans="2:27" ht="12.75" customHeight="1"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</row>
    <row r="490" spans="2:27" ht="12.75" customHeight="1"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</row>
    <row r="491" spans="2:27" ht="12.75" customHeight="1"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</row>
    <row r="492" spans="2:27" ht="12.75" customHeight="1"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</row>
    <row r="493" spans="2:27" ht="12.75" customHeight="1"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</row>
    <row r="494" spans="2:27" ht="12.75" customHeight="1"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</row>
    <row r="495" spans="2:27" ht="12.75" customHeight="1"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</row>
    <row r="496" spans="2:27" ht="12.75" customHeight="1"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</row>
    <row r="497" spans="2:27" ht="12.75" customHeight="1"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</row>
    <row r="498" spans="2:27" ht="12.75" customHeight="1"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</row>
    <row r="499" spans="2:27" ht="12.75" customHeight="1"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</row>
    <row r="500" spans="2:27" ht="12.75" customHeight="1"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</row>
    <row r="501" spans="2:27" ht="12.75" customHeight="1"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</row>
    <row r="502" spans="2:27" ht="12.75" customHeight="1"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</row>
    <row r="503" spans="2:27" ht="12.75" customHeight="1"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</row>
    <row r="504" spans="2:27" ht="12.75" customHeight="1"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</row>
    <row r="505" spans="2:27" ht="12.75" customHeight="1"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</row>
    <row r="506" spans="2:27" ht="12.75" customHeight="1"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</row>
    <row r="507" spans="2:27" ht="12.75" customHeight="1"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</row>
    <row r="508" spans="2:27" ht="12.75" customHeight="1"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</row>
    <row r="509" spans="2:27" ht="12.75" customHeight="1"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</row>
    <row r="510" spans="2:27" ht="12.75" customHeight="1"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</row>
    <row r="511" spans="2:27" ht="12.75" customHeight="1"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</row>
    <row r="512" spans="2:27" ht="12.75" customHeight="1"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</row>
    <row r="513" spans="2:27" ht="12.75" customHeight="1"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</row>
    <row r="514" spans="2:27" ht="12.75" customHeight="1"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</row>
    <row r="515" spans="2:27" ht="12.75" customHeight="1"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</row>
    <row r="516" spans="2:27" ht="12.75" customHeight="1"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</row>
    <row r="517" spans="2:27" ht="12.75" customHeight="1"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</row>
    <row r="518" spans="2:27" ht="12.75" customHeight="1"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</row>
    <row r="519" spans="2:27" ht="12.75" customHeight="1"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</row>
    <row r="520" spans="2:27" ht="12.75" customHeight="1"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</row>
    <row r="521" spans="2:27" ht="12.75" customHeight="1"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</row>
    <row r="522" spans="2:27" ht="12.75" customHeight="1"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</row>
    <row r="523" spans="2:27" ht="12.75" customHeight="1"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</row>
    <row r="524" spans="2:27" ht="12.75" customHeight="1"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</row>
    <row r="525" spans="2:27" ht="12.75" customHeight="1"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</row>
    <row r="526" spans="2:27" ht="12.75" customHeight="1"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</row>
    <row r="527" spans="2:27" ht="12.75" customHeight="1"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</row>
    <row r="528" spans="2:27" ht="12.75" customHeight="1"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</row>
    <row r="529" spans="2:27" ht="12.75" customHeight="1"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</row>
    <row r="530" spans="2:27" ht="12.75" customHeight="1"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</row>
    <row r="531" spans="2:27" ht="12.75" customHeight="1"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</row>
    <row r="532" spans="2:27" ht="12.75" customHeight="1"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</row>
    <row r="533" spans="2:27" ht="12.75" customHeight="1"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</row>
    <row r="534" spans="2:27" ht="12.75" customHeight="1"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</row>
    <row r="535" spans="2:27" ht="12.75" customHeight="1"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</row>
    <row r="536" spans="2:27" ht="12.75" customHeight="1"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</row>
    <row r="537" spans="2:27" ht="12.75" customHeight="1"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</row>
    <row r="538" spans="2:27" ht="12.75" customHeight="1"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</row>
    <row r="539" spans="2:27" ht="12.75" customHeight="1"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</row>
    <row r="540" spans="2:27" ht="12.75" customHeight="1"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</row>
    <row r="541" spans="2:27" ht="12.75" customHeight="1"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</row>
    <row r="542" spans="2:27" ht="12.75" customHeight="1"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</row>
    <row r="543" spans="2:27" ht="12.75" customHeight="1"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</row>
    <row r="544" spans="2:27" ht="12.75" customHeight="1"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</row>
    <row r="545" spans="2:27" ht="12.75" customHeight="1"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</row>
    <row r="546" spans="2:27" ht="12.75" customHeight="1"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</row>
    <row r="547" spans="2:27" ht="12.75" customHeight="1"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</row>
    <row r="548" spans="2:27" ht="12.75" customHeight="1"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</row>
    <row r="549" spans="2:27" ht="12.75" customHeight="1"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</row>
    <row r="550" spans="2:27" ht="12.75" customHeight="1"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</row>
    <row r="551" spans="2:27" ht="12.75" customHeight="1"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</row>
    <row r="552" spans="2:27" ht="12.75" customHeight="1"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</row>
    <row r="553" spans="2:27" ht="12.75" customHeight="1"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</row>
    <row r="554" spans="2:27" ht="12.75" customHeight="1"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</row>
    <row r="555" spans="2:27" ht="12.75" customHeight="1"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</row>
    <row r="556" spans="2:27" ht="12.75" customHeight="1"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</row>
    <row r="557" spans="2:27" ht="12.75" customHeight="1"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</row>
    <row r="558" spans="2:27" ht="12.75" customHeight="1"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</row>
    <row r="559" spans="2:27" ht="12.75" customHeight="1"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</row>
    <row r="560" spans="2:27" ht="12.75" customHeight="1"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</row>
    <row r="561" spans="2:27" ht="12.75" customHeight="1"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</row>
    <row r="562" spans="2:27" ht="12.75" customHeight="1"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</row>
    <row r="563" spans="2:27" ht="12.75" customHeight="1"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</row>
    <row r="564" spans="2:27" ht="12.75" customHeight="1"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</row>
    <row r="565" spans="2:27" ht="12.75" customHeight="1"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</row>
    <row r="566" spans="2:27" ht="12.75" customHeight="1"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</row>
    <row r="567" spans="2:27" ht="12.75" customHeight="1"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</row>
    <row r="568" spans="2:27" ht="12.75" customHeight="1"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</row>
    <row r="569" spans="2:27" ht="12.75" customHeight="1"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</row>
    <row r="570" spans="2:27" ht="12.75" customHeight="1"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</row>
    <row r="571" spans="2:27" ht="12.75" customHeight="1"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</row>
    <row r="572" spans="2:27" ht="12.75" customHeight="1"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</row>
    <row r="573" spans="2:27" ht="12.75" customHeight="1"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</row>
    <row r="574" spans="2:27" ht="12.75" customHeight="1"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</row>
    <row r="575" spans="2:27" ht="12.75" customHeight="1"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</row>
    <row r="576" spans="2:27" ht="12.75" customHeight="1"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</row>
    <row r="577" spans="2:27" ht="12.75" customHeight="1"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</row>
    <row r="578" spans="2:27" ht="12.75" customHeight="1"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</row>
    <row r="579" spans="2:27" ht="12.75" customHeight="1"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</row>
    <row r="580" spans="2:27" ht="12.75" customHeight="1"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</row>
    <row r="581" spans="2:27" ht="12.75" customHeight="1"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</row>
    <row r="582" spans="2:27" ht="12.75" customHeight="1"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</row>
    <row r="583" spans="2:27" ht="12.75" customHeight="1"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</row>
    <row r="584" spans="2:27" ht="12.75" customHeight="1"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</row>
    <row r="585" spans="2:27" ht="12.75" customHeight="1"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</row>
    <row r="586" spans="2:27" ht="12.75" customHeight="1"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</row>
    <row r="587" spans="2:27" ht="12.75" customHeight="1"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  <c r="AA587" s="6"/>
    </row>
    <row r="588" spans="2:27" ht="12.75" customHeight="1"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</row>
    <row r="589" spans="2:27" ht="12.75" customHeight="1"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</row>
    <row r="590" spans="2:27" ht="12.75" customHeight="1"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</row>
    <row r="591" spans="2:27" ht="12.75" customHeight="1"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</row>
    <row r="592" spans="2:27" ht="12.75" customHeight="1"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</row>
    <row r="593" spans="2:27" ht="12.75" customHeight="1"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</row>
    <row r="594" spans="2:27" ht="12.75" customHeight="1"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</row>
    <row r="595" spans="2:27" ht="12.75" customHeight="1"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</row>
    <row r="596" spans="2:27" ht="12.75" customHeight="1"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</row>
    <row r="597" spans="2:27" ht="12.75" customHeight="1"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</row>
    <row r="598" spans="2:27" ht="12.75" customHeight="1"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</row>
    <row r="599" spans="2:27" ht="12.75" customHeight="1"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</row>
    <row r="600" spans="2:27" ht="12.75" customHeight="1"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</row>
    <row r="601" spans="2:27" ht="12.75" customHeight="1"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</row>
    <row r="602" spans="2:27" ht="12.75" customHeight="1"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</row>
    <row r="603" spans="2:27" ht="12.75" customHeight="1"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</row>
    <row r="604" spans="2:27" ht="12.75" customHeight="1"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</row>
    <row r="605" spans="2:27" ht="12.75" customHeight="1"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</row>
    <row r="606" spans="2:27" ht="12.75" customHeight="1"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</row>
    <row r="607" spans="2:27" ht="12.75" customHeight="1"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</row>
    <row r="608" spans="2:27" ht="12.75" customHeight="1"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</row>
    <row r="609" spans="2:27" ht="12.75" customHeight="1"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</row>
    <row r="610" spans="2:27" ht="12.75" customHeight="1"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</row>
    <row r="611" spans="2:27" ht="12.75" customHeight="1"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</row>
    <row r="612" spans="2:27" ht="12.75" customHeight="1"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</row>
    <row r="613" spans="2:27" ht="12.75" customHeight="1"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</row>
    <row r="614" spans="2:27" ht="12.75" customHeight="1"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</row>
    <row r="615" spans="2:27" ht="12.75" customHeight="1"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</row>
    <row r="616" spans="2:27" ht="12.75" customHeight="1"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</row>
    <row r="617" spans="2:27" ht="12.75" customHeight="1"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</row>
    <row r="618" spans="2:27" ht="12.75" customHeight="1"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</row>
    <row r="619" spans="2:27" ht="12.75" customHeight="1"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</row>
    <row r="620" spans="2:27" ht="12.75" customHeight="1"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</row>
    <row r="621" spans="2:27" ht="12.75" customHeight="1"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</row>
    <row r="622" spans="2:27" ht="12.75" customHeight="1"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</row>
    <row r="623" spans="2:27" ht="12.75" customHeight="1"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</row>
    <row r="624" spans="2:27" ht="12.75" customHeight="1"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</row>
    <row r="625" spans="2:27" ht="12.75" customHeight="1"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</row>
    <row r="626" spans="2:27" ht="12.75" customHeight="1"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  <c r="AA626" s="6"/>
    </row>
    <row r="627" spans="2:27" ht="12.75" customHeight="1"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</row>
    <row r="628" spans="2:27" ht="12.75" customHeight="1"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</row>
    <row r="629" spans="2:27" ht="12.75" customHeight="1"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</row>
    <row r="630" spans="2:27" ht="12.75" customHeight="1"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</row>
    <row r="631" spans="2:27" ht="12.75" customHeight="1"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</row>
    <row r="632" spans="2:27" ht="12.75" customHeight="1"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</row>
    <row r="633" spans="2:27" ht="12.75" customHeight="1"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</row>
    <row r="634" spans="2:27" ht="12.75" customHeight="1"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</row>
    <row r="635" spans="2:27" ht="12.75" customHeight="1"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</row>
    <row r="636" spans="2:27" ht="12.75" customHeight="1"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</row>
    <row r="637" spans="2:27" ht="12.75" customHeight="1"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</row>
    <row r="638" spans="2:27" ht="12.75" customHeight="1"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</row>
    <row r="639" spans="2:27" ht="12.75" customHeight="1"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</row>
    <row r="640" spans="2:27" ht="12.75" customHeight="1"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</row>
    <row r="641" spans="2:27" ht="12.75" customHeight="1"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</row>
    <row r="642" spans="2:27" ht="12.75" customHeight="1"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</row>
    <row r="643" spans="2:27" ht="12.75" customHeight="1"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</row>
    <row r="644" spans="2:27" ht="12.75" customHeight="1"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</row>
    <row r="645" spans="2:27" ht="12.75" customHeight="1"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</row>
    <row r="646" spans="2:27" ht="12.75" customHeight="1"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</row>
    <row r="647" spans="2:27" ht="12.75" customHeight="1"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</row>
    <row r="648" spans="2:27" ht="12.75" customHeight="1"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</row>
    <row r="649" spans="2:27" ht="12.75" customHeight="1"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</row>
    <row r="650" spans="2:27" ht="12.75" customHeight="1"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</row>
    <row r="651" spans="2:27" ht="12.75" customHeight="1"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</row>
    <row r="652" spans="2:27" ht="12.75" customHeight="1"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</row>
    <row r="653" spans="2:27" ht="12.75" customHeight="1"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</row>
    <row r="654" spans="2:27" ht="12.75" customHeight="1"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</row>
    <row r="655" spans="2:27" ht="12.75" customHeight="1"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</row>
    <row r="656" spans="2:27" ht="12.75" customHeight="1"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</row>
    <row r="657" spans="2:27" ht="12.75" customHeight="1"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</row>
    <row r="658" spans="2:27" ht="12.75" customHeight="1"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</row>
    <row r="659" spans="2:27" ht="12.75" customHeight="1"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</row>
    <row r="660" spans="2:27" ht="12.75" customHeight="1"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</row>
    <row r="661" spans="2:27" ht="12.75" customHeight="1"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</row>
    <row r="662" spans="2:27" ht="12.75" customHeight="1"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</row>
    <row r="663" spans="2:27" ht="12.75" customHeight="1"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</row>
    <row r="664" spans="2:27" ht="12.75" customHeight="1"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</row>
    <row r="665" spans="2:27" ht="12.75" customHeight="1"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</row>
    <row r="666" spans="2:27" ht="12.75" customHeight="1"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</row>
    <row r="667" spans="2:27" ht="12.75" customHeight="1"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</row>
    <row r="668" spans="2:27" ht="12.75" customHeight="1"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</row>
    <row r="669" spans="2:27" ht="12.75" customHeight="1"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</row>
    <row r="670" spans="2:27" ht="12.75" customHeight="1"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</row>
    <row r="671" spans="2:27" ht="12.75" customHeight="1"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</row>
    <row r="672" spans="2:27" ht="12.75" customHeight="1"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</row>
    <row r="673" spans="2:27" ht="12.75" customHeight="1"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</row>
    <row r="674" spans="2:27" ht="12.75" customHeight="1"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</row>
    <row r="675" spans="2:27" ht="12.75" customHeight="1"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</row>
    <row r="676" spans="2:27" ht="12.75" customHeight="1"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</row>
    <row r="677" spans="2:27" ht="12.75" customHeight="1"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</row>
    <row r="678" spans="2:27" ht="12.75" customHeight="1"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</row>
    <row r="679" spans="2:27" ht="12.75" customHeight="1"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</row>
    <row r="680" spans="2:27" ht="12.75" customHeight="1"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</row>
    <row r="681" spans="2:27" ht="12.75" customHeight="1"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</row>
    <row r="682" spans="2:27" ht="12.75" customHeight="1"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</row>
    <row r="683" spans="2:27" ht="12.75" customHeight="1"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</row>
    <row r="684" spans="2:27" ht="12.75" customHeight="1"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</row>
    <row r="685" spans="2:27" ht="12.75" customHeight="1"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</row>
    <row r="686" spans="2:27" ht="12.75" customHeight="1"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</row>
    <row r="687" spans="2:27" ht="12.75" customHeight="1"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</row>
    <row r="688" spans="2:27" ht="12.75" customHeight="1"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</row>
    <row r="689" spans="2:27" ht="12.75" customHeight="1"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</row>
    <row r="690" spans="2:27" ht="12.75" customHeight="1"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</row>
    <row r="691" spans="2:27" ht="12.75" customHeight="1"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</row>
    <row r="692" spans="2:27" ht="12.75" customHeight="1"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</row>
    <row r="693" spans="2:27" ht="12.75" customHeight="1"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  <c r="AA693" s="6"/>
    </row>
    <row r="694" spans="2:27" ht="12.75" customHeight="1"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  <c r="AA694" s="6"/>
    </row>
    <row r="695" spans="2:27" ht="12.75" customHeight="1"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  <c r="AA695" s="6"/>
    </row>
    <row r="696" spans="2:27" ht="12.75" customHeight="1"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  <c r="AA696" s="6"/>
    </row>
    <row r="697" spans="2:27" ht="12.75" customHeight="1"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  <c r="AA697" s="6"/>
    </row>
    <row r="698" spans="2:27" ht="12.75" customHeight="1"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  <c r="AA698" s="6"/>
    </row>
    <row r="699" spans="2:27" ht="12.75" customHeight="1"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  <c r="AA699" s="6"/>
    </row>
    <row r="700" spans="2:27" ht="12.75" customHeight="1"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  <c r="AA700" s="6"/>
    </row>
    <row r="701" spans="2:27" ht="12.75" customHeight="1"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  <c r="AA701" s="6"/>
    </row>
    <row r="702" spans="2:27" ht="12.75" customHeight="1"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  <c r="AA702" s="6"/>
    </row>
    <row r="703" spans="2:27" ht="12.75" customHeight="1"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  <c r="AA703" s="6"/>
    </row>
    <row r="704" spans="2:27" ht="12.75" customHeight="1"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  <c r="AA704" s="6"/>
    </row>
    <row r="705" spans="2:27" ht="12.75" customHeight="1"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  <c r="AA705" s="6"/>
    </row>
    <row r="706" spans="2:27" ht="12.75" customHeight="1"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  <c r="AA706" s="6"/>
    </row>
    <row r="707" spans="2:27" ht="12.75" customHeight="1"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  <c r="AA707" s="6"/>
    </row>
    <row r="708" spans="2:27" ht="12.75" customHeight="1"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  <c r="AA708" s="6"/>
    </row>
    <row r="709" spans="2:27" ht="12.75" customHeight="1"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  <c r="AA709" s="6"/>
    </row>
    <row r="710" spans="2:27" ht="12.75" customHeight="1"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  <c r="AA710" s="6"/>
    </row>
    <row r="711" spans="2:27" ht="12.75" customHeight="1"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  <c r="AA711" s="6"/>
    </row>
    <row r="712" spans="2:27" ht="12.75" customHeight="1"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  <c r="AA712" s="6"/>
    </row>
    <row r="713" spans="2:27" ht="12.75" customHeight="1"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  <c r="AA713" s="6"/>
    </row>
    <row r="714" spans="2:27" ht="12.75" customHeight="1"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  <c r="AA714" s="6"/>
    </row>
    <row r="715" spans="2:27" ht="12.75" customHeight="1"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  <c r="AA715" s="6"/>
    </row>
    <row r="716" spans="2:27" ht="12.75" customHeight="1"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  <c r="AA716" s="6"/>
    </row>
    <row r="717" spans="2:27" ht="12.75" customHeight="1"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</row>
    <row r="718" spans="2:27" ht="12.75" customHeight="1"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</row>
    <row r="719" spans="2:27" ht="12.75" customHeight="1"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</row>
    <row r="720" spans="2:27" ht="12.75" customHeight="1"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</row>
    <row r="721" spans="2:27" ht="12.75" customHeight="1"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</row>
    <row r="722" spans="2:27" ht="12.75" customHeight="1"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  <c r="AA722" s="6"/>
    </row>
    <row r="723" spans="2:27" ht="12.75" customHeight="1"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  <c r="AA723" s="6"/>
    </row>
    <row r="724" spans="2:27" ht="12.75" customHeight="1"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  <c r="AA724" s="6"/>
    </row>
    <row r="725" spans="2:27" ht="12.75" customHeight="1"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  <c r="AA725" s="6"/>
    </row>
    <row r="726" spans="2:27" ht="12.75" customHeight="1"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  <c r="AA726" s="6"/>
    </row>
    <row r="727" spans="2:27" ht="12.75" customHeight="1"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  <c r="AA727" s="6"/>
    </row>
    <row r="728" spans="2:27" ht="12.75" customHeight="1"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  <c r="AA728" s="6"/>
    </row>
    <row r="729" spans="2:27" ht="12.75" customHeight="1"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  <c r="AA729" s="6"/>
    </row>
    <row r="730" spans="2:27" ht="12.75" customHeight="1"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  <c r="AA730" s="6"/>
    </row>
    <row r="731" spans="2:27" ht="12.75" customHeight="1"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  <c r="AA731" s="6"/>
    </row>
    <row r="732" spans="2:27" ht="12.75" customHeight="1"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  <c r="AA732" s="6"/>
    </row>
    <row r="733" spans="2:27" ht="12.75" customHeight="1"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  <c r="AA733" s="6"/>
    </row>
    <row r="734" spans="2:27" ht="12.75" customHeight="1"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  <c r="AA734" s="6"/>
    </row>
    <row r="735" spans="2:27" ht="12.75" customHeight="1"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  <c r="AA735" s="6"/>
    </row>
    <row r="736" spans="2:27" ht="12.75" customHeight="1"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  <c r="AA736" s="6"/>
    </row>
    <row r="737" spans="2:27" ht="12.75" customHeight="1"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  <c r="AA737" s="6"/>
    </row>
    <row r="738" spans="2:27" ht="12.75" customHeight="1"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  <c r="AA738" s="6"/>
    </row>
    <row r="739" spans="2:27" ht="12.75" customHeight="1"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  <c r="AA739" s="6"/>
    </row>
    <row r="740" spans="2:27" ht="12.75" customHeight="1"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  <c r="AA740" s="6"/>
    </row>
    <row r="741" spans="2:27" ht="12.75" customHeight="1"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  <c r="AA741" s="6"/>
    </row>
    <row r="742" spans="2:27" ht="12.75" customHeight="1"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  <c r="AA742" s="6"/>
    </row>
    <row r="743" spans="2:27" ht="12.75" customHeight="1"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  <c r="AA743" s="6"/>
    </row>
    <row r="744" spans="2:27" ht="12.75" customHeight="1"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  <c r="AA744" s="6"/>
    </row>
    <row r="745" spans="2:27" ht="12.75" customHeight="1"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  <c r="AA745" s="6"/>
    </row>
    <row r="746" spans="2:27" ht="12.75" customHeight="1"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  <c r="AA746" s="6"/>
    </row>
    <row r="747" spans="2:27" ht="12.75" customHeight="1"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  <c r="AA747" s="6"/>
    </row>
    <row r="748" spans="2:27" ht="12.75" customHeight="1"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  <c r="AA748" s="6"/>
    </row>
    <row r="749" spans="2:27" ht="12.75" customHeight="1"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  <c r="AA749" s="6"/>
    </row>
    <row r="750" spans="2:27" ht="12.75" customHeight="1"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  <c r="AA750" s="6"/>
    </row>
    <row r="751" spans="2:27" ht="12.75" customHeight="1"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  <c r="AA751" s="6"/>
    </row>
    <row r="752" spans="2:27" ht="12.75" customHeight="1"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  <c r="AA752" s="6"/>
    </row>
    <row r="753" spans="2:27" ht="12.75" customHeight="1"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  <c r="AA753" s="6"/>
    </row>
    <row r="754" spans="2:27" ht="12.75" customHeight="1"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  <c r="AA754" s="6"/>
    </row>
    <row r="755" spans="2:27" ht="12.75" customHeight="1"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  <c r="AA755" s="6"/>
    </row>
    <row r="756" spans="2:27" ht="12.75" customHeight="1"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  <c r="AA756" s="6"/>
    </row>
    <row r="757" spans="2:27" ht="12.75" customHeight="1"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  <c r="AA757" s="6"/>
    </row>
    <row r="758" spans="2:27" ht="12.75" customHeight="1"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  <c r="AA758" s="6"/>
    </row>
    <row r="759" spans="2:27" ht="12.75" customHeight="1"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  <c r="AA759" s="6"/>
    </row>
    <row r="760" spans="2:27" ht="12.75" customHeight="1"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  <c r="AA760" s="6"/>
    </row>
    <row r="761" spans="2:27" ht="12.75" customHeight="1"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  <c r="AA761" s="6"/>
    </row>
    <row r="762" spans="2:27" ht="12.75" customHeight="1"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  <c r="AA762" s="6"/>
    </row>
    <row r="763" spans="2:27" ht="12.75" customHeight="1"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  <c r="AA763" s="6"/>
    </row>
    <row r="764" spans="2:27" ht="12.75" customHeight="1"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  <c r="AA764" s="6"/>
    </row>
    <row r="765" spans="2:27" ht="12.75" customHeight="1"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  <c r="AA765" s="6"/>
    </row>
    <row r="766" spans="2:27" ht="12.75" customHeight="1"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  <c r="AA766" s="6"/>
    </row>
    <row r="767" spans="2:27" ht="12.75" customHeight="1"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  <c r="AA767" s="6"/>
    </row>
    <row r="768" spans="2:27" ht="12.75" customHeight="1"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  <c r="AA768" s="6"/>
    </row>
    <row r="769" spans="2:27" ht="12.75" customHeight="1"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  <c r="AA769" s="6"/>
    </row>
    <row r="770" spans="2:27" ht="12.75" customHeight="1"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  <c r="AA770" s="6"/>
    </row>
    <row r="771" spans="2:27" ht="12.75" customHeight="1"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  <c r="AA771" s="6"/>
    </row>
    <row r="772" spans="2:27" ht="12.75" customHeight="1"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  <c r="AA772" s="6"/>
    </row>
    <row r="773" spans="2:27" ht="12.75" customHeight="1"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  <c r="AA773" s="6"/>
    </row>
    <row r="774" spans="2:27" ht="12.75" customHeight="1"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  <c r="AA774" s="6"/>
    </row>
    <row r="775" spans="2:27" ht="12.75" customHeight="1"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  <c r="AA775" s="6"/>
    </row>
    <row r="776" spans="2:27" ht="12.75" customHeight="1"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  <c r="AA776" s="6"/>
    </row>
    <row r="777" spans="2:27" ht="12.75" customHeight="1"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  <c r="AA777" s="6"/>
    </row>
    <row r="778" spans="2:27" ht="12.75" customHeight="1"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  <c r="AA778" s="6"/>
    </row>
    <row r="779" spans="2:27" ht="12.75" customHeight="1"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  <c r="AA779" s="6"/>
    </row>
    <row r="780" spans="2:27" ht="12.75" customHeight="1"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  <c r="AA780" s="6"/>
    </row>
    <row r="781" spans="2:27" ht="12.75" customHeight="1"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  <c r="AA781" s="6"/>
    </row>
    <row r="782" spans="2:27" ht="12.75" customHeight="1"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  <c r="AA782" s="6"/>
    </row>
    <row r="783" spans="2:27" ht="12.75" customHeight="1"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  <c r="AA783" s="6"/>
    </row>
    <row r="784" spans="2:27" ht="12.75" customHeight="1"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  <c r="AA784" s="6"/>
    </row>
    <row r="785" spans="2:27" ht="12.75" customHeight="1"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  <c r="AA785" s="6"/>
    </row>
    <row r="786" spans="2:27" ht="12.75" customHeight="1"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  <c r="AA786" s="6"/>
    </row>
    <row r="787" spans="2:27" ht="12.75" customHeight="1"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  <c r="AA787" s="6"/>
    </row>
    <row r="788" spans="2:27" ht="12.75" customHeight="1"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  <c r="AA788" s="6"/>
    </row>
    <row r="789" spans="2:27" ht="12.75" customHeight="1"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  <c r="AA789" s="6"/>
    </row>
    <row r="790" spans="2:27" ht="12.75" customHeight="1"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  <c r="AA790" s="6"/>
    </row>
    <row r="791" spans="2:27" ht="12.75" customHeight="1"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  <c r="AA791" s="6"/>
    </row>
    <row r="792" spans="2:27" ht="12.75" customHeight="1"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  <c r="AA792" s="6"/>
    </row>
    <row r="793" spans="2:27" ht="12.75" customHeight="1"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  <c r="AA793" s="6"/>
    </row>
    <row r="794" spans="2:27" ht="12.75" customHeight="1"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  <c r="AA794" s="6"/>
    </row>
    <row r="795" spans="2:27" ht="12.75" customHeight="1"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  <c r="AA795" s="6"/>
    </row>
    <row r="796" spans="2:27" ht="12.75" customHeight="1"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  <c r="AA796" s="6"/>
    </row>
    <row r="797" spans="2:27" ht="12.75" customHeight="1"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  <c r="AA797" s="6"/>
    </row>
    <row r="798" spans="2:27" ht="12.75" customHeight="1"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  <c r="AA798" s="6"/>
    </row>
    <row r="799" spans="2:27" ht="12.75" customHeight="1"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  <c r="AA799" s="6"/>
    </row>
    <row r="800" spans="2:27" ht="12.75" customHeight="1"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  <c r="AA800" s="6"/>
    </row>
    <row r="801" spans="2:27" ht="12.75" customHeight="1"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  <c r="AA801" s="6"/>
    </row>
    <row r="802" spans="2:27" ht="12.75" customHeight="1"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  <c r="AA802" s="6"/>
    </row>
    <row r="803" spans="2:27" ht="12.75" customHeight="1"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  <c r="AA803" s="6"/>
    </row>
    <row r="804" spans="2:27" ht="12.75" customHeight="1"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  <c r="AA804" s="6"/>
    </row>
    <row r="805" spans="2:27" ht="12.75" customHeight="1"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  <c r="AA805" s="6"/>
    </row>
    <row r="806" spans="2:27" ht="12.75" customHeight="1"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  <c r="AA806" s="6"/>
    </row>
    <row r="807" spans="2:27" ht="12.75" customHeight="1"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  <c r="AA807" s="6"/>
    </row>
    <row r="808" spans="2:27" ht="12.75" customHeight="1"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  <c r="AA808" s="6"/>
    </row>
    <row r="809" spans="2:27" ht="12.75" customHeight="1"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  <c r="AA809" s="6"/>
    </row>
    <row r="810" spans="2:27" ht="12.75" customHeight="1"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  <c r="AA810" s="6"/>
    </row>
    <row r="811" spans="2:27" ht="12.75" customHeight="1"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  <c r="AA811" s="6"/>
    </row>
    <row r="812" spans="2:27" ht="12.75" customHeight="1"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  <c r="AA812" s="6"/>
    </row>
    <row r="813" spans="2:27" ht="12.75" customHeight="1"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  <c r="AA813" s="6"/>
    </row>
    <row r="814" spans="2:27" ht="12.75" customHeight="1"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  <c r="AA814" s="6"/>
    </row>
    <row r="815" spans="2:27" ht="12.75" customHeight="1"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  <c r="AA815" s="6"/>
    </row>
    <row r="816" spans="2:27" ht="12.75" customHeight="1"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  <c r="AA816" s="6"/>
    </row>
    <row r="817" spans="2:27" ht="12.75" customHeight="1"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  <c r="AA817" s="6"/>
    </row>
    <row r="818" spans="2:27" ht="12.75" customHeight="1"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  <c r="AA818" s="6"/>
    </row>
    <row r="819" spans="2:27" ht="12.75" customHeight="1"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  <c r="AA819" s="6"/>
    </row>
    <row r="820" spans="2:27" ht="12.75" customHeight="1"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  <c r="AA820" s="6"/>
    </row>
    <row r="821" spans="2:27" ht="12.75" customHeight="1"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  <c r="AA821" s="6"/>
    </row>
    <row r="822" spans="2:27" ht="12.75" customHeight="1"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  <c r="AA822" s="6"/>
    </row>
    <row r="823" spans="2:27" ht="12.75" customHeight="1"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  <c r="AA823" s="6"/>
    </row>
    <row r="824" spans="2:27" ht="12.75" customHeight="1"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  <c r="AA824" s="6"/>
    </row>
    <row r="825" spans="2:27" ht="12.75" customHeight="1"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  <c r="AA825" s="6"/>
    </row>
    <row r="826" spans="2:27" ht="12.75" customHeight="1"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  <c r="AA826" s="6"/>
    </row>
    <row r="827" spans="2:27" ht="12.75" customHeight="1"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  <c r="AA827" s="6"/>
    </row>
    <row r="828" spans="2:27" ht="12.75" customHeight="1"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  <c r="AA828" s="6"/>
    </row>
    <row r="829" spans="2:27" ht="12.75" customHeight="1"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  <c r="AA829" s="6"/>
    </row>
    <row r="830" spans="2:27" ht="12.75" customHeight="1"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  <c r="AA830" s="6"/>
    </row>
    <row r="831" spans="2:27" ht="12.75" customHeight="1"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  <c r="AA831" s="6"/>
    </row>
    <row r="832" spans="2:27" ht="12.75" customHeight="1"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  <c r="AA832" s="6"/>
    </row>
    <row r="833" spans="2:27" ht="12.75" customHeight="1"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  <c r="AA833" s="6"/>
    </row>
    <row r="834" spans="2:27" ht="12.75" customHeight="1"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  <c r="AA834" s="6"/>
    </row>
    <row r="835" spans="2:27" ht="12.75" customHeight="1"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  <c r="AA835" s="6"/>
    </row>
    <row r="836" spans="2:27" ht="12.75" customHeight="1"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  <c r="AA836" s="6"/>
    </row>
    <row r="837" spans="2:27" ht="12.75" customHeight="1"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  <c r="AA837" s="6"/>
    </row>
    <row r="838" spans="2:27" ht="12.75" customHeight="1"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  <c r="AA838" s="6"/>
    </row>
    <row r="839" spans="2:27" ht="12.75" customHeight="1"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  <c r="AA839" s="6"/>
    </row>
    <row r="840" spans="2:27" ht="12.75" customHeight="1"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  <c r="AA840" s="6"/>
    </row>
    <row r="841" spans="2:27" ht="12.75" customHeight="1"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  <c r="AA841" s="6"/>
    </row>
    <row r="842" spans="2:27" ht="12.75" customHeight="1"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  <c r="AA842" s="6"/>
    </row>
    <row r="843" spans="2:27" ht="12.75" customHeight="1"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  <c r="AA843" s="6"/>
    </row>
    <row r="844" spans="2:27" ht="12.75" customHeight="1"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  <c r="AA844" s="6"/>
    </row>
    <row r="845" spans="2:27" ht="12.75" customHeight="1"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  <c r="AA845" s="6"/>
    </row>
    <row r="846" spans="2:27" ht="12.75" customHeight="1"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  <c r="AA846" s="6"/>
    </row>
    <row r="847" spans="2:27" ht="12.75" customHeight="1"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  <c r="AA847" s="6"/>
    </row>
    <row r="848" spans="2:27" ht="12.75" customHeight="1"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  <c r="AA848" s="6"/>
    </row>
    <row r="849" spans="2:27" ht="12.75" customHeight="1"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  <c r="AA849" s="6"/>
    </row>
    <row r="850" spans="2:27" ht="12.75" customHeight="1"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  <c r="AA850" s="6"/>
    </row>
    <row r="851" spans="2:27" ht="12.75" customHeight="1"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  <c r="AA851" s="6"/>
    </row>
    <row r="852" spans="2:27" ht="12.75" customHeight="1"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  <c r="AA852" s="6"/>
    </row>
    <row r="853" spans="2:27" ht="12.75" customHeight="1"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  <c r="AA853" s="6"/>
    </row>
    <row r="854" spans="2:27" ht="12.75" customHeight="1"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  <c r="AA854" s="6"/>
    </row>
    <row r="855" spans="2:27" ht="12.75" customHeight="1"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  <c r="AA855" s="6"/>
    </row>
    <row r="856" spans="2:27" ht="12.75" customHeight="1"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  <c r="AA856" s="6"/>
    </row>
    <row r="857" spans="2:27" ht="12.75" customHeight="1"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  <c r="AA857" s="6"/>
    </row>
    <row r="858" spans="2:27" ht="12.75" customHeight="1"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  <c r="AA858" s="6"/>
    </row>
    <row r="859" spans="2:27" ht="12.75" customHeight="1"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  <c r="AA859" s="6"/>
    </row>
    <row r="860" spans="2:27" ht="12.75" customHeight="1"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  <c r="AA860" s="6"/>
    </row>
    <row r="861" spans="2:27" ht="12.75" customHeight="1"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  <c r="AA861" s="6"/>
    </row>
    <row r="862" spans="2:27" ht="12.75" customHeight="1"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  <c r="AA862" s="6"/>
    </row>
    <row r="863" spans="2:27" ht="12.75" customHeight="1"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  <c r="AA863" s="6"/>
    </row>
    <row r="864" spans="2:27" ht="12.75" customHeight="1"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  <c r="AA864" s="6"/>
    </row>
    <row r="865" spans="2:27" ht="12.75" customHeight="1"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  <c r="AA865" s="6"/>
    </row>
    <row r="866" spans="2:27" ht="12.75" customHeight="1"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  <c r="AA866" s="6"/>
    </row>
    <row r="867" spans="2:27" ht="12.75" customHeight="1"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  <c r="AA867" s="6"/>
    </row>
    <row r="868" spans="2:27" ht="12.75" customHeight="1"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  <c r="AA868" s="6"/>
    </row>
    <row r="869" spans="2:27" ht="12.75" customHeight="1"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  <c r="AA869" s="6"/>
    </row>
    <row r="870" spans="2:27" ht="12.75" customHeight="1"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  <c r="AA870" s="6"/>
    </row>
    <row r="871" spans="2:27" ht="12.75" customHeight="1"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  <c r="AA871" s="6"/>
    </row>
    <row r="872" spans="2:27" ht="12.75" customHeight="1"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  <c r="AA872" s="6"/>
    </row>
    <row r="873" spans="2:27" ht="12.75" customHeight="1"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  <c r="AA873" s="6"/>
    </row>
    <row r="874" spans="2:27" ht="12.75" customHeight="1"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  <c r="AA874" s="6"/>
    </row>
    <row r="875" spans="2:27" ht="12.75" customHeight="1"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  <c r="AA875" s="6"/>
    </row>
    <row r="876" spans="2:27" ht="12.75" customHeight="1"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  <c r="AA876" s="6"/>
    </row>
    <row r="877" spans="2:27" ht="12.75" customHeight="1"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  <c r="AA877" s="6"/>
    </row>
    <row r="878" spans="2:27" ht="12.75" customHeight="1"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  <c r="AA878" s="6"/>
    </row>
    <row r="879" spans="2:27" ht="12.75" customHeight="1"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  <c r="AA879" s="6"/>
    </row>
    <row r="880" spans="2:27" ht="12.75" customHeight="1"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  <c r="AA880" s="6"/>
    </row>
    <row r="881" spans="2:27" ht="12.75" customHeight="1"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  <c r="AA881" s="6"/>
    </row>
    <row r="882" spans="2:27" ht="12.75" customHeight="1"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  <c r="AA882" s="6"/>
    </row>
    <row r="883" spans="2:27" ht="12.75" customHeight="1"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  <c r="AA883" s="6"/>
    </row>
    <row r="884" spans="2:27" ht="12.75" customHeight="1"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  <c r="AA884" s="6"/>
    </row>
    <row r="885" spans="2:27" ht="12.75" customHeight="1"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  <c r="AA885" s="6"/>
    </row>
    <row r="886" spans="2:27" ht="12.75" customHeight="1"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  <c r="AA886" s="6"/>
    </row>
    <row r="887" spans="2:27" ht="12.75" customHeight="1"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  <c r="AA887" s="6"/>
    </row>
    <row r="888" spans="2:27" ht="12.75" customHeight="1"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  <c r="AA888" s="6"/>
    </row>
    <row r="889" spans="2:27" ht="12.75" customHeight="1"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  <c r="AA889" s="6"/>
    </row>
    <row r="890" spans="2:27" ht="12.75" customHeight="1"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  <c r="AA890" s="6"/>
    </row>
    <row r="891" spans="2:27" ht="12.75" customHeight="1"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  <c r="AA891" s="6"/>
    </row>
    <row r="892" spans="2:27" ht="12.75" customHeight="1"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  <c r="AA892" s="6"/>
    </row>
    <row r="893" spans="2:27" ht="12.75" customHeight="1"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  <c r="AA893" s="6"/>
    </row>
    <row r="894" spans="2:27" ht="12.75" customHeight="1"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  <c r="AA894" s="6"/>
    </row>
    <row r="895" spans="2:27" ht="12.75" customHeight="1"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  <c r="AA895" s="6"/>
    </row>
    <row r="896" spans="2:27" ht="12.75" customHeight="1"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  <c r="AA896" s="6"/>
    </row>
    <row r="897" spans="2:27" ht="12.75" customHeight="1"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  <c r="AA897" s="6"/>
    </row>
    <row r="898" spans="2:27" ht="12.75" customHeight="1"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  <c r="AA898" s="6"/>
    </row>
    <row r="899" spans="2:27" ht="12.75" customHeight="1"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  <c r="AA899" s="6"/>
    </row>
    <row r="900" spans="2:27" ht="12.75" customHeight="1"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  <c r="AA900" s="6"/>
    </row>
    <row r="901" spans="2:27" ht="12.75" customHeight="1"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  <c r="AA901" s="6"/>
    </row>
    <row r="902" spans="2:27" ht="12.75" customHeight="1"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  <c r="AA902" s="6"/>
    </row>
    <row r="903" spans="2:27" ht="12.75" customHeight="1"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  <c r="AA903" s="6"/>
    </row>
    <row r="904" spans="2:27" ht="12.75" customHeight="1"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  <c r="AA904" s="6"/>
    </row>
    <row r="905" spans="2:27" ht="12.75" customHeight="1"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  <c r="AA905" s="6"/>
    </row>
    <row r="906" spans="2:27" ht="12.75" customHeight="1"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  <c r="AA906" s="6"/>
    </row>
    <row r="907" spans="2:27" ht="12.75" customHeight="1"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  <c r="AA907" s="6"/>
    </row>
    <row r="908" spans="2:27" ht="12.75" customHeight="1"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  <c r="AA908" s="6"/>
    </row>
    <row r="909" spans="2:27" ht="12.75" customHeight="1"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  <c r="AA909" s="6"/>
    </row>
    <row r="910" spans="2:27" ht="12.75" customHeight="1"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  <c r="AA910" s="6"/>
    </row>
    <row r="911" spans="2:27" ht="12.75" customHeight="1"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  <c r="AA911" s="6"/>
    </row>
    <row r="912" spans="2:27" ht="12.75" customHeight="1"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  <c r="AA912" s="6"/>
    </row>
    <row r="913" spans="2:27" ht="12.75" customHeight="1"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  <c r="AA913" s="6"/>
    </row>
    <row r="914" spans="2:27" ht="12.75" customHeight="1"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  <c r="AA914" s="6"/>
    </row>
    <row r="915" spans="2:27" ht="12.75" customHeight="1"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  <c r="AA915" s="6"/>
    </row>
    <row r="916" spans="2:27" ht="12.75" customHeight="1"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  <c r="AA916" s="6"/>
    </row>
    <row r="917" spans="2:27" ht="12.75" customHeight="1"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  <c r="AA917" s="6"/>
    </row>
    <row r="918" spans="2:27" ht="12.75" customHeight="1"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  <c r="AA918" s="6"/>
    </row>
    <row r="919" spans="2:27" ht="12.75" customHeight="1"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  <c r="AA919" s="6"/>
    </row>
    <row r="920" spans="2:27" ht="12.75" customHeight="1"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  <c r="AA920" s="6"/>
    </row>
    <row r="921" spans="2:27" ht="12.75" customHeight="1"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  <c r="AA921" s="6"/>
    </row>
    <row r="922" spans="2:27" ht="12.75" customHeight="1"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  <c r="AA922" s="6"/>
    </row>
    <row r="923" spans="2:27" ht="12.75" customHeight="1"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  <c r="AA923" s="6"/>
    </row>
    <row r="924" spans="2:27" ht="12.75" customHeight="1"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  <c r="AA924" s="6"/>
    </row>
    <row r="925" spans="2:27" ht="12.75" customHeight="1"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  <c r="AA925" s="6"/>
    </row>
    <row r="926" spans="2:27" ht="12.75" customHeight="1"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  <c r="AA926" s="6"/>
    </row>
    <row r="927" spans="2:27" ht="12.75" customHeight="1"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  <c r="AA927" s="6"/>
    </row>
    <row r="928" spans="2:27" ht="12.75" customHeight="1"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  <c r="AA928" s="6"/>
    </row>
    <row r="929" spans="2:27" ht="12.75" customHeight="1"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  <c r="AA929" s="6"/>
    </row>
    <row r="930" spans="2:27" ht="12.75" customHeight="1"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  <c r="AA930" s="6"/>
    </row>
    <row r="931" spans="2:27" ht="12.75" customHeight="1"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  <c r="AA931" s="6"/>
    </row>
    <row r="932" spans="2:27" ht="12.75" customHeight="1"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  <c r="AA932" s="6"/>
    </row>
    <row r="933" spans="2:27" ht="12.75" customHeight="1"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  <c r="AA933" s="6"/>
    </row>
    <row r="934" spans="2:27" ht="12.75" customHeight="1"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  <c r="AA934" s="6"/>
    </row>
    <row r="935" spans="2:27" ht="12.75" customHeight="1"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  <c r="AA935" s="6"/>
    </row>
    <row r="936" spans="2:27" ht="12.75" customHeight="1"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  <c r="AA936" s="6"/>
    </row>
    <row r="937" spans="2:27" ht="12.75" customHeight="1"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  <c r="AA937" s="6"/>
    </row>
    <row r="938" spans="2:27" ht="12.75" customHeight="1"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  <c r="AA938" s="6"/>
    </row>
    <row r="939" spans="2:27" ht="12.75" customHeight="1"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  <c r="AA939" s="6"/>
    </row>
    <row r="940" spans="2:27" ht="12.75" customHeight="1"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  <c r="AA940" s="6"/>
    </row>
    <row r="941" spans="2:27" ht="12.75" customHeight="1"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  <c r="AA941" s="6"/>
    </row>
    <row r="942" spans="2:27" ht="12.75" customHeight="1"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  <c r="AA942" s="6"/>
    </row>
    <row r="943" spans="2:27" ht="12.75" customHeight="1"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  <c r="AA943" s="6"/>
    </row>
    <row r="944" spans="2:27" ht="12.75" customHeight="1"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  <c r="AA944" s="6"/>
    </row>
    <row r="945" spans="2:27" ht="12.75" customHeight="1"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  <c r="AA945" s="6"/>
    </row>
    <row r="946" spans="2:27" ht="12.75" customHeight="1"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  <c r="AA946" s="6"/>
    </row>
    <row r="947" spans="2:27" ht="12.75" customHeight="1"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  <c r="AA947" s="6"/>
    </row>
    <row r="948" spans="2:27" ht="12.75" customHeight="1"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  <c r="AA948" s="6"/>
    </row>
    <row r="949" spans="2:27" ht="12.75" customHeight="1"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  <c r="AA949" s="6"/>
    </row>
    <row r="950" spans="2:27" ht="12.75" customHeight="1"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  <c r="AA950" s="6"/>
    </row>
    <row r="951" spans="2:27" ht="12.75" customHeight="1"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  <c r="AA951" s="6"/>
    </row>
    <row r="952" spans="2:27" ht="12.75" customHeight="1"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  <c r="AA952" s="6"/>
    </row>
    <row r="953" spans="2:27" ht="12.75" customHeight="1"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  <c r="AA953" s="6"/>
    </row>
    <row r="954" spans="2:27" ht="12.75" customHeight="1"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  <c r="AA954" s="6"/>
    </row>
    <row r="955" spans="2:27" ht="12.75" customHeight="1"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  <c r="AA955" s="6"/>
    </row>
    <row r="956" spans="2:27" ht="12.75" customHeight="1"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  <c r="AA956" s="6"/>
    </row>
    <row r="957" spans="2:27" ht="12.75" customHeight="1"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  <c r="AA957" s="6"/>
    </row>
    <row r="958" spans="2:27" ht="12.75" customHeight="1"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  <c r="AA958" s="6"/>
    </row>
    <row r="959" spans="2:27" ht="12.75" customHeight="1"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  <c r="AA959" s="6"/>
    </row>
    <row r="960" spans="2:27" ht="12.75" customHeight="1"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  <c r="AA960" s="6"/>
    </row>
    <row r="961" spans="2:27" ht="12.75" customHeight="1"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  <c r="AA961" s="6"/>
    </row>
    <row r="962" spans="2:27" ht="12.75" customHeight="1"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  <c r="AA962" s="6"/>
    </row>
    <row r="963" spans="2:27" ht="12.75" customHeight="1"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  <c r="AA963" s="6"/>
    </row>
    <row r="964" spans="2:27" ht="12.75" customHeight="1"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  <c r="AA964" s="6"/>
    </row>
    <row r="965" spans="2:27" ht="12.75" customHeight="1"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  <c r="AA965" s="6"/>
    </row>
    <row r="966" spans="2:27" ht="12.75" customHeight="1"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  <c r="AA966" s="6"/>
    </row>
    <row r="967" spans="2:27" ht="12.75" customHeight="1"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  <c r="AA967" s="6"/>
    </row>
    <row r="968" spans="2:27" ht="12.75" customHeight="1"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  <c r="AA968" s="6"/>
    </row>
    <row r="969" spans="2:27" ht="12.75" customHeight="1"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  <c r="AA969" s="6"/>
    </row>
    <row r="970" spans="2:27" ht="12.75" customHeight="1"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  <c r="AA970" s="6"/>
    </row>
    <row r="971" spans="2:27" ht="12.75" customHeight="1"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  <c r="AA971" s="6"/>
    </row>
    <row r="972" spans="2:27" ht="12.75" customHeight="1"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  <c r="AA972" s="6"/>
    </row>
    <row r="973" spans="2:27" ht="12.75" customHeight="1"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  <c r="AA973" s="6"/>
    </row>
    <row r="974" spans="2:27" ht="12.75" customHeight="1"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  <c r="AA974" s="6"/>
    </row>
    <row r="975" spans="2:27" ht="12.75" customHeight="1"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  <c r="AA975" s="6"/>
    </row>
    <row r="976" spans="2:27" ht="12.75" customHeight="1"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  <c r="AA976" s="6"/>
    </row>
    <row r="977" spans="2:27" ht="12.75" customHeight="1"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  <c r="AA977" s="6"/>
    </row>
    <row r="978" spans="2:27" ht="12.75" customHeight="1"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  <c r="AA978" s="6"/>
    </row>
    <row r="979" spans="2:27" ht="12.75" customHeight="1"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  <c r="AA979" s="6"/>
    </row>
    <row r="980" spans="2:27" ht="12.75" customHeight="1"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  <c r="AA980" s="6"/>
    </row>
    <row r="981" spans="2:27" ht="12.75" customHeight="1"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  <c r="AA981" s="6"/>
    </row>
    <row r="982" spans="2:27" ht="12.75" customHeight="1"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  <c r="AA982" s="6"/>
    </row>
    <row r="983" spans="2:27" ht="12.75" customHeight="1"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  <c r="AA983" s="6"/>
    </row>
    <row r="984" spans="2:27" ht="12.75" customHeight="1"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  <c r="AA984" s="6"/>
    </row>
    <row r="985" spans="2:27" ht="12.75" customHeight="1"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  <c r="AA985" s="6"/>
    </row>
    <row r="986" spans="2:27" ht="12.75" customHeight="1"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  <c r="AA986" s="6"/>
    </row>
    <row r="987" spans="2:27" ht="12.75" customHeight="1"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  <c r="AA987" s="6"/>
    </row>
    <row r="988" spans="2:27" ht="12.75" customHeight="1"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  <c r="AA988" s="6"/>
    </row>
    <row r="989" spans="2:27" ht="12.75" customHeight="1"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  <c r="AA989" s="6"/>
    </row>
    <row r="990" spans="2:27" ht="12.75" customHeight="1"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  <c r="AA990" s="6"/>
    </row>
    <row r="991" spans="2:27" ht="12.75" customHeight="1"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  <c r="AA991" s="6"/>
    </row>
    <row r="992" spans="2:27" ht="12.75" customHeight="1"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  <c r="AA992" s="6"/>
    </row>
    <row r="993" spans="2:27" ht="12.75" customHeight="1"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  <c r="AA993" s="6"/>
    </row>
    <row r="994" spans="2:27" ht="12.75" customHeight="1"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  <c r="AA994" s="6"/>
    </row>
    <row r="995" spans="2:27" ht="12.75" customHeight="1"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  <c r="AA995" s="6"/>
    </row>
    <row r="996" spans="2:27" ht="12.75" customHeight="1"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  <c r="AA996" s="6"/>
    </row>
  </sheetData>
  <mergeCells count="3">
    <mergeCell ref="F3:I3"/>
    <mergeCell ref="G5:I8"/>
    <mergeCell ref="B38:C38"/>
  </mergeCells>
  <hyperlinks>
    <hyperlink ref="K4" location="'INDICE PARALELO'!A1" display="REGRESAR"/>
  </hyperlinks>
  <pageMargins left="0.7" right="0.7" top="0.75" bottom="0.75" header="0.3" footer="0.3"/>
  <pageSetup scale="6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X1000"/>
  <sheetViews>
    <sheetView showGridLines="0" tabSelected="1" view="pageBreakPreview" topLeftCell="B7" zoomScaleNormal="80" zoomScaleSheetLayoutView="100" workbookViewId="0">
      <selection activeCell="C35" sqref="C35:J35"/>
    </sheetView>
  </sheetViews>
  <sheetFormatPr baseColWidth="10" defaultColWidth="17.28515625" defaultRowHeight="15" customHeight="1"/>
  <cols>
    <col min="1" max="1" width="9.140625" style="7" customWidth="1"/>
    <col min="2" max="2" width="28" style="7" customWidth="1"/>
    <col min="3" max="5" width="11.42578125" style="7" customWidth="1"/>
    <col min="6" max="6" width="17" style="7" customWidth="1"/>
    <col min="7" max="7" width="14.85546875" style="7" customWidth="1"/>
    <col min="8" max="9" width="12.140625" style="7" customWidth="1"/>
    <col min="10" max="10" width="11.42578125" style="7" customWidth="1"/>
    <col min="11" max="24" width="10.7109375" style="7" customWidth="1"/>
    <col min="25" max="16384" width="17.28515625" style="7"/>
  </cols>
  <sheetData>
    <row r="1" spans="1:24" ht="15" customHeight="1" thickBot="1"/>
    <row r="2" spans="1:24" ht="18" customHeight="1">
      <c r="A2" s="58" t="s">
        <v>0</v>
      </c>
      <c r="B2" s="59"/>
      <c r="C2" s="60"/>
      <c r="D2" s="60"/>
      <c r="E2" s="60"/>
      <c r="F2" s="60"/>
      <c r="G2" s="60"/>
      <c r="H2" s="61"/>
      <c r="J2" s="6" t="s">
        <v>49</v>
      </c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</row>
    <row r="3" spans="1:24" ht="16.5" customHeight="1" thickBot="1">
      <c r="A3" s="62" t="s">
        <v>1</v>
      </c>
      <c r="B3" s="63"/>
      <c r="C3" s="64"/>
      <c r="D3" s="64"/>
      <c r="E3" s="156" t="s">
        <v>2</v>
      </c>
      <c r="F3" s="157"/>
      <c r="G3" s="157"/>
      <c r="H3" s="158"/>
      <c r="I3" s="65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24" ht="13.5" customHeight="1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</row>
    <row r="5" spans="1:24" ht="15" customHeight="1">
      <c r="A5" s="6" t="s">
        <v>3</v>
      </c>
      <c r="B5" s="5" t="s">
        <v>108</v>
      </c>
      <c r="C5" s="6"/>
      <c r="D5" s="6"/>
      <c r="E5" s="6" t="s">
        <v>5</v>
      </c>
      <c r="F5" s="150" t="s">
        <v>6</v>
      </c>
      <c r="G5" s="151"/>
      <c r="H5" s="151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</row>
    <row r="6" spans="1:24" ht="15" customHeight="1">
      <c r="A6" s="66"/>
      <c r="B6" s="13" t="s">
        <v>109</v>
      </c>
      <c r="C6" s="6"/>
      <c r="D6" s="6"/>
      <c r="E6" s="6"/>
      <c r="F6" s="151"/>
      <c r="G6" s="151"/>
      <c r="H6" s="151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</row>
    <row r="7" spans="1:24" ht="15" customHeight="1">
      <c r="A7" s="6" t="s">
        <v>58</v>
      </c>
      <c r="B7" s="13" t="s">
        <v>70</v>
      </c>
      <c r="C7" s="6" t="s">
        <v>9</v>
      </c>
      <c r="D7" s="6"/>
      <c r="E7" s="6"/>
      <c r="F7" s="151"/>
      <c r="G7" s="151"/>
      <c r="H7" s="151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</row>
    <row r="8" spans="1:24" ht="15" customHeight="1">
      <c r="A8" s="6"/>
      <c r="B8" s="6"/>
      <c r="C8" s="6"/>
      <c r="D8" s="6"/>
      <c r="E8" s="6"/>
      <c r="F8" s="151"/>
      <c r="G8" s="151"/>
      <c r="H8" s="151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</row>
    <row r="9" spans="1:24" ht="15" customHeight="1">
      <c r="A9" s="5" t="s">
        <v>10</v>
      </c>
      <c r="B9" s="5"/>
      <c r="C9" s="6"/>
      <c r="D9" s="6"/>
      <c r="E9" s="6" t="s">
        <v>11</v>
      </c>
      <c r="F9" s="14">
        <v>44211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</row>
    <row r="10" spans="1:24" ht="12.75" customHeight="1">
      <c r="A10" s="15" t="s">
        <v>59</v>
      </c>
      <c r="B10" s="16"/>
      <c r="C10" s="17"/>
      <c r="D10" s="18" t="s">
        <v>13</v>
      </c>
      <c r="E10" s="18" t="s">
        <v>14</v>
      </c>
      <c r="F10" s="18" t="s">
        <v>15</v>
      </c>
      <c r="G10" s="18" t="s">
        <v>16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</row>
    <row r="11" spans="1:24" ht="12.75" customHeight="1">
      <c r="A11" s="19" t="s">
        <v>110</v>
      </c>
      <c r="B11" s="16"/>
      <c r="C11" s="67" t="s">
        <v>53</v>
      </c>
      <c r="D11" s="18"/>
      <c r="E11" s="24">
        <v>181603</v>
      </c>
      <c r="F11" s="29">
        <v>15</v>
      </c>
      <c r="G11" s="24">
        <f t="shared" ref="G11:G13" si="0">E11/F11</f>
        <v>12106.866666666667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</row>
    <row r="12" spans="1:24" ht="12.75" customHeight="1">
      <c r="A12" s="31" t="s">
        <v>111</v>
      </c>
      <c r="B12" s="68"/>
      <c r="C12" s="67" t="s">
        <v>53</v>
      </c>
      <c r="D12" s="22"/>
      <c r="E12" s="24">
        <v>110500</v>
      </c>
      <c r="F12" s="29">
        <f>+F11</f>
        <v>15</v>
      </c>
      <c r="G12" s="24">
        <f t="shared" si="0"/>
        <v>7366.666666666667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</row>
    <row r="13" spans="1:24" ht="12.75" customHeight="1">
      <c r="A13" s="31" t="s">
        <v>112</v>
      </c>
      <c r="B13" s="26"/>
      <c r="C13" s="67" t="s">
        <v>53</v>
      </c>
      <c r="D13" s="22"/>
      <c r="E13" s="24">
        <v>125234</v>
      </c>
      <c r="F13" s="29">
        <f>+F12</f>
        <v>15</v>
      </c>
      <c r="G13" s="24">
        <f t="shared" si="0"/>
        <v>8348.9333333333325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</row>
    <row r="14" spans="1:24" ht="12.75" customHeight="1">
      <c r="A14" s="69" t="s">
        <v>17</v>
      </c>
      <c r="B14" s="68"/>
      <c r="C14" s="70">
        <v>0.05</v>
      </c>
      <c r="D14" s="22"/>
      <c r="E14" s="24"/>
      <c r="F14" s="29"/>
      <c r="G14" s="24">
        <f>+H35*C14</f>
        <v>3013.1334999999999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</row>
    <row r="15" spans="1:24" ht="12.75" customHeight="1">
      <c r="A15" s="31"/>
      <c r="B15" s="26"/>
      <c r="C15" s="67"/>
      <c r="D15" s="22"/>
      <c r="E15" s="24"/>
      <c r="F15" s="29"/>
      <c r="G15" s="24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</row>
    <row r="16" spans="1:24" ht="12.75" customHeight="1">
      <c r="A16" s="159"/>
      <c r="B16" s="153"/>
      <c r="C16" s="160"/>
      <c r="D16" s="22"/>
      <c r="E16" s="24"/>
      <c r="F16" s="29"/>
      <c r="G16" s="24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</row>
    <row r="17" spans="1:24" ht="12.75" customHeight="1">
      <c r="A17" s="6"/>
      <c r="B17" s="6"/>
      <c r="C17" s="6"/>
      <c r="D17" s="6"/>
      <c r="E17" s="6"/>
      <c r="F17" s="6" t="s">
        <v>18</v>
      </c>
      <c r="G17" s="6"/>
      <c r="H17" s="24">
        <f>SUM(G11:G16)</f>
        <v>30835.600166666667</v>
      </c>
      <c r="I17" s="41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</row>
    <row r="18" spans="1:24" ht="12.75" customHeight="1">
      <c r="A18" s="5" t="s">
        <v>63</v>
      </c>
      <c r="B18" s="5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</row>
    <row r="19" spans="1:24" ht="12.75" customHeight="1">
      <c r="A19" s="71" t="s">
        <v>20</v>
      </c>
      <c r="B19" s="72"/>
      <c r="C19" s="73"/>
      <c r="D19" s="74" t="s">
        <v>21</v>
      </c>
      <c r="E19" s="75" t="s">
        <v>22</v>
      </c>
      <c r="F19" s="75" t="s">
        <v>23</v>
      </c>
      <c r="G19" s="36" t="s">
        <v>16</v>
      </c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</row>
    <row r="20" spans="1:24" ht="12.75" customHeight="1">
      <c r="A20" s="76" t="s">
        <v>113</v>
      </c>
      <c r="B20" s="77"/>
      <c r="C20" s="78"/>
      <c r="D20" s="79" t="s">
        <v>70</v>
      </c>
      <c r="E20" s="24">
        <v>430000</v>
      </c>
      <c r="F20" s="29">
        <v>1.25</v>
      </c>
      <c r="G20" s="80">
        <f>+E20*F20</f>
        <v>537500</v>
      </c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</row>
    <row r="21" spans="1:24" ht="12.75" customHeight="1">
      <c r="A21" s="81"/>
      <c r="B21" s="20"/>
      <c r="C21" s="34"/>
      <c r="D21" s="79"/>
      <c r="E21" s="82"/>
      <c r="F21" s="82"/>
      <c r="G21" s="80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</row>
    <row r="22" spans="1:24" ht="12.75" customHeight="1">
      <c r="A22" s="85"/>
      <c r="B22" s="86"/>
      <c r="C22" s="87"/>
      <c r="D22" s="88"/>
      <c r="E22" s="88"/>
      <c r="F22" s="88"/>
      <c r="G22" s="89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</row>
    <row r="23" spans="1:24" ht="12.75" customHeight="1">
      <c r="A23" s="6"/>
      <c r="B23" s="6"/>
      <c r="C23" s="6"/>
      <c r="D23" s="6"/>
      <c r="E23" s="6"/>
      <c r="F23" s="6" t="s">
        <v>18</v>
      </c>
      <c r="G23" s="6"/>
      <c r="H23" s="24">
        <f>SUM(G20:G22)</f>
        <v>537500</v>
      </c>
      <c r="I23" s="41"/>
      <c r="J23" s="41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</row>
    <row r="24" spans="1:24" ht="12.75" customHeight="1">
      <c r="A24" s="5" t="s">
        <v>26</v>
      </c>
      <c r="B24" s="5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</row>
    <row r="25" spans="1:24" ht="12.75" customHeight="1">
      <c r="A25" s="18" t="s">
        <v>27</v>
      </c>
      <c r="B25" s="18"/>
      <c r="C25" s="18" t="s">
        <v>28</v>
      </c>
      <c r="D25" s="18" t="s">
        <v>29</v>
      </c>
      <c r="E25" s="18" t="s">
        <v>30</v>
      </c>
      <c r="F25" s="18" t="s">
        <v>14</v>
      </c>
      <c r="G25" s="18" t="s">
        <v>16</v>
      </c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</row>
    <row r="26" spans="1:24" ht="12.75" customHeight="1">
      <c r="A26" s="19"/>
      <c r="B26" s="34"/>
      <c r="C26" s="29">
        <v>1.25</v>
      </c>
      <c r="D26" s="22">
        <v>65</v>
      </c>
      <c r="E26" s="22">
        <f>+C26*D26</f>
        <v>81.25</v>
      </c>
      <c r="F26" s="24">
        <v>1169</v>
      </c>
      <c r="G26" s="24">
        <f>+E26*F26</f>
        <v>94981.25</v>
      </c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</row>
    <row r="27" spans="1:24" ht="12.75" customHeight="1">
      <c r="A27" s="19"/>
      <c r="B27" s="34"/>
      <c r="C27" s="22"/>
      <c r="D27" s="22"/>
      <c r="E27" s="22"/>
      <c r="F27" s="22"/>
      <c r="G27" s="82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</row>
    <row r="28" spans="1:24" ht="12.75" customHeight="1">
      <c r="A28" s="19"/>
      <c r="B28" s="34"/>
      <c r="C28" s="22"/>
      <c r="D28" s="22"/>
      <c r="E28" s="22"/>
      <c r="F28" s="22"/>
      <c r="G28" s="82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</row>
    <row r="29" spans="1:24" ht="12.75" customHeight="1">
      <c r="A29" s="6"/>
      <c r="B29" s="6"/>
      <c r="C29" s="6"/>
      <c r="D29" s="6"/>
      <c r="E29" s="6"/>
      <c r="F29" s="6" t="s">
        <v>18</v>
      </c>
      <c r="G29" s="6"/>
      <c r="H29" s="24">
        <f>+G26</f>
        <v>94981.25</v>
      </c>
      <c r="I29" s="41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</row>
    <row r="30" spans="1:24" ht="12.75" customHeight="1">
      <c r="A30" s="5" t="s">
        <v>31</v>
      </c>
      <c r="B30" s="5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</row>
    <row r="31" spans="1:24" ht="12.75" customHeight="1">
      <c r="A31" s="18" t="s">
        <v>27</v>
      </c>
      <c r="B31" s="18"/>
      <c r="C31" s="18" t="s">
        <v>33</v>
      </c>
      <c r="D31" s="18" t="s">
        <v>34</v>
      </c>
      <c r="E31" s="18" t="s">
        <v>35</v>
      </c>
      <c r="F31" s="18" t="s">
        <v>15</v>
      </c>
      <c r="G31" s="18" t="s">
        <v>16</v>
      </c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</row>
    <row r="32" spans="1:24" ht="12.75" customHeight="1">
      <c r="A32" s="19" t="s">
        <v>114</v>
      </c>
      <c r="B32" s="34"/>
      <c r="C32" s="24">
        <v>475670.37699999998</v>
      </c>
      <c r="D32" s="90">
        <v>1.9</v>
      </c>
      <c r="E32" s="24">
        <f>C32*D32</f>
        <v>903773.71629999997</v>
      </c>
      <c r="F32" s="29">
        <v>14.99724</v>
      </c>
      <c r="G32" s="24">
        <f>ROUND(E32/F32,2)</f>
        <v>60262.67</v>
      </c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</row>
    <row r="33" spans="1:24" ht="12.75" customHeight="1">
      <c r="A33" s="19"/>
      <c r="B33" s="34"/>
      <c r="C33" s="82"/>
      <c r="D33" s="22"/>
      <c r="E33" s="22"/>
      <c r="F33" s="22"/>
      <c r="G33" s="91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</row>
    <row r="34" spans="1:24" ht="12.75" customHeight="1">
      <c r="A34" s="19"/>
      <c r="B34" s="34"/>
      <c r="C34" s="82"/>
      <c r="D34" s="22"/>
      <c r="E34" s="22"/>
      <c r="F34" s="22"/>
      <c r="G34" s="91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</row>
    <row r="35" spans="1:24" ht="12.75" customHeight="1">
      <c r="A35" s="6"/>
      <c r="B35" s="6"/>
      <c r="C35" s="6"/>
      <c r="D35" s="6"/>
      <c r="E35" s="6"/>
      <c r="F35" s="6" t="s">
        <v>18</v>
      </c>
      <c r="G35" s="6"/>
      <c r="H35" s="24">
        <f>SUM(G32:G34)</f>
        <v>60262.67</v>
      </c>
      <c r="I35" s="41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</row>
    <row r="36" spans="1:24" ht="12.75" customHeight="1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</row>
    <row r="37" spans="1:24" ht="12.75" customHeight="1">
      <c r="A37" s="6"/>
      <c r="B37" s="6"/>
      <c r="C37" s="6" t="s">
        <v>37</v>
      </c>
      <c r="D37" s="6"/>
      <c r="E37" s="6"/>
      <c r="F37" s="6"/>
      <c r="G37" s="6"/>
      <c r="H37" s="23">
        <f>ROUND(SUM(H17:H35),0)</f>
        <v>723580</v>
      </c>
      <c r="I37" s="41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</row>
    <row r="38" spans="1:24" ht="12.75" customHeight="1">
      <c r="A38" s="5" t="s">
        <v>38</v>
      </c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</row>
    <row r="39" spans="1:24" ht="12.75" customHeight="1">
      <c r="A39" s="152" t="s">
        <v>39</v>
      </c>
      <c r="B39" s="153"/>
      <c r="C39" s="42" t="s">
        <v>9</v>
      </c>
      <c r="D39" s="42" t="s">
        <v>9</v>
      </c>
      <c r="E39" s="43" t="s">
        <v>9</v>
      </c>
      <c r="F39" s="44" t="s">
        <v>40</v>
      </c>
      <c r="G39" s="18" t="s">
        <v>41</v>
      </c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</row>
    <row r="40" spans="1:24" ht="12.75" customHeight="1">
      <c r="A40" s="19" t="s">
        <v>42</v>
      </c>
      <c r="B40" s="20"/>
      <c r="C40" s="20"/>
      <c r="D40" s="20"/>
      <c r="E40" s="34"/>
      <c r="F40" s="92">
        <v>0.25</v>
      </c>
      <c r="G40" s="93">
        <f>$H$37*F40</f>
        <v>180895</v>
      </c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</row>
    <row r="41" spans="1:24" ht="12.75" customHeight="1">
      <c r="A41" s="19" t="s">
        <v>43</v>
      </c>
      <c r="B41" s="20"/>
      <c r="C41" s="20"/>
      <c r="D41" s="20"/>
      <c r="E41" s="34"/>
      <c r="F41" s="92">
        <v>0.02</v>
      </c>
      <c r="G41" s="93">
        <f t="shared" ref="G41:G42" si="1">$H$37*F41</f>
        <v>14471.6</v>
      </c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</row>
    <row r="42" spans="1:24" ht="12.75" customHeight="1">
      <c r="A42" s="19" t="s">
        <v>44</v>
      </c>
      <c r="B42" s="20"/>
      <c r="C42" s="20"/>
      <c r="D42" s="20"/>
      <c r="E42" s="34"/>
      <c r="F42" s="92">
        <v>0.05</v>
      </c>
      <c r="G42" s="93">
        <f t="shared" si="1"/>
        <v>36179</v>
      </c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</row>
    <row r="43" spans="1:24" ht="12.75" customHeight="1">
      <c r="A43" s="19"/>
      <c r="B43" s="20"/>
      <c r="C43" s="20"/>
      <c r="D43" s="20"/>
      <c r="E43" s="34"/>
      <c r="F43" s="79"/>
      <c r="G43" s="91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</row>
    <row r="44" spans="1:24" ht="12.75" customHeight="1">
      <c r="A44" s="6"/>
      <c r="B44" s="6"/>
      <c r="C44" s="6"/>
      <c r="D44" s="6"/>
      <c r="E44" s="6"/>
      <c r="F44" s="6" t="s">
        <v>18</v>
      </c>
      <c r="G44" s="6"/>
      <c r="H44" s="24">
        <f>ROUNDDOWN(SUM(G40:G43),0)</f>
        <v>231545</v>
      </c>
      <c r="I44" s="41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</row>
    <row r="45" spans="1:24" ht="12.75" customHeight="1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</row>
    <row r="46" spans="1:24" ht="12.75" customHeight="1">
      <c r="A46" s="6"/>
      <c r="B46" s="6"/>
      <c r="C46" s="48" t="s">
        <v>45</v>
      </c>
      <c r="D46" s="6"/>
      <c r="E46" s="6"/>
      <c r="F46" s="6"/>
      <c r="G46" s="6"/>
      <c r="H46" s="49">
        <f>ROUND(SUM(H37:H44),0)</f>
        <v>955125</v>
      </c>
      <c r="I46" s="50"/>
      <c r="J46" s="41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</row>
    <row r="47" spans="1:24" ht="12.75" customHeight="1">
      <c r="A47" s="6"/>
      <c r="B47" s="6"/>
      <c r="C47" s="48"/>
      <c r="D47" s="6"/>
      <c r="E47" s="6"/>
      <c r="F47" s="6"/>
      <c r="G47" s="6"/>
      <c r="H47" s="50"/>
      <c r="I47" s="50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</row>
    <row r="48" spans="1:24" ht="12.75" customHeight="1">
      <c r="A48" s="6"/>
      <c r="B48" s="6"/>
      <c r="C48" s="48"/>
      <c r="D48" s="6"/>
      <c r="E48" s="6"/>
      <c r="F48" s="6"/>
      <c r="G48" s="6"/>
      <c r="H48" s="50"/>
      <c r="I48" s="50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</row>
    <row r="49" spans="1:24" ht="12.75" customHeight="1">
      <c r="A49" s="6"/>
      <c r="B49" s="6"/>
      <c r="C49" s="48"/>
      <c r="D49" s="6"/>
      <c r="E49" s="6"/>
      <c r="F49" s="6"/>
      <c r="G49" s="6"/>
      <c r="H49" s="50"/>
      <c r="I49" s="50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</row>
    <row r="50" spans="1:24" ht="12.75" customHeight="1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</row>
    <row r="51" spans="1:24" ht="12.75" customHeight="1">
      <c r="A51" s="6" t="s">
        <v>46</v>
      </c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</row>
    <row r="52" spans="1:24" ht="12.75" customHeight="1">
      <c r="A52" s="6" t="s">
        <v>47</v>
      </c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</row>
    <row r="53" spans="1:24" ht="12.75" customHeight="1">
      <c r="A53" s="6" t="s">
        <v>48</v>
      </c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</row>
    <row r="54" spans="1:24" ht="12.75" customHeight="1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</row>
    <row r="55" spans="1:24" ht="12.75" customHeight="1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</row>
    <row r="56" spans="1:24" ht="12.75" customHeight="1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</row>
    <row r="57" spans="1:24" ht="12.75" customHeight="1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</row>
    <row r="58" spans="1:24" ht="12.75" customHeight="1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</row>
    <row r="59" spans="1:24" ht="12.75" customHeight="1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</row>
    <row r="60" spans="1:24" ht="12.75" customHeight="1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</row>
    <row r="61" spans="1:24" ht="12.75" customHeight="1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</row>
    <row r="62" spans="1:24" ht="12.75" customHeight="1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</row>
    <row r="63" spans="1:24" ht="12.75" customHeight="1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</row>
    <row r="64" spans="1:24" ht="12.75" customHeight="1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</row>
    <row r="65" spans="1:24" ht="12.75" customHeight="1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</row>
    <row r="66" spans="1:24" ht="12.75" customHeight="1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</row>
    <row r="67" spans="1:24" ht="12.75" customHeight="1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</row>
    <row r="68" spans="1:24" ht="12.75" customHeight="1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</row>
    <row r="69" spans="1:24" ht="12.75" customHeight="1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</row>
    <row r="70" spans="1:24" ht="12.75" customHeight="1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</row>
    <row r="71" spans="1:24" ht="12.75" customHeight="1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</row>
    <row r="72" spans="1:24" ht="12.75" customHeight="1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</row>
    <row r="73" spans="1:24" ht="12.75" customHeight="1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</row>
    <row r="74" spans="1:24" ht="12.75" customHeight="1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</row>
    <row r="75" spans="1:24" ht="12.75" customHeight="1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</row>
    <row r="76" spans="1:24" ht="12.75" customHeight="1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</row>
    <row r="77" spans="1:24" ht="12.75" customHeight="1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</row>
    <row r="78" spans="1:24" ht="12.75" customHeight="1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</row>
    <row r="79" spans="1:24" ht="12.75" customHeight="1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</row>
    <row r="80" spans="1:24" ht="12.75" customHeight="1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</row>
    <row r="81" spans="1:24" ht="12.75" customHeight="1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</row>
    <row r="82" spans="1:24" ht="12.75" customHeight="1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</row>
    <row r="83" spans="1:24" ht="12.75" customHeight="1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</row>
    <row r="84" spans="1:24" ht="12.75" customHeight="1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</row>
    <row r="85" spans="1:24" ht="12.75" customHeight="1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</row>
    <row r="86" spans="1:24" ht="12.75" customHeight="1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</row>
    <row r="87" spans="1:24" ht="12.75" customHeight="1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</row>
    <row r="88" spans="1:24" ht="12.75" customHeight="1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</row>
    <row r="89" spans="1:24" ht="12.75" customHeight="1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</row>
    <row r="90" spans="1:24" ht="12.75" customHeight="1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</row>
    <row r="91" spans="1:24" ht="12.75" customHeight="1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</row>
    <row r="92" spans="1:24" ht="12.75" customHeight="1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</row>
    <row r="93" spans="1:24" ht="12.75" customHeight="1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</row>
    <row r="94" spans="1:24" ht="12.75" customHeight="1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</row>
    <row r="95" spans="1:24" ht="12.75" customHeight="1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</row>
    <row r="96" spans="1:24" ht="12.75" customHeight="1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</row>
    <row r="97" spans="1:24" ht="12.75" customHeight="1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</row>
    <row r="98" spans="1:24" ht="12.75" customHeight="1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</row>
    <row r="99" spans="1:24" ht="12.75" customHeight="1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</row>
    <row r="100" spans="1:24" ht="12.75" customHeight="1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</row>
    <row r="101" spans="1:24" ht="12.75" customHeight="1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</row>
    <row r="102" spans="1:24" ht="12.75" customHeight="1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</row>
    <row r="103" spans="1:24" ht="12.75" customHeight="1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</row>
    <row r="104" spans="1:24" ht="12.75" customHeight="1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</row>
    <row r="105" spans="1:24" ht="12.75" customHeight="1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</row>
    <row r="106" spans="1:24" ht="12.75" customHeight="1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</row>
    <row r="107" spans="1:24" ht="12.75" customHeight="1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</row>
    <row r="108" spans="1:24" ht="12.75" customHeight="1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</row>
    <row r="109" spans="1:24" ht="12.75" customHeight="1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</row>
    <row r="110" spans="1:24" ht="12.75" customHeight="1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</row>
    <row r="111" spans="1:24" ht="12.75" customHeight="1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</row>
    <row r="112" spans="1:24" ht="12.75" customHeight="1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</row>
    <row r="113" spans="1:24" ht="12.75" customHeight="1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</row>
    <row r="114" spans="1:24" ht="12.75" customHeight="1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</row>
    <row r="115" spans="1:24" ht="12.75" customHeight="1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</row>
    <row r="116" spans="1:24" ht="12.75" customHeight="1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</row>
    <row r="117" spans="1:24" ht="12.75" customHeight="1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</row>
    <row r="118" spans="1:24" ht="12.75" customHeight="1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</row>
    <row r="119" spans="1:24" ht="12.75" customHeight="1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</row>
    <row r="120" spans="1:24" ht="12.75" customHeight="1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</row>
    <row r="121" spans="1:24" ht="12.75" customHeight="1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</row>
    <row r="122" spans="1:24" ht="12.75" customHeight="1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</row>
    <row r="123" spans="1:24" ht="12.75" customHeight="1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</row>
    <row r="124" spans="1:24" ht="12.75" customHeight="1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</row>
    <row r="125" spans="1:24" ht="12.75" customHeight="1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</row>
    <row r="126" spans="1:24" ht="12.75" customHeight="1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</row>
    <row r="127" spans="1:24" ht="12.75" customHeight="1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</row>
    <row r="128" spans="1:24" ht="12.75" customHeight="1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</row>
    <row r="129" spans="1:24" ht="12.75" customHeight="1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</row>
    <row r="130" spans="1:24" ht="12.75" customHeight="1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</row>
    <row r="131" spans="1:24" ht="12.75" customHeight="1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</row>
    <row r="132" spans="1:24" ht="12.75" customHeight="1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</row>
    <row r="133" spans="1:24" ht="12.75" customHeight="1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</row>
    <row r="134" spans="1:24" ht="12.75" customHeight="1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</row>
    <row r="135" spans="1:24" ht="12.75" customHeight="1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</row>
    <row r="136" spans="1:24" ht="12.75" customHeight="1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</row>
    <row r="137" spans="1:24" ht="12.75" customHeight="1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</row>
    <row r="138" spans="1:24" ht="12.75" customHeight="1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</row>
    <row r="139" spans="1:24" ht="12.75" customHeight="1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</row>
    <row r="140" spans="1:24" ht="12.75" customHeight="1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</row>
    <row r="141" spans="1:24" ht="12.75" customHeight="1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</row>
    <row r="142" spans="1:24" ht="12.75" customHeight="1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</row>
    <row r="143" spans="1:24" ht="12.75" customHeight="1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</row>
    <row r="144" spans="1:24" ht="12.75" customHeight="1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</row>
    <row r="145" spans="1:24" ht="12.75" customHeight="1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</row>
    <row r="146" spans="1:24" ht="12.75" customHeight="1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</row>
    <row r="147" spans="1:24" ht="12.75" customHeight="1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</row>
    <row r="148" spans="1:24" ht="12.75" customHeight="1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</row>
    <row r="149" spans="1:24" ht="12.75" customHeight="1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</row>
    <row r="150" spans="1:24" ht="12.75" customHeight="1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</row>
    <row r="151" spans="1:24" ht="12.75" customHeight="1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</row>
    <row r="152" spans="1:24" ht="12.75" customHeight="1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</row>
    <row r="153" spans="1:24" ht="12.75" customHeight="1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</row>
    <row r="154" spans="1:24" ht="12.75" customHeight="1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</row>
    <row r="155" spans="1:24" ht="12.75" customHeight="1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</row>
    <row r="156" spans="1:24" ht="12.75" customHeight="1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</row>
    <row r="157" spans="1:24" ht="12.75" customHeight="1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</row>
    <row r="158" spans="1:24" ht="12.75" customHeight="1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</row>
    <row r="159" spans="1:24" ht="12.75" customHeight="1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</row>
    <row r="160" spans="1:24" ht="12.75" customHeight="1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</row>
    <row r="161" spans="1:24" ht="12.75" customHeight="1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</row>
    <row r="162" spans="1:24" ht="12.75" customHeight="1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</row>
    <row r="163" spans="1:24" ht="12.75" customHeight="1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</row>
    <row r="164" spans="1:24" ht="12.75" customHeight="1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</row>
    <row r="165" spans="1:24" ht="12.75" customHeight="1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</row>
    <row r="166" spans="1:24" ht="12.75" customHeight="1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</row>
    <row r="167" spans="1:24" ht="12.75" customHeight="1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</row>
    <row r="168" spans="1:24" ht="12.75" customHeight="1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</row>
    <row r="169" spans="1:24" ht="12.75" customHeight="1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</row>
    <row r="170" spans="1:24" ht="12.75" customHeight="1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</row>
    <row r="171" spans="1:24" ht="12.75" customHeight="1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</row>
    <row r="172" spans="1:24" ht="12.75" customHeight="1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</row>
    <row r="173" spans="1:24" ht="12.75" customHeight="1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</row>
    <row r="174" spans="1:24" ht="12.75" customHeight="1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</row>
    <row r="175" spans="1:24" ht="12.75" customHeight="1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</row>
    <row r="176" spans="1:24" ht="12.75" customHeight="1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</row>
    <row r="177" spans="1:24" ht="12.75" customHeight="1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</row>
    <row r="178" spans="1:24" ht="12.75" customHeight="1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</row>
    <row r="179" spans="1:24" ht="12.75" customHeight="1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</row>
    <row r="180" spans="1:24" ht="12.75" customHeight="1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</row>
    <row r="181" spans="1:24" ht="12.75" customHeight="1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</row>
    <row r="182" spans="1:24" ht="12.75" customHeight="1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</row>
    <row r="183" spans="1:24" ht="12.75" customHeight="1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</row>
    <row r="184" spans="1:24" ht="12.75" customHeight="1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</row>
    <row r="185" spans="1:24" ht="12.75" customHeight="1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</row>
    <row r="186" spans="1:24" ht="12.75" customHeight="1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</row>
    <row r="187" spans="1:24" ht="12.75" customHeight="1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</row>
    <row r="188" spans="1:24" ht="12.75" customHeight="1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</row>
    <row r="189" spans="1:24" ht="12.75" customHeight="1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</row>
    <row r="190" spans="1:24" ht="12.75" customHeight="1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</row>
    <row r="191" spans="1:24" ht="12.75" customHeight="1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</row>
    <row r="192" spans="1:24" ht="12.75" customHeight="1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</row>
    <row r="193" spans="1:24" ht="12.75" customHeight="1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</row>
    <row r="194" spans="1:24" ht="12.75" customHeight="1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</row>
    <row r="195" spans="1:24" ht="12.75" customHeight="1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</row>
    <row r="196" spans="1:24" ht="12.75" customHeight="1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</row>
    <row r="197" spans="1:24" ht="12.75" customHeight="1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</row>
    <row r="198" spans="1:24" ht="12.75" customHeight="1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</row>
    <row r="199" spans="1:24" ht="12.75" customHeight="1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</row>
    <row r="200" spans="1:24" ht="12.75" customHeight="1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</row>
    <row r="201" spans="1:24" ht="12.75" customHeight="1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</row>
    <row r="202" spans="1:24" ht="12.75" customHeight="1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</row>
    <row r="203" spans="1:24" ht="12.75" customHeight="1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</row>
    <row r="204" spans="1:24" ht="12.75" customHeight="1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</row>
    <row r="205" spans="1:24" ht="12.75" customHeight="1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</row>
    <row r="206" spans="1:24" ht="12.75" customHeight="1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</row>
    <row r="207" spans="1:24" ht="12.75" customHeight="1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</row>
    <row r="208" spans="1:24" ht="12.75" customHeight="1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</row>
    <row r="209" spans="1:24" ht="12.75" customHeight="1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</row>
    <row r="210" spans="1:24" ht="12.75" customHeight="1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</row>
    <row r="211" spans="1:24" ht="12.75" customHeight="1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</row>
    <row r="212" spans="1:24" ht="12.75" customHeight="1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</row>
    <row r="213" spans="1:24" ht="12.75" customHeight="1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</row>
    <row r="214" spans="1:24" ht="12.75" customHeight="1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</row>
    <row r="215" spans="1:24" ht="12.75" customHeight="1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</row>
    <row r="216" spans="1:24" ht="12.75" customHeight="1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</row>
    <row r="217" spans="1:24" ht="12.75" customHeight="1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</row>
    <row r="218" spans="1:24" ht="12.75" customHeight="1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</row>
    <row r="219" spans="1:24" ht="12.75" customHeight="1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</row>
    <row r="220" spans="1:24" ht="12.75" customHeight="1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</row>
    <row r="221" spans="1:24" ht="12.75" customHeight="1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</row>
    <row r="222" spans="1:24" ht="12.75" customHeight="1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</row>
    <row r="223" spans="1:24" ht="12.75" customHeight="1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</row>
    <row r="224" spans="1:24" ht="12.75" customHeight="1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</row>
    <row r="225" spans="1:24" ht="12.75" customHeight="1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</row>
    <row r="226" spans="1:24" ht="12.75" customHeight="1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</row>
    <row r="227" spans="1:24" ht="12.75" customHeight="1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</row>
    <row r="228" spans="1:24" ht="12.75" customHeight="1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</row>
    <row r="229" spans="1:24" ht="12.75" customHeight="1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</row>
    <row r="230" spans="1:24" ht="12.75" customHeight="1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</row>
    <row r="231" spans="1:24" ht="12.75" customHeight="1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</row>
    <row r="232" spans="1:24" ht="12.75" customHeight="1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</row>
    <row r="233" spans="1:24" ht="12.75" customHeight="1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</row>
    <row r="234" spans="1:24" ht="12.75" customHeight="1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</row>
    <row r="235" spans="1:24" ht="12.75" customHeight="1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</row>
    <row r="236" spans="1:24" ht="12.75" customHeight="1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</row>
    <row r="237" spans="1:24" ht="12.75" customHeight="1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</row>
    <row r="238" spans="1:24" ht="12.75" customHeight="1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</row>
    <row r="239" spans="1:24" ht="12.75" customHeight="1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</row>
    <row r="240" spans="1:24" ht="12.75" customHeight="1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</row>
    <row r="241" spans="1:24" ht="12.75" customHeight="1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</row>
    <row r="242" spans="1:24" ht="12.75" customHeight="1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</row>
    <row r="243" spans="1:24" ht="12.75" customHeight="1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</row>
    <row r="244" spans="1:24" ht="12.75" customHeight="1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</row>
    <row r="245" spans="1:24" ht="12.75" customHeight="1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</row>
    <row r="246" spans="1:24" ht="12.75" customHeight="1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</row>
    <row r="247" spans="1:24" ht="12.75" customHeight="1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</row>
    <row r="248" spans="1:24" ht="12.75" customHeight="1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</row>
    <row r="249" spans="1:24" ht="12.75" customHeight="1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</row>
    <row r="250" spans="1:24" ht="12.75" customHeight="1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</row>
    <row r="251" spans="1:24" ht="12.75" customHeight="1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</row>
    <row r="252" spans="1:24" ht="12.75" customHeight="1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</row>
    <row r="253" spans="1:24" ht="12.75" customHeight="1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</row>
    <row r="254" spans="1:24" ht="12.75" customHeight="1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</row>
    <row r="255" spans="1:24" ht="12.75" customHeight="1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</row>
    <row r="256" spans="1:24" ht="12.75" customHeight="1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</row>
    <row r="257" spans="1:24" ht="12.75" customHeight="1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</row>
    <row r="258" spans="1:24" ht="12.75" customHeight="1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</row>
    <row r="259" spans="1:24" ht="12.75" customHeight="1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</row>
    <row r="260" spans="1:24" ht="12.75" customHeight="1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</row>
    <row r="261" spans="1:24" ht="12.75" customHeight="1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</row>
    <row r="262" spans="1:24" ht="12.75" customHeight="1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</row>
    <row r="263" spans="1:24" ht="12.75" customHeight="1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</row>
    <row r="264" spans="1:24" ht="12.75" customHeight="1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</row>
    <row r="265" spans="1:24" ht="12.75" customHeight="1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</row>
    <row r="266" spans="1:24" ht="12.75" customHeight="1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</row>
    <row r="267" spans="1:24" ht="12.75" customHeight="1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</row>
    <row r="268" spans="1:24" ht="12.75" customHeight="1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</row>
    <row r="269" spans="1:24" ht="12.75" customHeight="1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</row>
    <row r="270" spans="1:24" ht="12.75" customHeight="1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</row>
    <row r="271" spans="1:24" ht="12.75" customHeight="1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</row>
    <row r="272" spans="1:24" ht="12.75" customHeight="1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</row>
    <row r="273" spans="1:24" ht="12.75" customHeight="1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</row>
    <row r="274" spans="1:24" ht="12.75" customHeight="1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</row>
    <row r="275" spans="1:24" ht="12.75" customHeight="1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</row>
    <row r="276" spans="1:24" ht="12.75" customHeight="1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</row>
    <row r="277" spans="1:24" ht="12.75" customHeight="1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</row>
    <row r="278" spans="1:24" ht="12.75" customHeight="1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</row>
    <row r="279" spans="1:24" ht="12.75" customHeight="1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</row>
    <row r="280" spans="1:24" ht="12.75" customHeight="1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</row>
    <row r="281" spans="1:24" ht="12.75" customHeight="1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</row>
    <row r="282" spans="1:24" ht="12.75" customHeight="1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</row>
    <row r="283" spans="1:24" ht="12.75" customHeight="1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</row>
    <row r="284" spans="1:24" ht="12.75" customHeight="1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</row>
    <row r="285" spans="1:24" ht="12.75" customHeight="1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</row>
    <row r="286" spans="1:24" ht="12.75" customHeight="1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</row>
    <row r="287" spans="1:24" ht="12.75" customHeight="1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</row>
    <row r="288" spans="1:24" ht="12.75" customHeight="1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</row>
    <row r="289" spans="1:24" ht="12.75" customHeight="1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</row>
    <row r="290" spans="1:24" ht="12.75" customHeight="1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</row>
    <row r="291" spans="1:24" ht="12.75" customHeight="1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</row>
    <row r="292" spans="1:24" ht="12.75" customHeight="1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</row>
    <row r="293" spans="1:24" ht="12.75" customHeight="1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</row>
    <row r="294" spans="1:24" ht="12.75" customHeight="1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</row>
    <row r="295" spans="1:24" ht="12.75" customHeight="1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</row>
    <row r="296" spans="1:24" ht="12.75" customHeight="1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</row>
    <row r="297" spans="1:24" ht="12.75" customHeight="1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</row>
    <row r="298" spans="1:24" ht="12.75" customHeight="1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</row>
    <row r="299" spans="1:24" ht="12.75" customHeight="1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</row>
    <row r="300" spans="1:24" ht="12.75" customHeight="1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</row>
    <row r="301" spans="1:24" ht="12.75" customHeight="1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</row>
    <row r="302" spans="1:24" ht="12.75" customHeight="1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</row>
    <row r="303" spans="1:24" ht="12.75" customHeight="1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</row>
    <row r="304" spans="1:24" ht="12.75" customHeight="1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</row>
    <row r="305" spans="1:24" ht="12.75" customHeight="1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</row>
    <row r="306" spans="1:24" ht="12.75" customHeight="1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</row>
    <row r="307" spans="1:24" ht="12.75" customHeight="1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</row>
    <row r="308" spans="1:24" ht="12.75" customHeight="1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</row>
    <row r="309" spans="1:24" ht="12.75" customHeight="1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</row>
    <row r="310" spans="1:24" ht="12.75" customHeight="1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</row>
    <row r="311" spans="1:24" ht="12.75" customHeight="1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</row>
    <row r="312" spans="1:24" ht="12.75" customHeight="1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</row>
    <row r="313" spans="1:24" ht="12.75" customHeight="1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</row>
    <row r="314" spans="1:24" ht="12.75" customHeight="1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</row>
    <row r="315" spans="1:24" ht="12.75" customHeight="1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</row>
    <row r="316" spans="1:24" ht="12.75" customHeight="1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</row>
    <row r="317" spans="1:24" ht="12.75" customHeight="1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</row>
    <row r="318" spans="1:24" ht="12.75" customHeight="1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</row>
    <row r="319" spans="1:24" ht="12.75" customHeight="1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</row>
    <row r="320" spans="1:24" ht="12.75" customHeight="1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</row>
    <row r="321" spans="1:24" ht="12.75" customHeight="1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</row>
    <row r="322" spans="1:24" ht="12.75" customHeight="1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</row>
    <row r="323" spans="1:24" ht="12.75" customHeight="1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</row>
    <row r="324" spans="1:24" ht="12.75" customHeight="1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</row>
    <row r="325" spans="1:24" ht="12.75" customHeight="1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</row>
    <row r="326" spans="1:24" ht="12.75" customHeight="1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</row>
    <row r="327" spans="1:24" ht="12.75" customHeight="1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</row>
    <row r="328" spans="1:24" ht="12.75" customHeight="1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</row>
    <row r="329" spans="1:24" ht="12.75" customHeight="1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</row>
    <row r="330" spans="1:24" ht="12.75" customHeight="1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</row>
    <row r="331" spans="1:24" ht="12.75" customHeight="1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</row>
    <row r="332" spans="1:24" ht="12.75" customHeight="1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</row>
    <row r="333" spans="1:24" ht="12.75" customHeight="1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</row>
    <row r="334" spans="1:24" ht="12.75" customHeight="1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</row>
    <row r="335" spans="1:24" ht="12.75" customHeight="1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</row>
    <row r="336" spans="1:24" ht="12.75" customHeight="1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</row>
    <row r="337" spans="1:24" ht="12.75" customHeight="1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</row>
    <row r="338" spans="1:24" ht="12.75" customHeight="1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</row>
    <row r="339" spans="1:24" ht="12.75" customHeight="1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</row>
    <row r="340" spans="1:24" ht="12.75" customHeight="1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</row>
    <row r="341" spans="1:24" ht="12.75" customHeight="1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</row>
    <row r="342" spans="1:24" ht="12.75" customHeight="1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</row>
    <row r="343" spans="1:24" ht="12.75" customHeight="1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</row>
    <row r="344" spans="1:24" ht="12.75" customHeight="1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</row>
    <row r="345" spans="1:24" ht="12.75" customHeight="1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</row>
    <row r="346" spans="1:24" ht="12.75" customHeight="1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</row>
    <row r="347" spans="1:24" ht="12.75" customHeight="1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</row>
    <row r="348" spans="1:24" ht="12.75" customHeight="1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</row>
    <row r="349" spans="1:24" ht="12.75" customHeight="1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</row>
    <row r="350" spans="1:24" ht="12.75" customHeight="1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</row>
    <row r="351" spans="1:24" ht="12.75" customHeight="1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</row>
    <row r="352" spans="1:24" ht="12.75" customHeight="1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</row>
    <row r="353" spans="1:24" ht="12.75" customHeight="1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</row>
    <row r="354" spans="1:24" ht="12.75" customHeight="1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</row>
    <row r="355" spans="1:24" ht="12.75" customHeight="1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</row>
    <row r="356" spans="1:24" ht="12.75" customHeight="1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</row>
    <row r="357" spans="1:24" ht="12.75" customHeight="1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</row>
    <row r="358" spans="1:24" ht="12.75" customHeight="1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</row>
    <row r="359" spans="1:24" ht="12.75" customHeight="1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</row>
    <row r="360" spans="1:24" ht="12.75" customHeight="1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</row>
    <row r="361" spans="1:24" ht="12.75" customHeight="1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</row>
    <row r="362" spans="1:24" ht="12.75" customHeight="1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</row>
    <row r="363" spans="1:24" ht="12.75" customHeight="1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</row>
    <row r="364" spans="1:24" ht="12.75" customHeight="1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</row>
    <row r="365" spans="1:24" ht="12.75" customHeight="1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</row>
    <row r="366" spans="1:24" ht="12.75" customHeight="1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</row>
    <row r="367" spans="1:24" ht="12.75" customHeight="1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</row>
    <row r="368" spans="1:24" ht="12.75" customHeight="1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</row>
    <row r="369" spans="1:24" ht="12.75" customHeight="1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</row>
    <row r="370" spans="1:24" ht="12.75" customHeight="1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</row>
    <row r="371" spans="1:24" ht="12.75" customHeight="1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</row>
    <row r="372" spans="1:24" ht="12.75" customHeight="1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</row>
    <row r="373" spans="1:24" ht="12.75" customHeight="1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</row>
    <row r="374" spans="1:24" ht="12.75" customHeight="1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</row>
    <row r="375" spans="1:24" ht="12.75" customHeight="1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</row>
    <row r="376" spans="1:24" ht="12.75" customHeight="1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</row>
    <row r="377" spans="1:24" ht="12.75" customHeight="1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</row>
    <row r="378" spans="1:24" ht="12.75" customHeight="1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</row>
    <row r="379" spans="1:24" ht="12.75" customHeight="1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</row>
    <row r="380" spans="1:24" ht="12.75" customHeight="1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</row>
    <row r="381" spans="1:24" ht="12.75" customHeight="1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</row>
    <row r="382" spans="1:24" ht="12.75" customHeight="1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</row>
    <row r="383" spans="1:24" ht="12.75" customHeight="1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</row>
    <row r="384" spans="1:24" ht="12.75" customHeight="1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</row>
    <row r="385" spans="1:24" ht="12.75" customHeight="1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</row>
    <row r="386" spans="1:24" ht="12.75" customHeight="1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</row>
    <row r="387" spans="1:24" ht="12.75" customHeight="1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</row>
    <row r="388" spans="1:24" ht="12.75" customHeight="1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</row>
    <row r="389" spans="1:24" ht="12.75" customHeight="1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</row>
    <row r="390" spans="1:24" ht="12.75" customHeight="1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</row>
    <row r="391" spans="1:24" ht="12.75" customHeight="1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</row>
    <row r="392" spans="1:24" ht="12.75" customHeight="1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</row>
    <row r="393" spans="1:24" ht="12.75" customHeight="1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</row>
    <row r="394" spans="1:24" ht="12.75" customHeight="1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</row>
    <row r="395" spans="1:24" ht="12.75" customHeight="1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</row>
    <row r="396" spans="1:24" ht="12.75" customHeight="1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</row>
    <row r="397" spans="1:24" ht="12.75" customHeight="1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</row>
    <row r="398" spans="1:24" ht="12.75" customHeight="1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</row>
    <row r="399" spans="1:24" ht="12.75" customHeight="1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</row>
    <row r="400" spans="1:24" ht="12.75" customHeight="1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</row>
    <row r="401" spans="1:24" ht="12.75" customHeight="1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</row>
    <row r="402" spans="1:24" ht="12.75" customHeight="1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</row>
    <row r="403" spans="1:24" ht="12.75" customHeight="1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</row>
    <row r="404" spans="1:24" ht="12.75" customHeight="1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</row>
    <row r="405" spans="1:24" ht="12.75" customHeight="1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</row>
    <row r="406" spans="1:24" ht="12.75" customHeight="1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</row>
    <row r="407" spans="1:24" ht="12.75" customHeight="1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</row>
    <row r="408" spans="1:24" ht="12.75" customHeight="1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</row>
    <row r="409" spans="1:24" ht="12.75" customHeight="1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</row>
    <row r="410" spans="1:24" ht="12.75" customHeight="1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</row>
    <row r="411" spans="1:24" ht="12.75" customHeight="1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</row>
    <row r="412" spans="1:24" ht="12.75" customHeight="1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</row>
    <row r="413" spans="1:24" ht="12.75" customHeight="1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</row>
    <row r="414" spans="1:24" ht="12.75" customHeight="1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</row>
    <row r="415" spans="1:24" ht="12.75" customHeight="1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</row>
    <row r="416" spans="1:24" ht="12.75" customHeight="1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</row>
    <row r="417" spans="1:24" ht="12.75" customHeight="1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</row>
    <row r="418" spans="1:24" ht="12.75" customHeight="1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</row>
    <row r="419" spans="1:24" ht="12.75" customHeight="1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</row>
    <row r="420" spans="1:24" ht="12.75" customHeight="1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</row>
    <row r="421" spans="1:24" ht="12.75" customHeight="1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</row>
    <row r="422" spans="1:24" ht="12.75" customHeight="1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</row>
    <row r="423" spans="1:24" ht="12.75" customHeight="1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</row>
    <row r="424" spans="1:24" ht="12.75" customHeight="1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</row>
    <row r="425" spans="1:24" ht="12.75" customHeight="1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</row>
    <row r="426" spans="1:24" ht="12.75" customHeight="1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</row>
    <row r="427" spans="1:24" ht="12.75" customHeight="1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</row>
    <row r="428" spans="1:24" ht="12.75" customHeight="1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</row>
    <row r="429" spans="1:24" ht="12.75" customHeight="1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</row>
    <row r="430" spans="1:24" ht="12.75" customHeight="1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</row>
    <row r="431" spans="1:24" ht="12.75" customHeight="1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</row>
    <row r="432" spans="1:24" ht="12.75" customHeight="1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</row>
    <row r="433" spans="1:24" ht="12.75" customHeight="1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</row>
    <row r="434" spans="1:24" ht="12.75" customHeight="1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</row>
    <row r="435" spans="1:24" ht="12.75" customHeight="1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</row>
    <row r="436" spans="1:24" ht="12.75" customHeight="1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</row>
    <row r="437" spans="1:24" ht="12.75" customHeight="1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</row>
    <row r="438" spans="1:24" ht="12.75" customHeight="1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</row>
    <row r="439" spans="1:24" ht="12.75" customHeight="1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</row>
    <row r="440" spans="1:24" ht="12.75" customHeight="1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</row>
    <row r="441" spans="1:24" ht="12.75" customHeight="1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</row>
    <row r="442" spans="1:24" ht="12.75" customHeight="1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</row>
    <row r="443" spans="1:24" ht="12.75" customHeight="1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</row>
    <row r="444" spans="1:24" ht="12.75" customHeight="1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</row>
    <row r="445" spans="1:24" ht="12.75" customHeight="1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</row>
    <row r="446" spans="1:24" ht="12.75" customHeight="1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</row>
    <row r="447" spans="1:24" ht="12.75" customHeight="1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</row>
    <row r="448" spans="1:24" ht="12.75" customHeight="1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</row>
    <row r="449" spans="1:24" ht="12.75" customHeight="1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</row>
    <row r="450" spans="1:24" ht="12.75" customHeight="1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</row>
    <row r="451" spans="1:24" ht="12.75" customHeight="1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</row>
    <row r="452" spans="1:24" ht="12.75" customHeight="1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</row>
    <row r="453" spans="1:24" ht="12.75" customHeight="1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</row>
    <row r="454" spans="1:24" ht="12.75" customHeight="1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</row>
    <row r="455" spans="1:24" ht="12.75" customHeight="1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</row>
    <row r="456" spans="1:24" ht="12.75" customHeight="1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</row>
    <row r="457" spans="1:24" ht="12.75" customHeight="1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</row>
    <row r="458" spans="1:24" ht="12.75" customHeight="1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</row>
    <row r="459" spans="1:24" ht="12.75" customHeight="1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</row>
    <row r="460" spans="1:24" ht="12.75" customHeight="1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</row>
    <row r="461" spans="1:24" ht="12.75" customHeight="1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</row>
    <row r="462" spans="1:24" ht="12.75" customHeight="1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</row>
    <row r="463" spans="1:24" ht="12.75" customHeight="1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</row>
    <row r="464" spans="1:24" ht="12.75" customHeight="1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</row>
    <row r="465" spans="1:24" ht="12.75" customHeight="1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</row>
    <row r="466" spans="1:24" ht="12.75" customHeight="1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</row>
    <row r="467" spans="1:24" ht="12.75" customHeight="1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</row>
    <row r="468" spans="1:24" ht="12.75" customHeight="1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</row>
    <row r="469" spans="1:24" ht="12.75" customHeight="1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</row>
    <row r="470" spans="1:24" ht="12.75" customHeight="1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</row>
    <row r="471" spans="1:24" ht="12.75" customHeight="1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</row>
    <row r="472" spans="1:24" ht="12.75" customHeight="1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</row>
    <row r="473" spans="1:24" ht="12.75" customHeight="1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</row>
    <row r="474" spans="1:24" ht="12.75" customHeight="1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</row>
    <row r="475" spans="1:24" ht="12.75" customHeight="1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</row>
    <row r="476" spans="1:24" ht="12.75" customHeight="1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</row>
    <row r="477" spans="1:24" ht="12.75" customHeight="1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</row>
    <row r="478" spans="1:24" ht="12.75" customHeight="1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</row>
    <row r="479" spans="1:24" ht="12.75" customHeight="1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</row>
    <row r="480" spans="1:24" ht="12.75" customHeight="1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</row>
    <row r="481" spans="1:24" ht="12.75" customHeight="1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</row>
    <row r="482" spans="1:24" ht="12.75" customHeight="1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</row>
    <row r="483" spans="1:24" ht="12.75" customHeight="1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</row>
    <row r="484" spans="1:24" ht="12.75" customHeight="1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</row>
    <row r="485" spans="1:24" ht="12.75" customHeight="1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</row>
    <row r="486" spans="1:24" ht="12.75" customHeight="1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</row>
    <row r="487" spans="1:24" ht="12.75" customHeight="1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</row>
    <row r="488" spans="1:24" ht="12.75" customHeight="1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</row>
    <row r="489" spans="1:24" ht="12.75" customHeight="1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</row>
    <row r="490" spans="1:24" ht="12.75" customHeight="1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</row>
    <row r="491" spans="1:24" ht="12.75" customHeight="1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</row>
    <row r="492" spans="1:24" ht="12.75" customHeight="1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</row>
    <row r="493" spans="1:24" ht="12.75" customHeight="1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</row>
    <row r="494" spans="1:24" ht="12.75" customHeight="1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</row>
    <row r="495" spans="1:24" ht="12.75" customHeight="1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</row>
    <row r="496" spans="1:24" ht="12.75" customHeight="1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</row>
    <row r="497" spans="1:24" ht="12.75" customHeight="1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</row>
    <row r="498" spans="1:24" ht="12.75" customHeight="1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</row>
    <row r="499" spans="1:24" ht="12.75" customHeight="1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</row>
    <row r="500" spans="1:24" ht="12.75" customHeight="1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</row>
    <row r="501" spans="1:24" ht="12.75" customHeight="1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</row>
    <row r="502" spans="1:24" ht="12.75" customHeight="1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</row>
    <row r="503" spans="1:24" ht="12.75" customHeight="1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</row>
    <row r="504" spans="1:24" ht="12.75" customHeight="1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</row>
    <row r="505" spans="1:24" ht="12.75" customHeight="1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</row>
    <row r="506" spans="1:24" ht="12.75" customHeight="1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</row>
    <row r="507" spans="1:24" ht="12.75" customHeight="1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</row>
    <row r="508" spans="1:24" ht="12.75" customHeight="1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</row>
    <row r="509" spans="1:24" ht="12.75" customHeight="1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</row>
    <row r="510" spans="1:24" ht="12.75" customHeight="1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</row>
    <row r="511" spans="1:24" ht="12.75" customHeight="1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</row>
    <row r="512" spans="1:24" ht="12.75" customHeight="1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</row>
    <row r="513" spans="1:24" ht="12.75" customHeight="1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</row>
    <row r="514" spans="1:24" ht="12.75" customHeight="1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</row>
    <row r="515" spans="1:24" ht="12.75" customHeight="1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</row>
    <row r="516" spans="1:24" ht="12.75" customHeight="1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</row>
    <row r="517" spans="1:24" ht="12.75" customHeight="1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</row>
    <row r="518" spans="1:24" ht="12.75" customHeight="1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</row>
    <row r="519" spans="1:24" ht="12.75" customHeight="1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</row>
    <row r="520" spans="1:24" ht="12.75" customHeight="1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</row>
    <row r="521" spans="1:24" ht="12.75" customHeight="1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</row>
    <row r="522" spans="1:24" ht="12.75" customHeight="1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</row>
    <row r="523" spans="1:24" ht="12.75" customHeight="1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</row>
    <row r="524" spans="1:24" ht="12.75" customHeight="1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</row>
    <row r="525" spans="1:24" ht="12.75" customHeight="1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</row>
    <row r="526" spans="1:24" ht="12.75" customHeight="1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</row>
    <row r="527" spans="1:24" ht="12.75" customHeight="1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</row>
    <row r="528" spans="1:24" ht="12.75" customHeight="1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</row>
    <row r="529" spans="1:24" ht="12.75" customHeight="1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</row>
    <row r="530" spans="1:24" ht="12.75" customHeight="1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</row>
    <row r="531" spans="1:24" ht="12.75" customHeight="1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</row>
    <row r="532" spans="1:24" ht="12.75" customHeight="1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</row>
    <row r="533" spans="1:24" ht="12.75" customHeight="1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</row>
    <row r="534" spans="1:24" ht="12.75" customHeight="1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</row>
    <row r="535" spans="1:24" ht="12.75" customHeight="1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</row>
    <row r="536" spans="1:24" ht="12.75" customHeight="1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</row>
    <row r="537" spans="1:24" ht="12.75" customHeight="1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</row>
    <row r="538" spans="1:24" ht="12.75" customHeight="1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</row>
    <row r="539" spans="1:24" ht="12.75" customHeight="1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</row>
    <row r="540" spans="1:24" ht="12.75" customHeight="1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</row>
    <row r="541" spans="1:24" ht="12.75" customHeight="1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</row>
    <row r="542" spans="1:24" ht="12.75" customHeight="1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</row>
    <row r="543" spans="1:24" ht="12.75" customHeight="1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</row>
    <row r="544" spans="1:24" ht="12.75" customHeight="1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</row>
    <row r="545" spans="1:24" ht="12.75" customHeight="1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</row>
    <row r="546" spans="1:24" ht="12.75" customHeight="1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</row>
    <row r="547" spans="1:24" ht="12.75" customHeight="1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</row>
    <row r="548" spans="1:24" ht="12.75" customHeight="1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</row>
    <row r="549" spans="1:24" ht="12.75" customHeight="1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</row>
    <row r="550" spans="1:24" ht="12.75" customHeight="1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</row>
    <row r="551" spans="1:24" ht="12.75" customHeight="1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</row>
    <row r="552" spans="1:24" ht="12.75" customHeight="1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</row>
    <row r="553" spans="1:24" ht="12.75" customHeight="1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</row>
    <row r="554" spans="1:24" ht="12.75" customHeight="1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</row>
    <row r="555" spans="1:24" ht="12.75" customHeight="1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</row>
    <row r="556" spans="1:24" ht="12.75" customHeight="1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</row>
    <row r="557" spans="1:24" ht="12.75" customHeight="1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</row>
    <row r="558" spans="1:24" ht="12.75" customHeight="1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</row>
    <row r="559" spans="1:24" ht="12.75" customHeight="1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</row>
    <row r="560" spans="1:24" ht="12.75" customHeight="1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</row>
    <row r="561" spans="1:24" ht="12.75" customHeight="1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</row>
    <row r="562" spans="1:24" ht="12.75" customHeight="1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</row>
    <row r="563" spans="1:24" ht="12.75" customHeight="1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</row>
    <row r="564" spans="1:24" ht="12.75" customHeight="1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</row>
    <row r="565" spans="1:24" ht="12.75" customHeight="1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</row>
    <row r="566" spans="1:24" ht="12.75" customHeight="1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</row>
    <row r="567" spans="1:24" ht="12.75" customHeight="1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</row>
    <row r="568" spans="1:24" ht="12.75" customHeight="1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</row>
    <row r="569" spans="1:24" ht="12.75" customHeight="1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</row>
    <row r="570" spans="1:24" ht="12.75" customHeight="1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</row>
    <row r="571" spans="1:24" ht="12.75" customHeight="1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</row>
    <row r="572" spans="1:24" ht="12.75" customHeight="1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</row>
    <row r="573" spans="1:24" ht="12.75" customHeight="1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</row>
    <row r="574" spans="1:24" ht="12.75" customHeight="1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</row>
    <row r="575" spans="1:24" ht="12.75" customHeight="1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</row>
    <row r="576" spans="1:24" ht="12.75" customHeight="1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</row>
    <row r="577" spans="1:24" ht="12.75" customHeight="1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</row>
    <row r="578" spans="1:24" ht="12.75" customHeight="1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</row>
    <row r="579" spans="1:24" ht="12.75" customHeight="1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</row>
    <row r="580" spans="1:24" ht="12.75" customHeight="1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</row>
    <row r="581" spans="1:24" ht="12.75" customHeight="1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</row>
    <row r="582" spans="1:24" ht="12.75" customHeight="1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</row>
    <row r="583" spans="1:24" ht="12.75" customHeight="1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</row>
    <row r="584" spans="1:24" ht="12.75" customHeight="1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</row>
    <row r="585" spans="1:24" ht="12.75" customHeight="1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</row>
    <row r="586" spans="1:24" ht="12.75" customHeight="1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</row>
    <row r="587" spans="1:24" ht="12.75" customHeight="1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</row>
    <row r="588" spans="1:24" ht="12.75" customHeight="1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</row>
    <row r="589" spans="1:24" ht="12.75" customHeight="1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</row>
    <row r="590" spans="1:24" ht="12.75" customHeight="1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</row>
    <row r="591" spans="1:24" ht="12.75" customHeight="1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</row>
    <row r="592" spans="1:24" ht="12.75" customHeight="1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</row>
    <row r="593" spans="1:24" ht="12.75" customHeight="1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</row>
    <row r="594" spans="1:24" ht="12.75" customHeight="1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</row>
    <row r="595" spans="1:24" ht="12.75" customHeight="1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</row>
    <row r="596" spans="1:24" ht="12.75" customHeight="1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</row>
    <row r="597" spans="1:24" ht="12.75" customHeight="1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</row>
    <row r="598" spans="1:24" ht="12.75" customHeight="1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</row>
    <row r="599" spans="1:24" ht="12.75" customHeight="1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</row>
    <row r="600" spans="1:24" ht="12.75" customHeight="1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</row>
    <row r="601" spans="1:24" ht="12.75" customHeight="1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</row>
    <row r="602" spans="1:24" ht="12.75" customHeight="1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</row>
    <row r="603" spans="1:24" ht="12.75" customHeight="1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</row>
    <row r="604" spans="1:24" ht="12.75" customHeight="1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</row>
    <row r="605" spans="1:24" ht="12.75" customHeight="1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</row>
    <row r="606" spans="1:24" ht="12.75" customHeight="1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</row>
    <row r="607" spans="1:24" ht="12.75" customHeight="1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</row>
    <row r="608" spans="1:24" ht="12.75" customHeight="1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</row>
    <row r="609" spans="1:24" ht="12.75" customHeight="1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</row>
    <row r="610" spans="1:24" ht="12.75" customHeight="1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</row>
    <row r="611" spans="1:24" ht="12.75" customHeight="1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</row>
    <row r="612" spans="1:24" ht="12.75" customHeight="1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</row>
    <row r="613" spans="1:24" ht="12.75" customHeight="1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</row>
    <row r="614" spans="1:24" ht="12.75" customHeight="1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</row>
    <row r="615" spans="1:24" ht="12.75" customHeight="1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</row>
    <row r="616" spans="1:24" ht="12.75" customHeight="1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</row>
    <row r="617" spans="1:24" ht="12.75" customHeight="1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</row>
    <row r="618" spans="1:24" ht="12.75" customHeight="1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</row>
    <row r="619" spans="1:24" ht="12.75" customHeight="1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</row>
    <row r="620" spans="1:24" ht="12.75" customHeight="1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</row>
    <row r="621" spans="1:24" ht="12.75" customHeight="1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</row>
    <row r="622" spans="1:24" ht="12.75" customHeight="1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</row>
    <row r="623" spans="1:24" ht="12.75" customHeight="1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</row>
    <row r="624" spans="1:24" ht="12.75" customHeight="1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</row>
    <row r="625" spans="1:24" ht="12.75" customHeight="1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</row>
    <row r="626" spans="1:24" ht="12.75" customHeight="1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</row>
    <row r="627" spans="1:24" ht="12.75" customHeight="1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</row>
    <row r="628" spans="1:24" ht="12.75" customHeight="1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</row>
    <row r="629" spans="1:24" ht="12.75" customHeight="1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</row>
    <row r="630" spans="1:24" ht="12.75" customHeight="1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</row>
    <row r="631" spans="1:24" ht="12.75" customHeight="1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</row>
    <row r="632" spans="1:24" ht="12.75" customHeight="1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</row>
    <row r="633" spans="1:24" ht="12.75" customHeight="1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</row>
    <row r="634" spans="1:24" ht="12.75" customHeight="1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</row>
    <row r="635" spans="1:24" ht="12.75" customHeight="1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</row>
    <row r="636" spans="1:24" ht="12.75" customHeight="1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</row>
    <row r="637" spans="1:24" ht="12.75" customHeight="1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</row>
    <row r="638" spans="1:24" ht="12.75" customHeight="1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</row>
    <row r="639" spans="1:24" ht="12.75" customHeight="1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</row>
    <row r="640" spans="1:24" ht="12.75" customHeight="1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</row>
    <row r="641" spans="1:24" ht="12.75" customHeight="1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</row>
    <row r="642" spans="1:24" ht="12.75" customHeight="1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</row>
    <row r="643" spans="1:24" ht="12.75" customHeight="1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</row>
    <row r="644" spans="1:24" ht="12.75" customHeight="1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</row>
    <row r="645" spans="1:24" ht="12.75" customHeight="1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</row>
    <row r="646" spans="1:24" ht="12.75" customHeight="1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</row>
    <row r="647" spans="1:24" ht="12.75" customHeight="1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</row>
    <row r="648" spans="1:24" ht="12.75" customHeight="1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</row>
    <row r="649" spans="1:24" ht="12.75" customHeight="1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</row>
    <row r="650" spans="1:24" ht="12.75" customHeight="1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</row>
    <row r="651" spans="1:24" ht="12.75" customHeight="1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</row>
    <row r="652" spans="1:24" ht="12.75" customHeight="1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</row>
    <row r="653" spans="1:24" ht="12.75" customHeight="1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</row>
    <row r="654" spans="1:24" ht="12.75" customHeight="1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</row>
    <row r="655" spans="1:24" ht="12.75" customHeight="1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</row>
    <row r="656" spans="1:24" ht="12.75" customHeight="1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</row>
    <row r="657" spans="1:24" ht="12.75" customHeight="1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</row>
    <row r="658" spans="1:24" ht="12.75" customHeight="1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</row>
    <row r="659" spans="1:24" ht="12.75" customHeight="1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</row>
    <row r="660" spans="1:24" ht="12.75" customHeight="1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</row>
    <row r="661" spans="1:24" ht="12.75" customHeight="1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</row>
    <row r="662" spans="1:24" ht="12.75" customHeight="1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</row>
    <row r="663" spans="1:24" ht="12.75" customHeight="1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</row>
    <row r="664" spans="1:24" ht="12.75" customHeight="1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</row>
    <row r="665" spans="1:24" ht="12.75" customHeight="1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</row>
    <row r="666" spans="1:24" ht="12.75" customHeight="1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</row>
    <row r="667" spans="1:24" ht="12.75" customHeight="1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</row>
    <row r="668" spans="1:24" ht="12.75" customHeight="1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</row>
    <row r="669" spans="1:24" ht="12.75" customHeight="1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</row>
    <row r="670" spans="1:24" ht="12.75" customHeight="1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</row>
    <row r="671" spans="1:24" ht="12.75" customHeight="1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</row>
    <row r="672" spans="1:24" ht="12.75" customHeight="1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</row>
    <row r="673" spans="1:24" ht="12.75" customHeight="1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</row>
    <row r="674" spans="1:24" ht="12.75" customHeight="1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</row>
    <row r="675" spans="1:24" ht="12.75" customHeight="1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</row>
    <row r="676" spans="1:24" ht="12.75" customHeight="1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</row>
    <row r="677" spans="1:24" ht="12.75" customHeight="1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</row>
    <row r="678" spans="1:24" ht="12.75" customHeight="1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</row>
    <row r="679" spans="1:24" ht="12.75" customHeight="1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</row>
    <row r="680" spans="1:24" ht="12.75" customHeight="1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</row>
    <row r="681" spans="1:24" ht="12.75" customHeight="1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</row>
    <row r="682" spans="1:24" ht="12.75" customHeight="1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</row>
    <row r="683" spans="1:24" ht="12.75" customHeight="1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</row>
    <row r="684" spans="1:24" ht="12.75" customHeight="1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</row>
    <row r="685" spans="1:24" ht="12.75" customHeight="1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</row>
    <row r="686" spans="1:24" ht="12.75" customHeight="1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</row>
    <row r="687" spans="1:24" ht="12.75" customHeight="1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</row>
    <row r="688" spans="1:24" ht="12.75" customHeight="1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</row>
    <row r="689" spans="1:24" ht="12.75" customHeight="1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</row>
    <row r="690" spans="1:24" ht="12.75" customHeight="1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</row>
    <row r="691" spans="1:24" ht="12.75" customHeight="1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</row>
    <row r="692" spans="1:24" ht="12.75" customHeight="1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</row>
    <row r="693" spans="1:24" ht="12.75" customHeight="1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</row>
    <row r="694" spans="1:24" ht="12.75" customHeight="1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</row>
    <row r="695" spans="1:24" ht="12.75" customHeight="1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</row>
    <row r="696" spans="1:24" ht="12.75" customHeight="1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</row>
    <row r="697" spans="1:24" ht="12.75" customHeight="1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</row>
    <row r="698" spans="1:24" ht="12.75" customHeight="1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</row>
    <row r="699" spans="1:24" ht="12.75" customHeight="1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</row>
    <row r="700" spans="1:24" ht="12.75" customHeight="1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</row>
    <row r="701" spans="1:24" ht="12.75" customHeight="1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</row>
    <row r="702" spans="1:24" ht="12.75" customHeight="1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</row>
    <row r="703" spans="1:24" ht="12.75" customHeight="1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</row>
    <row r="704" spans="1:24" ht="12.75" customHeight="1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</row>
    <row r="705" spans="1:24" ht="12.75" customHeight="1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</row>
    <row r="706" spans="1:24" ht="12.75" customHeight="1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</row>
    <row r="707" spans="1:24" ht="12.75" customHeight="1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</row>
    <row r="708" spans="1:24" ht="12.75" customHeight="1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</row>
    <row r="709" spans="1:24" ht="12.75" customHeight="1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</row>
    <row r="710" spans="1:24" ht="12.75" customHeight="1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</row>
    <row r="711" spans="1:24" ht="12.75" customHeight="1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</row>
    <row r="712" spans="1:24" ht="12.75" customHeight="1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</row>
    <row r="713" spans="1:24" ht="12.75" customHeight="1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</row>
    <row r="714" spans="1:24" ht="12.75" customHeight="1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</row>
    <row r="715" spans="1:24" ht="12.75" customHeight="1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</row>
    <row r="716" spans="1:24" ht="12.75" customHeight="1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</row>
    <row r="717" spans="1:24" ht="12.75" customHeight="1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</row>
    <row r="718" spans="1:24" ht="12.75" customHeight="1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</row>
    <row r="719" spans="1:24" ht="12.75" customHeight="1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</row>
    <row r="720" spans="1:24" ht="12.75" customHeight="1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</row>
    <row r="721" spans="1:24" ht="12.75" customHeight="1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</row>
    <row r="722" spans="1:24" ht="12.75" customHeight="1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</row>
    <row r="723" spans="1:24" ht="12.75" customHeight="1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</row>
    <row r="724" spans="1:24" ht="12.75" customHeight="1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</row>
    <row r="725" spans="1:24" ht="12.75" customHeight="1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</row>
    <row r="726" spans="1:24" ht="12.75" customHeight="1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</row>
    <row r="727" spans="1:24" ht="12.75" customHeight="1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</row>
    <row r="728" spans="1:24" ht="12.75" customHeight="1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</row>
    <row r="729" spans="1:24" ht="12.75" customHeight="1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</row>
    <row r="730" spans="1:24" ht="12.75" customHeight="1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</row>
    <row r="731" spans="1:24" ht="12.75" customHeight="1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</row>
    <row r="732" spans="1:24" ht="12.75" customHeight="1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</row>
    <row r="733" spans="1:24" ht="12.75" customHeight="1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</row>
    <row r="734" spans="1:24" ht="12.75" customHeight="1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</row>
    <row r="735" spans="1:24" ht="12.75" customHeight="1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</row>
    <row r="736" spans="1:24" ht="12.75" customHeight="1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</row>
    <row r="737" spans="1:24" ht="12.75" customHeight="1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</row>
    <row r="738" spans="1:24" ht="12.75" customHeight="1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</row>
    <row r="739" spans="1:24" ht="12.75" customHeight="1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</row>
    <row r="740" spans="1:24" ht="12.75" customHeight="1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</row>
    <row r="741" spans="1:24" ht="12.75" customHeight="1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</row>
    <row r="742" spans="1:24" ht="12.75" customHeight="1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</row>
    <row r="743" spans="1:24" ht="12.75" customHeight="1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</row>
    <row r="744" spans="1:24" ht="12.75" customHeight="1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</row>
    <row r="745" spans="1:24" ht="12.75" customHeight="1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</row>
    <row r="746" spans="1:24" ht="12.75" customHeight="1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</row>
    <row r="747" spans="1:24" ht="12.75" customHeight="1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</row>
    <row r="748" spans="1:24" ht="12.75" customHeight="1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</row>
    <row r="749" spans="1:24" ht="12.75" customHeight="1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</row>
    <row r="750" spans="1:24" ht="12.75" customHeight="1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</row>
    <row r="751" spans="1:24" ht="12.75" customHeight="1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</row>
    <row r="752" spans="1:24" ht="12.75" customHeight="1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</row>
    <row r="753" spans="1:24" ht="12.75" customHeight="1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</row>
    <row r="754" spans="1:24" ht="12.75" customHeight="1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</row>
    <row r="755" spans="1:24" ht="12.75" customHeight="1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</row>
    <row r="756" spans="1:24" ht="12.75" customHeight="1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</row>
    <row r="757" spans="1:24" ht="12.75" customHeight="1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</row>
    <row r="758" spans="1:24" ht="12.75" customHeight="1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</row>
    <row r="759" spans="1:24" ht="12.75" customHeight="1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</row>
    <row r="760" spans="1:24" ht="12.75" customHeight="1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</row>
    <row r="761" spans="1:24" ht="12.75" customHeight="1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</row>
    <row r="762" spans="1:24" ht="12.75" customHeight="1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</row>
    <row r="763" spans="1:24" ht="12.75" customHeight="1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</row>
    <row r="764" spans="1:24" ht="12.75" customHeight="1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</row>
    <row r="765" spans="1:24" ht="12.75" customHeight="1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</row>
    <row r="766" spans="1:24" ht="12.75" customHeight="1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</row>
    <row r="767" spans="1:24" ht="12.75" customHeight="1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</row>
    <row r="768" spans="1:24" ht="12.75" customHeight="1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</row>
    <row r="769" spans="1:24" ht="12.75" customHeight="1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</row>
    <row r="770" spans="1:24" ht="12.75" customHeight="1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</row>
    <row r="771" spans="1:24" ht="12.75" customHeight="1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</row>
    <row r="772" spans="1:24" ht="12.75" customHeight="1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</row>
    <row r="773" spans="1:24" ht="12.75" customHeight="1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</row>
    <row r="774" spans="1:24" ht="12.75" customHeight="1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</row>
    <row r="775" spans="1:24" ht="12.75" customHeight="1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</row>
    <row r="776" spans="1:24" ht="12.75" customHeight="1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</row>
    <row r="777" spans="1:24" ht="12.75" customHeight="1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</row>
    <row r="778" spans="1:24" ht="12.75" customHeight="1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</row>
    <row r="779" spans="1:24" ht="12.75" customHeight="1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</row>
    <row r="780" spans="1:24" ht="12.75" customHeight="1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</row>
    <row r="781" spans="1:24" ht="12.75" customHeight="1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</row>
    <row r="782" spans="1:24" ht="12.75" customHeight="1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</row>
    <row r="783" spans="1:24" ht="12.75" customHeight="1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</row>
    <row r="784" spans="1:24" ht="12.75" customHeight="1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</row>
    <row r="785" spans="1:24" ht="12.75" customHeight="1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</row>
    <row r="786" spans="1:24" ht="12.75" customHeight="1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</row>
    <row r="787" spans="1:24" ht="12.75" customHeight="1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</row>
    <row r="788" spans="1:24" ht="12.75" customHeight="1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</row>
    <row r="789" spans="1:24" ht="12.75" customHeight="1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</row>
    <row r="790" spans="1:24" ht="12.75" customHeight="1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</row>
    <row r="791" spans="1:24" ht="12.75" customHeight="1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</row>
    <row r="792" spans="1:24" ht="12.75" customHeight="1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</row>
    <row r="793" spans="1:24" ht="12.75" customHeight="1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</row>
    <row r="794" spans="1:24" ht="12.75" customHeight="1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</row>
    <row r="795" spans="1:24" ht="12.75" customHeight="1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</row>
    <row r="796" spans="1:24" ht="12.75" customHeight="1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</row>
    <row r="797" spans="1:24" ht="12.75" customHeight="1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</row>
    <row r="798" spans="1:24" ht="12.75" customHeight="1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</row>
    <row r="799" spans="1:24" ht="12.75" customHeight="1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</row>
    <row r="800" spans="1:24" ht="12.75" customHeight="1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</row>
    <row r="801" spans="1:24" ht="12.75" customHeight="1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</row>
    <row r="802" spans="1:24" ht="12.75" customHeight="1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</row>
    <row r="803" spans="1:24" ht="12.75" customHeight="1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</row>
    <row r="804" spans="1:24" ht="12.75" customHeight="1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</row>
    <row r="805" spans="1:24" ht="12.75" customHeight="1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</row>
    <row r="806" spans="1:24" ht="12.75" customHeight="1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</row>
    <row r="807" spans="1:24" ht="12.75" customHeight="1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</row>
    <row r="808" spans="1:24" ht="12.75" customHeight="1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</row>
    <row r="809" spans="1:24" ht="12.75" customHeight="1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</row>
    <row r="810" spans="1:24" ht="12.75" customHeight="1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</row>
    <row r="811" spans="1:24" ht="12.75" customHeight="1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</row>
    <row r="812" spans="1:24" ht="12.75" customHeight="1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</row>
    <row r="813" spans="1:24" ht="12.75" customHeight="1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</row>
    <row r="814" spans="1:24" ht="12.75" customHeight="1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</row>
    <row r="815" spans="1:24" ht="12.75" customHeight="1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</row>
    <row r="816" spans="1:24" ht="12.75" customHeight="1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</row>
    <row r="817" spans="1:24" ht="12.75" customHeight="1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</row>
    <row r="818" spans="1:24" ht="12.75" customHeight="1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</row>
    <row r="819" spans="1:24" ht="12.75" customHeight="1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</row>
    <row r="820" spans="1:24" ht="12.75" customHeight="1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</row>
    <row r="821" spans="1:24" ht="12.75" customHeight="1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</row>
    <row r="822" spans="1:24" ht="12.75" customHeight="1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</row>
    <row r="823" spans="1:24" ht="12.75" customHeight="1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</row>
    <row r="824" spans="1:24" ht="12.75" customHeight="1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</row>
    <row r="825" spans="1:24" ht="12.75" customHeight="1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</row>
    <row r="826" spans="1:24" ht="12.75" customHeight="1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</row>
    <row r="827" spans="1:24" ht="12.75" customHeight="1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</row>
    <row r="828" spans="1:24" ht="12.75" customHeight="1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</row>
    <row r="829" spans="1:24" ht="12.75" customHeight="1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</row>
    <row r="830" spans="1:24" ht="12.75" customHeight="1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</row>
    <row r="831" spans="1:24" ht="12.75" customHeight="1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</row>
    <row r="832" spans="1:24" ht="12.75" customHeight="1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</row>
    <row r="833" spans="1:24" ht="12.75" customHeight="1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</row>
    <row r="834" spans="1:24" ht="12.75" customHeight="1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</row>
    <row r="835" spans="1:24" ht="12.75" customHeight="1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</row>
    <row r="836" spans="1:24" ht="12.75" customHeight="1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</row>
    <row r="837" spans="1:24" ht="12.75" customHeight="1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</row>
    <row r="838" spans="1:24" ht="12.75" customHeight="1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</row>
    <row r="839" spans="1:24" ht="12.75" customHeight="1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</row>
    <row r="840" spans="1:24" ht="12.75" customHeight="1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</row>
    <row r="841" spans="1:24" ht="12.75" customHeight="1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</row>
    <row r="842" spans="1:24" ht="12.75" customHeight="1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</row>
    <row r="843" spans="1:24" ht="12.75" customHeight="1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</row>
    <row r="844" spans="1:24" ht="12.75" customHeight="1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</row>
    <row r="845" spans="1:24" ht="12.75" customHeight="1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</row>
    <row r="846" spans="1:24" ht="12.75" customHeight="1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</row>
    <row r="847" spans="1:24" ht="12.75" customHeight="1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</row>
    <row r="848" spans="1:24" ht="12.75" customHeight="1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</row>
    <row r="849" spans="1:24" ht="12.75" customHeight="1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</row>
    <row r="850" spans="1:24" ht="12.75" customHeight="1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</row>
    <row r="851" spans="1:24" ht="12.75" customHeight="1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</row>
    <row r="852" spans="1:24" ht="12.75" customHeight="1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</row>
    <row r="853" spans="1:24" ht="12.75" customHeight="1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</row>
    <row r="854" spans="1:24" ht="12.75" customHeight="1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</row>
    <row r="855" spans="1:24" ht="12.75" customHeight="1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</row>
    <row r="856" spans="1:24" ht="12.75" customHeight="1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</row>
    <row r="857" spans="1:24" ht="12.75" customHeight="1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</row>
    <row r="858" spans="1:24" ht="12.75" customHeight="1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</row>
    <row r="859" spans="1:24" ht="12.75" customHeight="1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</row>
    <row r="860" spans="1:24" ht="12.75" customHeight="1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</row>
    <row r="861" spans="1:24" ht="12.75" customHeight="1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</row>
    <row r="862" spans="1:24" ht="12.75" customHeight="1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</row>
    <row r="863" spans="1:24" ht="12.75" customHeight="1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</row>
    <row r="864" spans="1:24" ht="12.75" customHeight="1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</row>
    <row r="865" spans="1:24" ht="12.75" customHeight="1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</row>
    <row r="866" spans="1:24" ht="12.75" customHeight="1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</row>
    <row r="867" spans="1:24" ht="12.75" customHeight="1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</row>
    <row r="868" spans="1:24" ht="12.75" customHeight="1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</row>
    <row r="869" spans="1:24" ht="12.75" customHeight="1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</row>
    <row r="870" spans="1:24" ht="12.75" customHeight="1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</row>
    <row r="871" spans="1:24" ht="12.75" customHeight="1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</row>
    <row r="872" spans="1:24" ht="12.75" customHeight="1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</row>
    <row r="873" spans="1:24" ht="12.75" customHeight="1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</row>
    <row r="874" spans="1:24" ht="12.75" customHeight="1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</row>
    <row r="875" spans="1:24" ht="12.75" customHeight="1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</row>
    <row r="876" spans="1:24" ht="12.75" customHeight="1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</row>
    <row r="877" spans="1:24" ht="12.75" customHeight="1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</row>
    <row r="878" spans="1:24" ht="12.75" customHeight="1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</row>
    <row r="879" spans="1:24" ht="12.75" customHeight="1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</row>
    <row r="880" spans="1:24" ht="12.75" customHeight="1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</row>
    <row r="881" spans="1:24" ht="12.75" customHeight="1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</row>
    <row r="882" spans="1:24" ht="12.75" customHeight="1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</row>
    <row r="883" spans="1:24" ht="12.75" customHeight="1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</row>
    <row r="884" spans="1:24" ht="12.75" customHeight="1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</row>
    <row r="885" spans="1:24" ht="12.75" customHeight="1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</row>
    <row r="886" spans="1:24" ht="12.75" customHeight="1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</row>
    <row r="887" spans="1:24" ht="12.75" customHeight="1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</row>
    <row r="888" spans="1:24" ht="12.75" customHeight="1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</row>
    <row r="889" spans="1:24" ht="12.75" customHeight="1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</row>
    <row r="890" spans="1:24" ht="12.75" customHeight="1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</row>
    <row r="891" spans="1:24" ht="12.75" customHeight="1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</row>
    <row r="892" spans="1:24" ht="12.75" customHeight="1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</row>
    <row r="893" spans="1:24" ht="12.75" customHeight="1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</row>
    <row r="894" spans="1:24" ht="12.75" customHeight="1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</row>
    <row r="895" spans="1:24" ht="12.75" customHeight="1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</row>
    <row r="896" spans="1:24" ht="12.75" customHeight="1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</row>
    <row r="897" spans="1:24" ht="12.75" customHeight="1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</row>
    <row r="898" spans="1:24" ht="12.75" customHeight="1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</row>
    <row r="899" spans="1:24" ht="12.75" customHeight="1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</row>
    <row r="900" spans="1:24" ht="12.75" customHeight="1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</row>
    <row r="901" spans="1:24" ht="12.75" customHeight="1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</row>
    <row r="902" spans="1:24" ht="12.75" customHeight="1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</row>
    <row r="903" spans="1:24" ht="12.75" customHeight="1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</row>
    <row r="904" spans="1:24" ht="12.75" customHeight="1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</row>
    <row r="905" spans="1:24" ht="12.75" customHeight="1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</row>
    <row r="906" spans="1:24" ht="12.75" customHeight="1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</row>
    <row r="907" spans="1:24" ht="12.75" customHeight="1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</row>
    <row r="908" spans="1:24" ht="12.75" customHeight="1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</row>
    <row r="909" spans="1:24" ht="12.75" customHeight="1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</row>
    <row r="910" spans="1:24" ht="12.75" customHeight="1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</row>
    <row r="911" spans="1:24" ht="12.75" customHeight="1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</row>
    <row r="912" spans="1:24" ht="12.75" customHeight="1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</row>
    <row r="913" spans="1:24" ht="12.75" customHeight="1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</row>
    <row r="914" spans="1:24" ht="12.75" customHeight="1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</row>
    <row r="915" spans="1:24" ht="12.75" customHeight="1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</row>
    <row r="916" spans="1:24" ht="12.75" customHeight="1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</row>
    <row r="917" spans="1:24" ht="12.75" customHeight="1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</row>
    <row r="918" spans="1:24" ht="12.75" customHeight="1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</row>
    <row r="919" spans="1:24" ht="12.75" customHeight="1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</row>
    <row r="920" spans="1:24" ht="12.75" customHeight="1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</row>
    <row r="921" spans="1:24" ht="12.75" customHeight="1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</row>
    <row r="922" spans="1:24" ht="12.75" customHeight="1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</row>
    <row r="923" spans="1:24" ht="12.75" customHeight="1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</row>
    <row r="924" spans="1:24" ht="12.75" customHeight="1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</row>
    <row r="925" spans="1:24" ht="12.75" customHeight="1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</row>
    <row r="926" spans="1:24" ht="12.75" customHeight="1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</row>
    <row r="927" spans="1:24" ht="12.75" customHeight="1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</row>
    <row r="928" spans="1:24" ht="12.75" customHeight="1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</row>
    <row r="929" spans="1:24" ht="12.75" customHeight="1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</row>
    <row r="930" spans="1:24" ht="12.75" customHeight="1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</row>
    <row r="931" spans="1:24" ht="12.75" customHeight="1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</row>
    <row r="932" spans="1:24" ht="12.75" customHeight="1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</row>
    <row r="933" spans="1:24" ht="12.75" customHeight="1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</row>
    <row r="934" spans="1:24" ht="12.75" customHeight="1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</row>
    <row r="935" spans="1:24" ht="12.75" customHeight="1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</row>
    <row r="936" spans="1:24" ht="12.75" customHeight="1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</row>
    <row r="937" spans="1:24" ht="12.75" customHeight="1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</row>
    <row r="938" spans="1:24" ht="12.75" customHeight="1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</row>
    <row r="939" spans="1:24" ht="12.75" customHeight="1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</row>
    <row r="940" spans="1:24" ht="12.75" customHeight="1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</row>
    <row r="941" spans="1:24" ht="12.75" customHeight="1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</row>
    <row r="942" spans="1:24" ht="12.75" customHeight="1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</row>
    <row r="943" spans="1:24" ht="12.75" customHeight="1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</row>
    <row r="944" spans="1:24" ht="12.75" customHeight="1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</row>
    <row r="945" spans="1:24" ht="12.75" customHeight="1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</row>
    <row r="946" spans="1:24" ht="12.75" customHeight="1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</row>
    <row r="947" spans="1:24" ht="12.75" customHeight="1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</row>
    <row r="948" spans="1:24" ht="12.75" customHeight="1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</row>
    <row r="949" spans="1:24" ht="12.75" customHeight="1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</row>
    <row r="950" spans="1:24" ht="12.75" customHeight="1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</row>
    <row r="951" spans="1:24" ht="12.75" customHeight="1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</row>
    <row r="952" spans="1:24" ht="12.75" customHeight="1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</row>
    <row r="953" spans="1:24" ht="12.75" customHeight="1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</row>
    <row r="954" spans="1:24" ht="12.75" customHeight="1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</row>
    <row r="955" spans="1:24" ht="12.75" customHeight="1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</row>
    <row r="956" spans="1:24" ht="12.75" customHeight="1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</row>
    <row r="957" spans="1:24" ht="12.75" customHeight="1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</row>
    <row r="958" spans="1:24" ht="12.75" customHeight="1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</row>
    <row r="959" spans="1:24" ht="12.75" customHeight="1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</row>
    <row r="960" spans="1:24" ht="12.75" customHeight="1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</row>
    <row r="961" spans="1:24" ht="12.75" customHeight="1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</row>
    <row r="962" spans="1:24" ht="12.75" customHeight="1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</row>
    <row r="963" spans="1:24" ht="12.75" customHeight="1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</row>
    <row r="964" spans="1:24" ht="12.75" customHeight="1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</row>
    <row r="965" spans="1:24" ht="12.75" customHeight="1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</row>
    <row r="966" spans="1:24" ht="12.75" customHeight="1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</row>
    <row r="967" spans="1:24" ht="12.75" customHeight="1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</row>
    <row r="968" spans="1:24" ht="12.75" customHeight="1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</row>
    <row r="969" spans="1:24" ht="12.75" customHeight="1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</row>
    <row r="970" spans="1:24" ht="12.75" customHeight="1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</row>
    <row r="971" spans="1:24" ht="12.75" customHeight="1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</row>
    <row r="972" spans="1:24" ht="12.75" customHeight="1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</row>
    <row r="973" spans="1:24" ht="12.75" customHeight="1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</row>
    <row r="974" spans="1:24" ht="12.75" customHeight="1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</row>
    <row r="975" spans="1:24" ht="12.75" customHeight="1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</row>
    <row r="976" spans="1:24" ht="12.75" customHeight="1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</row>
    <row r="977" spans="1:24" ht="12.75" customHeight="1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</row>
    <row r="978" spans="1:24" ht="12.75" customHeight="1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</row>
    <row r="979" spans="1:24" ht="12.75" customHeight="1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</row>
    <row r="980" spans="1:24" ht="12.75" customHeight="1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</row>
    <row r="981" spans="1:24" ht="12.75" customHeight="1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</row>
    <row r="982" spans="1:24" ht="12.75" customHeight="1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</row>
    <row r="983" spans="1:24" ht="12.75" customHeight="1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</row>
    <row r="984" spans="1:24" ht="12.75" customHeight="1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</row>
    <row r="985" spans="1:24" ht="12.75" customHeight="1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</row>
    <row r="986" spans="1:24" ht="12.75" customHeight="1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</row>
    <row r="987" spans="1:24" ht="12.75" customHeight="1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</row>
    <row r="988" spans="1:24" ht="12.75" customHeight="1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</row>
    <row r="989" spans="1:24" ht="12.75" customHeight="1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</row>
    <row r="990" spans="1:24" ht="12.75" customHeight="1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</row>
    <row r="991" spans="1:24" ht="12.75" customHeight="1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</row>
    <row r="992" spans="1:24" ht="12.75" customHeight="1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</row>
    <row r="993" spans="1:24" ht="12.75" customHeight="1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</row>
    <row r="994" spans="1:24" ht="12.75" customHeight="1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</row>
    <row r="995" spans="1:24" ht="12.75" customHeight="1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</row>
    <row r="996" spans="1:24" ht="12.75" customHeight="1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</row>
    <row r="997" spans="1:24" ht="12.75" customHeight="1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</row>
    <row r="998" spans="1:24" ht="12.75" customHeight="1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</row>
    <row r="999" spans="1:24" ht="12.75" customHeight="1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</row>
    <row r="1000" spans="1:24" ht="12.75" customHeight="1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</row>
  </sheetData>
  <mergeCells count="4">
    <mergeCell ref="E3:H3"/>
    <mergeCell ref="F5:H8"/>
    <mergeCell ref="A16:C16"/>
    <mergeCell ref="A39:B39"/>
  </mergeCells>
  <pageMargins left="0.7" right="0.7" top="0.75" bottom="0.75" header="0.3" footer="0.3"/>
  <pageSetup paperSize="5" scale="6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J56"/>
  <sheetViews>
    <sheetView showGridLines="0" tabSelected="1" view="pageBreakPreview" topLeftCell="A35" zoomScaleNormal="100" zoomScaleSheetLayoutView="100" workbookViewId="0">
      <selection activeCell="C35" sqref="C35:J35"/>
    </sheetView>
  </sheetViews>
  <sheetFormatPr baseColWidth="10" defaultColWidth="17.28515625" defaultRowHeight="15" customHeight="1"/>
  <cols>
    <col min="1" max="1" width="9.140625" style="7" customWidth="1"/>
    <col min="2" max="2" width="24.7109375" style="7" customWidth="1"/>
    <col min="3" max="5" width="11.42578125" style="7" customWidth="1"/>
    <col min="6" max="6" width="19" style="7" customWidth="1"/>
    <col min="7" max="7" width="14.7109375" style="7" customWidth="1"/>
    <col min="8" max="9" width="12.140625" style="7" customWidth="1"/>
    <col min="10" max="10" width="11.42578125" style="7" customWidth="1"/>
    <col min="11" max="16384" width="17.28515625" style="7"/>
  </cols>
  <sheetData>
    <row r="2" spans="1:10" ht="18" customHeight="1">
      <c r="A2" s="128" t="s">
        <v>0</v>
      </c>
      <c r="B2" s="129"/>
      <c r="C2" s="130"/>
      <c r="D2" s="130"/>
      <c r="E2" s="130"/>
      <c r="F2" s="131"/>
      <c r="G2" s="130"/>
      <c r="H2" s="132"/>
      <c r="J2" s="6" t="s">
        <v>49</v>
      </c>
    </row>
    <row r="3" spans="1:10" ht="16.5" customHeight="1">
      <c r="A3" s="133" t="s">
        <v>1</v>
      </c>
      <c r="B3" s="134"/>
      <c r="C3" s="135"/>
      <c r="D3" s="135"/>
      <c r="E3" s="162" t="s">
        <v>2</v>
      </c>
      <c r="F3" s="148"/>
      <c r="G3" s="148"/>
      <c r="H3" s="149"/>
      <c r="I3" s="65"/>
      <c r="J3" s="6"/>
    </row>
    <row r="4" spans="1:10" ht="14.25" customHeight="1">
      <c r="A4" s="6"/>
      <c r="B4" s="6"/>
      <c r="C4" s="6"/>
      <c r="D4" s="6"/>
      <c r="E4" s="6"/>
      <c r="F4" s="6"/>
      <c r="G4" s="6"/>
      <c r="H4" s="6"/>
      <c r="I4" s="6"/>
      <c r="J4" s="6"/>
    </row>
    <row r="5" spans="1:10" ht="16.5" customHeight="1">
      <c r="A5" s="6" t="s">
        <v>3</v>
      </c>
      <c r="B5" s="5" t="s">
        <v>115</v>
      </c>
      <c r="C5" s="6"/>
      <c r="D5" s="6"/>
      <c r="E5" s="6" t="s">
        <v>5</v>
      </c>
      <c r="F5" s="150" t="s">
        <v>6</v>
      </c>
      <c r="G5" s="151"/>
      <c r="H5" s="151"/>
      <c r="J5" s="6"/>
    </row>
    <row r="6" spans="1:10" ht="12.75" customHeight="1">
      <c r="A6" s="66"/>
      <c r="B6" s="13" t="s">
        <v>116</v>
      </c>
      <c r="C6" s="6"/>
      <c r="D6" s="6"/>
      <c r="E6" s="6"/>
      <c r="F6" s="151"/>
      <c r="G6" s="151"/>
      <c r="H6" s="151"/>
      <c r="J6" s="6"/>
    </row>
    <row r="7" spans="1:10" ht="12.75" customHeight="1">
      <c r="A7" s="6" t="s">
        <v>7</v>
      </c>
      <c r="B7" s="5" t="s">
        <v>117</v>
      </c>
      <c r="C7" s="6" t="s">
        <v>9</v>
      </c>
      <c r="D7" s="6"/>
      <c r="E7" s="6"/>
      <c r="F7" s="151"/>
      <c r="G7" s="151"/>
      <c r="H7" s="151"/>
      <c r="J7" s="6"/>
    </row>
    <row r="8" spans="1:10" ht="12.75" customHeight="1">
      <c r="A8" s="6"/>
      <c r="B8" s="6"/>
      <c r="C8" s="6"/>
      <c r="D8" s="6"/>
      <c r="E8" s="6"/>
      <c r="F8" s="151"/>
      <c r="G8" s="151"/>
      <c r="H8" s="151"/>
      <c r="J8" s="6"/>
    </row>
    <row r="9" spans="1:10" ht="12.75" customHeight="1">
      <c r="A9" s="5" t="s">
        <v>10</v>
      </c>
      <c r="B9" s="5"/>
      <c r="C9" s="6"/>
      <c r="D9" s="6"/>
      <c r="E9" s="6" t="s">
        <v>11</v>
      </c>
      <c r="F9" s="14">
        <v>44211</v>
      </c>
      <c r="G9" s="6"/>
      <c r="H9" s="6"/>
      <c r="I9" s="6"/>
      <c r="J9" s="6"/>
    </row>
    <row r="10" spans="1:10" ht="12.75" customHeight="1">
      <c r="A10" s="15" t="s">
        <v>59</v>
      </c>
      <c r="B10" s="16"/>
      <c r="C10" s="17"/>
      <c r="D10" s="18" t="s">
        <v>13</v>
      </c>
      <c r="E10" s="18" t="s">
        <v>14</v>
      </c>
      <c r="F10" s="18" t="s">
        <v>15</v>
      </c>
      <c r="G10" s="18" t="s">
        <v>16</v>
      </c>
      <c r="H10" s="6"/>
      <c r="I10" s="6"/>
      <c r="J10" s="6"/>
    </row>
    <row r="11" spans="1:10" ht="12.75" customHeight="1">
      <c r="A11" s="19" t="s">
        <v>118</v>
      </c>
      <c r="B11" s="68"/>
      <c r="C11" s="21" t="s">
        <v>119</v>
      </c>
      <c r="D11" s="22"/>
      <c r="E11" s="24">
        <v>105238</v>
      </c>
      <c r="F11" s="84">
        <v>1500</v>
      </c>
      <c r="G11" s="24">
        <f>E11/F11</f>
        <v>70.158666666666662</v>
      </c>
      <c r="H11" s="6"/>
      <c r="I11" s="6"/>
      <c r="J11" s="6"/>
    </row>
    <row r="12" spans="1:10" ht="12.75" customHeight="1">
      <c r="A12" s="19" t="s">
        <v>17</v>
      </c>
      <c r="B12" s="26"/>
      <c r="C12" s="27">
        <v>0.05</v>
      </c>
      <c r="D12" s="22"/>
      <c r="E12" s="24"/>
      <c r="F12" s="84"/>
      <c r="G12" s="24">
        <f>+G35*C12</f>
        <v>6.6210528666666661</v>
      </c>
      <c r="H12" s="6"/>
      <c r="I12" s="6"/>
      <c r="J12" s="6"/>
    </row>
    <row r="13" spans="1:10" ht="12.75" customHeight="1">
      <c r="A13" s="31"/>
      <c r="B13" s="26"/>
      <c r="C13" s="32"/>
      <c r="D13" s="22"/>
      <c r="E13" s="24"/>
      <c r="F13" s="115"/>
      <c r="G13" s="24"/>
      <c r="H13" s="6"/>
      <c r="I13" s="6"/>
      <c r="J13" s="6"/>
    </row>
    <row r="14" spans="1:10" ht="12.75" customHeight="1">
      <c r="A14" s="31"/>
      <c r="B14" s="26"/>
      <c r="C14" s="32"/>
      <c r="D14" s="22"/>
      <c r="E14" s="24"/>
      <c r="F14" s="115"/>
      <c r="G14" s="24"/>
      <c r="H14" s="6"/>
      <c r="I14" s="6"/>
      <c r="J14" s="6"/>
    </row>
    <row r="15" spans="1:10" ht="12.75" customHeight="1">
      <c r="A15" s="6"/>
      <c r="B15" s="6"/>
      <c r="C15" s="6"/>
      <c r="D15" s="6"/>
      <c r="E15" s="6"/>
      <c r="F15" s="6" t="s">
        <v>18</v>
      </c>
      <c r="G15" s="6"/>
      <c r="H15" s="24">
        <f>SUM(G11:G14)</f>
        <v>76.779719533333321</v>
      </c>
      <c r="I15" s="41"/>
      <c r="J15" s="6"/>
    </row>
    <row r="16" spans="1:10" ht="12.75" customHeight="1">
      <c r="A16" s="5" t="s">
        <v>63</v>
      </c>
      <c r="B16" s="5"/>
      <c r="C16" s="6"/>
      <c r="D16" s="6"/>
      <c r="E16" s="6"/>
      <c r="F16" s="6"/>
      <c r="G16" s="6"/>
      <c r="H16" s="6"/>
      <c r="I16" s="6"/>
      <c r="J16" s="6"/>
    </row>
    <row r="17" spans="1:10" ht="12.75" customHeight="1">
      <c r="A17" s="15" t="s">
        <v>20</v>
      </c>
      <c r="B17" s="16"/>
      <c r="C17" s="17"/>
      <c r="D17" s="18" t="s">
        <v>21</v>
      </c>
      <c r="E17" s="18" t="s">
        <v>22</v>
      </c>
      <c r="F17" s="18" t="s">
        <v>23</v>
      </c>
      <c r="G17" s="18" t="s">
        <v>16</v>
      </c>
      <c r="H17" s="6"/>
      <c r="I17" s="6"/>
      <c r="J17" s="6"/>
    </row>
    <row r="18" spans="1:10" ht="12.75" customHeight="1">
      <c r="A18" s="19" t="s">
        <v>120</v>
      </c>
      <c r="B18" s="20"/>
      <c r="C18" s="34"/>
      <c r="D18" s="79" t="s">
        <v>121</v>
      </c>
      <c r="E18" s="24">
        <v>96060</v>
      </c>
      <c r="F18" s="136">
        <v>0.02</v>
      </c>
      <c r="G18" s="24">
        <f t="shared" ref="G18:G20" si="0">E18*F18</f>
        <v>1921.2</v>
      </c>
      <c r="H18" s="6"/>
      <c r="I18" s="6"/>
      <c r="J18" s="6"/>
    </row>
    <row r="19" spans="1:10" ht="12.75" customHeight="1">
      <c r="A19" s="19" t="s">
        <v>122</v>
      </c>
      <c r="B19" s="20"/>
      <c r="C19" s="42"/>
      <c r="D19" s="120" t="s">
        <v>121</v>
      </c>
      <c r="E19" s="24">
        <v>34962</v>
      </c>
      <c r="F19" s="137">
        <v>0.01</v>
      </c>
      <c r="G19" s="24">
        <f t="shared" si="0"/>
        <v>349.62</v>
      </c>
      <c r="H19" s="6"/>
      <c r="I19" s="6"/>
      <c r="J19" s="6"/>
    </row>
    <row r="20" spans="1:10" ht="12.75" customHeight="1">
      <c r="A20" s="19" t="s">
        <v>123</v>
      </c>
      <c r="B20" s="20"/>
      <c r="C20" s="34"/>
      <c r="D20" s="79" t="s">
        <v>124</v>
      </c>
      <c r="E20" s="24">
        <v>3521</v>
      </c>
      <c r="F20" s="138">
        <v>4.7E-2</v>
      </c>
      <c r="G20" s="24">
        <f t="shared" si="0"/>
        <v>165.48699999999999</v>
      </c>
      <c r="H20" s="6"/>
      <c r="I20" s="6"/>
      <c r="J20" s="6"/>
    </row>
    <row r="21" spans="1:10" ht="12.75" customHeight="1">
      <c r="A21" s="31"/>
      <c r="B21" s="26"/>
      <c r="C21" s="32"/>
      <c r="D21" s="79"/>
      <c r="E21" s="82"/>
      <c r="F21" s="82"/>
      <c r="G21" s="82"/>
      <c r="H21" s="6"/>
      <c r="I21" s="6"/>
      <c r="J21" s="6"/>
    </row>
    <row r="22" spans="1:10" ht="12.75" customHeight="1">
      <c r="A22" s="19"/>
      <c r="B22" s="20"/>
      <c r="C22" s="34"/>
      <c r="D22" s="79"/>
      <c r="E22" s="82"/>
      <c r="F22" s="139"/>
      <c r="G22" s="22"/>
      <c r="H22" s="6"/>
      <c r="I22" s="6"/>
      <c r="J22" s="6"/>
    </row>
    <row r="23" spans="1:10" ht="12.75" customHeight="1">
      <c r="A23" s="19"/>
      <c r="B23" s="20"/>
      <c r="C23" s="20"/>
      <c r="D23" s="79"/>
      <c r="E23" s="82"/>
      <c r="F23" s="82"/>
      <c r="G23" s="22"/>
      <c r="H23" s="6"/>
      <c r="I23" s="6"/>
      <c r="J23" s="6"/>
    </row>
    <row r="24" spans="1:10" ht="12.75" customHeight="1">
      <c r="A24" s="19"/>
      <c r="B24" s="20"/>
      <c r="C24" s="34"/>
      <c r="D24" s="79"/>
      <c r="E24" s="22"/>
      <c r="F24" s="22"/>
      <c r="G24" s="22"/>
      <c r="H24" s="6"/>
      <c r="I24" s="6"/>
      <c r="J24" s="6"/>
    </row>
    <row r="25" spans="1:10" ht="12.75" customHeight="1">
      <c r="A25" s="31"/>
      <c r="B25" s="26"/>
      <c r="C25" s="32"/>
      <c r="D25" s="79"/>
      <c r="E25" s="22"/>
      <c r="F25" s="22"/>
      <c r="G25" s="22"/>
      <c r="H25" s="6"/>
      <c r="I25" s="6"/>
      <c r="J25" s="6"/>
    </row>
    <row r="26" spans="1:10" ht="12.75" customHeight="1">
      <c r="A26" s="6"/>
      <c r="B26" s="6"/>
      <c r="C26" s="6"/>
      <c r="D26" s="6"/>
      <c r="E26" s="6"/>
      <c r="F26" s="6" t="s">
        <v>18</v>
      </c>
      <c r="G26" s="6"/>
      <c r="H26" s="24">
        <f>G18+G19+G20+G21</f>
        <v>2436.3070000000002</v>
      </c>
      <c r="I26" s="41"/>
      <c r="J26" s="6"/>
    </row>
    <row r="27" spans="1:10" ht="12.75" customHeight="1">
      <c r="A27" s="5" t="s">
        <v>26</v>
      </c>
      <c r="B27" s="5"/>
      <c r="C27" s="6"/>
      <c r="D27" s="6"/>
      <c r="E27" s="6"/>
      <c r="F27" s="6"/>
      <c r="G27" s="6"/>
      <c r="H27" s="6"/>
      <c r="I27" s="6"/>
      <c r="J27" s="6"/>
    </row>
    <row r="28" spans="1:10" ht="12.75" customHeight="1">
      <c r="A28" s="18" t="s">
        <v>27</v>
      </c>
      <c r="B28" s="18"/>
      <c r="C28" s="18" t="s">
        <v>28</v>
      </c>
      <c r="D28" s="18" t="s">
        <v>29</v>
      </c>
      <c r="E28" s="18" t="s">
        <v>30</v>
      </c>
      <c r="F28" s="18" t="s">
        <v>14</v>
      </c>
      <c r="G28" s="18" t="s">
        <v>16</v>
      </c>
      <c r="H28" s="6"/>
      <c r="I28" s="6"/>
      <c r="J28" s="6"/>
    </row>
    <row r="29" spans="1:10" ht="12.75" customHeight="1">
      <c r="A29" s="19"/>
      <c r="B29" s="34"/>
      <c r="C29" s="22"/>
      <c r="D29" s="22"/>
      <c r="E29" s="22"/>
      <c r="F29" s="22"/>
      <c r="G29" s="82"/>
      <c r="H29" s="6"/>
      <c r="I29" s="6"/>
      <c r="J29" s="6"/>
    </row>
    <row r="30" spans="1:10" ht="12.75" customHeight="1">
      <c r="A30" s="19"/>
      <c r="B30" s="34"/>
      <c r="C30" s="22"/>
      <c r="D30" s="22"/>
      <c r="E30" s="22"/>
      <c r="F30" s="22"/>
      <c r="G30" s="22"/>
      <c r="H30" s="6"/>
      <c r="I30" s="6"/>
      <c r="J30" s="6"/>
    </row>
    <row r="31" spans="1:10" ht="12.75" customHeight="1">
      <c r="A31" s="19"/>
      <c r="B31" s="34"/>
      <c r="C31" s="22"/>
      <c r="D31" s="22"/>
      <c r="E31" s="22"/>
      <c r="F31" s="22"/>
      <c r="G31" s="22"/>
      <c r="H31" s="6"/>
      <c r="I31" s="6"/>
      <c r="J31" s="6"/>
    </row>
    <row r="32" spans="1:10" ht="12.75" customHeight="1">
      <c r="A32" s="6"/>
      <c r="B32" s="6"/>
      <c r="C32" s="6"/>
      <c r="D32" s="6"/>
      <c r="E32" s="6"/>
      <c r="F32" s="6" t="s">
        <v>18</v>
      </c>
      <c r="G32" s="6"/>
      <c r="H32" s="82"/>
      <c r="I32" s="46"/>
      <c r="J32" s="6"/>
    </row>
    <row r="33" spans="1:10" ht="12.75" customHeight="1">
      <c r="A33" s="5" t="s">
        <v>31</v>
      </c>
      <c r="B33" s="5"/>
      <c r="C33" s="6"/>
      <c r="D33" s="6"/>
      <c r="E33" s="6"/>
      <c r="F33" s="6"/>
      <c r="G33" s="6"/>
      <c r="H33" s="6"/>
      <c r="I33" s="6"/>
      <c r="J33" s="6"/>
    </row>
    <row r="34" spans="1:10" ht="12.75" customHeight="1">
      <c r="A34" s="18" t="s">
        <v>27</v>
      </c>
      <c r="B34" s="18"/>
      <c r="C34" s="18" t="s">
        <v>33</v>
      </c>
      <c r="D34" s="18" t="s">
        <v>34</v>
      </c>
      <c r="E34" s="18" t="s">
        <v>35</v>
      </c>
      <c r="F34" s="18" t="s">
        <v>15</v>
      </c>
      <c r="G34" s="18" t="s">
        <v>16</v>
      </c>
      <c r="H34" s="6"/>
      <c r="I34" s="6"/>
      <c r="J34" s="6"/>
    </row>
    <row r="35" spans="1:10" ht="12.75" customHeight="1">
      <c r="A35" s="19" t="s">
        <v>125</v>
      </c>
      <c r="B35" s="34"/>
      <c r="C35" s="140">
        <v>104542.94</v>
      </c>
      <c r="D35" s="90">
        <v>1.9</v>
      </c>
      <c r="E35" s="24">
        <f>C35*D35</f>
        <v>198631.58599999998</v>
      </c>
      <c r="F35" s="22">
        <v>1500</v>
      </c>
      <c r="G35" s="24">
        <f>E35/F35</f>
        <v>132.42105733333332</v>
      </c>
      <c r="H35" s="6"/>
      <c r="I35" s="6"/>
      <c r="J35" s="6"/>
    </row>
    <row r="36" spans="1:10" ht="12.75" customHeight="1">
      <c r="A36" s="19"/>
      <c r="B36" s="34"/>
      <c r="C36" s="82"/>
      <c r="D36" s="22"/>
      <c r="E36" s="22"/>
      <c r="F36" s="22"/>
      <c r="G36" s="91"/>
      <c r="H36" s="6"/>
      <c r="I36" s="6"/>
      <c r="J36" s="6"/>
    </row>
    <row r="37" spans="1:10" ht="12.75" customHeight="1">
      <c r="A37" s="19"/>
      <c r="B37" s="34"/>
      <c r="C37" s="82"/>
      <c r="D37" s="22"/>
      <c r="E37" s="22"/>
      <c r="F37" s="22"/>
      <c r="G37" s="91"/>
      <c r="H37" s="6"/>
      <c r="I37" s="6"/>
      <c r="J37" s="6"/>
    </row>
    <row r="38" spans="1:10" ht="12.75" customHeight="1">
      <c r="A38" s="19"/>
      <c r="B38" s="34"/>
      <c r="C38" s="82"/>
      <c r="D38" s="22"/>
      <c r="E38" s="22"/>
      <c r="F38" s="22"/>
      <c r="G38" s="91"/>
      <c r="H38" s="6"/>
      <c r="I38" s="6"/>
      <c r="J38" s="6"/>
    </row>
    <row r="39" spans="1:10" ht="12.75" customHeight="1">
      <c r="A39" s="6"/>
      <c r="B39" s="6"/>
      <c r="C39" s="6"/>
      <c r="D39" s="6"/>
      <c r="E39" s="6"/>
      <c r="F39" s="6" t="s">
        <v>18</v>
      </c>
      <c r="G39" s="6"/>
      <c r="H39" s="24">
        <f>SUM(G35:G38)</f>
        <v>132.42105733333332</v>
      </c>
      <c r="I39" s="41"/>
      <c r="J39" s="6"/>
    </row>
    <row r="40" spans="1:10" ht="12.75" customHeight="1">
      <c r="A40" s="6"/>
      <c r="B40" s="6"/>
      <c r="C40" s="6"/>
      <c r="D40" s="6"/>
      <c r="E40" s="6"/>
      <c r="F40" s="6"/>
      <c r="G40" s="6"/>
      <c r="H40" s="6"/>
      <c r="I40" s="6"/>
      <c r="J40" s="6"/>
    </row>
    <row r="41" spans="1:10" ht="12.75" customHeight="1">
      <c r="A41" s="6"/>
      <c r="B41" s="6"/>
      <c r="C41" s="6" t="s">
        <v>37</v>
      </c>
      <c r="D41" s="6"/>
      <c r="E41" s="6"/>
      <c r="F41" s="6"/>
      <c r="G41" s="6"/>
      <c r="H41" s="24">
        <f>ROUND(SUM(H15:H39),0)</f>
        <v>2646</v>
      </c>
      <c r="I41" s="41"/>
      <c r="J41" s="141"/>
    </row>
    <row r="42" spans="1:10" ht="12.75" customHeight="1">
      <c r="A42" s="5" t="s">
        <v>38</v>
      </c>
      <c r="B42" s="5"/>
      <c r="C42" s="6"/>
      <c r="D42" s="6"/>
      <c r="E42" s="6"/>
      <c r="F42" s="6"/>
      <c r="G42" s="6"/>
      <c r="H42" s="6"/>
      <c r="I42" s="6"/>
      <c r="J42" s="6"/>
    </row>
    <row r="43" spans="1:10" ht="12.75" customHeight="1">
      <c r="A43" s="152" t="s">
        <v>39</v>
      </c>
      <c r="B43" s="153"/>
      <c r="C43" s="42" t="s">
        <v>9</v>
      </c>
      <c r="D43" s="42" t="s">
        <v>9</v>
      </c>
      <c r="E43" s="43" t="s">
        <v>9</v>
      </c>
      <c r="F43" s="44" t="s">
        <v>40</v>
      </c>
      <c r="G43" s="18" t="s">
        <v>41</v>
      </c>
      <c r="H43" s="6"/>
      <c r="I43" s="6"/>
      <c r="J43" s="6"/>
    </row>
    <row r="44" spans="1:10" ht="12.75" customHeight="1">
      <c r="A44" s="19" t="s">
        <v>42</v>
      </c>
      <c r="B44" s="20"/>
      <c r="C44" s="20"/>
      <c r="D44" s="20"/>
      <c r="E44" s="34"/>
      <c r="F44" s="125">
        <v>0.25</v>
      </c>
      <c r="G44" s="93">
        <f>$H$41*F44</f>
        <v>661.5</v>
      </c>
      <c r="H44" s="6"/>
      <c r="I44" s="6"/>
      <c r="J44" s="6"/>
    </row>
    <row r="45" spans="1:10" ht="12.75" customHeight="1">
      <c r="A45" s="19" t="s">
        <v>43</v>
      </c>
      <c r="B45" s="20"/>
      <c r="C45" s="20"/>
      <c r="D45" s="20"/>
      <c r="E45" s="34"/>
      <c r="F45" s="125">
        <v>0.02</v>
      </c>
      <c r="G45" s="93">
        <f t="shared" ref="G45:G46" si="1">$H$41*F45</f>
        <v>52.92</v>
      </c>
      <c r="H45" s="6"/>
      <c r="I45" s="6"/>
      <c r="J45" s="6"/>
    </row>
    <row r="46" spans="1:10" ht="12.75" customHeight="1">
      <c r="A46" s="19" t="s">
        <v>44</v>
      </c>
      <c r="B46" s="20"/>
      <c r="C46" s="20"/>
      <c r="D46" s="20"/>
      <c r="E46" s="34"/>
      <c r="F46" s="125">
        <v>0.05</v>
      </c>
      <c r="G46" s="93">
        <f t="shared" si="1"/>
        <v>132.30000000000001</v>
      </c>
      <c r="H46" s="6"/>
      <c r="I46" s="6"/>
      <c r="J46" s="6"/>
    </row>
    <row r="47" spans="1:10" ht="12.75" customHeight="1">
      <c r="A47" s="19"/>
      <c r="B47" s="20"/>
      <c r="C47" s="20"/>
      <c r="D47" s="20"/>
      <c r="E47" s="34"/>
      <c r="F47" s="79"/>
      <c r="G47" s="91"/>
      <c r="H47" s="6"/>
      <c r="I47" s="6"/>
      <c r="J47" s="6"/>
    </row>
    <row r="48" spans="1:10" ht="12.75" customHeight="1">
      <c r="A48" s="6"/>
      <c r="B48" s="6"/>
      <c r="C48" s="6"/>
      <c r="D48" s="6"/>
      <c r="E48" s="6"/>
      <c r="F48" s="6" t="s">
        <v>18</v>
      </c>
      <c r="G48" s="6"/>
      <c r="H48" s="24">
        <f>ROUND(SUM(G44:G47),0)</f>
        <v>847</v>
      </c>
      <c r="I48" s="41"/>
      <c r="J48" s="6"/>
    </row>
    <row r="49" spans="1:10" ht="12.75" customHeight="1">
      <c r="A49" s="6"/>
      <c r="B49" s="6"/>
      <c r="C49" s="6"/>
      <c r="D49" s="6"/>
      <c r="E49" s="6"/>
      <c r="F49" s="6"/>
      <c r="G49" s="6"/>
      <c r="H49" s="6"/>
      <c r="I49" s="6"/>
      <c r="J49" s="6"/>
    </row>
    <row r="50" spans="1:10" ht="12.75" customHeight="1">
      <c r="A50" s="6"/>
      <c r="B50" s="6"/>
      <c r="C50" s="48" t="s">
        <v>45</v>
      </c>
      <c r="D50" s="6"/>
      <c r="E50" s="6"/>
      <c r="F50" s="6"/>
      <c r="G50" s="6"/>
      <c r="H50" s="49">
        <f>ROUND(SUM(H41:H48),0)</f>
        <v>3493</v>
      </c>
      <c r="I50" s="50"/>
      <c r="J50" s="6"/>
    </row>
    <row r="51" spans="1:10" ht="12.75" customHeight="1">
      <c r="A51" s="6"/>
      <c r="B51" s="6"/>
      <c r="C51" s="6"/>
      <c r="D51" s="6"/>
      <c r="E51" s="6"/>
      <c r="F51" s="6"/>
      <c r="G51" s="6"/>
      <c r="H51" s="6"/>
      <c r="I51" s="6"/>
      <c r="J51" s="6"/>
    </row>
    <row r="52" spans="1:10" ht="12.75" customHeight="1">
      <c r="A52" s="6"/>
      <c r="B52" s="6"/>
      <c r="C52" s="6"/>
      <c r="D52" s="6"/>
      <c r="E52" s="6"/>
      <c r="F52" s="6"/>
      <c r="G52" s="6"/>
      <c r="H52" s="6"/>
      <c r="I52" s="6"/>
      <c r="J52" s="6"/>
    </row>
    <row r="53" spans="1:10" ht="12.75" customHeight="1">
      <c r="A53" s="6"/>
      <c r="B53" s="6"/>
      <c r="C53" s="6"/>
      <c r="D53" s="6"/>
      <c r="E53" s="6"/>
      <c r="F53" s="6"/>
      <c r="G53" s="6"/>
      <c r="H53" s="6"/>
      <c r="I53" s="6"/>
      <c r="J53" s="6"/>
    </row>
    <row r="54" spans="1:10" ht="16.5" customHeight="1">
      <c r="A54" s="6" t="s">
        <v>46</v>
      </c>
      <c r="B54" s="142"/>
      <c r="C54" s="142"/>
      <c r="D54" s="142"/>
      <c r="E54" s="142"/>
      <c r="F54" s="142"/>
      <c r="G54" s="142"/>
      <c r="H54" s="142"/>
      <c r="I54" s="142"/>
      <c r="J54" s="6"/>
    </row>
    <row r="55" spans="1:10" ht="15" customHeight="1">
      <c r="A55" s="6" t="s">
        <v>47</v>
      </c>
    </row>
    <row r="56" spans="1:10" ht="15" customHeight="1">
      <c r="A56" s="6" t="s">
        <v>48</v>
      </c>
    </row>
  </sheetData>
  <mergeCells count="3">
    <mergeCell ref="E3:H3"/>
    <mergeCell ref="F5:H8"/>
    <mergeCell ref="A43:B43"/>
  </mergeCells>
  <pageMargins left="0.70866141732283472" right="0.70866141732283472" top="0.74803149606299213" bottom="0.74803149606299213" header="0.31496062992125984" footer="0.31496062992125984"/>
  <pageSetup paperSize="5" scale="70" orientation="portrait" r:id="rId1"/>
  <colBreaks count="1" manualBreakCount="1">
    <brk id="9" max="1048575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J60"/>
  <sheetViews>
    <sheetView showGridLines="0" tabSelected="1" view="pageBreakPreview" topLeftCell="A38" zoomScaleNormal="100" zoomScaleSheetLayoutView="100" workbookViewId="0">
      <selection activeCell="C35" sqref="C35:J35"/>
    </sheetView>
  </sheetViews>
  <sheetFormatPr baseColWidth="10" defaultColWidth="17.28515625" defaultRowHeight="15" customHeight="1"/>
  <cols>
    <col min="1" max="1" width="9.140625" style="7" customWidth="1"/>
    <col min="2" max="2" width="24.7109375" style="7" customWidth="1"/>
    <col min="3" max="5" width="11.42578125" style="7" customWidth="1"/>
    <col min="6" max="6" width="13" style="7" customWidth="1"/>
    <col min="7" max="7" width="14.7109375" style="7" customWidth="1"/>
    <col min="8" max="8" width="12.140625" style="7" customWidth="1"/>
    <col min="9" max="10" width="11.42578125" style="7" customWidth="1"/>
    <col min="11" max="16384" width="17.28515625" style="7"/>
  </cols>
  <sheetData>
    <row r="2" spans="1:10" ht="18" customHeight="1">
      <c r="A2" s="128" t="s">
        <v>0</v>
      </c>
      <c r="B2" s="129"/>
      <c r="C2" s="130"/>
      <c r="D2" s="130"/>
      <c r="E2" s="130"/>
      <c r="F2" s="131"/>
      <c r="G2" s="130"/>
      <c r="H2" s="132"/>
      <c r="I2" s="6" t="s">
        <v>49</v>
      </c>
      <c r="J2" s="6"/>
    </row>
    <row r="3" spans="1:10" ht="16.5" customHeight="1" thickBot="1">
      <c r="A3" s="133" t="s">
        <v>1</v>
      </c>
      <c r="B3" s="134"/>
      <c r="C3" s="135"/>
      <c r="D3" s="135"/>
      <c r="E3" s="162" t="s">
        <v>2</v>
      </c>
      <c r="F3" s="148"/>
      <c r="G3" s="148"/>
      <c r="H3" s="149"/>
      <c r="I3" s="6"/>
      <c r="J3" s="6"/>
    </row>
    <row r="4" spans="1:10" ht="14.25" customHeight="1" thickTop="1" thickBot="1">
      <c r="A4" s="6"/>
      <c r="B4" s="6"/>
      <c r="C4" s="6"/>
      <c r="D4" s="6"/>
      <c r="E4" s="6"/>
      <c r="F4" s="6"/>
      <c r="G4" s="6"/>
      <c r="H4" s="6"/>
      <c r="I4" s="6"/>
      <c r="J4" s="11" t="s">
        <v>101</v>
      </c>
    </row>
    <row r="5" spans="1:10" ht="16.5" customHeight="1" thickTop="1">
      <c r="A5" s="6" t="s">
        <v>3</v>
      </c>
      <c r="B5" s="5" t="s">
        <v>126</v>
      </c>
      <c r="C5" s="6"/>
      <c r="D5" s="6"/>
      <c r="E5" s="6" t="s">
        <v>5</v>
      </c>
      <c r="F5" s="150" t="s">
        <v>6</v>
      </c>
      <c r="G5" s="151"/>
      <c r="H5" s="151"/>
      <c r="I5" s="6"/>
      <c r="J5" s="6"/>
    </row>
    <row r="6" spans="1:10" ht="12.75" customHeight="1">
      <c r="A6" s="66"/>
      <c r="B6" s="13" t="s">
        <v>127</v>
      </c>
      <c r="C6" s="6"/>
      <c r="D6" s="6"/>
      <c r="E6" s="6"/>
      <c r="F6" s="151"/>
      <c r="G6" s="151"/>
      <c r="H6" s="151"/>
      <c r="I6" s="6"/>
      <c r="J6" s="6"/>
    </row>
    <row r="7" spans="1:10" ht="12.75" customHeight="1">
      <c r="A7" s="6" t="s">
        <v>7</v>
      </c>
      <c r="B7" s="5" t="s">
        <v>8</v>
      </c>
      <c r="C7" s="6" t="s">
        <v>9</v>
      </c>
      <c r="D7" s="6"/>
      <c r="E7" s="6"/>
      <c r="F7" s="151"/>
      <c r="G7" s="151"/>
      <c r="H7" s="151"/>
      <c r="I7" s="6"/>
      <c r="J7" s="6"/>
    </row>
    <row r="8" spans="1:10" ht="12.75" customHeight="1">
      <c r="A8" s="6"/>
      <c r="B8" s="6"/>
      <c r="C8" s="6"/>
      <c r="D8" s="6"/>
      <c r="E8" s="6"/>
      <c r="F8" s="151"/>
      <c r="G8" s="151"/>
      <c r="H8" s="151"/>
      <c r="I8" s="6"/>
      <c r="J8" s="6"/>
    </row>
    <row r="9" spans="1:10" ht="12.75" customHeight="1">
      <c r="A9" s="5" t="s">
        <v>10</v>
      </c>
      <c r="B9" s="5"/>
      <c r="C9" s="6"/>
      <c r="D9" s="6"/>
      <c r="E9" s="6" t="s">
        <v>11</v>
      </c>
      <c r="F9" s="14">
        <v>44211</v>
      </c>
      <c r="G9" s="6"/>
      <c r="H9" s="6"/>
      <c r="I9" s="6"/>
      <c r="J9" s="6"/>
    </row>
    <row r="10" spans="1:10" ht="12.75" customHeight="1">
      <c r="A10" s="15" t="s">
        <v>59</v>
      </c>
      <c r="B10" s="16"/>
      <c r="C10" s="17"/>
      <c r="D10" s="18" t="s">
        <v>13</v>
      </c>
      <c r="E10" s="18" t="s">
        <v>14</v>
      </c>
      <c r="F10" s="18" t="s">
        <v>15</v>
      </c>
      <c r="G10" s="18" t="s">
        <v>16</v>
      </c>
      <c r="H10" s="6"/>
      <c r="I10" s="6"/>
      <c r="J10" s="6"/>
    </row>
    <row r="11" spans="1:10" ht="12.75" customHeight="1">
      <c r="A11" s="19" t="s">
        <v>17</v>
      </c>
      <c r="B11" s="68"/>
      <c r="C11" s="143">
        <v>0.05</v>
      </c>
      <c r="D11" s="22"/>
      <c r="E11" s="24"/>
      <c r="F11" s="91"/>
      <c r="G11" s="82">
        <f>+H39*C11</f>
        <v>744.8684475</v>
      </c>
      <c r="H11" s="6"/>
      <c r="I11" s="6"/>
      <c r="J11" s="6"/>
    </row>
    <row r="12" spans="1:10" ht="12.75" customHeight="1">
      <c r="A12" s="19"/>
      <c r="B12" s="26"/>
      <c r="C12" s="32"/>
      <c r="D12" s="22"/>
      <c r="E12" s="24"/>
      <c r="F12" s="84"/>
      <c r="G12" s="24"/>
      <c r="H12" s="6"/>
      <c r="I12" s="6"/>
      <c r="J12" s="6"/>
    </row>
    <row r="13" spans="1:10" ht="12.75" customHeight="1">
      <c r="A13" s="31"/>
      <c r="B13" s="26"/>
      <c r="C13" s="32"/>
      <c r="D13" s="22"/>
      <c r="E13" s="24"/>
      <c r="F13" s="115"/>
      <c r="G13" s="24"/>
      <c r="H13" s="6"/>
      <c r="I13" s="6"/>
      <c r="J13" s="6"/>
    </row>
    <row r="14" spans="1:10" ht="12.75" customHeight="1">
      <c r="A14" s="31"/>
      <c r="B14" s="26"/>
      <c r="C14" s="32"/>
      <c r="D14" s="22"/>
      <c r="E14" s="24"/>
      <c r="F14" s="115"/>
      <c r="G14" s="24"/>
      <c r="H14" s="6"/>
      <c r="I14" s="6"/>
      <c r="J14" s="6"/>
    </row>
    <row r="15" spans="1:10" ht="12.75" customHeight="1">
      <c r="A15" s="6"/>
      <c r="B15" s="6"/>
      <c r="C15" s="6"/>
      <c r="D15" s="6"/>
      <c r="E15" s="6"/>
      <c r="F15" s="6" t="s">
        <v>18</v>
      </c>
      <c r="G15" s="6"/>
      <c r="H15" s="24">
        <f>+G11</f>
        <v>744.8684475</v>
      </c>
      <c r="I15" s="6"/>
      <c r="J15" s="6"/>
    </row>
    <row r="16" spans="1:10" ht="12.75" customHeight="1">
      <c r="A16" s="5" t="s">
        <v>63</v>
      </c>
      <c r="B16" s="5"/>
      <c r="C16" s="6"/>
      <c r="D16" s="6"/>
      <c r="E16" s="6"/>
      <c r="F16" s="6"/>
      <c r="G16" s="6"/>
      <c r="H16" s="6"/>
      <c r="I16" s="6"/>
      <c r="J16" s="6"/>
    </row>
    <row r="17" spans="1:10" ht="12.75" customHeight="1">
      <c r="A17" s="15" t="s">
        <v>20</v>
      </c>
      <c r="B17" s="16"/>
      <c r="C17" s="17"/>
      <c r="D17" s="18" t="s">
        <v>21</v>
      </c>
      <c r="E17" s="18" t="s">
        <v>22</v>
      </c>
      <c r="F17" s="18" t="s">
        <v>23</v>
      </c>
      <c r="G17" s="18" t="s">
        <v>16</v>
      </c>
      <c r="H17" s="6"/>
      <c r="I17" s="6"/>
      <c r="J17" s="6"/>
    </row>
    <row r="18" spans="1:10" ht="12.75" customHeight="1">
      <c r="A18" s="19" t="s">
        <v>120</v>
      </c>
      <c r="B18" s="20"/>
      <c r="C18" s="34"/>
      <c r="D18" s="79" t="s">
        <v>121</v>
      </c>
      <c r="E18" s="24">
        <v>96060</v>
      </c>
      <c r="F18" s="84">
        <v>0.15</v>
      </c>
      <c r="G18" s="24">
        <f t="shared" ref="G18:G21" si="0">E18*F18</f>
        <v>14409</v>
      </c>
      <c r="H18" s="6"/>
      <c r="I18" s="6"/>
      <c r="J18" s="6"/>
    </row>
    <row r="19" spans="1:10" ht="12.75" customHeight="1">
      <c r="A19" s="19" t="s">
        <v>122</v>
      </c>
      <c r="B19" s="20"/>
      <c r="C19" s="42"/>
      <c r="D19" s="120" t="s">
        <v>121</v>
      </c>
      <c r="E19" s="24">
        <v>34962</v>
      </c>
      <c r="F19" s="84">
        <v>0.05</v>
      </c>
      <c r="G19" s="24">
        <f t="shared" si="0"/>
        <v>1748.1000000000001</v>
      </c>
      <c r="H19" s="6"/>
      <c r="I19" s="6"/>
      <c r="J19" s="6"/>
    </row>
    <row r="20" spans="1:10" ht="12.75" customHeight="1">
      <c r="A20" s="19" t="s">
        <v>123</v>
      </c>
      <c r="B20" s="20"/>
      <c r="C20" s="34"/>
      <c r="D20" s="79" t="s">
        <v>124</v>
      </c>
      <c r="E20" s="24">
        <v>3521</v>
      </c>
      <c r="F20" s="144">
        <v>0.18</v>
      </c>
      <c r="G20" s="24">
        <f t="shared" si="0"/>
        <v>633.78</v>
      </c>
      <c r="H20" s="6"/>
      <c r="I20" s="6"/>
      <c r="J20" s="6"/>
    </row>
    <row r="21" spans="1:10" ht="12.75" customHeight="1">
      <c r="A21" s="19" t="s">
        <v>128</v>
      </c>
      <c r="B21" s="26"/>
      <c r="C21" s="32"/>
      <c r="D21" s="79" t="s">
        <v>129</v>
      </c>
      <c r="E21" s="24">
        <v>9354</v>
      </c>
      <c r="F21" s="144">
        <v>0.1</v>
      </c>
      <c r="G21" s="24">
        <f t="shared" si="0"/>
        <v>935.40000000000009</v>
      </c>
      <c r="H21" s="6"/>
      <c r="I21" s="6"/>
      <c r="J21" s="6"/>
    </row>
    <row r="22" spans="1:10" ht="12.75" customHeight="1">
      <c r="A22" s="19"/>
      <c r="B22" s="20"/>
      <c r="C22" s="34"/>
      <c r="D22" s="79"/>
      <c r="E22" s="82"/>
      <c r="F22" s="139"/>
      <c r="G22" s="22"/>
      <c r="H22" s="6"/>
      <c r="I22" s="6"/>
      <c r="J22" s="6"/>
    </row>
    <row r="23" spans="1:10" ht="12.75" customHeight="1">
      <c r="A23" s="19"/>
      <c r="B23" s="20"/>
      <c r="C23" s="20"/>
      <c r="D23" s="79"/>
      <c r="E23" s="82"/>
      <c r="F23" s="82"/>
      <c r="G23" s="22"/>
      <c r="H23" s="6"/>
      <c r="I23" s="6"/>
      <c r="J23" s="6"/>
    </row>
    <row r="24" spans="1:10" ht="12.75" customHeight="1">
      <c r="A24" s="19"/>
      <c r="B24" s="20"/>
      <c r="C24" s="34"/>
      <c r="D24" s="79"/>
      <c r="E24" s="22"/>
      <c r="F24" s="22"/>
      <c r="G24" s="22"/>
      <c r="H24" s="6"/>
      <c r="I24" s="6"/>
      <c r="J24" s="6"/>
    </row>
    <row r="25" spans="1:10" ht="12.75" customHeight="1">
      <c r="A25" s="31"/>
      <c r="B25" s="26"/>
      <c r="C25" s="32"/>
      <c r="D25" s="79"/>
      <c r="E25" s="22"/>
      <c r="F25" s="22"/>
      <c r="G25" s="22"/>
      <c r="H25" s="6"/>
      <c r="I25" s="6"/>
      <c r="J25" s="6"/>
    </row>
    <row r="26" spans="1:10" ht="12.75" customHeight="1">
      <c r="A26" s="6"/>
      <c r="B26" s="6"/>
      <c r="C26" s="6"/>
      <c r="D26" s="6"/>
      <c r="E26" s="6"/>
      <c r="F26" s="6" t="s">
        <v>18</v>
      </c>
      <c r="G26" s="6"/>
      <c r="H26" s="24">
        <f>G18+G19+G20+G21</f>
        <v>17726.280000000002</v>
      </c>
      <c r="I26" s="6"/>
      <c r="J26" s="6"/>
    </row>
    <row r="27" spans="1:10" ht="12.75" customHeight="1">
      <c r="A27" s="5" t="s">
        <v>26</v>
      </c>
      <c r="B27" s="5"/>
      <c r="C27" s="6"/>
      <c r="D27" s="6"/>
      <c r="E27" s="6"/>
      <c r="F27" s="6"/>
      <c r="G27" s="6"/>
      <c r="H27" s="6"/>
      <c r="I27" s="6"/>
      <c r="J27" s="6"/>
    </row>
    <row r="28" spans="1:10" ht="12.75" customHeight="1">
      <c r="A28" s="18" t="s">
        <v>27</v>
      </c>
      <c r="B28" s="18"/>
      <c r="C28" s="18" t="s">
        <v>28</v>
      </c>
      <c r="D28" s="18" t="s">
        <v>29</v>
      </c>
      <c r="E28" s="18" t="s">
        <v>30</v>
      </c>
      <c r="F28" s="18" t="s">
        <v>14</v>
      </c>
      <c r="G28" s="18" t="s">
        <v>16</v>
      </c>
      <c r="H28" s="6"/>
      <c r="I28" s="6"/>
      <c r="J28" s="6"/>
    </row>
    <row r="29" spans="1:10" ht="12.75" customHeight="1">
      <c r="A29" s="19"/>
      <c r="B29" s="34"/>
      <c r="C29" s="22"/>
      <c r="D29" s="22"/>
      <c r="E29" s="22"/>
      <c r="F29" s="22"/>
      <c r="G29" s="82"/>
      <c r="H29" s="6"/>
      <c r="I29" s="6"/>
      <c r="J29" s="6"/>
    </row>
    <row r="30" spans="1:10" ht="12.75" customHeight="1">
      <c r="A30" s="19"/>
      <c r="B30" s="34"/>
      <c r="C30" s="22"/>
      <c r="D30" s="22"/>
      <c r="E30" s="22"/>
      <c r="F30" s="22"/>
      <c r="G30" s="22"/>
      <c r="H30" s="6"/>
      <c r="I30" s="6"/>
      <c r="J30" s="6"/>
    </row>
    <row r="31" spans="1:10" ht="12.75" customHeight="1">
      <c r="A31" s="19"/>
      <c r="B31" s="34"/>
      <c r="C31" s="22"/>
      <c r="D31" s="22"/>
      <c r="E31" s="22"/>
      <c r="F31" s="22"/>
      <c r="G31" s="22"/>
      <c r="H31" s="6"/>
      <c r="I31" s="6"/>
      <c r="J31" s="6"/>
    </row>
    <row r="32" spans="1:10" ht="12.75" customHeight="1">
      <c r="A32" s="6"/>
      <c r="B32" s="6"/>
      <c r="C32" s="6"/>
      <c r="D32" s="6"/>
      <c r="E32" s="6"/>
      <c r="F32" s="6" t="s">
        <v>18</v>
      </c>
      <c r="G32" s="6"/>
      <c r="H32" s="82"/>
      <c r="I32" s="6"/>
      <c r="J32" s="6"/>
    </row>
    <row r="33" spans="1:10" ht="12.75" customHeight="1">
      <c r="A33" s="5" t="s">
        <v>31</v>
      </c>
      <c r="B33" s="5"/>
      <c r="C33" s="6"/>
      <c r="D33" s="6"/>
      <c r="E33" s="6"/>
      <c r="F33" s="6"/>
      <c r="G33" s="6"/>
      <c r="H33" s="6"/>
      <c r="I33" s="6"/>
      <c r="J33" s="6"/>
    </row>
    <row r="34" spans="1:10" ht="12.75" customHeight="1">
      <c r="A34" s="18" t="s">
        <v>27</v>
      </c>
      <c r="B34" s="18"/>
      <c r="C34" s="18" t="s">
        <v>33</v>
      </c>
      <c r="D34" s="18" t="s">
        <v>34</v>
      </c>
      <c r="E34" s="18" t="s">
        <v>35</v>
      </c>
      <c r="F34" s="18" t="s">
        <v>15</v>
      </c>
      <c r="G34" s="18" t="s">
        <v>16</v>
      </c>
      <c r="H34" s="6"/>
      <c r="I34" s="6"/>
      <c r="J34" s="6"/>
    </row>
    <row r="35" spans="1:10" ht="12.75" customHeight="1">
      <c r="A35" s="19" t="s">
        <v>130</v>
      </c>
      <c r="B35" s="34"/>
      <c r="C35" s="24">
        <v>156814.41</v>
      </c>
      <c r="D35" s="90">
        <v>1.9</v>
      </c>
      <c r="E35" s="24">
        <f>C35*D35</f>
        <v>297947.37900000002</v>
      </c>
      <c r="F35" s="22">
        <v>20</v>
      </c>
      <c r="G35" s="24">
        <f>E35/F35</f>
        <v>14897.36895</v>
      </c>
      <c r="H35" s="6"/>
      <c r="I35" s="6"/>
      <c r="J35" s="6"/>
    </row>
    <row r="36" spans="1:10" ht="12.75" customHeight="1">
      <c r="A36" s="19"/>
      <c r="B36" s="34"/>
      <c r="C36" s="82"/>
      <c r="D36" s="22"/>
      <c r="E36" s="22"/>
      <c r="F36" s="22"/>
      <c r="G36" s="91"/>
      <c r="H36" s="6"/>
      <c r="I36" s="6"/>
      <c r="J36" s="6"/>
    </row>
    <row r="37" spans="1:10" ht="12.75" customHeight="1">
      <c r="A37" s="19"/>
      <c r="B37" s="34"/>
      <c r="C37" s="82"/>
      <c r="D37" s="22"/>
      <c r="E37" s="22"/>
      <c r="F37" s="22"/>
      <c r="G37" s="91"/>
      <c r="H37" s="6"/>
      <c r="I37" s="6"/>
      <c r="J37" s="6"/>
    </row>
    <row r="38" spans="1:10" ht="12.75" customHeight="1">
      <c r="A38" s="19"/>
      <c r="B38" s="34"/>
      <c r="C38" s="82"/>
      <c r="D38" s="22"/>
      <c r="E38" s="22"/>
      <c r="F38" s="22"/>
      <c r="G38" s="91"/>
      <c r="H38" s="6"/>
      <c r="I38" s="6"/>
      <c r="J38" s="6"/>
    </row>
    <row r="39" spans="1:10" ht="12.75" customHeight="1">
      <c r="A39" s="6"/>
      <c r="B39" s="6"/>
      <c r="C39" s="6"/>
      <c r="D39" s="6"/>
      <c r="E39" s="6"/>
      <c r="F39" s="6" t="s">
        <v>18</v>
      </c>
      <c r="G39" s="6"/>
      <c r="H39" s="24">
        <f>SUM(G35:G38)</f>
        <v>14897.36895</v>
      </c>
      <c r="I39" s="6"/>
      <c r="J39" s="6"/>
    </row>
    <row r="40" spans="1:10" ht="12.75" customHeight="1">
      <c r="A40" s="6"/>
      <c r="B40" s="6"/>
      <c r="C40" s="6"/>
      <c r="D40" s="6"/>
      <c r="E40" s="6"/>
      <c r="F40" s="6"/>
      <c r="G40" s="6"/>
      <c r="H40" s="6"/>
      <c r="I40" s="6"/>
      <c r="J40" s="6"/>
    </row>
    <row r="41" spans="1:10" ht="12.75" customHeight="1">
      <c r="A41" s="6"/>
      <c r="B41" s="6"/>
      <c r="C41" s="6" t="s">
        <v>37</v>
      </c>
      <c r="D41" s="6"/>
      <c r="E41" s="6"/>
      <c r="F41" s="6"/>
      <c r="G41" s="6"/>
      <c r="H41" s="24">
        <f>ROUND(SUM(H15:H39),0)</f>
        <v>33369</v>
      </c>
      <c r="I41" s="141"/>
      <c r="J41" s="6"/>
    </row>
    <row r="42" spans="1:10" ht="12.75" customHeight="1">
      <c r="A42" s="5" t="s">
        <v>38</v>
      </c>
      <c r="B42" s="5"/>
      <c r="C42" s="6"/>
      <c r="D42" s="6"/>
      <c r="E42" s="6"/>
      <c r="F42" s="6"/>
      <c r="G42" s="6"/>
      <c r="H42" s="6"/>
      <c r="I42" s="6"/>
      <c r="J42" s="6"/>
    </row>
    <row r="43" spans="1:10" ht="12.75" customHeight="1">
      <c r="A43" s="152" t="s">
        <v>39</v>
      </c>
      <c r="B43" s="153"/>
      <c r="C43" s="42" t="s">
        <v>9</v>
      </c>
      <c r="D43" s="42" t="s">
        <v>9</v>
      </c>
      <c r="E43" s="43" t="s">
        <v>9</v>
      </c>
      <c r="F43" s="44" t="s">
        <v>40</v>
      </c>
      <c r="G43" s="18" t="s">
        <v>41</v>
      </c>
      <c r="H43" s="6"/>
      <c r="I43" s="6"/>
      <c r="J43" s="6"/>
    </row>
    <row r="44" spans="1:10" ht="12.75" customHeight="1">
      <c r="A44" s="19" t="s">
        <v>42</v>
      </c>
      <c r="B44" s="20"/>
      <c r="C44" s="20"/>
      <c r="D44" s="20"/>
      <c r="E44" s="34"/>
      <c r="F44" s="92">
        <v>0.25</v>
      </c>
      <c r="G44" s="93">
        <f>$H$41*F44</f>
        <v>8342.25</v>
      </c>
      <c r="H44" s="6"/>
      <c r="I44" s="6"/>
      <c r="J44" s="6"/>
    </row>
    <row r="45" spans="1:10" ht="12.75" customHeight="1">
      <c r="A45" s="19" t="s">
        <v>43</v>
      </c>
      <c r="B45" s="20"/>
      <c r="C45" s="20"/>
      <c r="D45" s="20"/>
      <c r="E45" s="34"/>
      <c r="F45" s="92">
        <v>0.02</v>
      </c>
      <c r="G45" s="93">
        <f t="shared" ref="G45:G46" si="1">$H$41*F45</f>
        <v>667.38</v>
      </c>
      <c r="H45" s="6"/>
      <c r="I45" s="6"/>
      <c r="J45" s="6"/>
    </row>
    <row r="46" spans="1:10" ht="12.75" customHeight="1">
      <c r="A46" s="19" t="s">
        <v>44</v>
      </c>
      <c r="B46" s="20"/>
      <c r="C46" s="20"/>
      <c r="D46" s="20"/>
      <c r="E46" s="34"/>
      <c r="F46" s="92">
        <v>0.05</v>
      </c>
      <c r="G46" s="93">
        <f t="shared" si="1"/>
        <v>1668.45</v>
      </c>
      <c r="H46" s="6"/>
      <c r="I46" s="6"/>
      <c r="J46" s="6"/>
    </row>
    <row r="47" spans="1:10" ht="12.75" customHeight="1">
      <c r="A47" s="19"/>
      <c r="B47" s="20"/>
      <c r="C47" s="20"/>
      <c r="D47" s="20"/>
      <c r="E47" s="34"/>
      <c r="F47" s="79"/>
      <c r="G47" s="91"/>
      <c r="H47" s="6"/>
      <c r="I47" s="6"/>
      <c r="J47" s="6"/>
    </row>
    <row r="48" spans="1:10" ht="12.75" customHeight="1">
      <c r="A48" s="6"/>
      <c r="B48" s="6"/>
      <c r="C48" s="6"/>
      <c r="D48" s="6"/>
      <c r="E48" s="6"/>
      <c r="F48" s="6" t="s">
        <v>18</v>
      </c>
      <c r="G48" s="6"/>
      <c r="H48" s="24">
        <f>ROUND(SUM(G44:G46),0)</f>
        <v>10678</v>
      </c>
      <c r="I48" s="6"/>
      <c r="J48" s="6"/>
    </row>
    <row r="49" spans="1:10" ht="12.75" customHeight="1">
      <c r="A49" s="6"/>
      <c r="B49" s="6"/>
      <c r="C49" s="6"/>
      <c r="D49" s="6"/>
      <c r="E49" s="6"/>
      <c r="F49" s="6"/>
      <c r="G49" s="6"/>
      <c r="H49" s="6"/>
      <c r="I49" s="6"/>
      <c r="J49" s="6"/>
    </row>
    <row r="50" spans="1:10" ht="12.75" customHeight="1">
      <c r="A50" s="6"/>
      <c r="B50" s="6"/>
      <c r="C50" s="48" t="s">
        <v>45</v>
      </c>
      <c r="D50" s="6"/>
      <c r="E50" s="6"/>
      <c r="F50" s="6"/>
      <c r="G50" s="6"/>
      <c r="H50" s="49">
        <f>ROUND(SUM(H41:H48),0)</f>
        <v>44047</v>
      </c>
      <c r="I50" s="41"/>
      <c r="J50" s="6"/>
    </row>
    <row r="51" spans="1:10" ht="12.75" customHeight="1">
      <c r="A51" s="6"/>
      <c r="B51" s="6"/>
      <c r="C51" s="6"/>
      <c r="D51" s="6"/>
      <c r="E51" s="6"/>
      <c r="F51" s="6"/>
      <c r="G51" s="6"/>
      <c r="H51" s="6"/>
      <c r="I51" s="6"/>
      <c r="J51" s="6"/>
    </row>
    <row r="52" spans="1:10" ht="12.75" customHeight="1">
      <c r="A52" s="6"/>
      <c r="B52" s="6"/>
      <c r="C52" s="6"/>
      <c r="D52" s="6"/>
      <c r="E52" s="6"/>
      <c r="F52" s="6"/>
      <c r="G52" s="6"/>
      <c r="H52" s="6"/>
      <c r="I52" s="6"/>
      <c r="J52" s="6"/>
    </row>
    <row r="53" spans="1:10" ht="12.75" customHeight="1">
      <c r="A53" s="6"/>
      <c r="B53" s="6"/>
      <c r="C53" s="6"/>
      <c r="D53" s="6"/>
      <c r="E53" s="6"/>
      <c r="F53" s="6"/>
      <c r="G53" s="6"/>
      <c r="H53" s="6"/>
      <c r="I53" s="6"/>
      <c r="J53" s="6"/>
    </row>
    <row r="54" spans="1:10" ht="12.75" customHeight="1">
      <c r="A54" s="6" t="s">
        <v>46</v>
      </c>
      <c r="B54" s="145"/>
      <c r="C54" s="145"/>
      <c r="D54" s="145"/>
      <c r="E54" s="145"/>
      <c r="F54" s="145"/>
      <c r="G54" s="145"/>
      <c r="H54" s="145"/>
      <c r="I54" s="6"/>
      <c r="J54" s="6"/>
    </row>
    <row r="55" spans="1:10" ht="12.75" customHeight="1">
      <c r="A55" s="6" t="s">
        <v>47</v>
      </c>
      <c r="B55" s="145"/>
      <c r="C55" s="145"/>
      <c r="D55" s="145"/>
      <c r="E55" s="145"/>
      <c r="F55" s="145"/>
      <c r="G55" s="145"/>
      <c r="H55" s="145"/>
      <c r="I55" s="6"/>
      <c r="J55" s="6"/>
    </row>
    <row r="56" spans="1:10" ht="12.75" customHeight="1">
      <c r="A56" s="6" t="s">
        <v>48</v>
      </c>
      <c r="B56" s="145"/>
      <c r="C56" s="145"/>
      <c r="D56" s="145"/>
      <c r="E56" s="145"/>
      <c r="F56" s="145"/>
      <c r="G56" s="145"/>
      <c r="H56" s="145"/>
      <c r="I56" s="6"/>
      <c r="J56" s="6"/>
    </row>
    <row r="57" spans="1:10" ht="12.75" customHeight="1">
      <c r="A57" s="6"/>
      <c r="B57" s="146"/>
      <c r="C57" s="146"/>
      <c r="D57" s="146"/>
      <c r="E57" s="146"/>
      <c r="F57" s="146"/>
      <c r="G57" s="146"/>
      <c r="H57" s="146"/>
      <c r="I57" s="6"/>
      <c r="J57" s="6"/>
    </row>
    <row r="58" spans="1:10" ht="12.75" customHeight="1">
      <c r="A58" s="6"/>
      <c r="B58" s="146"/>
      <c r="C58" s="146"/>
      <c r="D58" s="146"/>
      <c r="E58" s="146"/>
      <c r="F58" s="146"/>
      <c r="G58" s="146"/>
      <c r="H58" s="146"/>
      <c r="I58" s="6"/>
      <c r="J58" s="6"/>
    </row>
    <row r="59" spans="1:10" ht="18" customHeight="1">
      <c r="A59" s="6"/>
      <c r="B59" s="146"/>
      <c r="C59" s="146"/>
      <c r="D59" s="146"/>
      <c r="E59" s="146"/>
      <c r="F59" s="146"/>
      <c r="G59" s="146"/>
      <c r="H59" s="146"/>
      <c r="I59" s="6"/>
      <c r="J59" s="6"/>
    </row>
    <row r="60" spans="1:10" ht="12.75" customHeight="1">
      <c r="A60" s="6"/>
      <c r="B60" s="142"/>
      <c r="C60" s="142"/>
      <c r="D60" s="142"/>
      <c r="E60" s="142"/>
      <c r="F60" s="142"/>
      <c r="G60" s="142"/>
      <c r="H60" s="142"/>
      <c r="I60" s="6"/>
      <c r="J60" s="6"/>
    </row>
  </sheetData>
  <mergeCells count="3">
    <mergeCell ref="E3:H3"/>
    <mergeCell ref="F5:H8"/>
    <mergeCell ref="A43:B43"/>
  </mergeCells>
  <hyperlinks>
    <hyperlink ref="J4" location="'INDICE PARALELO'!A1" display="REGRESAR"/>
  </hyperlinks>
  <pageMargins left="0.70866141732283472" right="0.70866141732283472" top="0.74803149606299213" bottom="0.74803149606299213" header="0.31496062992125984" footer="0.31496062992125984"/>
  <pageSetup paperSize="5" scale="70" orientation="portrait" r:id="rId1"/>
  <colBreaks count="1" manualBreakCount="1">
    <brk id="9" max="1048575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J53"/>
  <sheetViews>
    <sheetView showGridLines="0" tabSelected="1" view="pageBreakPreview" topLeftCell="A29" zoomScaleNormal="60" zoomScaleSheetLayoutView="100" workbookViewId="0">
      <selection activeCell="C35" sqref="C35:J35"/>
    </sheetView>
  </sheetViews>
  <sheetFormatPr baseColWidth="10" defaultColWidth="17.28515625" defaultRowHeight="15" customHeight="1"/>
  <cols>
    <col min="1" max="1" width="9.140625" style="7" customWidth="1"/>
    <col min="2" max="2" width="24.7109375" style="7" customWidth="1"/>
    <col min="3" max="3" width="12.5703125" style="7" customWidth="1"/>
    <col min="4" max="4" width="11" style="7" bestFit="1" customWidth="1"/>
    <col min="5" max="5" width="11.42578125" style="7" customWidth="1"/>
    <col min="6" max="6" width="18.7109375" style="7" customWidth="1"/>
    <col min="7" max="7" width="14.7109375" style="7" customWidth="1"/>
    <col min="8" max="9" width="12.140625" style="7" customWidth="1"/>
    <col min="10" max="10" width="11.42578125" style="7" customWidth="1"/>
    <col min="11" max="16384" width="17.28515625" style="7"/>
  </cols>
  <sheetData>
    <row r="2" spans="1:10" ht="18" customHeight="1">
      <c r="A2" s="128" t="s">
        <v>0</v>
      </c>
      <c r="B2" s="129"/>
      <c r="C2" s="130"/>
      <c r="D2" s="130"/>
      <c r="E2" s="130"/>
      <c r="F2" s="131"/>
      <c r="G2" s="130"/>
      <c r="H2" s="132"/>
      <c r="J2" s="6" t="s">
        <v>49</v>
      </c>
    </row>
    <row r="3" spans="1:10" ht="16.5" customHeight="1">
      <c r="A3" s="133" t="s">
        <v>1</v>
      </c>
      <c r="B3" s="134"/>
      <c r="C3" s="135"/>
      <c r="D3" s="135"/>
      <c r="E3" s="162" t="s">
        <v>2</v>
      </c>
      <c r="F3" s="148"/>
      <c r="G3" s="148"/>
      <c r="H3" s="149"/>
      <c r="I3" s="65"/>
      <c r="J3" s="6"/>
    </row>
    <row r="4" spans="1:10" ht="14.25" customHeight="1">
      <c r="A4" s="6"/>
      <c r="B4" s="6"/>
      <c r="C4" s="6"/>
      <c r="D4" s="6"/>
      <c r="E4" s="6"/>
      <c r="F4" s="6"/>
      <c r="G4" s="6"/>
      <c r="H4" s="6"/>
      <c r="I4" s="6"/>
      <c r="J4" s="6"/>
    </row>
    <row r="5" spans="1:10" ht="16.5" customHeight="1">
      <c r="A5" s="6" t="s">
        <v>3</v>
      </c>
      <c r="B5" s="163" t="s">
        <v>131</v>
      </c>
      <c r="C5" s="163"/>
      <c r="D5" s="163"/>
      <c r="E5" s="6" t="s">
        <v>5</v>
      </c>
      <c r="F5" s="150" t="s">
        <v>6</v>
      </c>
      <c r="G5" s="151"/>
      <c r="H5" s="151"/>
      <c r="J5" s="6"/>
    </row>
    <row r="6" spans="1:10" ht="16.5" customHeight="1">
      <c r="A6" s="6"/>
      <c r="B6" s="163"/>
      <c r="C6" s="163"/>
      <c r="D6" s="163"/>
      <c r="E6" s="6"/>
      <c r="F6" s="150"/>
      <c r="G6" s="151"/>
      <c r="H6" s="151"/>
      <c r="J6" s="6"/>
    </row>
    <row r="7" spans="1:10" ht="16.5" customHeight="1">
      <c r="A7" s="6"/>
      <c r="B7" s="163"/>
      <c r="C7" s="163"/>
      <c r="D7" s="163"/>
      <c r="E7" s="6"/>
      <c r="F7" s="150"/>
      <c r="G7" s="151"/>
      <c r="H7" s="151"/>
      <c r="J7" s="6"/>
    </row>
    <row r="8" spans="1:10" ht="16.5" customHeight="1">
      <c r="A8" s="6"/>
      <c r="B8" s="163"/>
      <c r="C8" s="163"/>
      <c r="D8" s="163"/>
      <c r="E8" s="6"/>
      <c r="F8" s="150"/>
      <c r="G8" s="151"/>
      <c r="H8" s="151"/>
      <c r="J8" s="6"/>
    </row>
    <row r="9" spans="1:10" ht="12.75" customHeight="1">
      <c r="A9" s="6" t="s">
        <v>58</v>
      </c>
      <c r="B9" s="13" t="s">
        <v>132</v>
      </c>
      <c r="C9" s="6" t="s">
        <v>9</v>
      </c>
      <c r="D9" s="6"/>
      <c r="E9" s="6"/>
      <c r="F9" s="151"/>
      <c r="G9" s="151"/>
      <c r="H9" s="151"/>
      <c r="J9" s="6"/>
    </row>
    <row r="10" spans="1:10" ht="12.75" customHeight="1">
      <c r="A10" s="6"/>
      <c r="B10" s="6"/>
      <c r="C10" s="6"/>
      <c r="D10" s="6"/>
      <c r="E10" s="6"/>
      <c r="F10" s="151"/>
      <c r="G10" s="151"/>
      <c r="H10" s="151"/>
      <c r="J10" s="6"/>
    </row>
    <row r="11" spans="1:10" ht="12.75" customHeight="1">
      <c r="A11" s="5" t="s">
        <v>10</v>
      </c>
      <c r="B11" s="5"/>
      <c r="C11" s="6"/>
      <c r="D11" s="6"/>
      <c r="E11" s="6" t="s">
        <v>11</v>
      </c>
      <c r="F11" s="14">
        <v>44211</v>
      </c>
      <c r="G11" s="6"/>
      <c r="H11" s="6"/>
      <c r="I11" s="6"/>
      <c r="J11" s="6"/>
    </row>
    <row r="12" spans="1:10" ht="12.75" customHeight="1">
      <c r="A12" s="15" t="s">
        <v>12</v>
      </c>
      <c r="B12" s="16"/>
      <c r="C12" s="17"/>
      <c r="D12" s="18" t="s">
        <v>13</v>
      </c>
      <c r="E12" s="18" t="s">
        <v>14</v>
      </c>
      <c r="F12" s="18" t="s">
        <v>15</v>
      </c>
      <c r="G12" s="18" t="s">
        <v>16</v>
      </c>
      <c r="H12" s="6"/>
      <c r="I12" s="6"/>
      <c r="J12" s="6"/>
    </row>
    <row r="13" spans="1:10" ht="12.75" customHeight="1">
      <c r="A13" s="31" t="s">
        <v>133</v>
      </c>
      <c r="B13" s="26"/>
      <c r="C13" s="32"/>
      <c r="D13" s="22"/>
      <c r="E13" s="24">
        <v>61389</v>
      </c>
      <c r="F13" s="82">
        <v>52</v>
      </c>
      <c r="G13" s="82">
        <f>+E13/F13</f>
        <v>1180.5576923076924</v>
      </c>
      <c r="H13" s="65"/>
      <c r="I13" s="65"/>
      <c r="J13" s="65"/>
    </row>
    <row r="14" spans="1:10" ht="12.75" customHeight="1">
      <c r="A14" s="31"/>
      <c r="B14" s="26"/>
      <c r="C14" s="32"/>
      <c r="D14" s="22"/>
      <c r="E14" s="22"/>
      <c r="F14" s="22"/>
      <c r="G14" s="84"/>
      <c r="H14" s="6"/>
      <c r="I14" s="6"/>
      <c r="J14" s="6"/>
    </row>
    <row r="15" spans="1:10" ht="12.75" customHeight="1">
      <c r="A15" s="31"/>
      <c r="B15" s="26"/>
      <c r="C15" s="32"/>
      <c r="D15" s="22"/>
      <c r="E15" s="22"/>
      <c r="F15" s="22" t="s">
        <v>9</v>
      </c>
      <c r="G15" s="22"/>
      <c r="H15" s="6"/>
      <c r="I15" s="6"/>
      <c r="J15" s="6"/>
    </row>
    <row r="16" spans="1:10" ht="12.75" customHeight="1">
      <c r="A16" s="31"/>
      <c r="B16" s="26"/>
      <c r="C16" s="32"/>
      <c r="D16" s="22"/>
      <c r="E16" s="22"/>
      <c r="F16" s="22"/>
      <c r="G16" s="22"/>
      <c r="H16" s="6"/>
      <c r="I16" s="6"/>
      <c r="J16" s="6"/>
    </row>
    <row r="17" spans="1:10" ht="12.75" customHeight="1">
      <c r="A17" s="6"/>
      <c r="B17" s="6"/>
      <c r="C17" s="6"/>
      <c r="D17" s="6"/>
      <c r="E17" s="6"/>
      <c r="F17" s="6" t="s">
        <v>18</v>
      </c>
      <c r="G17" s="6"/>
      <c r="H17" s="24">
        <f>SUM(G13:G16)</f>
        <v>1180.5576923076924</v>
      </c>
      <c r="I17" s="41"/>
      <c r="J17" s="6"/>
    </row>
    <row r="18" spans="1:10" ht="12.75" customHeight="1">
      <c r="A18" s="5" t="s">
        <v>19</v>
      </c>
      <c r="B18" s="5"/>
      <c r="C18" s="6"/>
      <c r="D18" s="6"/>
      <c r="E18" s="6"/>
      <c r="F18" s="6"/>
      <c r="G18" s="6"/>
      <c r="H18" s="6"/>
      <c r="I18" s="6"/>
      <c r="J18" s="6"/>
    </row>
    <row r="19" spans="1:10" ht="12.75" customHeight="1">
      <c r="A19" s="15" t="s">
        <v>20</v>
      </c>
      <c r="B19" s="16"/>
      <c r="C19" s="17"/>
      <c r="D19" s="18" t="s">
        <v>21</v>
      </c>
      <c r="E19" s="18" t="s">
        <v>22</v>
      </c>
      <c r="F19" s="18" t="s">
        <v>23</v>
      </c>
      <c r="G19" s="18" t="s">
        <v>16</v>
      </c>
      <c r="H19" s="6"/>
      <c r="I19" s="6"/>
      <c r="J19" s="6"/>
    </row>
    <row r="20" spans="1:10" ht="12.75" customHeight="1">
      <c r="A20" s="19"/>
      <c r="B20" s="20"/>
      <c r="C20" s="34"/>
      <c r="D20" s="79"/>
      <c r="E20" s="82"/>
      <c r="F20" s="84"/>
      <c r="G20" s="22"/>
      <c r="H20" s="6"/>
      <c r="I20" s="6"/>
      <c r="J20" s="6"/>
    </row>
    <row r="21" spans="1:10" ht="12.75" customHeight="1">
      <c r="A21" s="31"/>
      <c r="B21" s="26"/>
      <c r="C21" s="32"/>
      <c r="D21" s="22"/>
      <c r="E21" s="22"/>
      <c r="F21" s="22"/>
      <c r="G21" s="22"/>
      <c r="H21" s="6"/>
      <c r="I21" s="6"/>
      <c r="J21" s="6"/>
    </row>
    <row r="22" spans="1:10" ht="12.75" customHeight="1">
      <c r="A22" s="6"/>
      <c r="B22" s="6"/>
      <c r="C22" s="6"/>
      <c r="D22" s="6"/>
      <c r="E22" s="6"/>
      <c r="F22" s="6" t="s">
        <v>18</v>
      </c>
      <c r="G22" s="6"/>
      <c r="H22" s="22"/>
      <c r="I22" s="6"/>
      <c r="J22" s="6"/>
    </row>
    <row r="23" spans="1:10" ht="12.75" customHeight="1">
      <c r="A23" s="5" t="s">
        <v>26</v>
      </c>
      <c r="B23" s="5"/>
      <c r="C23" s="6"/>
      <c r="D23" s="6"/>
      <c r="E23" s="6"/>
      <c r="F23" s="6"/>
      <c r="G23" s="6"/>
      <c r="H23" s="6"/>
      <c r="I23" s="6"/>
      <c r="J23" s="6"/>
    </row>
    <row r="24" spans="1:10" ht="12.75" customHeight="1">
      <c r="A24" s="18" t="s">
        <v>27</v>
      </c>
      <c r="B24" s="18"/>
      <c r="C24" s="18" t="s">
        <v>28</v>
      </c>
      <c r="D24" s="18" t="s">
        <v>29</v>
      </c>
      <c r="E24" s="18" t="s">
        <v>30</v>
      </c>
      <c r="F24" s="18" t="s">
        <v>14</v>
      </c>
      <c r="G24" s="18" t="s">
        <v>16</v>
      </c>
      <c r="H24" s="6"/>
      <c r="I24" s="6"/>
      <c r="J24" s="6"/>
    </row>
    <row r="25" spans="1:10" ht="12.75" customHeight="1">
      <c r="A25" s="19"/>
      <c r="B25" s="20"/>
      <c r="C25" s="82"/>
      <c r="D25" s="84"/>
      <c r="E25" s="29"/>
      <c r="F25" s="115"/>
      <c r="G25" s="24"/>
      <c r="H25" s="6"/>
      <c r="I25" s="6"/>
      <c r="J25" s="6"/>
    </row>
    <row r="26" spans="1:10" ht="12.75" customHeight="1">
      <c r="A26" s="19"/>
      <c r="B26" s="34"/>
      <c r="C26" s="22"/>
      <c r="D26" s="22"/>
      <c r="E26" s="22"/>
      <c r="F26" s="22"/>
      <c r="G26" s="22"/>
      <c r="H26" s="6"/>
      <c r="I26" s="6"/>
      <c r="J26" s="6"/>
    </row>
    <row r="27" spans="1:10" ht="12.75" customHeight="1">
      <c r="A27" s="19"/>
      <c r="B27" s="34"/>
      <c r="C27" s="22"/>
      <c r="D27" s="22"/>
      <c r="E27" s="22"/>
      <c r="F27" s="22"/>
      <c r="G27" s="22"/>
      <c r="H27" s="6"/>
      <c r="I27" s="6"/>
      <c r="J27" s="6"/>
    </row>
    <row r="28" spans="1:10" ht="12.75" customHeight="1">
      <c r="A28" s="6"/>
      <c r="B28" s="6"/>
      <c r="C28" s="6"/>
      <c r="D28" s="6"/>
      <c r="E28" s="6"/>
      <c r="F28" s="6" t="s">
        <v>18</v>
      </c>
      <c r="G28" s="6"/>
      <c r="H28" s="24">
        <f>G25</f>
        <v>0</v>
      </c>
      <c r="I28" s="41"/>
      <c r="J28" s="6"/>
    </row>
    <row r="29" spans="1:10" ht="12.75" customHeight="1">
      <c r="A29" s="5" t="s">
        <v>31</v>
      </c>
      <c r="B29" s="5"/>
      <c r="C29" s="6"/>
      <c r="D29" s="6"/>
      <c r="E29" s="6"/>
      <c r="F29" s="6"/>
      <c r="G29" s="6"/>
      <c r="H29" s="6"/>
      <c r="I29" s="6"/>
      <c r="J29" s="6"/>
    </row>
    <row r="30" spans="1:10" ht="12.75" customHeight="1">
      <c r="A30" s="18" t="s">
        <v>27</v>
      </c>
      <c r="B30" s="18"/>
      <c r="C30" s="18" t="s">
        <v>33</v>
      </c>
      <c r="D30" s="18" t="s">
        <v>34</v>
      </c>
      <c r="E30" s="18" t="s">
        <v>35</v>
      </c>
      <c r="F30" s="18" t="s">
        <v>15</v>
      </c>
      <c r="G30" s="18" t="s">
        <v>16</v>
      </c>
      <c r="H30" s="6"/>
      <c r="I30" s="6"/>
      <c r="J30" s="6"/>
    </row>
    <row r="31" spans="1:10" ht="12.75" customHeight="1">
      <c r="A31" s="19"/>
      <c r="B31" s="20"/>
      <c r="C31" s="82"/>
      <c r="D31" s="22"/>
      <c r="E31" s="22"/>
      <c r="F31" s="115"/>
      <c r="G31" s="91"/>
      <c r="H31" s="6"/>
      <c r="I31" s="6"/>
      <c r="J31" s="6"/>
    </row>
    <row r="32" spans="1:10" ht="12.75" customHeight="1">
      <c r="A32" s="19"/>
      <c r="B32" s="20"/>
      <c r="C32" s="82"/>
      <c r="D32" s="22"/>
      <c r="E32" s="22"/>
      <c r="F32" s="22"/>
      <c r="G32" s="91"/>
      <c r="H32" s="6"/>
      <c r="I32" s="6"/>
      <c r="J32" s="6"/>
    </row>
    <row r="33" spans="1:10" ht="12.75" customHeight="1">
      <c r="A33" s="19"/>
      <c r="B33" s="20"/>
      <c r="C33" s="82"/>
      <c r="D33" s="22"/>
      <c r="E33" s="22"/>
      <c r="F33" s="22"/>
      <c r="G33" s="91"/>
      <c r="H33" s="6"/>
      <c r="I33" s="6"/>
      <c r="J33" s="6"/>
    </row>
    <row r="34" spans="1:10" ht="12.75" customHeight="1">
      <c r="A34" s="19"/>
      <c r="B34" s="20"/>
      <c r="C34" s="82"/>
      <c r="D34" s="22"/>
      <c r="E34" s="22"/>
      <c r="F34" s="22"/>
      <c r="G34" s="91"/>
      <c r="H34" s="6"/>
      <c r="I34" s="6"/>
      <c r="J34" s="6"/>
    </row>
    <row r="35" spans="1:10" ht="12.75" customHeight="1">
      <c r="A35" s="6"/>
      <c r="B35" s="6"/>
      <c r="C35" s="6"/>
      <c r="D35" s="6"/>
      <c r="E35" s="6"/>
      <c r="F35" s="6" t="s">
        <v>18</v>
      </c>
      <c r="G35" s="6"/>
      <c r="H35" s="82"/>
      <c r="I35" s="46"/>
      <c r="J35" s="6"/>
    </row>
    <row r="36" spans="1:10" ht="12.75" customHeight="1">
      <c r="A36" s="6"/>
      <c r="B36" s="6"/>
      <c r="C36" s="6"/>
      <c r="D36" s="6"/>
      <c r="E36" s="6"/>
      <c r="F36" s="6"/>
      <c r="G36" s="6"/>
      <c r="H36" s="6"/>
      <c r="I36" s="6"/>
      <c r="J36" s="6"/>
    </row>
    <row r="37" spans="1:10" ht="12.75" customHeight="1">
      <c r="A37" s="6"/>
      <c r="B37" s="6"/>
      <c r="C37" s="6" t="s">
        <v>37</v>
      </c>
      <c r="D37" s="6"/>
      <c r="E37" s="6"/>
      <c r="F37" s="6"/>
      <c r="G37" s="6"/>
      <c r="H37" s="82">
        <f>ROUND(H17+H22+H28+H35,0)</f>
        <v>1181</v>
      </c>
      <c r="I37" s="46"/>
      <c r="J37" s="6"/>
    </row>
    <row r="38" spans="1:10" ht="12.75" customHeight="1">
      <c r="A38" s="5" t="s">
        <v>38</v>
      </c>
      <c r="B38" s="5"/>
      <c r="C38" s="6"/>
      <c r="D38" s="6"/>
      <c r="E38" s="6"/>
      <c r="F38" s="6"/>
      <c r="G38" s="6"/>
      <c r="H38" s="6"/>
      <c r="I38" s="6"/>
      <c r="J38" s="6"/>
    </row>
    <row r="39" spans="1:10" ht="12.75" customHeight="1">
      <c r="A39" s="152" t="s">
        <v>39</v>
      </c>
      <c r="B39" s="153"/>
      <c r="C39" s="42" t="s">
        <v>9</v>
      </c>
      <c r="D39" s="42" t="s">
        <v>9</v>
      </c>
      <c r="E39" s="43" t="s">
        <v>9</v>
      </c>
      <c r="F39" s="44" t="s">
        <v>40</v>
      </c>
      <c r="G39" s="18" t="s">
        <v>41</v>
      </c>
      <c r="H39" s="6"/>
      <c r="I39" s="6"/>
      <c r="J39" s="6"/>
    </row>
    <row r="40" spans="1:10" ht="12.75" customHeight="1">
      <c r="A40" s="19" t="s">
        <v>42</v>
      </c>
      <c r="B40" s="20"/>
      <c r="C40" s="20"/>
      <c r="D40" s="20"/>
      <c r="E40" s="34"/>
      <c r="F40" s="125">
        <v>0.25</v>
      </c>
      <c r="G40" s="91">
        <f>$H$37*F40</f>
        <v>295.25</v>
      </c>
      <c r="H40" s="6"/>
      <c r="I40" s="6"/>
      <c r="J40" s="6"/>
    </row>
    <row r="41" spans="1:10" ht="12.75" customHeight="1">
      <c r="A41" s="19" t="s">
        <v>43</v>
      </c>
      <c r="B41" s="20"/>
      <c r="C41" s="20"/>
      <c r="D41" s="20"/>
      <c r="E41" s="34"/>
      <c r="F41" s="125">
        <v>0.02</v>
      </c>
      <c r="G41" s="91">
        <f t="shared" ref="G41:G42" si="0">$H$37*F41</f>
        <v>23.62</v>
      </c>
      <c r="H41" s="6"/>
      <c r="I41" s="6"/>
      <c r="J41" s="6"/>
    </row>
    <row r="42" spans="1:10" ht="12.75" customHeight="1">
      <c r="A42" s="19" t="s">
        <v>44</v>
      </c>
      <c r="B42" s="20"/>
      <c r="C42" s="20"/>
      <c r="D42" s="20"/>
      <c r="E42" s="34"/>
      <c r="F42" s="125">
        <v>0.05</v>
      </c>
      <c r="G42" s="91">
        <f t="shared" si="0"/>
        <v>59.050000000000004</v>
      </c>
      <c r="H42" s="6"/>
      <c r="I42" s="6"/>
      <c r="J42" s="6"/>
    </row>
    <row r="43" spans="1:10" ht="12.75" customHeight="1">
      <c r="A43" s="19"/>
      <c r="B43" s="20"/>
      <c r="C43" s="20"/>
      <c r="D43" s="20"/>
      <c r="E43" s="34"/>
      <c r="F43" s="79"/>
      <c r="G43" s="91"/>
      <c r="H43" s="6"/>
      <c r="I43" s="6"/>
      <c r="J43" s="6"/>
    </row>
    <row r="44" spans="1:10" ht="12.75" customHeight="1">
      <c r="A44" s="6"/>
      <c r="B44" s="6"/>
      <c r="C44" s="6"/>
      <c r="D44" s="6"/>
      <c r="E44" s="6"/>
      <c r="F44" s="6" t="s">
        <v>18</v>
      </c>
      <c r="G44" s="6"/>
      <c r="H44" s="82">
        <f>ROUND(SUM(G40:G43),0)</f>
        <v>378</v>
      </c>
      <c r="I44" s="46"/>
      <c r="J44" s="6"/>
    </row>
    <row r="45" spans="1:10" ht="12.75" customHeight="1">
      <c r="A45" s="6"/>
      <c r="B45" s="6"/>
      <c r="C45" s="6"/>
      <c r="D45" s="6"/>
      <c r="E45" s="6"/>
      <c r="F45" s="6"/>
      <c r="G45" s="6"/>
      <c r="H45" s="6"/>
      <c r="I45" s="6"/>
      <c r="J45" s="6"/>
    </row>
    <row r="46" spans="1:10" ht="12.75" customHeight="1">
      <c r="A46" s="6"/>
      <c r="B46" s="6"/>
      <c r="C46" s="48" t="s">
        <v>45</v>
      </c>
      <c r="D46" s="6"/>
      <c r="E46" s="6"/>
      <c r="F46" s="6"/>
      <c r="G46" s="6"/>
      <c r="H46" s="49">
        <f>SUM(H37:H44)</f>
        <v>1559</v>
      </c>
      <c r="I46" s="50"/>
      <c r="J46" s="6"/>
    </row>
    <row r="47" spans="1:10" ht="12.75" customHeight="1">
      <c r="A47" s="6"/>
      <c r="B47" s="6"/>
      <c r="C47" s="48"/>
      <c r="D47" s="6"/>
      <c r="E47" s="6"/>
      <c r="F47" s="6"/>
      <c r="G47" s="6"/>
      <c r="H47" s="50"/>
      <c r="I47" s="50"/>
      <c r="J47" s="6"/>
    </row>
    <row r="48" spans="1:10" ht="12.75" customHeight="1">
      <c r="A48" s="6"/>
      <c r="B48" s="6"/>
      <c r="C48" s="48"/>
      <c r="D48" s="6"/>
      <c r="E48" s="6"/>
      <c r="F48" s="6"/>
      <c r="G48" s="6"/>
      <c r="H48" s="50"/>
      <c r="I48" s="50"/>
      <c r="J48" s="6"/>
    </row>
    <row r="49" spans="1:10" ht="12.75" customHeight="1">
      <c r="A49" s="6"/>
      <c r="B49" s="6"/>
      <c r="C49" s="6"/>
      <c r="D49" s="6"/>
      <c r="E49" s="6"/>
      <c r="F49" s="6"/>
      <c r="G49" s="6"/>
      <c r="H49" s="6"/>
      <c r="I49" s="6"/>
      <c r="J49" s="6"/>
    </row>
    <row r="50" spans="1:10" ht="12.75" customHeight="1">
      <c r="A50" s="6"/>
      <c r="B50" s="6"/>
      <c r="C50" s="6"/>
      <c r="D50" s="6"/>
      <c r="E50" s="6"/>
      <c r="F50" s="6"/>
      <c r="G50" s="6"/>
      <c r="H50" s="6"/>
      <c r="I50" s="6"/>
      <c r="J50" s="6"/>
    </row>
    <row r="51" spans="1:10" ht="12.75" customHeight="1">
      <c r="A51" s="6" t="s">
        <v>46</v>
      </c>
      <c r="B51" s="6"/>
      <c r="C51" s="6"/>
      <c r="D51" s="6"/>
      <c r="E51" s="6"/>
      <c r="F51" s="6"/>
      <c r="G51" s="6"/>
      <c r="H51" s="6"/>
      <c r="I51" s="6"/>
      <c r="J51" s="6"/>
    </row>
    <row r="52" spans="1:10" ht="15" customHeight="1">
      <c r="A52" s="6" t="s">
        <v>47</v>
      </c>
      <c r="B52" s="56"/>
      <c r="C52" s="56"/>
      <c r="D52" s="56"/>
      <c r="E52" s="56"/>
      <c r="F52" s="56"/>
      <c r="G52" s="56"/>
      <c r="H52" s="56"/>
      <c r="I52" s="56"/>
      <c r="J52" s="6"/>
    </row>
    <row r="53" spans="1:10" ht="15" customHeight="1">
      <c r="A53" s="6" t="s">
        <v>66</v>
      </c>
    </row>
  </sheetData>
  <mergeCells count="4">
    <mergeCell ref="E3:H3"/>
    <mergeCell ref="B5:D8"/>
    <mergeCell ref="F5:H10"/>
    <mergeCell ref="A39:B39"/>
  </mergeCells>
  <pageMargins left="0.70866141732283472" right="0.70866141732283472" top="0.74803149606299213" bottom="0.74803149606299213" header="0.31496062992125984" footer="0.31496062992125984"/>
  <pageSetup paperSize="5" scale="7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24</vt:i4>
      </vt:variant>
    </vt:vector>
  </HeadingPairs>
  <TitlesOfParts>
    <vt:vector size="36" baseType="lpstr">
      <vt:lpstr>1P</vt:lpstr>
      <vt:lpstr>201.P8 </vt:lpstr>
      <vt:lpstr>460.1</vt:lpstr>
      <vt:lpstr>5.P1</vt:lpstr>
      <vt:lpstr>310.P3</vt:lpstr>
      <vt:lpstr>330.4</vt:lpstr>
      <vt:lpstr>501.1</vt:lpstr>
      <vt:lpstr>420.2.1</vt:lpstr>
      <vt:lpstr>450.2</vt:lpstr>
      <vt:lpstr>700.1</vt:lpstr>
      <vt:lpstr>700.3</vt:lpstr>
      <vt:lpstr>900.2</vt:lpstr>
      <vt:lpstr>'1P'!Área_de_impresión</vt:lpstr>
      <vt:lpstr>'201.P8 '!Área_de_impresión</vt:lpstr>
      <vt:lpstr>'310.P3'!Área_de_impresión</vt:lpstr>
      <vt:lpstr>'330.4'!Área_de_impresión</vt:lpstr>
      <vt:lpstr>'420.2.1'!Área_de_impresión</vt:lpstr>
      <vt:lpstr>'450.2'!Área_de_impresión</vt:lpstr>
      <vt:lpstr>'460.1'!Área_de_impresión</vt:lpstr>
      <vt:lpstr>'5.P1'!Área_de_impresión</vt:lpstr>
      <vt:lpstr>'501.1'!Área_de_impresión</vt:lpstr>
      <vt:lpstr>'700.1'!Área_de_impresión</vt:lpstr>
      <vt:lpstr>'700.3'!Área_de_impresión</vt:lpstr>
      <vt:lpstr>'900.2'!Área_de_impresión</vt:lpstr>
      <vt:lpstr>'1P'!Print_Area</vt:lpstr>
      <vt:lpstr>'201.P8 '!Print_Area</vt:lpstr>
      <vt:lpstr>'310.P3'!Print_Area</vt:lpstr>
      <vt:lpstr>'330.4'!Print_Area</vt:lpstr>
      <vt:lpstr>'420.2.1'!Print_Area</vt:lpstr>
      <vt:lpstr>'450.2'!Print_Area</vt:lpstr>
      <vt:lpstr>'460.1'!Print_Area</vt:lpstr>
      <vt:lpstr>'5.P1'!Print_Area</vt:lpstr>
      <vt:lpstr>'501.1'!Print_Area</vt:lpstr>
      <vt:lpstr>'700.1'!Print_Area</vt:lpstr>
      <vt:lpstr>'700.3'!Print_Area</vt:lpstr>
      <vt:lpstr>'900.2'!Print_Area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david agredo solano</dc:creator>
  <cp:lastModifiedBy>juan pablo silva zambrano</cp:lastModifiedBy>
  <cp:lastPrinted>2021-09-17T20:56:53Z</cp:lastPrinted>
  <dcterms:created xsi:type="dcterms:W3CDTF">2021-09-16T20:23:02Z</dcterms:created>
  <dcterms:modified xsi:type="dcterms:W3CDTF">2021-09-17T20:58:08Z</dcterms:modified>
</cp:coreProperties>
</file>