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aola\OneDrive\Documentos\CONTRATACIÓN\KENNEDY PRIMERA INFANCIA\EVALUACIÓN DEFINITIVA\"/>
    </mc:Choice>
  </mc:AlternateContent>
  <bookViews>
    <workbookView xWindow="-120" yWindow="-120" windowWidth="20730" windowHeight="11160" tabRatio="721" firstSheet="5" activeTab="5"/>
  </bookViews>
  <sheets>
    <sheet name="1. Exp.Habilitante" sheetId="30" r:id="rId1"/>
    <sheet name="Formato5-Experiencia Específica" sheetId="26" state="hidden" r:id="rId2"/>
    <sheet name="Residente Obra" sheetId="29" state="hidden" r:id="rId3"/>
    <sheet name="SSMLV" sheetId="25" state="hidden" r:id="rId4"/>
    <sheet name="3.Condiciones Tecnicas" sheetId="32" r:id="rId5"/>
    <sheet name="Consolidado Requisitos Lote 1" sheetId="24" r:id="rId6"/>
  </sheets>
  <definedNames>
    <definedName name="_xlnm._FilterDatabase" localSheetId="4" hidden="1">'3.Condiciones Tecnicas'!$B$1:$I$11</definedName>
    <definedName name="_xlnm.Print_Area" localSheetId="1">'Formato5-Experiencia Específica'!$A$1:$N$26</definedName>
    <definedName name="_xlnm.Print_Area" localSheetId="2">'Residente Obra'!$A$1:$K$52</definedName>
    <definedName name="Excel_BuiltIn__FilterDatabase" localSheetId="4">'3.Condiciones Tecnicas'!#REF!</definedName>
    <definedName name="Excel_BuiltIn_Print_Titles" localSheetId="4">'3.Condiciones Tecnicas'!#REF!</definedName>
    <definedName name="_xlnm.Print_Titles" localSheetId="1">'Formato5-Experiencia Específica'!#REF!</definedName>
    <definedName name="_xlnm.Print_Titles" localSheetId="2">'Residente Obra'!$1:$16</definedName>
  </definedNames>
  <calcPr calcId="162913" calcMode="manual"/>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38" i="30" l="1"/>
  <c r="P139" i="30"/>
  <c r="P508" i="30"/>
  <c r="P507" i="30"/>
  <c r="P506" i="30"/>
  <c r="P510" i="30" s="1"/>
  <c r="P349" i="30"/>
  <c r="E337" i="30"/>
  <c r="P243" i="30"/>
  <c r="P242" i="30"/>
  <c r="P245" i="30" s="1"/>
  <c r="P571" i="30"/>
  <c r="E560" i="30"/>
  <c r="P570" i="30"/>
  <c r="P572" i="30"/>
  <c r="P564" i="30"/>
  <c r="G564" i="30" s="1"/>
  <c r="P451" i="30"/>
  <c r="P450" i="30"/>
  <c r="P443" i="30"/>
  <c r="G443" i="30"/>
  <c r="P499" i="30"/>
  <c r="G499" i="30"/>
  <c r="P395" i="30"/>
  <c r="P394" i="30"/>
  <c r="P387" i="30"/>
  <c r="G387" i="30" s="1"/>
  <c r="P73" i="30"/>
  <c r="P72" i="30"/>
  <c r="P65" i="30"/>
  <c r="G65" i="30" s="1"/>
  <c r="P286" i="30"/>
  <c r="P285" i="30"/>
  <c r="P284" i="30"/>
  <c r="P198" i="30"/>
  <c r="P277" i="30"/>
  <c r="G277" i="30" s="1"/>
  <c r="P131" i="30"/>
  <c r="G131" i="30" s="1"/>
  <c r="P235" i="30"/>
  <c r="G235" i="30" s="1"/>
  <c r="P190" i="30"/>
  <c r="G190" i="30" s="1"/>
  <c r="P27" i="30"/>
  <c r="P20" i="30"/>
  <c r="G20" i="30" s="1"/>
  <c r="P197" i="30"/>
  <c r="P348" i="30"/>
  <c r="P341" i="30"/>
  <c r="G341" i="30" s="1"/>
  <c r="P28" i="30"/>
  <c r="P351" i="30" l="1"/>
  <c r="P397" i="30"/>
  <c r="P288" i="30"/>
  <c r="P75" i="30"/>
  <c r="P453" i="30"/>
  <c r="P574" i="30"/>
  <c r="P141" i="30"/>
  <c r="P200" i="30"/>
  <c r="P30" i="30"/>
  <c r="B40" i="25"/>
  <c r="L15" i="26"/>
  <c r="L16" i="26"/>
  <c r="L17" i="26"/>
  <c r="I35" i="29"/>
  <c r="I36" i="29"/>
  <c r="I37" i="29"/>
  <c r="I38" i="29"/>
  <c r="I39" i="29"/>
  <c r="H27" i="29"/>
  <c r="G19" i="29"/>
  <c r="C6" i="29"/>
  <c r="A3" i="29"/>
  <c r="L19" i="26" l="1"/>
  <c r="I41" i="29"/>
</calcChain>
</file>

<file path=xl/comments1.xml><?xml version="1.0" encoding="utf-8"?>
<comments xmlns="http://schemas.openxmlformats.org/spreadsheetml/2006/main">
  <authors>
    <author>Renato Gonzalez Cruz</author>
  </authors>
  <commentList>
    <comment ref="H16" authorId="0" shapeId="0">
      <text>
        <r>
          <rPr>
            <b/>
            <sz val="9"/>
            <color indexed="81"/>
            <rFont val="Tahoma"/>
            <family val="2"/>
          </rPr>
          <t>IDPC: Inserte el número de celdas requeridas.</t>
        </r>
        <r>
          <rPr>
            <sz val="9"/>
            <color indexed="81"/>
            <rFont val="Tahoma"/>
            <family val="2"/>
          </rPr>
          <t xml:space="preserve">
</t>
        </r>
      </text>
    </comment>
    <comment ref="H17" authorId="0" shapeId="0">
      <text>
        <r>
          <rPr>
            <b/>
            <sz val="9"/>
            <color indexed="81"/>
            <rFont val="Tahoma"/>
            <family val="2"/>
          </rPr>
          <t>IDPC: Inserte el número de celdas requeridas.</t>
        </r>
        <r>
          <rPr>
            <sz val="9"/>
            <color indexed="81"/>
            <rFont val="Tahoma"/>
            <family val="2"/>
          </rPr>
          <t xml:space="preserve">
</t>
        </r>
      </text>
    </comment>
    <comment ref="H18" authorId="0" shapeId="0">
      <text>
        <r>
          <rPr>
            <b/>
            <sz val="9"/>
            <color indexed="81"/>
            <rFont val="Tahoma"/>
            <family val="2"/>
          </rPr>
          <t>IDPC: Inserte el número de celdas requeridas.</t>
        </r>
        <r>
          <rPr>
            <sz val="9"/>
            <color indexed="81"/>
            <rFont val="Tahoma"/>
            <family val="2"/>
          </rPr>
          <t xml:space="preserve">
</t>
        </r>
      </text>
    </comment>
    <comment ref="H61" authorId="0" shapeId="0">
      <text>
        <r>
          <rPr>
            <b/>
            <sz val="9"/>
            <color indexed="81"/>
            <rFont val="Tahoma"/>
            <family val="2"/>
          </rPr>
          <t>IDPC: Inserte el número de celdas requeridas.</t>
        </r>
        <r>
          <rPr>
            <sz val="9"/>
            <color indexed="81"/>
            <rFont val="Tahoma"/>
            <family val="2"/>
          </rPr>
          <t xml:space="preserve">
</t>
        </r>
      </text>
    </comment>
    <comment ref="H62" authorId="0" shapeId="0">
      <text>
        <r>
          <rPr>
            <b/>
            <sz val="9"/>
            <color indexed="81"/>
            <rFont val="Tahoma"/>
            <family val="2"/>
          </rPr>
          <t>IDPC: Inserte el número de celdas requeridas.</t>
        </r>
        <r>
          <rPr>
            <sz val="9"/>
            <color indexed="81"/>
            <rFont val="Tahoma"/>
            <family val="2"/>
          </rPr>
          <t xml:space="preserve">
</t>
        </r>
      </text>
    </comment>
    <comment ref="H63" authorId="0" shapeId="0">
      <text>
        <r>
          <rPr>
            <b/>
            <sz val="9"/>
            <color indexed="81"/>
            <rFont val="Tahoma"/>
            <family val="2"/>
          </rPr>
          <t>IDPC: Inserte el número de celdas requeridas.</t>
        </r>
        <r>
          <rPr>
            <sz val="9"/>
            <color indexed="81"/>
            <rFont val="Tahoma"/>
            <family val="2"/>
          </rPr>
          <t xml:space="preserve">
</t>
        </r>
      </text>
    </comment>
    <comment ref="H127" authorId="0" shapeId="0">
      <text>
        <r>
          <rPr>
            <b/>
            <sz val="9"/>
            <color indexed="81"/>
            <rFont val="Tahoma"/>
            <family val="2"/>
          </rPr>
          <t>IDPC: Inserte el número de celdas requeridas.</t>
        </r>
        <r>
          <rPr>
            <sz val="9"/>
            <color indexed="81"/>
            <rFont val="Tahoma"/>
            <family val="2"/>
          </rPr>
          <t xml:space="preserve">
</t>
        </r>
      </text>
    </comment>
    <comment ref="H128" authorId="0" shapeId="0">
      <text>
        <r>
          <rPr>
            <b/>
            <sz val="9"/>
            <color indexed="81"/>
            <rFont val="Tahoma"/>
            <family val="2"/>
          </rPr>
          <t>IDPC: Inserte el número de celdas requeridas.</t>
        </r>
        <r>
          <rPr>
            <sz val="9"/>
            <color indexed="81"/>
            <rFont val="Tahoma"/>
            <family val="2"/>
          </rPr>
          <t xml:space="preserve">
</t>
        </r>
      </text>
    </comment>
    <comment ref="H129" authorId="0" shapeId="0">
      <text>
        <r>
          <rPr>
            <b/>
            <sz val="9"/>
            <color indexed="81"/>
            <rFont val="Tahoma"/>
            <family val="2"/>
          </rPr>
          <t>IDPC: Inserte el número de celdas requeridas.</t>
        </r>
        <r>
          <rPr>
            <sz val="9"/>
            <color indexed="81"/>
            <rFont val="Tahoma"/>
            <family val="2"/>
          </rPr>
          <t xml:space="preserve">
</t>
        </r>
      </text>
    </comment>
    <comment ref="H186" authorId="0" shapeId="0">
      <text>
        <r>
          <rPr>
            <b/>
            <sz val="9"/>
            <color indexed="81"/>
            <rFont val="Tahoma"/>
            <family val="2"/>
          </rPr>
          <t>IDPC: Inserte el número de celdas requeridas.</t>
        </r>
        <r>
          <rPr>
            <sz val="9"/>
            <color indexed="81"/>
            <rFont val="Tahoma"/>
            <family val="2"/>
          </rPr>
          <t xml:space="preserve">
</t>
        </r>
      </text>
    </comment>
    <comment ref="H187" authorId="0" shapeId="0">
      <text>
        <r>
          <rPr>
            <b/>
            <sz val="9"/>
            <color indexed="81"/>
            <rFont val="Tahoma"/>
            <family val="2"/>
          </rPr>
          <t>IDPC: Inserte el número de celdas requeridas.</t>
        </r>
        <r>
          <rPr>
            <sz val="9"/>
            <color indexed="81"/>
            <rFont val="Tahoma"/>
            <family val="2"/>
          </rPr>
          <t xml:space="preserve">
</t>
        </r>
      </text>
    </comment>
    <comment ref="H188" authorId="0" shapeId="0">
      <text>
        <r>
          <rPr>
            <b/>
            <sz val="9"/>
            <color indexed="81"/>
            <rFont val="Tahoma"/>
            <family val="2"/>
          </rPr>
          <t>IDPC: Inserte el número de celdas requeridas.</t>
        </r>
        <r>
          <rPr>
            <sz val="9"/>
            <color indexed="81"/>
            <rFont val="Tahoma"/>
            <family val="2"/>
          </rPr>
          <t xml:space="preserve">
</t>
        </r>
      </text>
    </comment>
    <comment ref="H231" authorId="0" shapeId="0">
      <text>
        <r>
          <rPr>
            <b/>
            <sz val="9"/>
            <color indexed="81"/>
            <rFont val="Tahoma"/>
            <family val="2"/>
          </rPr>
          <t>IDPC: Inserte el número de celdas requeridas.</t>
        </r>
        <r>
          <rPr>
            <sz val="9"/>
            <color indexed="81"/>
            <rFont val="Tahoma"/>
            <family val="2"/>
          </rPr>
          <t xml:space="preserve">
</t>
        </r>
      </text>
    </comment>
    <comment ref="H232" authorId="0" shapeId="0">
      <text>
        <r>
          <rPr>
            <b/>
            <sz val="9"/>
            <color indexed="81"/>
            <rFont val="Tahoma"/>
            <family val="2"/>
          </rPr>
          <t>IDPC: Inserte el número de celdas requeridas.</t>
        </r>
        <r>
          <rPr>
            <sz val="9"/>
            <color indexed="81"/>
            <rFont val="Tahoma"/>
            <family val="2"/>
          </rPr>
          <t xml:space="preserve">
</t>
        </r>
      </text>
    </comment>
    <comment ref="H233" authorId="0" shapeId="0">
      <text>
        <r>
          <rPr>
            <b/>
            <sz val="9"/>
            <color indexed="81"/>
            <rFont val="Tahoma"/>
            <family val="2"/>
          </rPr>
          <t>IDPC: Inserte el número de celdas requeridas.</t>
        </r>
        <r>
          <rPr>
            <sz val="9"/>
            <color indexed="81"/>
            <rFont val="Tahoma"/>
            <family val="2"/>
          </rPr>
          <t xml:space="preserve">
</t>
        </r>
      </text>
    </comment>
    <comment ref="H273" authorId="0" shapeId="0">
      <text>
        <r>
          <rPr>
            <b/>
            <sz val="9"/>
            <color indexed="81"/>
            <rFont val="Tahoma"/>
            <family val="2"/>
          </rPr>
          <t>IDPC: Inserte el número de celdas requeridas.</t>
        </r>
        <r>
          <rPr>
            <sz val="9"/>
            <color indexed="81"/>
            <rFont val="Tahoma"/>
            <family val="2"/>
          </rPr>
          <t xml:space="preserve">
</t>
        </r>
      </text>
    </comment>
    <comment ref="H274" authorId="0" shapeId="0">
      <text>
        <r>
          <rPr>
            <b/>
            <sz val="9"/>
            <color indexed="81"/>
            <rFont val="Tahoma"/>
            <family val="2"/>
          </rPr>
          <t>IDPC: Inserte el número de celdas requeridas.</t>
        </r>
        <r>
          <rPr>
            <sz val="9"/>
            <color indexed="81"/>
            <rFont val="Tahoma"/>
            <family val="2"/>
          </rPr>
          <t xml:space="preserve">
</t>
        </r>
      </text>
    </comment>
    <comment ref="H275" authorId="0" shapeId="0">
      <text>
        <r>
          <rPr>
            <b/>
            <sz val="9"/>
            <color indexed="81"/>
            <rFont val="Tahoma"/>
            <family val="2"/>
          </rPr>
          <t>IDPC: Inserte el número de celdas requeridas.</t>
        </r>
        <r>
          <rPr>
            <sz val="9"/>
            <color indexed="81"/>
            <rFont val="Tahoma"/>
            <family val="2"/>
          </rPr>
          <t xml:space="preserve">
</t>
        </r>
      </text>
    </comment>
    <comment ref="H337" authorId="0" shapeId="0">
      <text>
        <r>
          <rPr>
            <b/>
            <sz val="9"/>
            <color indexed="81"/>
            <rFont val="Tahoma"/>
            <family val="2"/>
          </rPr>
          <t>IDPC: Inserte el número de celdas requeridas.</t>
        </r>
        <r>
          <rPr>
            <sz val="9"/>
            <color indexed="81"/>
            <rFont val="Tahoma"/>
            <family val="2"/>
          </rPr>
          <t xml:space="preserve">
</t>
        </r>
      </text>
    </comment>
    <comment ref="H338" authorId="0" shapeId="0">
      <text>
        <r>
          <rPr>
            <b/>
            <sz val="9"/>
            <color indexed="81"/>
            <rFont val="Tahoma"/>
            <family val="2"/>
          </rPr>
          <t>IDPC: Inserte el número de celdas requeridas.</t>
        </r>
        <r>
          <rPr>
            <sz val="9"/>
            <color indexed="81"/>
            <rFont val="Tahoma"/>
            <family val="2"/>
          </rPr>
          <t xml:space="preserve">
</t>
        </r>
      </text>
    </comment>
    <comment ref="H339" authorId="0" shapeId="0">
      <text>
        <r>
          <rPr>
            <b/>
            <sz val="9"/>
            <color indexed="81"/>
            <rFont val="Tahoma"/>
            <family val="2"/>
          </rPr>
          <t>IDPC: Inserte el número de celdas requeridas.</t>
        </r>
        <r>
          <rPr>
            <sz val="9"/>
            <color indexed="81"/>
            <rFont val="Tahoma"/>
            <family val="2"/>
          </rPr>
          <t xml:space="preserve">
</t>
        </r>
      </text>
    </comment>
    <comment ref="H383" authorId="0" shapeId="0">
      <text>
        <r>
          <rPr>
            <b/>
            <sz val="9"/>
            <color indexed="81"/>
            <rFont val="Tahoma"/>
            <family val="2"/>
          </rPr>
          <t>IDPC: Inserte el número de celdas requeridas.</t>
        </r>
        <r>
          <rPr>
            <sz val="9"/>
            <color indexed="81"/>
            <rFont val="Tahoma"/>
            <family val="2"/>
          </rPr>
          <t xml:space="preserve">
</t>
        </r>
      </text>
    </comment>
    <comment ref="H384" authorId="0" shapeId="0">
      <text>
        <r>
          <rPr>
            <b/>
            <sz val="9"/>
            <color indexed="81"/>
            <rFont val="Tahoma"/>
            <family val="2"/>
          </rPr>
          <t>IDPC: Inserte el número de celdas requeridas.</t>
        </r>
        <r>
          <rPr>
            <sz val="9"/>
            <color indexed="81"/>
            <rFont val="Tahoma"/>
            <family val="2"/>
          </rPr>
          <t xml:space="preserve">
</t>
        </r>
      </text>
    </comment>
    <comment ref="H385" authorId="0" shapeId="0">
      <text>
        <r>
          <rPr>
            <b/>
            <sz val="9"/>
            <color indexed="81"/>
            <rFont val="Tahoma"/>
            <family val="2"/>
          </rPr>
          <t>IDPC: Inserte el número de celdas requeridas.</t>
        </r>
        <r>
          <rPr>
            <sz val="9"/>
            <color indexed="81"/>
            <rFont val="Tahoma"/>
            <family val="2"/>
          </rPr>
          <t xml:space="preserve">
</t>
        </r>
      </text>
    </comment>
    <comment ref="H439" authorId="0" shapeId="0">
      <text>
        <r>
          <rPr>
            <b/>
            <sz val="9"/>
            <color indexed="81"/>
            <rFont val="Tahoma"/>
            <family val="2"/>
          </rPr>
          <t>IDPC: Inserte el número de celdas requeridas.</t>
        </r>
        <r>
          <rPr>
            <sz val="9"/>
            <color indexed="81"/>
            <rFont val="Tahoma"/>
            <family val="2"/>
          </rPr>
          <t xml:space="preserve">
</t>
        </r>
      </text>
    </comment>
    <comment ref="H440" authorId="0" shapeId="0">
      <text>
        <r>
          <rPr>
            <b/>
            <sz val="9"/>
            <color indexed="81"/>
            <rFont val="Tahoma"/>
            <family val="2"/>
          </rPr>
          <t>IDPC: Inserte el número de celdas requeridas.</t>
        </r>
        <r>
          <rPr>
            <sz val="9"/>
            <color indexed="81"/>
            <rFont val="Tahoma"/>
            <family val="2"/>
          </rPr>
          <t xml:space="preserve">
</t>
        </r>
      </text>
    </comment>
    <comment ref="H441" authorId="0" shapeId="0">
      <text>
        <r>
          <rPr>
            <b/>
            <sz val="9"/>
            <color indexed="81"/>
            <rFont val="Tahoma"/>
            <family val="2"/>
          </rPr>
          <t>IDPC: Inserte el número de celdas requeridas.</t>
        </r>
        <r>
          <rPr>
            <sz val="9"/>
            <color indexed="81"/>
            <rFont val="Tahoma"/>
            <family val="2"/>
          </rPr>
          <t xml:space="preserve">
</t>
        </r>
      </text>
    </comment>
    <comment ref="H495" authorId="0" shapeId="0">
      <text>
        <r>
          <rPr>
            <b/>
            <sz val="9"/>
            <color indexed="81"/>
            <rFont val="Tahoma"/>
            <family val="2"/>
          </rPr>
          <t>IDPC: Inserte el número de celdas requeridas.</t>
        </r>
        <r>
          <rPr>
            <sz val="9"/>
            <color indexed="81"/>
            <rFont val="Tahoma"/>
            <family val="2"/>
          </rPr>
          <t xml:space="preserve">
</t>
        </r>
      </text>
    </comment>
    <comment ref="H496" authorId="0" shapeId="0">
      <text>
        <r>
          <rPr>
            <b/>
            <sz val="9"/>
            <color indexed="81"/>
            <rFont val="Tahoma"/>
            <family val="2"/>
          </rPr>
          <t>IDPC: Inserte el número de celdas requeridas.</t>
        </r>
        <r>
          <rPr>
            <sz val="9"/>
            <color indexed="81"/>
            <rFont val="Tahoma"/>
            <family val="2"/>
          </rPr>
          <t xml:space="preserve">
</t>
        </r>
      </text>
    </comment>
    <comment ref="H497" authorId="0" shapeId="0">
      <text>
        <r>
          <rPr>
            <b/>
            <sz val="9"/>
            <color indexed="81"/>
            <rFont val="Tahoma"/>
            <family val="2"/>
          </rPr>
          <t>IDPC: Inserte el número de celdas requeridas.</t>
        </r>
        <r>
          <rPr>
            <sz val="9"/>
            <color indexed="81"/>
            <rFont val="Tahoma"/>
            <family val="2"/>
          </rPr>
          <t xml:space="preserve">
</t>
        </r>
      </text>
    </comment>
    <comment ref="H560" authorId="0" shapeId="0">
      <text>
        <r>
          <rPr>
            <b/>
            <sz val="9"/>
            <color indexed="81"/>
            <rFont val="Tahoma"/>
            <family val="2"/>
          </rPr>
          <t>IDPC: Inserte el número de celdas requeridas.</t>
        </r>
        <r>
          <rPr>
            <sz val="9"/>
            <color indexed="81"/>
            <rFont val="Tahoma"/>
            <family val="2"/>
          </rPr>
          <t xml:space="preserve">
</t>
        </r>
      </text>
    </comment>
    <comment ref="H561" authorId="0" shapeId="0">
      <text>
        <r>
          <rPr>
            <b/>
            <sz val="9"/>
            <color indexed="81"/>
            <rFont val="Tahoma"/>
            <family val="2"/>
          </rPr>
          <t>IDPC: Inserte el número de celdas requeridas.</t>
        </r>
        <r>
          <rPr>
            <sz val="9"/>
            <color indexed="81"/>
            <rFont val="Tahoma"/>
            <family val="2"/>
          </rPr>
          <t xml:space="preserve">
</t>
        </r>
      </text>
    </comment>
    <comment ref="H562" authorId="0" shapeId="0">
      <text>
        <r>
          <rPr>
            <b/>
            <sz val="9"/>
            <color indexed="81"/>
            <rFont val="Tahoma"/>
            <family val="2"/>
          </rPr>
          <t>IDPC: Inserte el número de celdas requeridas.</t>
        </r>
        <r>
          <rPr>
            <sz val="9"/>
            <color indexed="81"/>
            <rFont val="Tahoma"/>
            <family val="2"/>
          </rPr>
          <t xml:space="preserve">
</t>
        </r>
      </text>
    </comment>
  </commentList>
</comments>
</file>

<file path=xl/comments2.xml><?xml version="1.0" encoding="utf-8"?>
<comments xmlns="http://schemas.openxmlformats.org/spreadsheetml/2006/main">
  <authors>
    <author>Renato Gonzalez Cruz</author>
  </authors>
  <commentList>
    <comment ref="G9" authorId="0" shapeId="0">
      <text>
        <r>
          <rPr>
            <b/>
            <sz val="9"/>
            <color indexed="81"/>
            <rFont val="Tahoma"/>
            <family val="2"/>
          </rPr>
          <t>IDPC: Inserte el número de celdas requeridas.</t>
        </r>
        <r>
          <rPr>
            <sz val="9"/>
            <color indexed="81"/>
            <rFont val="Tahoma"/>
            <family val="2"/>
          </rPr>
          <t xml:space="preserve">
</t>
        </r>
      </text>
    </comment>
    <comment ref="G10" authorId="0" shapeId="0">
      <text>
        <r>
          <rPr>
            <b/>
            <sz val="9"/>
            <color indexed="81"/>
            <rFont val="Tahoma"/>
            <family val="2"/>
          </rPr>
          <t>IDPC: Inserte el número de celdas requeridas.</t>
        </r>
        <r>
          <rPr>
            <sz val="9"/>
            <color indexed="81"/>
            <rFont val="Tahoma"/>
            <family val="2"/>
          </rPr>
          <t xml:space="preserve">
</t>
        </r>
      </text>
    </comment>
    <comment ref="G11" authorId="0" shapeId="0">
      <text>
        <r>
          <rPr>
            <b/>
            <sz val="9"/>
            <color indexed="81"/>
            <rFont val="Tahoma"/>
            <family val="2"/>
          </rPr>
          <t>IDPC: Inserte el número de celdas requeridas.</t>
        </r>
        <r>
          <rPr>
            <sz val="9"/>
            <color indexed="81"/>
            <rFont val="Tahoma"/>
            <family val="2"/>
          </rPr>
          <t xml:space="preserve">
</t>
        </r>
      </text>
    </comment>
  </commentList>
</comments>
</file>

<file path=xl/sharedStrings.xml><?xml version="1.0" encoding="utf-8"?>
<sst xmlns="http://schemas.openxmlformats.org/spreadsheetml/2006/main" count="835" uniqueCount="280">
  <si>
    <t>FONDO DE DESARROLLO LOCAL DEL KENNEDY</t>
  </si>
  <si>
    <t>PROCESO DE DOTACIÓN PRIMERA INFANCIA No. FDLK-SASI-2-2021</t>
  </si>
  <si>
    <t xml:space="preserve">      VERIFICACIÓN EXPERIENCIA MINIMA HABILITANTE  DEL PROPONENTE</t>
  </si>
  <si>
    <t>OBJETO:</t>
  </si>
  <si>
    <t>CONTRATAR LA ADQUISICIÓN DE ELEMENTOS PARA LA DOTACIÓN DE CINCO (5) INSTITUCIONES EDUCATIVAS DISTRITALES DE LA LOCALIDAD DE KENNEDY PARA EL DESARROLLO INTEGRAL DE LA PRIMERA INFANCIA, DE CONFORMIDAD CON EL LINEAMIENTO, LAS CANTIDADES Y LAS ESPECIFICACIONES TÉCNICAS ESTABLECIDAS POR LA SECRETARÍA DE EDUCACIÓN DEL DISTRITO</t>
  </si>
  <si>
    <t>Lote 1 - Elementos Didacticos y Ludicos</t>
  </si>
  <si>
    <t>6. ANDRES OCHOA OJEDA</t>
  </si>
  <si>
    <t>NO HABILITADO</t>
  </si>
  <si>
    <t>No subsanó</t>
  </si>
  <si>
    <r>
      <t xml:space="preserve">PROPONENTE 
</t>
    </r>
    <r>
      <rPr>
        <b/>
        <sz val="10"/>
        <rFont val="Arial Narrow"/>
        <family val="2"/>
      </rPr>
      <t>(Persona Natural, Jurídica, Consorcio o Unión Temporal):</t>
    </r>
  </si>
  <si>
    <t>ANDRES OCHOA</t>
  </si>
  <si>
    <t>INTEGRANTE 1:</t>
  </si>
  <si>
    <t>PORCENTAJE DE PARTICIPACIÓN:</t>
  </si>
  <si>
    <t>INTEGRANTE 2:</t>
  </si>
  <si>
    <t>INTEGRANTE 3:</t>
  </si>
  <si>
    <t>Consorcios o uniones temporales o cualquier figura asociativa</t>
  </si>
  <si>
    <t>PRESUPUESTO OFICIAL ESTIMADO:</t>
  </si>
  <si>
    <t>PRESUPUESTO OFICIAL EN SMLMV - 2021 - 100%:</t>
  </si>
  <si>
    <t>REQUISITO:</t>
  </si>
  <si>
    <t>Para el presente proceso de selección los proponentes deberán acreditar experiencia mínima habilitante, en mínimo dos (2) a máximo (4) contratos u órdenes de compra o de suministro  ejecutadas y que estén relacionadas con el suministro o compraventa de papelería y/o elementos de oficina o de compraventa ejecutadas y que estén relacionadas con el suministro o de material didáctico, dotaciones escolares, instrumentos musicales, didacticos, parques, debidamente terminados antes de la fecha de cierre del presente proceso de selección y cuya sumatoria sea igual o superior al cien por ciento (100%) del presupuesto oficial estimado para este proceso de selección, expresado en salarios mínimos legales mensuales vigentes (SMMLV), según lo establecido en el RUP emitido por la Cámara de Comercio, equivalentes para este proceso a 144,86 SMMLV. 
Los contratos aportados deben estar registrados en el RUP y entre la totalida de los mismos deberán cumplir con al menos dos (2) códigos del clasificador de las naciones unidas UNSPSC en el tercer nivel, los códigos son los siguientes</t>
  </si>
  <si>
    <t>CÓDIGOS RUP:</t>
  </si>
  <si>
    <r>
      <t>49241500</t>
    </r>
    <r>
      <rPr>
        <sz val="8"/>
        <rFont val="Garamond"/>
        <family val="1"/>
      </rPr>
      <t> </t>
    </r>
  </si>
  <si>
    <r>
      <t>60141000</t>
    </r>
    <r>
      <rPr>
        <sz val="8"/>
        <rFont val="Garamond"/>
        <family val="1"/>
      </rPr>
      <t> </t>
    </r>
  </si>
  <si>
    <r>
      <t>60102700</t>
    </r>
    <r>
      <rPr>
        <sz val="8"/>
        <rFont val="Garamond"/>
        <family val="1"/>
      </rPr>
      <t> </t>
    </r>
  </si>
  <si>
    <r>
      <t>60131400</t>
    </r>
    <r>
      <rPr>
        <sz val="8"/>
        <rFont val="Garamond"/>
        <family val="1"/>
      </rPr>
      <t> </t>
    </r>
  </si>
  <si>
    <t>RUP</t>
  </si>
  <si>
    <t>CUMPLE</t>
  </si>
  <si>
    <t>X</t>
  </si>
  <si>
    <t>NO CUMPLE</t>
  </si>
  <si>
    <t>EXPERIENCIA GENERAL</t>
  </si>
  <si>
    <t>No.</t>
  </si>
  <si>
    <t>NÚMERO DEL CONTRATO REGISTRADO EN EL RUP</t>
  </si>
  <si>
    <t># PAGINA DEL RUP DONDE SE ENCUENTRA EL CONTRATO</t>
  </si>
  <si>
    <t>ENTIDAD CONTRATANTE</t>
  </si>
  <si>
    <t>CODIGOS CLASIFICACIÓN  UNSPSC</t>
  </si>
  <si>
    <t>NOMBRE PARTICIPANTE QUE APORTA LA EXPERIENCIA</t>
  </si>
  <si>
    <t>PORCENTAJE PARTICIPACION EN EL CONSORCIO O UNIÓN TEMPORAL</t>
  </si>
  <si>
    <t>VALOR DEL CONTRATO EN SMMLV RELACIONADOS EN EL RUP</t>
  </si>
  <si>
    <t>VALOR DEL CONTRATO EN SMMLV 
X 
PORCENTAJE PARTICIPACIÓN</t>
  </si>
  <si>
    <t>OBSERVACIONES</t>
  </si>
  <si>
    <t>FONDO  NACIONAL  DE  GESTION  DEL RIESGO DE DESASTRES</t>
  </si>
  <si>
    <t>601410 601027</t>
  </si>
  <si>
    <t>No se permite visualizar el archivo FORMATO DE CUMPLIMIENTO Y ANEXOS.rar para validar que estén relacionadas con el suministro o de material didáctico, dotaciones escolares, instrumentos musicales, didacticos, parques
No subsanó</t>
  </si>
  <si>
    <t>SERVICIO NACIONAL DE APRENDIZAJE</t>
  </si>
  <si>
    <t>492415 601410</t>
  </si>
  <si>
    <t>VALOR SUMATORIA CONTRATOS ACREDITADOS PARA EXPERIENCIA HABILITANTE DEL PROPONENTE:</t>
  </si>
  <si>
    <t>7.ABOVE SAS</t>
  </si>
  <si>
    <t>HABILITADO</t>
  </si>
  <si>
    <t>Subsanó</t>
  </si>
  <si>
    <t>BOGOTA DISTRITO CAPITAL - ALCALDIA LOCAL DE SUBA</t>
  </si>
  <si>
    <t>492415-601410-601027</t>
  </si>
  <si>
    <t xml:space="preserve">ABOVE SAS </t>
  </si>
  <si>
    <t>SUBSANÓ</t>
  </si>
  <si>
    <t>INSTITUTO DISTRITAL PARA LA PROTECCION DE LA NIÑEZ Y DE LA JUVENTUD</t>
  </si>
  <si>
    <t>10.DIANA MILENA LEGUIZAMON LEAL</t>
  </si>
  <si>
    <t>PRODIDACTICOS SAS</t>
  </si>
  <si>
    <t>MUNICIPIO DE CASTILLA LA NUEVA</t>
  </si>
  <si>
    <t>601314 - 601410</t>
  </si>
  <si>
    <t>DIANA MILENA LEGUIZAMON LEAL</t>
  </si>
  <si>
    <t>El proponente subsanó emtregando el formato Nro.8 y los soportes que acreditan la experiencia.</t>
  </si>
  <si>
    <t>ESCUELA DE CADETES DE POLICIA GENERAL FRANCISCO DE PAULA SANTADER_x000D_</t>
  </si>
  <si>
    <t>601410 - 601314</t>
  </si>
  <si>
    <t>11.PRODIDACTICOS S.A.S</t>
  </si>
  <si>
    <t>Sin observaciones</t>
  </si>
  <si>
    <t>MUNICIPIO DE SANTA ROSA DE CABAL</t>
  </si>
  <si>
    <t>60141000-60102700</t>
  </si>
  <si>
    <t>MUNICIPIO DE PEREIRA</t>
  </si>
  <si>
    <t>PRODIDACTICOS S.A.S</t>
  </si>
  <si>
    <t>12.GRUPO EMPRESARIAL MADEX SAS</t>
  </si>
  <si>
    <t>sIn observación</t>
  </si>
  <si>
    <t>GRUPO EMPRESARIAL MADEX SAS</t>
  </si>
  <si>
    <t>SECRETARIA DE EDUCACION DISTRITAL</t>
  </si>
  <si>
    <t>PROALPAPEL PROCESOS AL PAPEL SAS</t>
  </si>
  <si>
    <t>492415-601410-601027-601314</t>
  </si>
  <si>
    <t>14.S&amp;S SERVICIOS Y SUMIINSTROS STELAR S.A.S</t>
  </si>
  <si>
    <t>sin observación</t>
  </si>
  <si>
    <t>S&amp;S SERVICIOS Y SUMIINSTROS STELAR S.A.S</t>
  </si>
  <si>
    <t>GOBERNACION DE BOYACA</t>
  </si>
  <si>
    <t>601410-601027-601314</t>
  </si>
  <si>
    <t>S&amp;S SERVICIOS Y SUMINISTROS STELAR SAS</t>
  </si>
  <si>
    <t>ALCALDIA LOCAL DE ENGATIVA</t>
  </si>
  <si>
    <t>492415-601314-601410-60102700</t>
  </si>
  <si>
    <t>ALCALDIA LOCAL DE FONTIBON</t>
  </si>
  <si>
    <t>LILIA FANNY GUEVARA PARRADO</t>
  </si>
  <si>
    <t>En el Rup aparece como Liliana Fanny Guerrero y no como S&amp;S SERVICIOS Y SUMINISTROS STELAR SAS</t>
  </si>
  <si>
    <t>15. COMERCIALIZADORA VINARTA S A S</t>
  </si>
  <si>
    <t>Subsanar en el termino del traslado de la evaluación</t>
  </si>
  <si>
    <t>CAJA COLOMBIANA DE SUBSIDIO FAMILIAR COMPENSAR</t>
  </si>
  <si>
    <t>492415 - 601410 - 601027 601314</t>
  </si>
  <si>
    <t>COMERCIALIZADORA VINARTA</t>
  </si>
  <si>
    <t>FUNDACION CAJA SOCIAL</t>
  </si>
  <si>
    <t xml:space="preserve">
la certificacion estable suministro de juguetes para los colaboradodes del banco caja social, no especifica si  se trata de material didáctico, dotaciones escolares, instrumentos musicales, didacticos, parques 24/09/2021</t>
  </si>
  <si>
    <t>17. PRODUCTORA Y COMERCIALIZADORA CELMAX LTDA</t>
  </si>
  <si>
    <t>SECRETARIA DISTRITAL DE INTEGRACIÓN SOCIAL</t>
  </si>
  <si>
    <t>PRODUCTORA Y COMERCIALIZADORA CELMEX LTDA</t>
  </si>
  <si>
    <t xml:space="preserve">
Las Certificaciones anexadas no se encuentran regitradas en RUP de camara y comercio por lo cual no se logra hacer su verificación 24/09/2021 </t>
  </si>
  <si>
    <t>18. GRUPO INVERSIONES Y SOLUCIONES SAS</t>
  </si>
  <si>
    <t>144-146</t>
  </si>
  <si>
    <t>KLAR LOGISTIC SAS</t>
  </si>
  <si>
    <t>Inversiones agrocolombia sas</t>
  </si>
  <si>
    <t>99-100</t>
  </si>
  <si>
    <t>BOGOTA DISTRITO CAPITAL</t>
  </si>
  <si>
    <t>19. GRUPO COVINPRO SAS</t>
  </si>
  <si>
    <t>LICEO MUNDO ACTIVO SAS</t>
  </si>
  <si>
    <t>92415-601027-601314-601410</t>
  </si>
  <si>
    <t>GRUPO COVINPRO SAS</t>
  </si>
  <si>
    <t xml:space="preserve">El oferente no anexa formato de experiencia habilitante por lo cual no se puede hacer la verificación de códigos UNSPSC dado que en se encuentran en los certificados RUP se encuentran varios contratos con el mismo contratante y no se determina cual corresponde al certificado que anexa.
SUBSANAR
Subsanala presentación del formato solo que la experiencia con IDEARTE no le aplica dado que solo cumple con uno de los códigos UNSPSC y requiere de minimo dos, no obtante cumple con el requisito dado que las otras dos experiencia alcanzan a cumplir la totalidad de los requisitos por lo cual queda SUBSANADA 24/09/2021 </t>
  </si>
  <si>
    <t>A-29 S EN C</t>
  </si>
  <si>
    <t>492415-601314-601410</t>
  </si>
  <si>
    <t>INSTITUTO DISTRITAL DE LAS ARTES - IDARTES</t>
  </si>
  <si>
    <t>20. CIENCIA EDUCACION Y TECNOLOGIA LTDA</t>
  </si>
  <si>
    <t>DEPARTAMENTO  DE  RISARALDA-SECRETARIA  DE EDUCACIÓN Y CULTURA DE RISARALDA</t>
  </si>
  <si>
    <t>49241500
60141000
60102700
60131400</t>
  </si>
  <si>
    <t>CIEDUTEC LTDA</t>
  </si>
  <si>
    <t>ESCUELA NUEVA VOLVAMOS A LA GENTE</t>
  </si>
  <si>
    <t>49241500
60102700</t>
  </si>
  <si>
    <t>INSTITUTO DISTRITAL DE PATRIMONIO CULTURAL</t>
  </si>
  <si>
    <t>PROCESO DE CONCURSO DE MÉRITOS No. IDPC - CM - XX - 2017</t>
  </si>
  <si>
    <t xml:space="preserve">      FORMATO No.5 - EXPERIENCIA ESPECÍFICA DEL PROPONENTE</t>
  </si>
  <si>
    <t>PROYECTO:</t>
  </si>
  <si>
    <t>REALIZAR LA INTERVENTORÍA DEL CONTRATO DE OBRA DE 2017 CUYO OBJETO ES "CONTRATO DE OBRA PARA LA INTERVENCIÓN DE MONUMENTOS UBICADOS EN EL ESPACIO PÚBLICO DE BOGOTÁ¨</t>
  </si>
  <si>
    <t>MIEMBRO 1:</t>
  </si>
  <si>
    <t>MIEMBRO 2:</t>
  </si>
  <si>
    <t>MIEMBRO 3:</t>
  </si>
  <si>
    <t>REQUISITO :</t>
  </si>
  <si>
    <t>El proponente deberá acreditar experiencia hasta con TRES (3) contratos de Interventoría a obras  de restauración y reforzamiento estructural de edificaciones declaradas como Bienes de Interés Cultural del orden Nacional y/o Departamental y/o Distrital y/o Municipal. La sumatoria de los contratos presentados, deberá tener mínimo un área intervenida mayor o igual a MIL QUINIENTOS (1500) m2; los contratos deberán encontrarse iniciados, ejecutados y terminados a partir de la expedición de la NSR-98.  (19/08/1997). Nota 1: se aclara que los proponentes podrán certificar lo anterior con un (1) solo contrato, siempre y cuando cumpla con todos los requisitos solicitados.</t>
  </si>
  <si>
    <t>REQUISITO No</t>
  </si>
  <si>
    <t>NÚMERO DEL CONTRATO</t>
  </si>
  <si>
    <t>OBJETO DEL CONTRATO</t>
  </si>
  <si>
    <t>FECHA DE INICIO</t>
  </si>
  <si>
    <t>FECHA DE TERMINACIÓN</t>
  </si>
  <si>
    <t>ÁREA TOTAL INTERVENIDA</t>
  </si>
  <si>
    <t>ÁREA TOTAL INTERVENIDA
X 
PORCENTAJE PARTICIPACIÓN</t>
  </si>
  <si>
    <t>VALOR SUMATORIA CONTRATOS EXPERIENCIA ESPECÍFICA AREA CONSTRUIDA</t>
  </si>
  <si>
    <t>SI</t>
  </si>
  <si>
    <t>NO</t>
  </si>
  <si>
    <t>FIRMA DEL PROPONENTE</t>
  </si>
  <si>
    <t>EVALUACIÓN TÉCNICA</t>
  </si>
  <si>
    <t xml:space="preserve">PROYECTO: </t>
  </si>
  <si>
    <t>FORMATO REVISIÓN EXPERIENCIA PROFESIONALES HABILITANTES</t>
  </si>
  <si>
    <t>PROPONENTE:</t>
  </si>
  <si>
    <t>URBANISCOM LTDA</t>
  </si>
  <si>
    <t>CARGO:</t>
  </si>
  <si>
    <t>RESIDENTE DE OBRA 1</t>
  </si>
  <si>
    <t>FOLIO:</t>
  </si>
  <si>
    <t>PROFESIONAL:</t>
  </si>
  <si>
    <t>CLAUDIA PATRICIA GONZÁLEZ BECERRA</t>
  </si>
  <si>
    <t>FECHA DE EXPEDICIÓN TÍTULO:</t>
  </si>
  <si>
    <t>19/02/1987</t>
  </si>
  <si>
    <t>FECHA DE CIERRE PROCESO:</t>
  </si>
  <si>
    <t>16/12/2016</t>
  </si>
  <si>
    <t>REQUISITO SOLICITADO</t>
  </si>
  <si>
    <t>REQUISITO CERTIFICADO</t>
  </si>
  <si>
    <t>SI CUMPLE</t>
  </si>
  <si>
    <t>N/A</t>
  </si>
  <si>
    <t>TÍTULO PREGRADO:</t>
  </si>
  <si>
    <t>ARQUITECTO O INGENIERO CIVIL</t>
  </si>
  <si>
    <t>CUMPLE:</t>
  </si>
  <si>
    <t>FOLIOS No.117 AL 119</t>
  </si>
  <si>
    <t>TÍTULO POSGRADO:</t>
  </si>
  <si>
    <t>EXPERIENCIA GENERAL:</t>
  </si>
  <si>
    <t>4 AÑOS</t>
  </si>
  <si>
    <t xml:space="preserve">EXPERIENCIA GENERAL - MATRÍCULA PROFESIONAL (AÑOS): </t>
  </si>
  <si>
    <t>EXPERIENCIA ESPECÍFICA:</t>
  </si>
  <si>
    <t>El profesional propuesto para el cargo deberá certificar experiencia como contratista o director de obra o residente de obra, mediante DOS (2) contratos de intervención que incluyan reforzamiento estructural de inmuebles declarados como Bien de Interés Cultural del orden Nacional, Departamental, Distrital o Municipal, soportada con las certificaciones respectivas.</t>
  </si>
  <si>
    <t>CONSORCIO AUDITORIO 01 - "EJECUTAR LAS OBRAS DE INTERVENCIÓN DEL INMUEBLE DENOMINADO "AUDITORIO OTTO DE GREIFF", UBICADO EN LA CALLE 39 BIS # 14-32 DE BOGOTÁ D.C., CON EL SISTEMA DE PRECIOS UNITARIOS FIJOS SIN FÓRMULA DE REAJUSTE".</t>
  </si>
  <si>
    <t>RESIDENTE DE OBRA</t>
  </si>
  <si>
    <t>FOLIOS No.120 Y 121 
DECRETO 606 DE 2001</t>
  </si>
  <si>
    <t>EXPERIENCIA EN BIC:</t>
  </si>
  <si>
    <t>CONSORCIO UCR 06 - "CONTRATAR POR EL SISTEMA DE PRECIOS UNITARIOS FIJOS SIN FÓRMULA DE AJUSTE, LAS OBRAS DE RESTAURACIÓN DE LA CASA MUSEO 20 DE JULIO DE BOGOTÁ D.C.".</t>
  </si>
  <si>
    <t>FOLIOS No.122 Y 160
DECRETO No.1584 DEL 11 DE AGOSTO DE 1975</t>
  </si>
  <si>
    <t>TOTAL ÁREA CERTIFICADA (M2)</t>
  </si>
  <si>
    <t>ENTREGA COMPROMISO FORMATO No.9A</t>
  </si>
  <si>
    <t>FOLIO No.127</t>
  </si>
  <si>
    <t>CUMPLIMIENTO REQUISITOS HABILITANTES</t>
  </si>
  <si>
    <t>CERTIFICADOS EQUIVALENCIA POSGRADOS</t>
  </si>
  <si>
    <t>REQUISITO EQUIVALENCIA</t>
  </si>
  <si>
    <t>OBJETO CONTRATO</t>
  </si>
  <si>
    <t>EQUIVALENCIA EN AÑOS</t>
  </si>
  <si>
    <t>En el caso de no contar con los títulos exigidos, se realizará la equivalencia con experiencia certificada por cada profesional, y se podrá subsanar con tres (3) años más de experiencia específica para el caso de Maestría y dos (2) años más de experiencia específica para el caso de Especialización.</t>
  </si>
  <si>
    <t>TOTAL TIEMPO CERTIFICADO ADICIONAL EQUIVALENCIA POSGRADOS</t>
  </si>
  <si>
    <t>AÑOS</t>
  </si>
  <si>
    <t>ORIGINAL FIRMADO</t>
  </si>
  <si>
    <t>PROFESIONAL EVALUADOR - DIANA PAOLA BEDOYA</t>
  </si>
  <si>
    <t>PROFESIONAL EVALUADOR - ARIEL FERNÁNDEZ BACA</t>
  </si>
  <si>
    <t>PROFESIONAL EVALUADOR - SAMAEL ARIAS HERNÁNDEZ</t>
  </si>
  <si>
    <t>PROFESIONAL EVALUADOR - RENATO GONZÁLEZ CRUZ</t>
  </si>
  <si>
    <t>Salario mínimo legal en Colombia</t>
  </si>
  <si>
    <t>1.1.1 Serie histórica en pesos colombianos</t>
  </si>
  <si>
    <t>Información disponible desde 1 de julio de 1984</t>
  </si>
  <si>
    <t>Año</t>
  </si>
  <si>
    <t>Salario mínimo diario</t>
  </si>
  <si>
    <t>Salario mínimo mensual</t>
  </si>
  <si>
    <t>Variación % anual *</t>
  </si>
  <si>
    <t>Decretos del Gobierno Nacional</t>
  </si>
  <si>
    <t>0001 de enero de 1985</t>
  </si>
  <si>
    <t>3754 de diciembre de 1985</t>
  </si>
  <si>
    <t>3732 de diciembre de 1986</t>
  </si>
  <si>
    <t>2545 de diciembre de 1987</t>
  </si>
  <si>
    <t>2662 de diciembre de 1988</t>
  </si>
  <si>
    <t>3000 de diciembre de 1989</t>
  </si>
  <si>
    <t>3074 de diciembre de 1990</t>
  </si>
  <si>
    <t>2867 de diciembre de 1991</t>
  </si>
  <si>
    <t>2061 de diciembre de 1992</t>
  </si>
  <si>
    <t>2548 de diciembre de 1993</t>
  </si>
  <si>
    <t>2872 de diciembre de 1994</t>
  </si>
  <si>
    <t>2310 de diciembre de 1995</t>
  </si>
  <si>
    <t>2334 de diciembre de 1996</t>
  </si>
  <si>
    <t>3106 de diciembre de 1997</t>
  </si>
  <si>
    <t>2560 de diciembre de 1998</t>
  </si>
  <si>
    <t>2647 de diciembre 23 de 1999</t>
  </si>
  <si>
    <t>2579 de diciembre 13 de 2000</t>
  </si>
  <si>
    <t>2910 de diciembre 31 de 2001</t>
  </si>
  <si>
    <t>3232 de diciembre 27 de 2002</t>
  </si>
  <si>
    <t>3770 de diciembre 26 de 2003</t>
  </si>
  <si>
    <t>4360 de diciembre 22 de 2004</t>
  </si>
  <si>
    <t>4686 de diciembre 21 de 2005</t>
  </si>
  <si>
    <t>4580 de diciembre 27 de 2006</t>
  </si>
  <si>
    <t>4965 de diciembre 27 de 2007</t>
  </si>
  <si>
    <t>4868 de diciembre 30 de 2008</t>
  </si>
  <si>
    <t>5053 de diciembre 30 de 2009</t>
  </si>
  <si>
    <t>033 de enero 11 de 2011</t>
  </si>
  <si>
    <t>4919 de diciembre 26 de 2011</t>
  </si>
  <si>
    <t>2738 de diciembre 28 de 2012</t>
  </si>
  <si>
    <t>3068 de diciembre 30 de 2013</t>
  </si>
  <si>
    <t>2731 de diciembre 30 de 2014</t>
  </si>
  <si>
    <t>2552 de diciembre 30 de 2015</t>
  </si>
  <si>
    <t>Decreto 2209 de 30-12-2016.</t>
  </si>
  <si>
    <r>
      <t xml:space="preserve">Fuente: </t>
    </r>
    <r>
      <rPr>
        <sz val="8"/>
        <color theme="1"/>
        <rFont val="Arial"/>
        <family val="2"/>
      </rPr>
      <t>Ministerio del Trabajo y decretos del Gobierno nacional.</t>
    </r>
  </si>
  <si>
    <r>
      <t xml:space="preserve">Nota: </t>
    </r>
    <r>
      <rPr>
        <sz val="8"/>
        <color theme="1"/>
        <rFont val="Arial"/>
        <family val="2"/>
      </rPr>
      <t>desde el 1 de julio de 1984 se unificó el salario mínimo para todos los sectores de la economía.</t>
    </r>
  </si>
  <si>
    <t>* Variación porcentual con respecto al dato del año imediatamente anterior.</t>
  </si>
  <si>
    <t>FONDO DE DESARROLLO LOCAL DE KENNEDY</t>
  </si>
  <si>
    <t>EVALUACION DE CONDICIONES TÉCNICAS</t>
  </si>
  <si>
    <t>FDLK-SASI- 2 -2021</t>
  </si>
  <si>
    <t xml:space="preserve">Lote 1 - Elementos Didacticos y Ludicos  </t>
  </si>
  <si>
    <t>EVALUACIÓN DE CONDICIONES TÉCNICAS</t>
  </si>
  <si>
    <t>Contratista</t>
  </si>
  <si>
    <t>Nombre Documento Soporte</t>
  </si>
  <si>
    <t>No. de Items
(25)</t>
  </si>
  <si>
    <t xml:space="preserve">Resolución 
686 del 2018  </t>
  </si>
  <si>
    <t>Caracteristicas Especificas</t>
  </si>
  <si>
    <t>HABILITADO / 
NO HABILITADO</t>
  </si>
  <si>
    <t>Observaciones</t>
  </si>
  <si>
    <t>No se adjunto documento.</t>
  </si>
  <si>
    <t>FORMATO CARGAR LOTE No 1 FORMATO No. 9 .xls</t>
  </si>
  <si>
    <t>SUBSANÓ
DOCUMENTOS  1 SUBSANACION
EXPERIENCIA LOTE 1 
SUBSANACION TECNICA- CERTIFICACION</t>
  </si>
  <si>
    <t>CUMPLIMIENTO CONDICIONES TÉCNICAS LOTE 1_1.pdf</t>
  </si>
  <si>
    <t>FORMATO DE CUMPLIMIENTO CONDICIONES TÉCNICAS LOTE 1 PRODIDACTICOS SAS.pdf</t>
  </si>
  <si>
    <t>FORMATO DE CUMPLIMIENTO CONDICIONES TÉCNICAS LOTE 1.pdf</t>
  </si>
  <si>
    <t>FORMATO DE CUMPLIMIENTO CONDICIONES TÉCNICAS LOTE 1_1.pdf</t>
  </si>
  <si>
    <t>CONDICIONES TÉCNICAS LOTE 1.pdf</t>
  </si>
  <si>
    <t>en el formato de condiciones técnicas, El proponente no diligencia la columna de Resolución 686 del 2018 (indique si aplica o no con la certificación)
SUBSANÓ
Subsana diligenciado el documento como (No aplica) 24/09/2021</t>
  </si>
  <si>
    <t>17. PRODUCTORA Y COMERCIALIZADORA CELMEX LTDA</t>
  </si>
  <si>
    <t>Copia de FORMATO DE CUMPLIMIENTO CONDICIONES TÉCNICAS LOTE 1.pdf</t>
  </si>
  <si>
    <t>FORMATO  DE CUMPLIMIENTO DE CONDICIONES TECNICAS LOTE 1,2 Y 3.pdf</t>
  </si>
  <si>
    <t>FORMATO DE CUMPLIMIENTO CONDICIONES TÉCNICAS LOTE 1.xls</t>
  </si>
  <si>
    <t>FORMATO 9 DE CUMPLIMIENTO CONDICIONES TÉCNICAS.pdf</t>
  </si>
  <si>
    <t>SUBSANÓ
3.FORMATO DE CUMPLIMIENTO CONDICIONES TÉCNICAS LOTE 1 resolucion.pdf</t>
  </si>
  <si>
    <t>CONSOLIDADO EVALUACIÓN PRELIMINAR REQUISITOS HABILITANTES</t>
  </si>
  <si>
    <t>PROPONENTE</t>
  </si>
  <si>
    <t>1. REQUISITOS
EXPERIENCIA</t>
  </si>
  <si>
    <t>2. REQUISITOS
VERIFICACIÓN PROPUESTA ECONÓMICA</t>
  </si>
  <si>
    <t>3. REQUISITO
CONDICIONES TÉCNICAS</t>
  </si>
  <si>
    <t>4. REQUISITO
BUENAS PRACTICAS AMBIENTALES</t>
  </si>
  <si>
    <t>5. REQUISITOS
JURIDICOS</t>
  </si>
  <si>
    <t>6. REQUISITOS
INDICADORES FINANCIEROS</t>
  </si>
  <si>
    <t>HABILITADO / NO HABILITADO</t>
  </si>
  <si>
    <t>CUMPLE / NO CUMPLE</t>
  </si>
  <si>
    <t>NO CUMPLE
No Subsanó</t>
  </si>
  <si>
    <t>CUMPLE
subsanó</t>
  </si>
  <si>
    <t>CUMPLE
Subsanó</t>
  </si>
  <si>
    <t xml:space="preserve">CUMPLE  </t>
  </si>
  <si>
    <t>CUMPLE
Subsanó
CERTIFICADO BUENAS PRACTICAS AMBIENTALES-PRODIDACTICOS SAS.pdf</t>
  </si>
  <si>
    <t>CUMPLE
Subsanó
2.1-BUENAS  PRRACTICAS  AMBIENTALES EQUIPOS DE COMPUTO.pdf</t>
  </si>
  <si>
    <t>COMITÉ EVALUADOR</t>
  </si>
  <si>
    <t>JUAN PABLO BONILLA
Comité Técnico</t>
  </si>
  <si>
    <t>JOHN JAIRO LOPEZ
Comite Técnico</t>
  </si>
  <si>
    <t>EDWIN ALEJANDRO BARAHONA R.
Comite Técnico</t>
  </si>
  <si>
    <t>YEMILEC MONTENEGRO VELANDIA
Comite Técnico</t>
  </si>
  <si>
    <t>CUMPLE                                            Subsanó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</si>
</sst>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2" formatCode="_-&quot;$&quot;\ * #,##0_-;\-&quot;$&quot;\ * #,##0_-;_-&quot;$&quot;\ * &quot;-&quot;_-;_-@_-"/>
    <numFmt numFmtId="164" formatCode="_-* #,##0.00\ &quot;€&quot;_-;\-* #,##0.00\ &quot;€&quot;_-;_-* &quot;-&quot;??\ &quot;€&quot;_-;_-@_-"/>
    <numFmt numFmtId="165" formatCode="_-* #,##0.00\ _€_-;\-* #,##0.00\ _€_-;_-* &quot;-&quot;??\ _€_-;_-@_-"/>
    <numFmt numFmtId="166" formatCode="_(* #,##0_);_(* \(#,##0\);_(* &quot;-&quot;_);_(@_)"/>
    <numFmt numFmtId="167" formatCode="[$$-240A]\ #,##0.00;[Red][$$-240A]\ \-#,##0.00"/>
    <numFmt numFmtId="168" formatCode="[$-C0A]dd\-mmm\-yy;@"/>
    <numFmt numFmtId="169" formatCode="_ * #,##0_ ;_ * \-#,##0_ ;_ * &quot;-&quot;??_ ;_ @_ "/>
    <numFmt numFmtId="170" formatCode="_([$$-240A]\ * #,##0.00_);_([$$-240A]\ * \(#,##0.00\);_([$$-240A]\ * &quot;-&quot;??_);_(@_)"/>
    <numFmt numFmtId="171" formatCode="_([$$-240A]\ * #,##0_);_([$$-240A]\ * \(#,##0\);_([$$-240A]\ * &quot;-&quot;??_);_(@_)"/>
    <numFmt numFmtId="172" formatCode="[$$-240A]\ #,##0"/>
    <numFmt numFmtId="173" formatCode="0.0"/>
    <numFmt numFmtId="174" formatCode="_-&quot;$&quot;\ * #,##0_-;\-&quot;$&quot;\ * #,##0_-;_-&quot;$&quot;\ * &quot;-&quot;_-;_-@"/>
  </numFmts>
  <fonts count="63" x14ac:knownFonts="1">
    <font>
      <sz val="10"/>
      <name val="Arial"/>
    </font>
    <font>
      <sz val="11"/>
      <color theme="1"/>
      <name val="Calibri"/>
      <family val="2"/>
      <scheme val="minor"/>
    </font>
    <font>
      <sz val="11"/>
      <color theme="1"/>
      <name val="Calibri"/>
      <family val="2"/>
      <scheme val="minor"/>
    </font>
    <font>
      <sz val="10"/>
      <name val="Arial"/>
      <family val="2"/>
    </font>
    <font>
      <b/>
      <sz val="2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8"/>
      <name val="Arial"/>
      <family val="2"/>
    </font>
    <font>
      <sz val="10"/>
      <color indexed="64"/>
      <name val="Arial"/>
      <family val="2"/>
    </font>
    <font>
      <sz val="11"/>
      <color rgb="FF000000"/>
      <name val="Calibri"/>
      <family val="2"/>
    </font>
    <font>
      <b/>
      <sz val="9"/>
      <name val="Arial"/>
      <family val="2"/>
    </font>
    <font>
      <b/>
      <sz val="8"/>
      <name val="Arial"/>
      <family val="2"/>
    </font>
    <font>
      <sz val="9"/>
      <name val="Arial"/>
      <family val="2"/>
    </font>
    <font>
      <b/>
      <sz val="11"/>
      <name val="Arial"/>
      <family val="2"/>
    </font>
    <font>
      <b/>
      <sz val="12"/>
      <color theme="3"/>
      <name val="Arial"/>
      <family val="2"/>
    </font>
    <font>
      <b/>
      <sz val="12"/>
      <name val="Arial Narrow"/>
      <family val="2"/>
    </font>
    <font>
      <b/>
      <sz val="10"/>
      <name val="Arial Narrow"/>
      <family val="2"/>
    </font>
    <font>
      <b/>
      <sz val="10"/>
      <color rgb="FF333399"/>
      <name val="Arial"/>
      <family val="2"/>
    </font>
    <font>
      <sz val="8"/>
      <color theme="1"/>
      <name val="Arial"/>
      <family val="2"/>
    </font>
    <font>
      <sz val="8"/>
      <color rgb="FF333399"/>
      <name val="Arial"/>
      <family val="2"/>
    </font>
    <font>
      <b/>
      <sz val="8"/>
      <color rgb="FF000000"/>
      <name val="Arial"/>
      <family val="2"/>
    </font>
    <font>
      <sz val="8"/>
      <color rgb="FF000000"/>
      <name val="Arial"/>
      <family val="2"/>
    </font>
    <font>
      <b/>
      <sz val="8"/>
      <color theme="1"/>
      <name val="Arial"/>
      <family val="2"/>
    </font>
    <font>
      <sz val="12"/>
      <name val="Arial Narrow"/>
      <family val="2"/>
    </font>
    <font>
      <b/>
      <sz val="12"/>
      <color theme="1" tint="0.499984740745262"/>
      <name val="Arial"/>
      <family val="2"/>
    </font>
    <font>
      <b/>
      <sz val="14"/>
      <name val="Arial Narrow"/>
      <family val="2"/>
    </font>
    <font>
      <sz val="10"/>
      <name val="Arial Narrow"/>
      <family val="2"/>
    </font>
    <font>
      <b/>
      <sz val="12"/>
      <color theme="1" tint="0.499984740745262"/>
      <name val="Arial Narrow"/>
      <family val="2"/>
    </font>
    <font>
      <b/>
      <sz val="10"/>
      <color theme="3"/>
      <name val="Arial Narrow"/>
      <family val="2"/>
    </font>
    <font>
      <b/>
      <sz val="8"/>
      <name val="Arial Narrow"/>
      <family val="2"/>
    </font>
    <font>
      <b/>
      <sz val="9"/>
      <name val="Arial Narrow"/>
      <family val="2"/>
    </font>
    <font>
      <b/>
      <sz val="12"/>
      <color theme="3"/>
      <name val="Arial Narrow"/>
      <family val="2"/>
    </font>
    <font>
      <sz val="10"/>
      <color indexed="8"/>
      <name val="MS Sans Serif"/>
      <family val="2"/>
    </font>
    <font>
      <b/>
      <sz val="9"/>
      <color indexed="81"/>
      <name val="Tahoma"/>
      <family val="2"/>
    </font>
    <font>
      <sz val="9"/>
      <color indexed="81"/>
      <name val="Tahoma"/>
      <family val="2"/>
    </font>
    <font>
      <b/>
      <sz val="16"/>
      <name val="Arial"/>
      <family val="2"/>
    </font>
    <font>
      <b/>
      <sz val="11"/>
      <name val="Arial Narrow"/>
      <family val="2"/>
    </font>
    <font>
      <b/>
      <sz val="16"/>
      <color rgb="FFFF0000"/>
      <name val="Arial"/>
      <family val="2"/>
    </font>
    <font>
      <sz val="10"/>
      <name val="Arial"/>
      <family val="2"/>
    </font>
    <font>
      <b/>
      <sz val="10"/>
      <color theme="1"/>
      <name val="Arial"/>
      <family val="2"/>
    </font>
    <font>
      <sz val="12"/>
      <name val="Arial"/>
      <family val="2"/>
    </font>
    <font>
      <b/>
      <sz val="16"/>
      <color rgb="FFFF0000"/>
      <name val="Arial Narrow"/>
      <family val="2"/>
    </font>
    <font>
      <b/>
      <sz val="14"/>
      <color rgb="FF000000"/>
      <name val="Calibri"/>
      <family val="2"/>
    </font>
    <font>
      <sz val="8"/>
      <name val="Garamond"/>
      <family val="1"/>
    </font>
    <font>
      <b/>
      <sz val="12"/>
      <color rgb="FFFF0000"/>
      <name val="Arial Narrow"/>
      <family val="2"/>
    </font>
    <font>
      <b/>
      <sz val="10"/>
      <color indexed="8"/>
      <name val="Arial"/>
      <family val="2"/>
    </font>
    <font>
      <b/>
      <sz val="12"/>
      <color rgb="FFFF0000"/>
      <name val="Arial"/>
      <family val="2"/>
    </font>
    <font>
      <sz val="11"/>
      <color rgb="FF444444"/>
      <name val="Calibri"/>
      <family val="2"/>
      <charset val="1"/>
    </font>
    <font>
      <sz val="12"/>
      <color theme="1"/>
      <name val="Arial Narrow"/>
      <family val="2"/>
    </font>
    <font>
      <b/>
      <sz val="12"/>
      <color theme="1"/>
      <name val="Arial Narrow"/>
      <family val="2"/>
    </font>
    <font>
      <sz val="12"/>
      <color rgb="FFFF0000"/>
      <name val="Arial Narrow"/>
      <family val="2"/>
    </font>
    <font>
      <sz val="11"/>
      <color rgb="FFFF0000"/>
      <name val="Calibri"/>
      <family val="2"/>
      <charset val="1"/>
    </font>
    <font>
      <sz val="10"/>
      <color rgb="FFFF0000"/>
      <name val="Arial Narrow"/>
      <family val="2"/>
    </font>
    <font>
      <sz val="8"/>
      <color rgb="FFFF0000"/>
      <name val="Arial"/>
      <family val="2"/>
    </font>
    <font>
      <sz val="8"/>
      <name val="Arial Narrow"/>
      <family val="2"/>
    </font>
    <font>
      <b/>
      <sz val="10"/>
      <color rgb="FF000000"/>
      <name val="Arial"/>
      <family val="2"/>
    </font>
    <font>
      <sz val="11"/>
      <color rgb="FF000000"/>
      <name val="Calibri"/>
      <family val="2"/>
      <charset val="1"/>
    </font>
    <font>
      <b/>
      <sz val="12"/>
      <color rgb="FF000000"/>
      <name val="Arial Narrow"/>
      <family val="2"/>
    </font>
  </fonts>
  <fills count="12">
    <fill>
      <patternFill patternType="none"/>
    </fill>
    <fill>
      <patternFill patternType="gray125"/>
    </fill>
    <fill>
      <patternFill patternType="solid">
        <fgColor theme="3" tint="0.79998168889431442"/>
        <bgColor indexed="64"/>
      </patternFill>
    </fill>
    <fill>
      <patternFill patternType="solid">
        <fgColor theme="9" tint="0.59999389629810485"/>
        <bgColor indexed="64"/>
      </patternFill>
    </fill>
    <fill>
      <patternFill patternType="solid">
        <fgColor rgb="FFFFFFFF"/>
        <bgColor indexed="64"/>
      </patternFill>
    </fill>
    <fill>
      <patternFill patternType="solid">
        <fgColor rgb="FFEEEEEE"/>
        <bgColor indexed="64"/>
      </patternFill>
    </fill>
    <fill>
      <patternFill patternType="solid">
        <fgColor theme="0"/>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rgb="FFFCE4D6"/>
        <bgColor indexed="64"/>
      </patternFill>
    </fill>
    <fill>
      <patternFill patternType="solid">
        <fgColor theme="4" tint="0.79998168889431442"/>
        <bgColor indexed="64"/>
      </patternFill>
    </fill>
    <fill>
      <patternFill patternType="solid">
        <fgColor rgb="FFFFFFFF"/>
        <bgColor rgb="FFFFFFFF"/>
      </patternFill>
    </fill>
  </fills>
  <borders count="52">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top/>
      <bottom style="thick">
        <color rgb="FF6666CC"/>
      </bottom>
      <diagonal/>
    </border>
    <border>
      <left/>
      <right/>
      <top style="thick">
        <color rgb="FF6666CC"/>
      </top>
      <bottom/>
      <diagonal/>
    </border>
    <border>
      <left style="thin">
        <color rgb="FFCCCCCC"/>
      </left>
      <right style="thin">
        <color rgb="FFCCCCCC"/>
      </right>
      <top style="thin">
        <color rgb="FFCCCCCC"/>
      </top>
      <bottom style="thin">
        <color rgb="FFCCCCCC"/>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CCCCCC"/>
      </left>
      <right style="thin">
        <color rgb="FFCCCCCC"/>
      </right>
      <top style="thin">
        <color rgb="FFCCCCCC"/>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style="thin">
        <color rgb="FFCCCCCC"/>
      </right>
      <top style="thin">
        <color indexed="64"/>
      </top>
      <bottom style="thin">
        <color rgb="FFCCCCCC"/>
      </bottom>
      <diagonal/>
    </border>
    <border>
      <left style="medium">
        <color rgb="FFBBBBBB"/>
      </left>
      <right/>
      <top style="thin">
        <color indexed="64"/>
      </top>
      <bottom style="medium">
        <color rgb="FFBBBBBB"/>
      </bottom>
      <diagonal/>
    </border>
    <border>
      <left style="medium">
        <color rgb="FFBBBBBB"/>
      </left>
      <right style="thin">
        <color indexed="64"/>
      </right>
      <top style="thin">
        <color indexed="64"/>
      </top>
      <bottom style="medium">
        <color rgb="FFBBBBBB"/>
      </bottom>
      <diagonal/>
    </border>
    <border>
      <left style="thin">
        <color indexed="64"/>
      </left>
      <right/>
      <top/>
      <bottom style="medium">
        <color rgb="FFCCCCCC"/>
      </bottom>
      <diagonal/>
    </border>
    <border>
      <left style="thin">
        <color rgb="FFCCCCCC"/>
      </left>
      <right style="thin">
        <color indexed="64"/>
      </right>
      <top style="thin">
        <color rgb="FFCCCCCC"/>
      </top>
      <bottom style="thin">
        <color rgb="FFCCCCCC"/>
      </bottom>
      <diagonal/>
    </border>
    <border>
      <left style="thin">
        <color rgb="FFCCCCCC"/>
      </left>
      <right style="thin">
        <color indexed="64"/>
      </right>
      <top style="thin">
        <color rgb="FFCCCCCC"/>
      </top>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rgb="FF000000"/>
      </left>
      <right/>
      <top style="medium">
        <color rgb="FF000000"/>
      </top>
      <bottom/>
      <diagonal/>
    </border>
    <border>
      <left/>
      <right style="double">
        <color rgb="FF000000"/>
      </right>
      <top style="medium">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s>
  <cellStyleXfs count="22">
    <xf numFmtId="0" fontId="0" fillId="0" borderId="0"/>
    <xf numFmtId="165" fontId="3" fillId="0" borderId="0" applyFont="0" applyFill="0" applyBorder="0" applyAlignment="0" applyProtection="0"/>
    <xf numFmtId="165" fontId="11" fillId="0" borderId="0" applyFont="0" applyFill="0" applyBorder="0" applyAlignment="0" applyProtection="0"/>
    <xf numFmtId="164" fontId="3" fillId="0" borderId="0" applyFont="0" applyFill="0" applyBorder="0" applyAlignment="0" applyProtection="0"/>
    <xf numFmtId="164" fontId="11" fillId="0" borderId="0" applyFont="0" applyFill="0" applyBorder="0" applyAlignment="0" applyProtection="0"/>
    <xf numFmtId="0" fontId="10" fillId="0" borderId="0"/>
    <xf numFmtId="9" fontId="10" fillId="0" borderId="0" applyFont="0" applyFill="0" applyBorder="0" applyAlignment="0" applyProtection="0"/>
    <xf numFmtId="9" fontId="11" fillId="0" borderId="0" applyFont="0" applyFill="0" applyBorder="0" applyAlignment="0" applyProtection="0"/>
    <xf numFmtId="0" fontId="13" fillId="0" borderId="0"/>
    <xf numFmtId="166" fontId="14" fillId="0" borderId="0" applyFont="0" applyFill="0" applyBorder="0" applyAlignment="0" applyProtection="0"/>
    <xf numFmtId="9"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9" fontId="3" fillId="0" borderId="0" applyFont="0" applyFill="0" applyBorder="0" applyAlignment="0" applyProtection="0"/>
    <xf numFmtId="0" fontId="2" fillId="0" borderId="0"/>
    <xf numFmtId="0" fontId="3" fillId="0" borderId="0"/>
    <xf numFmtId="0" fontId="3" fillId="0" borderId="0"/>
    <xf numFmtId="9" fontId="3" fillId="0" borderId="0" applyFont="0" applyFill="0" applyBorder="0" applyAlignment="0" applyProtection="0"/>
    <xf numFmtId="164" fontId="3" fillId="0" borderId="0" applyFont="0" applyFill="0" applyBorder="0" applyAlignment="0" applyProtection="0"/>
    <xf numFmtId="0" fontId="37" fillId="0" borderId="0"/>
    <xf numFmtId="0" fontId="1" fillId="0" borderId="0"/>
    <xf numFmtId="42" fontId="43" fillId="0" borderId="0" applyFill="0" applyBorder="0" applyAlignment="0" applyProtection="0"/>
  </cellStyleXfs>
  <cellXfs count="578">
    <xf numFmtId="0" fontId="0" fillId="0" borderId="0" xfId="0"/>
    <xf numFmtId="0" fontId="0" fillId="0" borderId="0" xfId="0" applyFill="1" applyBorder="1" applyAlignment="1" applyProtection="1">
      <alignment horizontal="center" vertical="top" wrapText="1"/>
      <protection hidden="1"/>
    </xf>
    <xf numFmtId="0" fontId="0" fillId="0" borderId="0" xfId="0" applyAlignment="1" applyProtection="1">
      <alignment vertical="top" wrapText="1"/>
      <protection hidden="1"/>
    </xf>
    <xf numFmtId="0" fontId="0" fillId="0" borderId="0" xfId="0" applyProtection="1">
      <protection hidden="1"/>
    </xf>
    <xf numFmtId="0" fontId="0" fillId="0" borderId="0" xfId="0" applyFill="1" applyBorder="1" applyAlignment="1" applyProtection="1">
      <alignment vertical="top" wrapText="1"/>
      <protection hidden="1"/>
    </xf>
    <xf numFmtId="0" fontId="6" fillId="0" borderId="0" xfId="0" applyFont="1" applyBorder="1" applyAlignment="1" applyProtection="1">
      <alignment horizontal="center"/>
      <protection hidden="1"/>
    </xf>
    <xf numFmtId="0" fontId="4" fillId="0" borderId="0" xfId="0" applyFont="1" applyBorder="1" applyAlignment="1" applyProtection="1">
      <alignment horizontal="center" vertical="center"/>
      <protection hidden="1"/>
    </xf>
    <xf numFmtId="0" fontId="6" fillId="0" borderId="0" xfId="0" applyFont="1" applyFill="1" applyAlignment="1" applyProtection="1">
      <alignment vertical="center"/>
      <protection hidden="1"/>
    </xf>
    <xf numFmtId="0" fontId="0" fillId="0" borderId="0" xfId="0" applyAlignment="1" applyProtection="1">
      <alignment vertical="center"/>
      <protection hidden="1"/>
    </xf>
    <xf numFmtId="0" fontId="7" fillId="0" borderId="0" xfId="0" applyFont="1" applyBorder="1" applyAlignment="1" applyProtection="1">
      <alignment vertical="center"/>
      <protection hidden="1"/>
    </xf>
    <xf numFmtId="0" fontId="7" fillId="0" borderId="0" xfId="0" applyFont="1" applyProtection="1">
      <protection hidden="1"/>
    </xf>
    <xf numFmtId="0" fontId="7" fillId="0" borderId="0" xfId="0" applyFont="1" applyBorder="1" applyProtection="1">
      <protection hidden="1"/>
    </xf>
    <xf numFmtId="0" fontId="0" fillId="0" borderId="0" xfId="0" applyFill="1" applyProtection="1">
      <protection hidden="1"/>
    </xf>
    <xf numFmtId="0" fontId="9" fillId="0" borderId="0" xfId="0" applyFont="1" applyFill="1" applyProtection="1">
      <protection hidden="1"/>
    </xf>
    <xf numFmtId="0" fontId="5" fillId="0" borderId="0"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justify" vertical="center" wrapText="1"/>
      <protection hidden="1"/>
    </xf>
    <xf numFmtId="169" fontId="5" fillId="0" borderId="0" xfId="1" applyNumberFormat="1" applyFont="1" applyFill="1" applyBorder="1" applyAlignment="1" applyProtection="1">
      <alignment horizontal="center" vertical="center" wrapText="1"/>
      <protection hidden="1"/>
    </xf>
    <xf numFmtId="0" fontId="9" fillId="0" borderId="0" xfId="0" applyFont="1" applyAlignment="1" applyProtection="1">
      <alignment vertical="top" wrapText="1"/>
      <protection hidden="1"/>
    </xf>
    <xf numFmtId="0" fontId="9" fillId="0" borderId="0" xfId="0" applyFont="1" applyProtection="1">
      <protection hidden="1"/>
    </xf>
    <xf numFmtId="0" fontId="9" fillId="0" borderId="0" xfId="0" applyFont="1" applyAlignment="1" applyProtection="1">
      <alignment horizontal="center"/>
      <protection hidden="1"/>
    </xf>
    <xf numFmtId="0" fontId="9" fillId="0" borderId="0" xfId="0" applyFont="1" applyAlignment="1" applyProtection="1">
      <alignment horizontal="center" vertical="top" wrapText="1"/>
      <protection hidden="1"/>
    </xf>
    <xf numFmtId="3" fontId="5" fillId="0" borderId="0" xfId="0" applyNumberFormat="1" applyFont="1" applyAlignment="1" applyProtection="1">
      <alignment horizontal="center" vertical="top" wrapText="1"/>
      <protection hidden="1"/>
    </xf>
    <xf numFmtId="0" fontId="5" fillId="0" borderId="0" xfId="0" applyFont="1" applyProtection="1">
      <protection hidden="1"/>
    </xf>
    <xf numFmtId="0" fontId="5" fillId="0" borderId="0" xfId="0" applyFont="1" applyAlignment="1" applyProtection="1">
      <alignment vertical="top" wrapText="1"/>
      <protection hidden="1"/>
    </xf>
    <xf numFmtId="0" fontId="0" fillId="0" borderId="0" xfId="0" applyFill="1" applyAlignment="1" applyProtection="1">
      <alignment vertical="top" wrapText="1"/>
      <protection hidden="1"/>
    </xf>
    <xf numFmtId="0" fontId="13" fillId="0" borderId="0" xfId="8" applyFont="1"/>
    <xf numFmtId="0" fontId="13" fillId="0" borderId="0" xfId="8" applyFont="1" applyBorder="1"/>
    <xf numFmtId="0" fontId="23" fillId="0" borderId="0" xfId="14" applyFont="1"/>
    <xf numFmtId="0" fontId="23" fillId="4" borderId="11" xfId="14" applyFont="1" applyFill="1" applyBorder="1" applyAlignment="1">
      <alignment horizontal="right" vertical="center" wrapText="1"/>
    </xf>
    <xf numFmtId="4" fontId="23" fillId="4" borderId="11" xfId="14" applyNumberFormat="1" applyFont="1" applyFill="1" applyBorder="1" applyAlignment="1">
      <alignment horizontal="right" wrapText="1"/>
    </xf>
    <xf numFmtId="0" fontId="23" fillId="4" borderId="11" xfId="14" applyFont="1" applyFill="1" applyBorder="1" applyAlignment="1">
      <alignment horizontal="right" wrapText="1"/>
    </xf>
    <xf numFmtId="4" fontId="23" fillId="4" borderId="11" xfId="14" applyNumberFormat="1" applyFont="1" applyFill="1" applyBorder="1" applyAlignment="1">
      <alignment horizontal="right" vertical="center" wrapText="1"/>
    </xf>
    <xf numFmtId="0" fontId="0" fillId="0" borderId="0" xfId="0" applyFill="1" applyBorder="1" applyProtection="1">
      <protection hidden="1"/>
    </xf>
    <xf numFmtId="0" fontId="13" fillId="0" borderId="15" xfId="8" applyFont="1" applyBorder="1"/>
    <xf numFmtId="0" fontId="6" fillId="0" borderId="7" xfId="0" applyFont="1" applyBorder="1" applyAlignment="1" applyProtection="1">
      <alignment horizontal="center"/>
      <protection hidden="1"/>
    </xf>
    <xf numFmtId="0" fontId="0" fillId="0" borderId="15" xfId="0" applyBorder="1" applyProtection="1">
      <protection hidden="1"/>
    </xf>
    <xf numFmtId="49" fontId="8" fillId="0" borderId="7" xfId="0" applyNumberFormat="1" applyFont="1" applyFill="1" applyBorder="1" applyAlignment="1" applyProtection="1">
      <alignment horizontal="center" vertical="center"/>
      <protection hidden="1"/>
    </xf>
    <xf numFmtId="0" fontId="6" fillId="0" borderId="15" xfId="0" applyFont="1" applyFill="1" applyBorder="1" applyAlignment="1" applyProtection="1">
      <alignment vertical="center"/>
      <protection hidden="1"/>
    </xf>
    <xf numFmtId="0" fontId="0" fillId="0" borderId="7" xfId="0" applyBorder="1" applyAlignment="1" applyProtection="1">
      <alignment vertical="center"/>
      <protection hidden="1"/>
    </xf>
    <xf numFmtId="0" fontId="0" fillId="0" borderId="0" xfId="0" applyBorder="1" applyAlignment="1" applyProtection="1">
      <alignment vertical="center" wrapText="1"/>
      <protection hidden="1"/>
    </xf>
    <xf numFmtId="0" fontId="0" fillId="0" borderId="15" xfId="0" applyBorder="1" applyAlignment="1" applyProtection="1">
      <alignment vertical="center"/>
      <protection hidden="1"/>
    </xf>
    <xf numFmtId="0" fontId="7" fillId="0" borderId="7" xfId="0" applyFont="1" applyBorder="1" applyProtection="1">
      <protection hidden="1"/>
    </xf>
    <xf numFmtId="0" fontId="7" fillId="0" borderId="15" xfId="0" applyFont="1" applyBorder="1" applyProtection="1">
      <protection hidden="1"/>
    </xf>
    <xf numFmtId="0" fontId="0" fillId="0" borderId="7" xfId="0" applyBorder="1" applyProtection="1">
      <protection hidden="1"/>
    </xf>
    <xf numFmtId="0" fontId="0" fillId="0" borderId="7" xfId="0" applyFill="1" applyBorder="1" applyProtection="1">
      <protection hidden="1"/>
    </xf>
    <xf numFmtId="0" fontId="0" fillId="0" borderId="15" xfId="0" applyFill="1" applyBorder="1" applyProtection="1">
      <protection hidden="1"/>
    </xf>
    <xf numFmtId="0" fontId="0" fillId="0" borderId="3" xfId="0" applyFill="1" applyBorder="1" applyProtection="1">
      <protection hidden="1"/>
    </xf>
    <xf numFmtId="0" fontId="9" fillId="0" borderId="1" xfId="0" applyFont="1" applyFill="1" applyBorder="1" applyProtection="1">
      <protection hidden="1"/>
    </xf>
    <xf numFmtId="169" fontId="5" fillId="0" borderId="1" xfId="1" applyNumberFormat="1" applyFont="1" applyFill="1" applyBorder="1" applyAlignment="1" applyProtection="1">
      <alignment horizontal="center" vertical="center" wrapText="1"/>
      <protection hidden="1"/>
    </xf>
    <xf numFmtId="0" fontId="0" fillId="0" borderId="14" xfId="0" applyFill="1" applyBorder="1" applyProtection="1">
      <protection hidden="1"/>
    </xf>
    <xf numFmtId="0" fontId="18" fillId="0" borderId="0" xfId="0" applyFont="1" applyFill="1" applyBorder="1" applyAlignment="1" applyProtection="1">
      <alignment horizontal="center" vertical="center"/>
      <protection hidden="1"/>
    </xf>
    <xf numFmtId="0" fontId="28" fillId="0" borderId="0" xfId="0" applyFont="1" applyFill="1" applyBorder="1" applyAlignment="1" applyProtection="1">
      <alignment horizontal="center" vertical="center"/>
      <protection locked="0" hidden="1"/>
    </xf>
    <xf numFmtId="0" fontId="28" fillId="0" borderId="0" xfId="0" applyFont="1" applyFill="1" applyBorder="1" applyAlignment="1" applyProtection="1">
      <alignment horizontal="center" vertical="center" wrapText="1"/>
      <protection locked="0" hidden="1"/>
    </xf>
    <xf numFmtId="49" fontId="21" fillId="0" borderId="0" xfId="0" applyNumberFormat="1" applyFont="1" applyFill="1" applyBorder="1" applyAlignment="1" applyProtection="1">
      <alignment horizontal="right" vertical="center" wrapText="1"/>
      <protection locked="0" hidden="1"/>
    </xf>
    <xf numFmtId="49" fontId="21" fillId="0" borderId="0" xfId="0" applyNumberFormat="1" applyFont="1" applyFill="1" applyBorder="1" applyAlignment="1" applyProtection="1">
      <alignment horizontal="left" vertical="center"/>
      <protection locked="0" hidden="1"/>
    </xf>
    <xf numFmtId="49" fontId="21" fillId="0" borderId="0" xfId="0" applyNumberFormat="1" applyFont="1" applyFill="1" applyBorder="1" applyAlignment="1" applyProtection="1">
      <alignment horizontal="center" vertical="center" wrapText="1"/>
      <protection locked="0" hidden="1"/>
    </xf>
    <xf numFmtId="0" fontId="20" fillId="3" borderId="4" xfId="5" applyFont="1" applyFill="1" applyBorder="1" applyAlignment="1">
      <alignment horizontal="center" vertical="center" wrapText="1"/>
    </xf>
    <xf numFmtId="0" fontId="15" fillId="0" borderId="12" xfId="15" applyNumberFormat="1" applyFont="1" applyFill="1" applyBorder="1" applyAlignment="1" applyProtection="1">
      <alignment vertical="center" wrapText="1"/>
    </xf>
    <xf numFmtId="0" fontId="15" fillId="0" borderId="2" xfId="15" applyNumberFormat="1" applyFont="1" applyFill="1" applyBorder="1" applyAlignment="1" applyProtection="1">
      <alignment vertical="center" wrapText="1"/>
    </xf>
    <xf numFmtId="0" fontId="15" fillId="0" borderId="2" xfId="15" applyNumberFormat="1" applyFont="1" applyFill="1" applyBorder="1" applyAlignment="1" applyProtection="1">
      <alignment horizontal="right" vertical="center" wrapText="1"/>
    </xf>
    <xf numFmtId="0" fontId="16" fillId="0" borderId="2" xfId="15" applyNumberFormat="1" applyFont="1" applyFill="1" applyBorder="1" applyAlignment="1" applyProtection="1">
      <alignment vertical="center" wrapText="1"/>
    </xf>
    <xf numFmtId="0" fontId="17" fillId="0" borderId="13" xfId="15" applyNumberFormat="1" applyFont="1" applyFill="1" applyBorder="1" applyAlignment="1" applyProtection="1">
      <alignment vertical="center"/>
    </xf>
    <xf numFmtId="0" fontId="17" fillId="0" borderId="0" xfId="15" applyNumberFormat="1" applyFont="1" applyFill="1" applyBorder="1" applyAlignment="1" applyProtection="1">
      <alignment vertical="center"/>
    </xf>
    <xf numFmtId="0" fontId="17" fillId="0" borderId="15" xfId="15" applyNumberFormat="1" applyFont="1" applyFill="1" applyBorder="1" applyAlignment="1" applyProtection="1">
      <alignment vertical="center"/>
    </xf>
    <xf numFmtId="0" fontId="3" fillId="0" borderId="7" xfId="15" applyNumberFormat="1" applyFont="1" applyFill="1" applyBorder="1" applyAlignment="1" applyProtection="1">
      <alignment horizontal="center" vertical="center"/>
    </xf>
    <xf numFmtId="0" fontId="12" fillId="0" borderId="0" xfId="15" applyNumberFormat="1" applyFont="1" applyFill="1" applyBorder="1" applyAlignment="1" applyProtection="1">
      <alignment horizontal="center" vertical="center" wrapText="1"/>
    </xf>
    <xf numFmtId="0" fontId="12" fillId="0" borderId="0" xfId="15" applyNumberFormat="1" applyFont="1" applyFill="1" applyBorder="1" applyAlignment="1" applyProtection="1">
      <alignment vertical="center"/>
    </xf>
    <xf numFmtId="0" fontId="7" fillId="0" borderId="7" xfId="15" applyFont="1" applyFill="1" applyBorder="1" applyAlignment="1">
      <alignment vertical="center" wrapText="1"/>
    </xf>
    <xf numFmtId="0" fontId="19" fillId="0" borderId="0" xfId="15" applyFont="1" applyFill="1" applyBorder="1" applyAlignment="1">
      <alignment horizontal="right" vertical="center" wrapText="1"/>
    </xf>
    <xf numFmtId="0" fontId="20" fillId="0" borderId="0" xfId="15" applyFont="1" applyFill="1" applyBorder="1" applyAlignment="1">
      <alignment horizontal="center" vertical="center" wrapText="1"/>
    </xf>
    <xf numFmtId="0" fontId="6" fillId="0" borderId="0" xfId="15" applyFont="1" applyFill="1" applyAlignment="1" applyProtection="1">
      <alignment vertical="center"/>
      <protection hidden="1"/>
    </xf>
    <xf numFmtId="49" fontId="20" fillId="6" borderId="0" xfId="15" applyNumberFormat="1" applyFont="1" applyFill="1" applyBorder="1" applyAlignment="1" applyProtection="1">
      <alignment horizontal="right" vertical="center"/>
      <protection locked="0" hidden="1"/>
    </xf>
    <xf numFmtId="49" fontId="20" fillId="6" borderId="0" xfId="15" applyNumberFormat="1" applyFont="1" applyFill="1" applyBorder="1" applyAlignment="1" applyProtection="1">
      <alignment horizontal="center" vertical="center"/>
      <protection locked="0" hidden="1"/>
    </xf>
    <xf numFmtId="49" fontId="20" fillId="6" borderId="0" xfId="15" applyNumberFormat="1" applyFont="1" applyFill="1" applyBorder="1" applyAlignment="1" applyProtection="1">
      <alignment horizontal="right" vertical="center" wrapText="1"/>
      <protection locked="0" hidden="1"/>
    </xf>
    <xf numFmtId="171" fontId="20" fillId="6" borderId="0" xfId="3" applyNumberFormat="1" applyFont="1" applyFill="1" applyBorder="1" applyAlignment="1" applyProtection="1">
      <alignment horizontal="center" vertical="center"/>
      <protection locked="0" hidden="1"/>
    </xf>
    <xf numFmtId="0" fontId="7" fillId="0" borderId="0" xfId="15" applyFont="1" applyBorder="1" applyProtection="1">
      <protection hidden="1"/>
    </xf>
    <xf numFmtId="2" fontId="20" fillId="2" borderId="4" xfId="18" applyNumberFormat="1" applyFont="1" applyFill="1" applyBorder="1" applyAlignment="1" applyProtection="1">
      <alignment horizontal="center" vertical="center" wrapText="1"/>
      <protection locked="0" hidden="1"/>
    </xf>
    <xf numFmtId="167" fontId="28" fillId="0" borderId="0" xfId="18" applyNumberFormat="1" applyFont="1" applyFill="1" applyBorder="1" applyAlignment="1" applyProtection="1">
      <alignment horizontal="center" vertical="center" wrapText="1"/>
      <protection locked="0" hidden="1"/>
    </xf>
    <xf numFmtId="170" fontId="28" fillId="0" borderId="0" xfId="18" applyNumberFormat="1" applyFont="1" applyFill="1" applyBorder="1" applyAlignment="1" applyProtection="1">
      <alignment horizontal="right" vertical="center" wrapText="1"/>
      <protection locked="0" hidden="1"/>
    </xf>
    <xf numFmtId="170" fontId="28" fillId="0" borderId="0" xfId="18" applyNumberFormat="1" applyFont="1" applyFill="1" applyBorder="1" applyAlignment="1" applyProtection="1">
      <alignment horizontal="center" vertical="center" wrapText="1"/>
      <protection locked="0" hidden="1"/>
    </xf>
    <xf numFmtId="170" fontId="20" fillId="6" borderId="0" xfId="18" applyNumberFormat="1" applyFont="1" applyFill="1" applyBorder="1" applyAlignment="1" applyProtection="1">
      <alignment horizontal="center" vertical="center" wrapText="1"/>
      <protection locked="0" hidden="1"/>
    </xf>
    <xf numFmtId="2" fontId="20" fillId="6" borderId="0" xfId="18" applyNumberFormat="1" applyFont="1" applyFill="1" applyBorder="1" applyAlignment="1" applyProtection="1">
      <alignment horizontal="center" vertical="center" wrapText="1"/>
      <protection hidden="1"/>
    </xf>
    <xf numFmtId="0" fontId="33" fillId="2" borderId="4" xfId="15" applyFont="1" applyFill="1" applyBorder="1" applyAlignment="1">
      <alignment horizontal="right" vertical="center" wrapText="1"/>
    </xf>
    <xf numFmtId="49" fontId="21" fillId="3" borderId="4" xfId="0" applyNumberFormat="1" applyFont="1" applyFill="1" applyBorder="1" applyAlignment="1" applyProtection="1">
      <alignment horizontal="center" vertical="center" wrapText="1"/>
      <protection locked="0" hidden="1"/>
    </xf>
    <xf numFmtId="171" fontId="34" fillId="2" borderId="4" xfId="18" applyNumberFormat="1" applyFont="1" applyFill="1" applyBorder="1" applyAlignment="1" applyProtection="1">
      <alignment horizontal="right" vertical="center" wrapText="1"/>
      <protection locked="0" hidden="1"/>
    </xf>
    <xf numFmtId="2" fontId="21" fillId="3" borderId="4" xfId="18" applyNumberFormat="1" applyFont="1" applyFill="1" applyBorder="1" applyAlignment="1" applyProtection="1">
      <alignment horizontal="center" vertical="center" wrapText="1"/>
      <protection locked="0" hidden="1"/>
    </xf>
    <xf numFmtId="0" fontId="3" fillId="0" borderId="0" xfId="0" applyFont="1" applyProtection="1">
      <protection hidden="1"/>
    </xf>
    <xf numFmtId="170" fontId="20" fillId="0" borderId="0" xfId="18" applyNumberFormat="1" applyFont="1" applyFill="1" applyBorder="1" applyAlignment="1" applyProtection="1">
      <alignment horizontal="right" vertical="center" wrapText="1"/>
      <protection locked="0" hidden="1"/>
    </xf>
    <xf numFmtId="2" fontId="30" fillId="0" borderId="0" xfId="18" applyNumberFormat="1" applyFont="1" applyFill="1" applyBorder="1" applyAlignment="1" applyProtection="1">
      <alignment horizontal="center" vertical="center" wrapText="1"/>
      <protection locked="0" hidden="1"/>
    </xf>
    <xf numFmtId="0" fontId="31" fillId="3" borderId="4" xfId="18" applyNumberFormat="1" applyFont="1" applyFill="1" applyBorder="1" applyAlignment="1" applyProtection="1">
      <alignment vertical="center" wrapText="1"/>
      <protection locked="0" hidden="1"/>
    </xf>
    <xf numFmtId="14" fontId="31" fillId="3" borderId="4" xfId="18" applyNumberFormat="1" applyFont="1" applyFill="1" applyBorder="1" applyAlignment="1" applyProtection="1">
      <alignment horizontal="center" vertical="center" wrapText="1"/>
      <protection locked="0" hidden="1"/>
    </xf>
    <xf numFmtId="0" fontId="0" fillId="0" borderId="0" xfId="0" applyNumberFormat="1" applyAlignment="1" applyProtection="1">
      <alignment horizontal="center" vertical="center"/>
      <protection hidden="1"/>
    </xf>
    <xf numFmtId="14" fontId="0" fillId="0" borderId="0" xfId="0" applyNumberFormat="1" applyAlignment="1" applyProtection="1">
      <alignment horizontal="center" vertical="center"/>
      <protection hidden="1"/>
    </xf>
    <xf numFmtId="0" fontId="0" fillId="0" borderId="0" xfId="0" applyAlignment="1" applyProtection="1">
      <alignment horizontal="center" vertical="center"/>
      <protection hidden="1"/>
    </xf>
    <xf numFmtId="2" fontId="0" fillId="0" borderId="0" xfId="0" applyNumberFormat="1" applyAlignment="1" applyProtection="1">
      <alignment horizontal="center" vertical="center"/>
      <protection hidden="1"/>
    </xf>
    <xf numFmtId="14" fontId="0" fillId="0" borderId="0" xfId="0" applyNumberFormat="1" applyProtection="1">
      <protection hidden="1"/>
    </xf>
    <xf numFmtId="14" fontId="21" fillId="2" borderId="4" xfId="18" applyNumberFormat="1" applyFont="1" applyFill="1" applyBorder="1" applyAlignment="1" applyProtection="1">
      <alignment horizontal="center" vertical="center" wrapText="1"/>
      <protection locked="0" hidden="1"/>
    </xf>
    <xf numFmtId="49" fontId="21" fillId="0" borderId="0" xfId="0" applyNumberFormat="1" applyFont="1" applyFill="1" applyBorder="1" applyAlignment="1" applyProtection="1">
      <alignment horizontal="center" vertical="center"/>
      <protection locked="0" hidden="1"/>
    </xf>
    <xf numFmtId="49" fontId="21" fillId="0" borderId="0" xfId="0" applyNumberFormat="1" applyFont="1" applyFill="1" applyBorder="1" applyAlignment="1" applyProtection="1">
      <alignment vertical="center" wrapText="1"/>
      <protection locked="0" hidden="1"/>
    </xf>
    <xf numFmtId="0" fontId="29" fillId="0" borderId="0" xfId="0" applyFont="1" applyFill="1" applyBorder="1" applyAlignment="1" applyProtection="1">
      <alignment horizontal="center" vertical="center"/>
      <protection hidden="1"/>
    </xf>
    <xf numFmtId="0" fontId="32" fillId="0" borderId="0" xfId="0" applyFont="1" applyFill="1" applyBorder="1" applyAlignment="1" applyProtection="1">
      <alignment wrapText="1"/>
      <protection hidden="1"/>
    </xf>
    <xf numFmtId="0" fontId="3" fillId="0" borderId="0" xfId="0" applyFont="1" applyAlignment="1" applyProtection="1">
      <alignment horizontal="center"/>
      <protection hidden="1"/>
    </xf>
    <xf numFmtId="1" fontId="21" fillId="3" borderId="4" xfId="18" applyNumberFormat="1" applyFont="1" applyFill="1" applyBorder="1" applyAlignment="1" applyProtection="1">
      <alignment horizontal="center" vertical="center" wrapText="1"/>
      <protection locked="0" hidden="1"/>
    </xf>
    <xf numFmtId="2" fontId="21" fillId="2" borderId="16" xfId="0" applyNumberFormat="1" applyFont="1" applyFill="1" applyBorder="1" applyAlignment="1" applyProtection="1">
      <alignment horizontal="center" vertical="center"/>
      <protection locked="0" hidden="1"/>
    </xf>
    <xf numFmtId="0" fontId="36" fillId="7" borderId="4" xfId="15" applyFont="1" applyFill="1" applyBorder="1" applyAlignment="1">
      <alignment horizontal="right" vertical="center" wrapText="1"/>
    </xf>
    <xf numFmtId="0" fontId="3" fillId="0" borderId="0" xfId="0" applyFont="1" applyBorder="1" applyAlignment="1" applyProtection="1">
      <alignment horizontal="center" vertical="center"/>
      <protection hidden="1"/>
    </xf>
    <xf numFmtId="2" fontId="21" fillId="2" borderId="4" xfId="0" applyNumberFormat="1" applyFont="1" applyFill="1" applyBorder="1" applyAlignment="1" applyProtection="1">
      <alignment horizontal="center" vertical="center"/>
      <protection locked="0" hidden="1"/>
    </xf>
    <xf numFmtId="2" fontId="21" fillId="2" borderId="4" xfId="0" applyNumberFormat="1" applyFont="1" applyFill="1" applyBorder="1" applyAlignment="1" applyProtection="1">
      <alignment horizontal="right" vertical="center" wrapText="1"/>
      <protection locked="0" hidden="1"/>
    </xf>
    <xf numFmtId="0" fontId="5" fillId="0" borderId="1" xfId="0" applyFont="1" applyFill="1" applyBorder="1" applyAlignment="1" applyProtection="1">
      <alignment horizontal="center" vertical="center" wrapText="1"/>
      <protection hidden="1"/>
    </xf>
    <xf numFmtId="0" fontId="9" fillId="0" borderId="1" xfId="0" applyFont="1" applyFill="1" applyBorder="1" applyAlignment="1" applyProtection="1">
      <alignment horizontal="justify" vertical="center" wrapText="1"/>
      <protection hidden="1"/>
    </xf>
    <xf numFmtId="171" fontId="34" fillId="2" borderId="4" xfId="18" applyNumberFormat="1" applyFont="1" applyFill="1" applyBorder="1" applyAlignment="1" applyProtection="1">
      <alignment horizontal="right" wrapText="1"/>
      <protection locked="0" hidden="1"/>
    </xf>
    <xf numFmtId="0" fontId="4" fillId="6" borderId="0" xfId="0" applyFont="1" applyFill="1" applyBorder="1" applyAlignment="1" applyProtection="1">
      <alignment vertical="center"/>
      <protection hidden="1"/>
    </xf>
    <xf numFmtId="0" fontId="4" fillId="6" borderId="0" xfId="0" applyFont="1" applyFill="1" applyBorder="1" applyAlignment="1" applyProtection="1">
      <alignment horizontal="center" vertical="center"/>
      <protection hidden="1"/>
    </xf>
    <xf numFmtId="4" fontId="23" fillId="4" borderId="19" xfId="14" applyNumberFormat="1" applyFont="1" applyFill="1" applyBorder="1" applyAlignment="1">
      <alignment horizontal="right" vertical="center" wrapText="1"/>
    </xf>
    <xf numFmtId="4" fontId="23" fillId="4" borderId="19" xfId="14" applyNumberFormat="1" applyFont="1" applyFill="1" applyBorder="1" applyAlignment="1">
      <alignment horizontal="right" wrapText="1"/>
    </xf>
    <xf numFmtId="0" fontId="23" fillId="4" borderId="19" xfId="14" applyFont="1" applyFill="1" applyBorder="1" applyAlignment="1">
      <alignment horizontal="right" wrapText="1"/>
    </xf>
    <xf numFmtId="4" fontId="23" fillId="4" borderId="20" xfId="14" applyNumberFormat="1" applyFont="1" applyFill="1" applyBorder="1" applyAlignment="1">
      <alignment horizontal="right" vertical="center" wrapText="1"/>
    </xf>
    <xf numFmtId="4" fontId="23" fillId="4" borderId="20" xfId="14" applyNumberFormat="1" applyFont="1" applyFill="1" applyBorder="1" applyAlignment="1">
      <alignment horizontal="right" wrapText="1"/>
    </xf>
    <xf numFmtId="0" fontId="23" fillId="4" borderId="20" xfId="14" applyFont="1" applyFill="1" applyBorder="1" applyAlignment="1">
      <alignment horizontal="right" wrapText="1"/>
    </xf>
    <xf numFmtId="4" fontId="23" fillId="6" borderId="20" xfId="14" applyNumberFormat="1" applyFont="1" applyFill="1" applyBorder="1" applyAlignment="1">
      <alignment horizontal="right" vertical="center" wrapText="1"/>
    </xf>
    <xf numFmtId="4" fontId="23" fillId="6" borderId="20" xfId="14" applyNumberFormat="1" applyFont="1" applyFill="1" applyBorder="1" applyAlignment="1">
      <alignment horizontal="right" wrapText="1"/>
    </xf>
    <xf numFmtId="0" fontId="23" fillId="6" borderId="20" xfId="14" applyFont="1" applyFill="1" applyBorder="1" applyAlignment="1">
      <alignment horizontal="right" wrapText="1"/>
    </xf>
    <xf numFmtId="0" fontId="25" fillId="4" borderId="21" xfId="14" applyFont="1" applyFill="1" applyBorder="1" applyAlignment="1">
      <alignment horizontal="center" vertical="center" wrapText="1"/>
    </xf>
    <xf numFmtId="0" fontId="25" fillId="5" borderId="22" xfId="14" applyFont="1" applyFill="1" applyBorder="1" applyAlignment="1">
      <alignment horizontal="center" vertical="center" wrapText="1"/>
    </xf>
    <xf numFmtId="0" fontId="25" fillId="5" borderId="23" xfId="14" applyFont="1" applyFill="1" applyBorder="1" applyAlignment="1">
      <alignment horizontal="center" vertical="center" wrapText="1"/>
    </xf>
    <xf numFmtId="0" fontId="26" fillId="5" borderId="24" xfId="14" applyFont="1" applyFill="1" applyBorder="1" applyAlignment="1">
      <alignment horizontal="center" vertical="center" wrapText="1"/>
    </xf>
    <xf numFmtId="0" fontId="23" fillId="4" borderId="25" xfId="14" applyFont="1" applyFill="1" applyBorder="1" applyAlignment="1">
      <alignment horizontal="center" vertical="center" wrapText="1"/>
    </xf>
    <xf numFmtId="0" fontId="26" fillId="5" borderId="7" xfId="14" applyFont="1" applyFill="1" applyBorder="1" applyAlignment="1">
      <alignment horizontal="center" vertical="center" wrapText="1"/>
    </xf>
    <xf numFmtId="0" fontId="23" fillId="4" borderId="26" xfId="14" applyFont="1" applyFill="1" applyBorder="1" applyAlignment="1">
      <alignment horizontal="center" vertical="center" wrapText="1"/>
    </xf>
    <xf numFmtId="0" fontId="26" fillId="5" borderId="27" xfId="14" applyFont="1" applyFill="1" applyBorder="1" applyAlignment="1">
      <alignment horizontal="center" vertical="center" wrapText="1"/>
    </xf>
    <xf numFmtId="0" fontId="23" fillId="4" borderId="28" xfId="14" applyFont="1" applyFill="1" applyBorder="1" applyAlignment="1">
      <alignment horizontal="center" vertical="center" wrapText="1"/>
    </xf>
    <xf numFmtId="0" fontId="26" fillId="6" borderId="27" xfId="14" applyFont="1" applyFill="1" applyBorder="1" applyAlignment="1">
      <alignment horizontal="center" vertical="center" wrapText="1"/>
    </xf>
    <xf numFmtId="0" fontId="23" fillId="6" borderId="28" xfId="14" applyFont="1" applyFill="1" applyBorder="1" applyAlignment="1">
      <alignment horizontal="center" vertical="center" wrapText="1"/>
    </xf>
    <xf numFmtId="0" fontId="26" fillId="6" borderId="29" xfId="14" applyFont="1" applyFill="1" applyBorder="1" applyAlignment="1">
      <alignment horizontal="center" vertical="center" wrapText="1"/>
    </xf>
    <xf numFmtId="4" fontId="23" fillId="6" borderId="30" xfId="14" applyNumberFormat="1" applyFont="1" applyFill="1" applyBorder="1" applyAlignment="1">
      <alignment horizontal="right" vertical="center" wrapText="1"/>
    </xf>
    <xf numFmtId="4" fontId="23" fillId="6" borderId="30" xfId="14" applyNumberFormat="1" applyFont="1" applyFill="1" applyBorder="1" applyAlignment="1">
      <alignment horizontal="right" wrapText="1"/>
    </xf>
    <xf numFmtId="0" fontId="23" fillId="6" borderId="30" xfId="14" applyFont="1" applyFill="1" applyBorder="1" applyAlignment="1">
      <alignment horizontal="right" wrapText="1"/>
    </xf>
    <xf numFmtId="0" fontId="23" fillId="6" borderId="31" xfId="14" applyFont="1" applyFill="1" applyBorder="1" applyAlignment="1">
      <alignment horizontal="center" vertical="center" wrapText="1"/>
    </xf>
    <xf numFmtId="0" fontId="5" fillId="0" borderId="0" xfId="0" applyFont="1" applyAlignment="1" applyProtection="1">
      <alignment vertical="center"/>
      <protection hidden="1"/>
    </xf>
    <xf numFmtId="170" fontId="28" fillId="6" borderId="0" xfId="11" applyNumberFormat="1" applyFont="1" applyFill="1" applyBorder="1" applyAlignment="1" applyProtection="1">
      <alignment horizontal="center" vertical="center" wrapText="1"/>
      <protection locked="0" hidden="1"/>
    </xf>
    <xf numFmtId="0" fontId="5" fillId="6" borderId="0" xfId="0" applyFont="1" applyFill="1" applyAlignment="1" applyProtection="1">
      <alignment vertical="center"/>
      <protection hidden="1"/>
    </xf>
    <xf numFmtId="0" fontId="6" fillId="6" borderId="0" xfId="0" applyFont="1" applyFill="1" applyAlignment="1" applyProtection="1">
      <alignment vertical="center"/>
      <protection hidden="1"/>
    </xf>
    <xf numFmtId="0" fontId="3" fillId="6" borderId="0" xfId="0" applyFont="1" applyFill="1" applyProtection="1">
      <protection hidden="1"/>
    </xf>
    <xf numFmtId="0" fontId="3" fillId="6" borderId="0" xfId="0" applyFont="1" applyFill="1" applyBorder="1" applyProtection="1">
      <protection hidden="1"/>
    </xf>
    <xf numFmtId="0" fontId="3" fillId="6" borderId="0" xfId="8" applyFont="1" applyFill="1" applyBorder="1"/>
    <xf numFmtId="0" fontId="3" fillId="6" borderId="0" xfId="8" applyFont="1" applyFill="1"/>
    <xf numFmtId="0" fontId="3" fillId="0" borderId="0" xfId="8" applyFont="1"/>
    <xf numFmtId="0" fontId="3" fillId="0" borderId="0" xfId="0" applyFont="1" applyAlignment="1" applyProtection="1">
      <alignment vertical="center"/>
      <protection hidden="1"/>
    </xf>
    <xf numFmtId="0" fontId="28" fillId="6" borderId="0" xfId="0" applyFont="1" applyFill="1" applyBorder="1" applyAlignment="1" applyProtection="1">
      <alignment horizontal="center" vertical="center"/>
      <protection locked="0" hidden="1"/>
    </xf>
    <xf numFmtId="0" fontId="28" fillId="6" borderId="0" xfId="0" applyFont="1" applyFill="1" applyBorder="1" applyAlignment="1" applyProtection="1">
      <alignment horizontal="center" vertical="center" wrapText="1"/>
      <protection locked="0" hidden="1"/>
    </xf>
    <xf numFmtId="168" fontId="28" fillId="6" borderId="0" xfId="0" applyNumberFormat="1" applyFont="1" applyFill="1" applyBorder="1" applyAlignment="1" applyProtection="1">
      <alignment horizontal="center" vertical="center" wrapText="1"/>
      <protection locked="0" hidden="1"/>
    </xf>
    <xf numFmtId="0" fontId="3" fillId="0" borderId="0" xfId="0" applyFont="1" applyAlignment="1" applyProtection="1">
      <alignment vertical="top" wrapText="1"/>
      <protection hidden="1"/>
    </xf>
    <xf numFmtId="0" fontId="20" fillId="8" borderId="8" xfId="15" applyFont="1" applyFill="1" applyBorder="1" applyAlignment="1">
      <alignment horizontal="right" vertical="center" wrapText="1"/>
    </xf>
    <xf numFmtId="9" fontId="20" fillId="0" borderId="4" xfId="13" applyFont="1" applyFill="1" applyBorder="1" applyAlignment="1">
      <alignment vertical="center" wrapText="1"/>
    </xf>
    <xf numFmtId="0" fontId="21" fillId="6" borderId="0" xfId="0" applyFont="1" applyFill="1" applyBorder="1" applyAlignment="1" applyProtection="1">
      <alignment vertical="center"/>
      <protection hidden="1"/>
    </xf>
    <xf numFmtId="0" fontId="21" fillId="6" borderId="0" xfId="0" applyFont="1" applyFill="1" applyBorder="1" applyAlignment="1" applyProtection="1">
      <alignment vertical="center" wrapText="1"/>
      <protection hidden="1"/>
    </xf>
    <xf numFmtId="0" fontId="31" fillId="6" borderId="0" xfId="0" applyFont="1" applyFill="1" applyBorder="1" applyAlignment="1" applyProtection="1">
      <alignment vertical="center" wrapText="1"/>
      <protection hidden="1"/>
    </xf>
    <xf numFmtId="0" fontId="6" fillId="6" borderId="0" xfId="0" applyFont="1" applyFill="1" applyBorder="1" applyAlignment="1" applyProtection="1">
      <alignment horizontal="center"/>
      <protection hidden="1"/>
    </xf>
    <xf numFmtId="0" fontId="3" fillId="6" borderId="0" xfId="15" applyNumberFormat="1" applyFont="1" applyFill="1" applyBorder="1" applyAlignment="1" applyProtection="1">
      <alignment horizontal="center" vertical="center"/>
    </xf>
    <xf numFmtId="0" fontId="7" fillId="6" borderId="0" xfId="15" applyFont="1" applyFill="1" applyBorder="1" applyAlignment="1">
      <alignment vertical="center" wrapText="1"/>
    </xf>
    <xf numFmtId="0" fontId="5" fillId="6" borderId="7" xfId="0" applyFont="1" applyFill="1" applyBorder="1" applyAlignment="1" applyProtection="1">
      <alignment vertical="center"/>
      <protection hidden="1"/>
    </xf>
    <xf numFmtId="49" fontId="8" fillId="6" borderId="7" xfId="0" applyNumberFormat="1" applyFont="1" applyFill="1" applyBorder="1" applyAlignment="1" applyProtection="1">
      <alignment horizontal="center" vertical="center"/>
      <protection hidden="1"/>
    </xf>
    <xf numFmtId="0" fontId="41" fillId="6" borderId="0" xfId="0" applyFont="1" applyFill="1" applyBorder="1" applyAlignment="1" applyProtection="1">
      <alignment horizontal="center" vertical="center"/>
      <protection hidden="1"/>
    </xf>
    <xf numFmtId="0" fontId="3" fillId="0" borderId="7" xfId="15" applyFont="1" applyBorder="1" applyProtection="1">
      <protection hidden="1"/>
    </xf>
    <xf numFmtId="0" fontId="3" fillId="0" borderId="15" xfId="15" applyFont="1" applyBorder="1" applyProtection="1">
      <protection hidden="1"/>
    </xf>
    <xf numFmtId="0" fontId="3" fillId="0" borderId="0" xfId="15" applyFont="1" applyProtection="1">
      <protection hidden="1"/>
    </xf>
    <xf numFmtId="0" fontId="3" fillId="0" borderId="0" xfId="15" applyFont="1" applyAlignment="1" applyProtection="1">
      <alignment vertical="top" wrapText="1"/>
      <protection hidden="1"/>
    </xf>
    <xf numFmtId="0" fontId="21" fillId="8" borderId="4" xfId="15" applyFont="1" applyFill="1" applyBorder="1" applyAlignment="1" applyProtection="1">
      <alignment horizontal="center" vertical="center" wrapText="1"/>
      <protection hidden="1"/>
    </xf>
    <xf numFmtId="0" fontId="28" fillId="0" borderId="17" xfId="16" applyFont="1" applyFill="1" applyBorder="1" applyAlignment="1" applyProtection="1">
      <alignment horizontal="center" vertical="center" wrapText="1"/>
      <protection locked="0" hidden="1"/>
    </xf>
    <xf numFmtId="9" fontId="28" fillId="0" borderId="17" xfId="17" applyFont="1" applyFill="1" applyBorder="1" applyAlignment="1" applyProtection="1">
      <alignment horizontal="center" vertical="center" wrapText="1"/>
      <protection locked="0" hidden="1"/>
    </xf>
    <xf numFmtId="9" fontId="31" fillId="0" borderId="17" xfId="17" applyFont="1" applyFill="1" applyBorder="1" applyAlignment="1" applyProtection="1">
      <alignment horizontal="justify" vertical="center" wrapText="1"/>
      <protection locked="0" hidden="1"/>
    </xf>
    <xf numFmtId="9" fontId="28" fillId="0" borderId="17" xfId="13" applyFont="1" applyFill="1" applyBorder="1" applyAlignment="1" applyProtection="1">
      <alignment horizontal="center" vertical="center" wrapText="1"/>
      <protection locked="0" hidden="1"/>
    </xf>
    <xf numFmtId="171" fontId="31" fillId="0" borderId="17" xfId="18" applyNumberFormat="1" applyFont="1" applyFill="1" applyBorder="1" applyAlignment="1" applyProtection="1">
      <alignment horizontal="center" vertical="center" wrapText="1"/>
      <protection locked="0" hidden="1"/>
    </xf>
    <xf numFmtId="14" fontId="20" fillId="0" borderId="17" xfId="18" applyNumberFormat="1" applyFont="1" applyFill="1" applyBorder="1" applyAlignment="1" applyProtection="1">
      <alignment horizontal="center" vertical="center" wrapText="1"/>
      <protection locked="0" hidden="1"/>
    </xf>
    <xf numFmtId="2" fontId="20" fillId="0" borderId="17" xfId="18" applyNumberFormat="1" applyFont="1" applyFill="1" applyBorder="1" applyAlignment="1" applyProtection="1">
      <alignment horizontal="center" vertical="center" wrapText="1"/>
      <protection locked="0" hidden="1"/>
    </xf>
    <xf numFmtId="0" fontId="31" fillId="0" borderId="17" xfId="18" applyNumberFormat="1" applyFont="1" applyFill="1" applyBorder="1" applyAlignment="1" applyProtection="1">
      <alignment horizontal="center" vertical="center" wrapText="1"/>
      <protection locked="0" hidden="1"/>
    </xf>
    <xf numFmtId="171" fontId="28" fillId="0" borderId="17" xfId="18" applyNumberFormat="1" applyFont="1" applyFill="1" applyBorder="1" applyAlignment="1" applyProtection="1">
      <alignment horizontal="center" vertical="center" wrapText="1"/>
      <protection locked="0" hidden="1"/>
    </xf>
    <xf numFmtId="2" fontId="20" fillId="8" borderId="17" xfId="18" applyNumberFormat="1" applyFont="1" applyFill="1" applyBorder="1" applyAlignment="1" applyProtection="1">
      <alignment horizontal="center" vertical="center" wrapText="1"/>
      <protection locked="0" hidden="1"/>
    </xf>
    <xf numFmtId="2" fontId="20" fillId="8" borderId="4" xfId="18" applyNumberFormat="1" applyFont="1" applyFill="1" applyBorder="1" applyAlignment="1" applyProtection="1">
      <alignment horizontal="center" vertical="center" wrapText="1"/>
      <protection locked="0" hidden="1"/>
    </xf>
    <xf numFmtId="0" fontId="31" fillId="0" borderId="4" xfId="18" applyNumberFormat="1" applyFont="1" applyFill="1" applyBorder="1" applyAlignment="1" applyProtection="1">
      <alignment horizontal="center" vertical="center" wrapText="1"/>
      <protection locked="0" hidden="1"/>
    </xf>
    <xf numFmtId="49" fontId="8" fillId="6" borderId="7" xfId="15" applyNumberFormat="1" applyFont="1" applyFill="1" applyBorder="1" applyAlignment="1" applyProtection="1">
      <alignment horizontal="center" vertical="center"/>
      <protection hidden="1"/>
    </xf>
    <xf numFmtId="0" fontId="7" fillId="6" borderId="7" xfId="15" applyFont="1" applyFill="1" applyBorder="1" applyProtection="1">
      <protection hidden="1"/>
    </xf>
    <xf numFmtId="0" fontId="3" fillId="6" borderId="7" xfId="15" applyFont="1" applyFill="1" applyBorder="1" applyProtection="1">
      <protection hidden="1"/>
    </xf>
    <xf numFmtId="0" fontId="18" fillId="6" borderId="0" xfId="15" applyFont="1" applyFill="1" applyBorder="1" applyAlignment="1" applyProtection="1">
      <alignment horizontal="center" vertical="center"/>
      <protection hidden="1"/>
    </xf>
    <xf numFmtId="0" fontId="28" fillId="6" borderId="0" xfId="15" applyFont="1" applyFill="1" applyBorder="1" applyAlignment="1" applyProtection="1">
      <alignment horizontal="center" vertical="center" wrapText="1"/>
      <protection locked="0" hidden="1"/>
    </xf>
    <xf numFmtId="9" fontId="28" fillId="6" borderId="0" xfId="17" applyFont="1" applyFill="1" applyBorder="1" applyAlignment="1" applyProtection="1">
      <alignment horizontal="center" vertical="center" wrapText="1"/>
      <protection locked="0" hidden="1"/>
    </xf>
    <xf numFmtId="167" fontId="28" fillId="6" borderId="0" xfId="18" applyNumberFormat="1" applyFont="1" applyFill="1" applyBorder="1" applyAlignment="1" applyProtection="1">
      <alignment horizontal="center" vertical="center" wrapText="1"/>
      <protection locked="0" hidden="1"/>
    </xf>
    <xf numFmtId="170" fontId="28" fillId="6" borderId="0" xfId="18" applyNumberFormat="1" applyFont="1" applyFill="1" applyBorder="1" applyAlignment="1" applyProtection="1">
      <alignment horizontal="right" vertical="center" wrapText="1"/>
      <protection locked="0" hidden="1"/>
    </xf>
    <xf numFmtId="170" fontId="28" fillId="6" borderId="0" xfId="18" applyNumberFormat="1" applyFont="1" applyFill="1" applyBorder="1" applyAlignment="1" applyProtection="1">
      <alignment horizontal="center" vertical="center" wrapText="1"/>
      <protection locked="0" hidden="1"/>
    </xf>
    <xf numFmtId="0" fontId="3" fillId="6" borderId="15" xfId="15" applyFont="1" applyFill="1" applyBorder="1" applyProtection="1">
      <protection hidden="1"/>
    </xf>
    <xf numFmtId="0" fontId="28" fillId="6" borderId="0" xfId="15" applyFont="1" applyFill="1" applyBorder="1" applyAlignment="1" applyProtection="1">
      <alignment horizontal="center" vertical="center"/>
      <protection locked="0" hidden="1"/>
    </xf>
    <xf numFmtId="0" fontId="6" fillId="6" borderId="15" xfId="15" applyFont="1" applyFill="1" applyBorder="1" applyAlignment="1" applyProtection="1">
      <alignment vertical="center"/>
      <protection hidden="1"/>
    </xf>
    <xf numFmtId="0" fontId="7" fillId="6" borderId="15" xfId="15" applyFont="1" applyFill="1" applyBorder="1" applyProtection="1">
      <protection hidden="1"/>
    </xf>
    <xf numFmtId="0" fontId="3" fillId="0" borderId="1" xfId="0" applyFont="1" applyBorder="1" applyAlignment="1" applyProtection="1">
      <alignment vertical="top" wrapText="1"/>
      <protection hidden="1"/>
    </xf>
    <xf numFmtId="0" fontId="3" fillId="6" borderId="0" xfId="0" applyFont="1" applyFill="1" applyBorder="1" applyAlignment="1" applyProtection="1">
      <alignment vertical="center"/>
      <protection hidden="1"/>
    </xf>
    <xf numFmtId="0" fontId="7" fillId="6" borderId="0" xfId="0" applyFont="1" applyFill="1" applyBorder="1" applyProtection="1">
      <protection hidden="1"/>
    </xf>
    <xf numFmtId="0" fontId="21" fillId="0" borderId="4" xfId="0" applyFont="1" applyFill="1" applyBorder="1" applyAlignment="1" applyProtection="1">
      <alignment horizontal="center" vertical="center" wrapText="1"/>
      <protection hidden="1"/>
    </xf>
    <xf numFmtId="0" fontId="7" fillId="0" borderId="4" xfId="0" applyFont="1" applyBorder="1" applyAlignment="1">
      <alignment vertical="center" wrapText="1"/>
    </xf>
    <xf numFmtId="0" fontId="7" fillId="0" borderId="4" xfId="0" applyFont="1" applyFill="1" applyBorder="1" applyAlignment="1">
      <alignment horizontal="center" vertical="center"/>
    </xf>
    <xf numFmtId="0" fontId="20" fillId="6" borderId="0" xfId="0" applyFont="1" applyFill="1" applyBorder="1" applyAlignment="1" applyProtection="1">
      <alignment horizontal="center" vertical="center"/>
      <protection locked="0" hidden="1"/>
    </xf>
    <xf numFmtId="168" fontId="20" fillId="6" borderId="0" xfId="0" applyNumberFormat="1" applyFont="1" applyFill="1" applyBorder="1" applyAlignment="1" applyProtection="1">
      <alignment horizontal="center" vertical="center" wrapText="1"/>
      <protection locked="0" hidden="1"/>
    </xf>
    <xf numFmtId="170" fontId="20" fillId="6" borderId="0" xfId="11" applyNumberFormat="1" applyFont="1" applyFill="1" applyBorder="1" applyAlignment="1" applyProtection="1">
      <alignment horizontal="center" vertical="center" wrapText="1"/>
      <protection locked="0" hidden="1"/>
    </xf>
    <xf numFmtId="0" fontId="21" fillId="6" borderId="0" xfId="0" applyFont="1" applyFill="1" applyBorder="1" applyAlignment="1" applyProtection="1">
      <alignment horizontal="center" vertical="center" wrapText="1"/>
      <protection hidden="1"/>
    </xf>
    <xf numFmtId="0" fontId="7" fillId="6" borderId="0" xfId="0" applyFont="1" applyFill="1" applyBorder="1" applyAlignment="1">
      <alignment vertical="center" wrapText="1"/>
    </xf>
    <xf numFmtId="0" fontId="7" fillId="6" borderId="0" xfId="0" applyFont="1" applyFill="1" applyBorder="1" applyAlignment="1">
      <alignment horizontal="center" vertical="center"/>
    </xf>
    <xf numFmtId="1" fontId="3" fillId="6" borderId="0" xfId="0" applyNumberFormat="1" applyFont="1" applyFill="1" applyBorder="1" applyAlignment="1" applyProtection="1">
      <alignment vertical="center"/>
      <protection hidden="1"/>
    </xf>
    <xf numFmtId="1" fontId="21" fillId="6" borderId="0" xfId="0" applyNumberFormat="1" applyFont="1" applyFill="1" applyBorder="1" applyAlignment="1" applyProtection="1">
      <alignment vertical="center"/>
      <protection hidden="1"/>
    </xf>
    <xf numFmtId="1" fontId="21" fillId="6" borderId="0" xfId="0" applyNumberFormat="1" applyFont="1" applyFill="1" applyBorder="1" applyAlignment="1" applyProtection="1">
      <alignment vertical="center" wrapText="1"/>
      <protection hidden="1"/>
    </xf>
    <xf numFmtId="1" fontId="31" fillId="6" borderId="0" xfId="0" applyNumberFormat="1" applyFont="1" applyFill="1" applyBorder="1" applyAlignment="1" applyProtection="1">
      <alignment vertical="center" wrapText="1"/>
      <protection hidden="1"/>
    </xf>
    <xf numFmtId="1" fontId="3" fillId="0" borderId="0" xfId="0" applyNumberFormat="1" applyFont="1" applyAlignment="1" applyProtection="1">
      <alignment vertical="center"/>
      <protection hidden="1"/>
    </xf>
    <xf numFmtId="0" fontId="21" fillId="9" borderId="4" xfId="0" applyFont="1" applyFill="1" applyBorder="1" applyAlignment="1" applyProtection="1">
      <alignment horizontal="center" vertical="center" wrapText="1"/>
      <protection hidden="1"/>
    </xf>
    <xf numFmtId="0" fontId="21" fillId="9" borderId="5" xfId="0" applyFont="1" applyFill="1" applyBorder="1" applyAlignment="1" applyProtection="1">
      <alignment horizontal="center" vertical="center" wrapText="1"/>
      <protection hidden="1"/>
    </xf>
    <xf numFmtId="0" fontId="5" fillId="6" borderId="0" xfId="0" applyFont="1" applyFill="1" applyBorder="1" applyAlignment="1" applyProtection="1">
      <alignment vertical="center"/>
      <protection hidden="1"/>
    </xf>
    <xf numFmtId="0" fontId="9" fillId="6" borderId="0" xfId="0" applyFont="1" applyFill="1" applyBorder="1" applyProtection="1">
      <protection hidden="1"/>
    </xf>
    <xf numFmtId="0" fontId="45" fillId="0" borderId="0" xfId="8" applyFont="1"/>
    <xf numFmtId="0" fontId="15" fillId="6" borderId="0" xfId="15" applyNumberFormat="1" applyFont="1" applyFill="1" applyBorder="1" applyAlignment="1" applyProtection="1">
      <alignment vertical="center" wrapText="1"/>
    </xf>
    <xf numFmtId="0" fontId="20" fillId="6" borderId="0" xfId="15" applyNumberFormat="1" applyFont="1" applyFill="1" applyBorder="1" applyAlignment="1" applyProtection="1">
      <alignment vertical="center" wrapText="1"/>
    </xf>
    <xf numFmtId="0" fontId="20" fillId="6" borderId="0" xfId="15" applyNumberFormat="1" applyFont="1" applyFill="1" applyBorder="1" applyAlignment="1" applyProtection="1">
      <alignment horizontal="center" vertical="center" wrapText="1"/>
    </xf>
    <xf numFmtId="0" fontId="20" fillId="6" borderId="0" xfId="15" applyNumberFormat="1" applyFont="1" applyFill="1" applyBorder="1" applyAlignment="1" applyProtection="1">
      <alignment horizontal="right" vertical="center" wrapText="1"/>
    </xf>
    <xf numFmtId="0" fontId="46" fillId="6" borderId="0" xfId="15" applyFont="1" applyFill="1" applyBorder="1" applyAlignment="1">
      <alignment horizontal="center" vertical="center"/>
    </xf>
    <xf numFmtId="0" fontId="15" fillId="6" borderId="0" xfId="0" applyFont="1" applyFill="1" applyAlignment="1">
      <alignment horizontal="center"/>
    </xf>
    <xf numFmtId="172" fontId="6" fillId="6" borderId="0" xfId="0" applyNumberFormat="1" applyFont="1" applyFill="1"/>
    <xf numFmtId="0" fontId="3" fillId="6" borderId="0" xfId="0" applyFont="1" applyFill="1" applyAlignment="1" applyProtection="1">
      <alignment vertical="top" wrapText="1"/>
      <protection hidden="1"/>
    </xf>
    <xf numFmtId="172" fontId="6" fillId="6" borderId="0" xfId="0" applyNumberFormat="1" applyFont="1" applyFill="1" applyAlignment="1">
      <alignment horizontal="center"/>
    </xf>
    <xf numFmtId="0" fontId="21" fillId="10" borderId="8" xfId="15" applyFont="1" applyFill="1" applyBorder="1" applyAlignment="1">
      <alignment horizontal="right" vertical="center" wrapText="1"/>
    </xf>
    <xf numFmtId="9" fontId="20" fillId="0" borderId="0" xfId="13" applyFont="1" applyFill="1" applyBorder="1" applyAlignment="1">
      <alignment vertical="center" wrapText="1"/>
    </xf>
    <xf numFmtId="49" fontId="8" fillId="6" borderId="0" xfId="0" applyNumberFormat="1" applyFont="1" applyFill="1" applyBorder="1" applyAlignment="1" applyProtection="1">
      <alignment horizontal="center" vertical="center"/>
      <protection hidden="1"/>
    </xf>
    <xf numFmtId="49" fontId="20" fillId="0" borderId="0" xfId="0" applyNumberFormat="1" applyFont="1" applyFill="1" applyBorder="1" applyAlignment="1" applyProtection="1">
      <alignment horizontal="right" vertical="center"/>
      <protection locked="0" hidden="1"/>
    </xf>
    <xf numFmtId="49" fontId="20" fillId="0" borderId="0" xfId="0" applyNumberFormat="1" applyFont="1" applyFill="1" applyBorder="1" applyAlignment="1" applyProtection="1">
      <alignment horizontal="center" vertical="center"/>
      <protection locked="0" hidden="1"/>
    </xf>
    <xf numFmtId="49" fontId="20" fillId="0" borderId="0" xfId="0" applyNumberFormat="1" applyFont="1" applyFill="1" applyBorder="1" applyAlignment="1" applyProtection="1">
      <alignment horizontal="right" vertical="center" wrapText="1"/>
      <protection locked="0" hidden="1"/>
    </xf>
    <xf numFmtId="171" fontId="20" fillId="0" borderId="0" xfId="3" applyNumberFormat="1" applyFont="1" applyFill="1" applyBorder="1" applyAlignment="1" applyProtection="1">
      <alignment horizontal="center" vertical="center"/>
      <protection locked="0" hidden="1"/>
    </xf>
    <xf numFmtId="9" fontId="20" fillId="10" borderId="16" xfId="13" applyFont="1" applyFill="1" applyBorder="1" applyAlignment="1" applyProtection="1">
      <alignment horizontal="center" vertical="center"/>
      <protection hidden="1"/>
    </xf>
    <xf numFmtId="2" fontId="30" fillId="0" borderId="16" xfId="3" applyNumberFormat="1" applyFont="1" applyFill="1" applyBorder="1" applyAlignment="1" applyProtection="1">
      <alignment horizontal="center" vertical="center"/>
      <protection locked="0" hidden="1"/>
    </xf>
    <xf numFmtId="2" fontId="30" fillId="0" borderId="0" xfId="3" applyNumberFormat="1" applyFont="1" applyFill="1" applyBorder="1" applyAlignment="1" applyProtection="1">
      <alignment horizontal="center" vertical="center"/>
      <protection locked="0" hidden="1"/>
    </xf>
    <xf numFmtId="0" fontId="30" fillId="0" borderId="0" xfId="15" applyFont="1" applyFill="1" applyBorder="1" applyAlignment="1">
      <alignment horizontal="justify" vertical="center" wrapText="1"/>
    </xf>
    <xf numFmtId="0" fontId="20" fillId="0" borderId="17" xfId="15" applyFont="1" applyFill="1" applyBorder="1" applyAlignment="1">
      <alignment horizontal="center" vertical="center" wrapText="1"/>
    </xf>
    <xf numFmtId="0" fontId="20" fillId="6" borderId="0" xfId="15" applyFont="1" applyFill="1" applyBorder="1" applyAlignment="1">
      <alignment horizontal="center" vertical="center" wrapText="1"/>
    </xf>
    <xf numFmtId="0" fontId="20" fillId="10" borderId="4" xfId="15" applyFont="1" applyFill="1" applyBorder="1" applyAlignment="1">
      <alignment horizontal="center" vertical="center" wrapText="1"/>
    </xf>
    <xf numFmtId="0" fontId="49" fillId="6" borderId="0" xfId="15" applyFont="1" applyFill="1" applyBorder="1" applyAlignment="1">
      <alignment horizontal="center" vertical="center" wrapText="1"/>
    </xf>
    <xf numFmtId="0" fontId="31" fillId="6" borderId="0" xfId="0" applyFont="1" applyFill="1" applyAlignment="1" applyProtection="1">
      <alignment vertical="center" wrapText="1"/>
      <protection hidden="1"/>
    </xf>
    <xf numFmtId="0" fontId="31" fillId="6" borderId="4" xfId="0" applyFont="1" applyFill="1" applyBorder="1" applyAlignment="1" applyProtection="1">
      <alignment vertical="center" wrapText="1"/>
      <protection hidden="1"/>
    </xf>
    <xf numFmtId="0" fontId="21" fillId="10" borderId="4" xfId="0" applyFont="1" applyFill="1" applyBorder="1" applyAlignment="1" applyProtection="1">
      <alignment horizontal="center" vertical="center" wrapText="1"/>
      <protection hidden="1"/>
    </xf>
    <xf numFmtId="0" fontId="31" fillId="0" borderId="7" xfId="0" applyFont="1" applyBorder="1" applyProtection="1">
      <protection hidden="1"/>
    </xf>
    <xf numFmtId="0" fontId="31" fillId="0" borderId="0" xfId="0" applyFont="1" applyBorder="1" applyProtection="1">
      <protection hidden="1"/>
    </xf>
    <xf numFmtId="0" fontId="20" fillId="0" borderId="0" xfId="0" applyFont="1" applyBorder="1" applyAlignment="1" applyProtection="1">
      <alignment vertical="top" wrapText="1"/>
      <protection hidden="1"/>
    </xf>
    <xf numFmtId="0" fontId="3" fillId="0" borderId="0" xfId="0" applyFont="1" applyBorder="1" applyProtection="1">
      <protection hidden="1"/>
    </xf>
    <xf numFmtId="0" fontId="41" fillId="10" borderId="4" xfId="0" applyFont="1" applyFill="1" applyBorder="1" applyAlignment="1" applyProtection="1">
      <alignment horizontal="center" vertical="center"/>
      <protection hidden="1"/>
    </xf>
    <xf numFmtId="0" fontId="28" fillId="0" borderId="4" xfId="0" applyFont="1" applyFill="1" applyBorder="1" applyAlignment="1" applyProtection="1">
      <alignment horizontal="center" vertical="center"/>
      <protection locked="0" hidden="1"/>
    </xf>
    <xf numFmtId="9" fontId="28" fillId="0" borderId="4" xfId="13" applyFont="1" applyFill="1" applyBorder="1" applyAlignment="1" applyProtection="1">
      <alignment horizontal="center" vertical="center" wrapText="1"/>
      <protection locked="0" hidden="1"/>
    </xf>
    <xf numFmtId="3" fontId="20" fillId="10" borderId="4" xfId="18" applyNumberFormat="1" applyFont="1" applyFill="1" applyBorder="1" applyAlignment="1" applyProtection="1">
      <alignment horizontal="center" vertical="center" wrapText="1"/>
      <protection hidden="1"/>
    </xf>
    <xf numFmtId="2" fontId="20" fillId="0" borderId="4" xfId="18" applyNumberFormat="1" applyFont="1" applyFill="1" applyBorder="1" applyAlignment="1" applyProtection="1">
      <alignment horizontal="center" vertical="center" wrapText="1"/>
      <protection hidden="1"/>
    </xf>
    <xf numFmtId="0" fontId="41" fillId="10" borderId="17" xfId="0" applyFont="1" applyFill="1" applyBorder="1" applyAlignment="1" applyProtection="1">
      <alignment horizontal="center" vertical="center"/>
      <protection hidden="1"/>
    </xf>
    <xf numFmtId="2" fontId="20" fillId="10" borderId="4" xfId="18" applyNumberFormat="1" applyFont="1" applyFill="1" applyBorder="1" applyAlignment="1" applyProtection="1">
      <alignment horizontal="center" vertical="center" wrapText="1"/>
      <protection locked="0" hidden="1"/>
    </xf>
    <xf numFmtId="2" fontId="20" fillId="6" borderId="4" xfId="18" applyNumberFormat="1" applyFont="1" applyFill="1" applyBorder="1" applyAlignment="1" applyProtection="1">
      <alignment horizontal="center" vertical="center" wrapText="1"/>
      <protection locked="0" hidden="1"/>
    </xf>
    <xf numFmtId="0" fontId="15" fillId="6" borderId="0" xfId="15" applyFont="1" applyFill="1" applyBorder="1" applyAlignment="1"/>
    <xf numFmtId="0" fontId="15" fillId="6" borderId="43" xfId="15" applyFont="1" applyFill="1" applyBorder="1" applyAlignment="1">
      <alignment horizontal="center"/>
    </xf>
    <xf numFmtId="0" fontId="15" fillId="6" borderId="32" xfId="15" applyFont="1" applyFill="1" applyBorder="1" applyAlignment="1">
      <alignment horizontal="center"/>
    </xf>
    <xf numFmtId="0" fontId="15" fillId="6" borderId="44" xfId="15" applyFont="1" applyFill="1" applyBorder="1" applyAlignment="1">
      <alignment horizontal="center"/>
    </xf>
    <xf numFmtId="0" fontId="3" fillId="0" borderId="0" xfId="15"/>
    <xf numFmtId="0" fontId="15" fillId="6" borderId="7" xfId="15" applyFont="1" applyFill="1" applyBorder="1" applyAlignment="1"/>
    <xf numFmtId="0" fontId="6" fillId="0" borderId="4" xfId="15" applyFont="1" applyBorder="1" applyAlignment="1">
      <alignment horizontal="center" vertical="center"/>
    </xf>
    <xf numFmtId="0" fontId="7" fillId="0" borderId="4" xfId="15" applyFont="1" applyBorder="1" applyAlignment="1">
      <alignment vertical="center" wrapText="1"/>
    </xf>
    <xf numFmtId="0" fontId="3" fillId="0" borderId="4" xfId="15" applyBorder="1" applyAlignment="1">
      <alignment horizontal="center" vertical="center" wrapText="1"/>
    </xf>
    <xf numFmtId="0" fontId="7" fillId="0" borderId="4" xfId="15" applyFont="1" applyBorder="1" applyAlignment="1">
      <alignment horizontal="center" vertical="center"/>
    </xf>
    <xf numFmtId="0" fontId="20" fillId="6" borderId="4" xfId="15"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4" xfId="0" applyFont="1" applyBorder="1" applyAlignment="1">
      <alignment horizontal="center" vertical="center"/>
    </xf>
    <xf numFmtId="0" fontId="21" fillId="0" borderId="4" xfId="0" applyFont="1" applyBorder="1" applyAlignment="1" applyProtection="1">
      <alignment horizontal="center" vertical="center" wrapText="1"/>
      <protection hidden="1"/>
    </xf>
    <xf numFmtId="4" fontId="20" fillId="10" borderId="4" xfId="18" applyNumberFormat="1" applyFont="1" applyFill="1" applyBorder="1" applyAlignment="1" applyProtection="1">
      <alignment horizontal="center" vertical="center" wrapText="1"/>
      <protection hidden="1"/>
    </xf>
    <xf numFmtId="172" fontId="5" fillId="6" borderId="0" xfId="0" applyNumberFormat="1" applyFont="1" applyFill="1" applyBorder="1" applyAlignment="1">
      <alignment horizontal="center"/>
    </xf>
    <xf numFmtId="0" fontId="3" fillId="0" borderId="0" xfId="0" applyFont="1" applyFill="1" applyBorder="1" applyProtection="1">
      <protection hidden="1"/>
    </xf>
    <xf numFmtId="0" fontId="3" fillId="0" borderId="0" xfId="0" applyFont="1" applyFill="1" applyProtection="1">
      <protection hidden="1"/>
    </xf>
    <xf numFmtId="0" fontId="7" fillId="0" borderId="4" xfId="0" applyFont="1" applyFill="1" applyBorder="1" applyAlignment="1">
      <alignment horizontal="center" vertical="center" wrapText="1"/>
    </xf>
    <xf numFmtId="0" fontId="17" fillId="0" borderId="0" xfId="15" applyFont="1" applyAlignment="1">
      <alignment vertical="center"/>
    </xf>
    <xf numFmtId="0" fontId="6" fillId="0" borderId="0" xfId="0" applyFont="1" applyAlignment="1" applyProtection="1">
      <alignment vertical="center"/>
      <protection hidden="1"/>
    </xf>
    <xf numFmtId="0" fontId="0" fillId="6" borderId="0" xfId="0" applyFill="1" applyProtection="1">
      <protection hidden="1"/>
    </xf>
    <xf numFmtId="0" fontId="0" fillId="6" borderId="0" xfId="0" applyFill="1" applyAlignment="1" applyProtection="1">
      <alignment vertical="top" wrapText="1"/>
      <protection hidden="1"/>
    </xf>
    <xf numFmtId="172" fontId="5" fillId="6" borderId="0" xfId="0" applyNumberFormat="1" applyFont="1" applyFill="1" applyAlignment="1">
      <alignment horizontal="center"/>
    </xf>
    <xf numFmtId="0" fontId="15" fillId="6" borderId="0" xfId="15" applyFont="1" applyFill="1" applyAlignment="1">
      <alignment vertical="center" wrapText="1"/>
    </xf>
    <xf numFmtId="0" fontId="20" fillId="6" borderId="0" xfId="15" applyFont="1" applyFill="1" applyAlignment="1">
      <alignment vertical="center" wrapText="1"/>
    </xf>
    <xf numFmtId="0" fontId="20" fillId="6" borderId="0" xfId="15" applyFont="1" applyFill="1" applyAlignment="1">
      <alignment horizontal="center" vertical="center" wrapText="1"/>
    </xf>
    <xf numFmtId="0" fontId="20" fillId="6" borderId="0" xfId="15" applyFont="1" applyFill="1" applyAlignment="1">
      <alignment horizontal="right" vertical="center" wrapText="1"/>
    </xf>
    <xf numFmtId="9" fontId="20" fillId="0" borderId="4" xfId="13" applyFont="1" applyBorder="1" applyAlignment="1">
      <alignment vertical="center" wrapText="1"/>
    </xf>
    <xf numFmtId="9" fontId="20" fillId="0" borderId="0" xfId="13" applyFont="1" applyAlignment="1">
      <alignment vertical="center" wrapText="1"/>
    </xf>
    <xf numFmtId="49" fontId="8" fillId="6" borderId="0" xfId="0" applyNumberFormat="1" applyFont="1" applyFill="1" applyAlignment="1" applyProtection="1">
      <alignment horizontal="center" vertical="center"/>
      <protection hidden="1"/>
    </xf>
    <xf numFmtId="49" fontId="20" fillId="0" borderId="0" xfId="0" applyNumberFormat="1" applyFont="1" applyAlignment="1" applyProtection="1">
      <alignment horizontal="right" vertical="center"/>
      <protection locked="0" hidden="1"/>
    </xf>
    <xf numFmtId="49" fontId="20" fillId="0" borderId="0" xfId="0" applyNumberFormat="1" applyFont="1" applyAlignment="1" applyProtection="1">
      <alignment horizontal="center" vertical="center"/>
      <protection locked="0" hidden="1"/>
    </xf>
    <xf numFmtId="49" fontId="20" fillId="0" borderId="0" xfId="0" applyNumberFormat="1" applyFont="1" applyAlignment="1" applyProtection="1">
      <alignment horizontal="right" vertical="center" wrapText="1"/>
      <protection locked="0" hidden="1"/>
    </xf>
    <xf numFmtId="171" fontId="20" fillId="0" borderId="0" xfId="3" applyNumberFormat="1" applyFont="1" applyAlignment="1" applyProtection="1">
      <alignment horizontal="center" vertical="center"/>
      <protection locked="0" hidden="1"/>
    </xf>
    <xf numFmtId="2" fontId="30" fillId="0" borderId="16" xfId="3" applyNumberFormat="1" applyFont="1" applyBorder="1" applyAlignment="1" applyProtection="1">
      <alignment horizontal="center" vertical="center"/>
      <protection locked="0" hidden="1"/>
    </xf>
    <xf numFmtId="2" fontId="30" fillId="0" borderId="0" xfId="3" applyNumberFormat="1" applyFont="1" applyAlignment="1" applyProtection="1">
      <alignment horizontal="center" vertical="center"/>
      <protection locked="0" hidden="1"/>
    </xf>
    <xf numFmtId="0" fontId="30" fillId="0" borderId="0" xfId="15" applyFont="1" applyAlignment="1">
      <alignment horizontal="justify" vertical="center" wrapText="1"/>
    </xf>
    <xf numFmtId="0" fontId="20" fillId="0" borderId="17" xfId="15" applyFont="1" applyBorder="1" applyAlignment="1">
      <alignment horizontal="center" vertical="center" wrapText="1"/>
    </xf>
    <xf numFmtId="0" fontId="49" fillId="6" borderId="0" xfId="15" applyFont="1" applyFill="1" applyAlignment="1">
      <alignment horizontal="center" vertical="center" wrapText="1"/>
    </xf>
    <xf numFmtId="0" fontId="0" fillId="6" borderId="0" xfId="0" applyFill="1" applyAlignment="1" applyProtection="1">
      <alignment vertical="center"/>
      <protection hidden="1"/>
    </xf>
    <xf numFmtId="0" fontId="21" fillId="6" borderId="0" xfId="0" applyFont="1" applyFill="1" applyAlignment="1" applyProtection="1">
      <alignment vertical="center"/>
      <protection hidden="1"/>
    </xf>
    <xf numFmtId="0" fontId="21" fillId="6" borderId="0" xfId="0" applyFont="1" applyFill="1" applyAlignment="1" applyProtection="1">
      <alignment vertical="center" wrapText="1"/>
      <protection hidden="1"/>
    </xf>
    <xf numFmtId="0" fontId="7" fillId="6" borderId="0" xfId="0" applyFont="1" applyFill="1" applyProtection="1">
      <protection hidden="1"/>
    </xf>
    <xf numFmtId="0" fontId="28" fillId="0" borderId="4" xfId="0" applyFont="1" applyBorder="1" applyAlignment="1" applyProtection="1">
      <alignment horizontal="center" vertical="center"/>
      <protection locked="0" hidden="1"/>
    </xf>
    <xf numFmtId="9" fontId="28" fillId="0" borderId="4" xfId="13" applyFont="1" applyBorder="1" applyAlignment="1" applyProtection="1">
      <alignment horizontal="center" vertical="center" wrapText="1"/>
      <protection locked="0" hidden="1"/>
    </xf>
    <xf numFmtId="2" fontId="20" fillId="0" borderId="4" xfId="18" applyNumberFormat="1" applyFont="1" applyBorder="1" applyAlignment="1" applyProtection="1">
      <alignment horizontal="center" vertical="center" wrapText="1"/>
      <protection hidden="1"/>
    </xf>
    <xf numFmtId="0" fontId="41" fillId="6" borderId="0" xfId="0" applyFont="1" applyFill="1" applyAlignment="1" applyProtection="1">
      <alignment horizontal="center" vertical="center"/>
      <protection hidden="1"/>
    </xf>
    <xf numFmtId="0" fontId="28" fillId="6" borderId="0" xfId="0" applyFont="1" applyFill="1" applyAlignment="1" applyProtection="1">
      <alignment horizontal="center" vertical="center"/>
      <protection locked="0" hidden="1"/>
    </xf>
    <xf numFmtId="0" fontId="28" fillId="6" borderId="0" xfId="0" applyFont="1" applyFill="1" applyAlignment="1" applyProtection="1">
      <alignment horizontal="center" vertical="center" wrapText="1"/>
      <protection locked="0" hidden="1"/>
    </xf>
    <xf numFmtId="168" fontId="28" fillId="6" borderId="0" xfId="0" applyNumberFormat="1" applyFont="1" applyFill="1" applyAlignment="1" applyProtection="1">
      <alignment horizontal="center" vertical="center" wrapText="1"/>
      <protection locked="0" hidden="1"/>
    </xf>
    <xf numFmtId="9" fontId="28" fillId="6" borderId="0" xfId="17" applyFont="1" applyFill="1" applyAlignment="1" applyProtection="1">
      <alignment horizontal="center" vertical="center" wrapText="1"/>
      <protection locked="0" hidden="1"/>
    </xf>
    <xf numFmtId="167" fontId="28" fillId="6" borderId="0" xfId="18" applyNumberFormat="1" applyFont="1" applyFill="1" applyAlignment="1" applyProtection="1">
      <alignment horizontal="center" vertical="center" wrapText="1"/>
      <protection locked="0" hidden="1"/>
    </xf>
    <xf numFmtId="170" fontId="28" fillId="6" borderId="0" xfId="18" applyNumberFormat="1" applyFont="1" applyFill="1" applyAlignment="1" applyProtection="1">
      <alignment horizontal="right" vertical="center" wrapText="1"/>
      <protection locked="0" hidden="1"/>
    </xf>
    <xf numFmtId="170" fontId="28" fillId="6" borderId="0" xfId="18" applyNumberFormat="1" applyFont="1" applyFill="1" applyAlignment="1" applyProtection="1">
      <alignment horizontal="center" vertical="center" wrapText="1"/>
      <protection locked="0" hidden="1"/>
    </xf>
    <xf numFmtId="2" fontId="20" fillId="0" borderId="5" xfId="18" applyNumberFormat="1" applyFont="1" applyFill="1" applyBorder="1" applyAlignment="1" applyProtection="1">
      <alignment horizontal="center" vertical="center" wrapText="1"/>
      <protection hidden="1"/>
    </xf>
    <xf numFmtId="0" fontId="57" fillId="6" borderId="4" xfId="0" applyFont="1" applyFill="1" applyBorder="1" applyAlignment="1" applyProtection="1">
      <alignment vertical="center" wrapText="1"/>
      <protection hidden="1"/>
    </xf>
    <xf numFmtId="0" fontId="57" fillId="6" borderId="0" xfId="0" applyFont="1" applyFill="1" applyBorder="1" applyAlignment="1" applyProtection="1">
      <alignment vertical="center" wrapText="1"/>
      <protection hidden="1"/>
    </xf>
    <xf numFmtId="2" fontId="49" fillId="0" borderId="4" xfId="18" applyNumberFormat="1" applyFont="1" applyFill="1" applyBorder="1" applyAlignment="1" applyProtection="1">
      <alignment horizontal="center" vertical="center" wrapText="1"/>
      <protection hidden="1"/>
    </xf>
    <xf numFmtId="0" fontId="12" fillId="0" borderId="4" xfId="15" applyFont="1" applyBorder="1" applyAlignment="1">
      <alignment horizontal="center" vertical="center" wrapText="1"/>
    </xf>
    <xf numFmtId="0" fontId="7" fillId="0" borderId="4" xfId="15" applyFont="1" applyFill="1" applyBorder="1" applyAlignment="1">
      <alignment vertical="center" wrapText="1"/>
    </xf>
    <xf numFmtId="0" fontId="3" fillId="0" borderId="4" xfId="15" applyFill="1" applyBorder="1" applyAlignment="1">
      <alignment horizontal="center" vertical="center" wrapText="1"/>
    </xf>
    <xf numFmtId="0" fontId="7" fillId="0" borderId="4" xfId="15" applyFont="1" applyFill="1" applyBorder="1" applyAlignment="1">
      <alignment horizontal="center" vertical="center"/>
    </xf>
    <xf numFmtId="0" fontId="58" fillId="0" borderId="4" xfId="15" applyFont="1" applyBorder="1" applyAlignment="1">
      <alignment horizontal="center" vertical="center" wrapText="1"/>
    </xf>
    <xf numFmtId="0" fontId="53" fillId="0" borderId="4" xfId="0" applyFont="1" applyFill="1" applyBorder="1" applyAlignment="1" applyProtection="1">
      <alignment horizontal="center" vertical="center"/>
      <protection locked="0" hidden="1"/>
    </xf>
    <xf numFmtId="0" fontId="44" fillId="0" borderId="4" xfId="0" applyFont="1" applyFill="1" applyBorder="1" applyAlignment="1">
      <alignment horizontal="center" vertical="center" wrapText="1"/>
    </xf>
    <xf numFmtId="2" fontId="20" fillId="6" borderId="0" xfId="18" applyNumberFormat="1" applyFont="1" applyFill="1" applyBorder="1" applyAlignment="1" applyProtection="1">
      <alignment horizontal="center" vertical="center" wrapText="1"/>
      <protection locked="0" hidden="1"/>
    </xf>
    <xf numFmtId="0" fontId="3" fillId="6" borderId="0" xfId="0" applyFont="1" applyFill="1" applyBorder="1" applyAlignment="1" applyProtection="1">
      <alignment vertical="top" wrapText="1"/>
      <protection hidden="1"/>
    </xf>
    <xf numFmtId="14" fontId="3" fillId="0" borderId="0" xfId="15" applyNumberFormat="1"/>
    <xf numFmtId="14" fontId="7" fillId="0" borderId="0" xfId="0" applyNumberFormat="1" applyFont="1" applyBorder="1" applyAlignment="1" applyProtection="1">
      <alignment vertical="center"/>
      <protection hidden="1"/>
    </xf>
    <xf numFmtId="0" fontId="26" fillId="0" borderId="4" xfId="15" applyFont="1" applyBorder="1" applyAlignment="1">
      <alignment horizontal="center" vertical="center" wrapText="1"/>
    </xf>
    <xf numFmtId="0" fontId="60" fillId="0" borderId="4" xfId="0" applyFont="1" applyFill="1" applyBorder="1" applyAlignment="1">
      <alignment horizontal="center" vertical="center" wrapText="1"/>
    </xf>
    <xf numFmtId="0" fontId="7" fillId="0" borderId="0" xfId="0" applyFont="1" applyBorder="1" applyAlignment="1" applyProtection="1">
      <alignment wrapText="1"/>
      <protection hidden="1"/>
    </xf>
    <xf numFmtId="0" fontId="60" fillId="0" borderId="4" xfId="0" applyFont="1" applyBorder="1" applyAlignment="1">
      <alignment horizontal="center" vertical="center" wrapText="1"/>
    </xf>
    <xf numFmtId="0" fontId="26" fillId="0" borderId="4" xfId="15" applyFont="1" applyFill="1" applyBorder="1" applyAlignment="1">
      <alignment horizontal="center" vertical="center" wrapText="1"/>
    </xf>
    <xf numFmtId="0" fontId="5" fillId="6" borderId="0" xfId="0" applyFont="1" applyFill="1" applyBorder="1" applyAlignment="1" applyProtection="1">
      <alignment horizontal="center" vertical="center"/>
      <protection hidden="1"/>
    </xf>
    <xf numFmtId="49" fontId="21" fillId="3" borderId="6" xfId="0" applyNumberFormat="1" applyFont="1" applyFill="1" applyBorder="1" applyAlignment="1" applyProtection="1">
      <alignment horizontal="center" vertical="center" wrapText="1"/>
      <protection locked="0" hidden="1"/>
    </xf>
    <xf numFmtId="1" fontId="21" fillId="3" borderId="5" xfId="18" applyNumberFormat="1" applyFont="1" applyFill="1" applyBorder="1" applyAlignment="1" applyProtection="1">
      <alignment horizontal="center" vertical="center" wrapText="1"/>
      <protection locked="0" hidden="1"/>
    </xf>
    <xf numFmtId="0" fontId="20" fillId="2" borderId="4" xfId="13" applyNumberFormat="1" applyFont="1" applyFill="1" applyBorder="1" applyAlignment="1" applyProtection="1">
      <alignment horizontal="center" vertical="center" wrapText="1"/>
      <protection locked="0" hidden="1"/>
    </xf>
    <xf numFmtId="49" fontId="35" fillId="2" borderId="4" xfId="0" applyNumberFormat="1" applyFont="1" applyFill="1" applyBorder="1" applyAlignment="1" applyProtection="1">
      <alignment horizontal="center" vertical="center" wrapText="1"/>
      <protection locked="0" hidden="1"/>
    </xf>
    <xf numFmtId="0" fontId="32" fillId="0" borderId="0" xfId="0" applyFont="1" applyFill="1" applyBorder="1" applyAlignment="1" applyProtection="1">
      <alignment horizontal="center" wrapText="1"/>
      <protection hidden="1"/>
    </xf>
    <xf numFmtId="0" fontId="50" fillId="10" borderId="4" xfId="15" applyFont="1" applyFill="1" applyBorder="1" applyAlignment="1">
      <alignment horizontal="center" vertical="center" wrapText="1"/>
    </xf>
    <xf numFmtId="0" fontId="28" fillId="0" borderId="5" xfId="0" applyFont="1" applyFill="1" applyBorder="1" applyAlignment="1" applyProtection="1">
      <alignment horizontal="center" vertical="center" wrapText="1"/>
      <protection locked="0" hidden="1"/>
    </xf>
    <xf numFmtId="0" fontId="28" fillId="0" borderId="8" xfId="0" applyFont="1" applyFill="1" applyBorder="1" applyAlignment="1" applyProtection="1">
      <alignment horizontal="center" vertical="center" wrapText="1"/>
      <protection locked="0" hidden="1"/>
    </xf>
    <xf numFmtId="0" fontId="28" fillId="0" borderId="6" xfId="0" applyFont="1" applyFill="1" applyBorder="1" applyAlignment="1" applyProtection="1">
      <alignment horizontal="center" vertical="center" wrapText="1"/>
      <protection locked="0" hidden="1"/>
    </xf>
    <xf numFmtId="0" fontId="28" fillId="0" borderId="5" xfId="0" applyNumberFormat="1" applyFont="1" applyFill="1" applyBorder="1" applyAlignment="1" applyProtection="1">
      <alignment horizontal="center" vertical="center" wrapText="1"/>
      <protection locked="0" hidden="1"/>
    </xf>
    <xf numFmtId="0" fontId="28" fillId="0" borderId="6" xfId="0" applyNumberFormat="1" applyFont="1" applyFill="1" applyBorder="1" applyAlignment="1" applyProtection="1">
      <alignment horizontal="center" vertical="center" wrapText="1"/>
      <protection locked="0" hidden="1"/>
    </xf>
    <xf numFmtId="2" fontId="62" fillId="0" borderId="18" xfId="18" applyNumberFormat="1" applyFont="1" applyFill="1" applyBorder="1" applyAlignment="1" applyProtection="1">
      <alignment horizontal="center" vertical="center" wrapText="1"/>
      <protection hidden="1"/>
    </xf>
    <xf numFmtId="2" fontId="62" fillId="0" borderId="17" xfId="18" applyNumberFormat="1" applyFont="1" applyFill="1" applyBorder="1" applyAlignment="1" applyProtection="1">
      <alignment horizontal="center" vertical="center" wrapText="1"/>
      <protection hidden="1"/>
    </xf>
    <xf numFmtId="170" fontId="20" fillId="10" borderId="5" xfId="18" applyNumberFormat="1" applyFont="1" applyFill="1" applyBorder="1" applyAlignment="1" applyProtection="1">
      <alignment horizontal="center" vertical="center" wrapText="1"/>
      <protection locked="0" hidden="1"/>
    </xf>
    <xf numFmtId="170" fontId="20" fillId="10" borderId="8" xfId="18" applyNumberFormat="1" applyFont="1" applyFill="1" applyBorder="1" applyAlignment="1" applyProtection="1">
      <alignment horizontal="center" vertical="center" wrapText="1"/>
      <protection locked="0" hidden="1"/>
    </xf>
    <xf numFmtId="170" fontId="20" fillId="10" borderId="6" xfId="18" applyNumberFormat="1" applyFont="1" applyFill="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0" fontId="28" fillId="0" borderId="8" xfId="0" applyFont="1" applyBorder="1" applyAlignment="1" applyProtection="1">
      <alignment horizontal="center" vertical="center" wrapText="1"/>
      <protection locked="0" hidden="1"/>
    </xf>
    <xf numFmtId="0" fontId="28" fillId="0" borderId="6" xfId="0" applyFont="1" applyBorder="1" applyAlignment="1" applyProtection="1">
      <alignment horizontal="center" vertical="center" wrapText="1"/>
      <protection locked="0" hidden="1"/>
    </xf>
    <xf numFmtId="0" fontId="21" fillId="10" borderId="5" xfId="0" applyFont="1" applyFill="1" applyBorder="1" applyAlignment="1" applyProtection="1">
      <alignment horizontal="center" vertical="center" wrapText="1"/>
      <protection hidden="1"/>
    </xf>
    <xf numFmtId="0" fontId="21" fillId="10" borderId="8" xfId="0" applyFont="1" applyFill="1" applyBorder="1" applyAlignment="1" applyProtection="1">
      <alignment horizontal="center" vertical="center" wrapText="1"/>
      <protection hidden="1"/>
    </xf>
    <xf numFmtId="0" fontId="21" fillId="10" borderId="6" xfId="0" applyFont="1" applyFill="1" applyBorder="1" applyAlignment="1" applyProtection="1">
      <alignment horizontal="center" vertical="center" wrapText="1"/>
      <protection hidden="1"/>
    </xf>
    <xf numFmtId="0" fontId="52" fillId="0" borderId="7" xfId="0" applyFont="1" applyBorder="1" applyAlignment="1">
      <alignment horizontal="center" vertical="center" wrapText="1"/>
    </xf>
    <xf numFmtId="0" fontId="52" fillId="0" borderId="3" xfId="0" applyFont="1" applyBorder="1" applyAlignment="1">
      <alignment horizontal="center" vertical="center" wrapText="1"/>
    </xf>
    <xf numFmtId="49" fontId="20" fillId="10" borderId="5" xfId="0" applyNumberFormat="1" applyFont="1" applyFill="1" applyBorder="1" applyAlignment="1" applyProtection="1">
      <alignment horizontal="center" vertical="center" wrapText="1"/>
      <protection locked="0" hidden="1"/>
    </xf>
    <xf numFmtId="49" fontId="20" fillId="10" borderId="8" xfId="0" applyNumberFormat="1" applyFont="1" applyFill="1" applyBorder="1" applyAlignment="1" applyProtection="1">
      <alignment horizontal="center" vertical="center" wrapText="1"/>
      <protection locked="0" hidden="1"/>
    </xf>
    <xf numFmtId="49" fontId="20" fillId="10" borderId="13" xfId="0" applyNumberFormat="1" applyFont="1" applyFill="1" applyBorder="1" applyAlignment="1" applyProtection="1">
      <alignment horizontal="center" vertical="center" wrapText="1"/>
      <protection locked="0" hidden="1"/>
    </xf>
    <xf numFmtId="173" fontId="30" fillId="0" borderId="12" xfId="3" applyNumberFormat="1" applyFont="1" applyBorder="1" applyAlignment="1" applyProtection="1">
      <alignment horizontal="center" vertical="center"/>
      <protection locked="0" hidden="1"/>
    </xf>
    <xf numFmtId="173" fontId="30" fillId="0" borderId="13" xfId="3" applyNumberFormat="1" applyFont="1" applyBorder="1" applyAlignment="1" applyProtection="1">
      <alignment horizontal="center" vertical="center"/>
      <protection locked="0" hidden="1"/>
    </xf>
    <xf numFmtId="49" fontId="21" fillId="10" borderId="2" xfId="0" applyNumberFormat="1" applyFont="1" applyFill="1" applyBorder="1" applyAlignment="1" applyProtection="1">
      <alignment horizontal="center" vertical="center" wrapText="1"/>
      <protection locked="0" hidden="1"/>
    </xf>
    <xf numFmtId="49" fontId="21" fillId="10" borderId="13" xfId="0" applyNumberFormat="1" applyFont="1" applyFill="1" applyBorder="1" applyAlignment="1" applyProtection="1">
      <alignment horizontal="center" vertical="center" wrapText="1"/>
      <protection locked="0" hidden="1"/>
    </xf>
    <xf numFmtId="174" fontId="47" fillId="11" borderId="36" xfId="0" applyNumberFormat="1" applyFont="1" applyFill="1" applyBorder="1" applyAlignment="1">
      <alignment vertical="center" wrapText="1"/>
    </xf>
    <xf numFmtId="174" fontId="47" fillId="11" borderId="37" xfId="0" applyNumberFormat="1" applyFont="1" applyFill="1" applyBorder="1" applyAlignment="1">
      <alignment vertical="center" wrapText="1"/>
    </xf>
    <xf numFmtId="49" fontId="21" fillId="10" borderId="12" xfId="0" applyNumberFormat="1" applyFont="1" applyFill="1" applyBorder="1" applyAlignment="1" applyProtection="1">
      <alignment horizontal="center" vertical="center" wrapText="1"/>
      <protection locked="0" hidden="1"/>
    </xf>
    <xf numFmtId="49" fontId="20" fillId="10" borderId="5" xfId="0" applyNumberFormat="1" applyFont="1" applyFill="1" applyBorder="1" applyAlignment="1" applyProtection="1">
      <alignment horizontal="center" vertical="center"/>
      <protection locked="0" hidden="1"/>
    </xf>
    <xf numFmtId="49" fontId="20" fillId="10" borderId="8" xfId="0" applyNumberFormat="1" applyFont="1" applyFill="1" applyBorder="1" applyAlignment="1" applyProtection="1">
      <alignment horizontal="center" vertical="center"/>
      <protection locked="0" hidden="1"/>
    </xf>
    <xf numFmtId="0" fontId="0" fillId="10" borderId="6" xfId="0" applyFill="1" applyBorder="1" applyAlignment="1">
      <alignment horizontal="center" vertical="center"/>
    </xf>
    <xf numFmtId="0" fontId="53" fillId="0" borderId="4" xfId="15" applyFont="1" applyBorder="1" applyAlignment="1">
      <alignment horizontal="justify" vertical="center" wrapText="1"/>
    </xf>
    <xf numFmtId="0" fontId="54" fillId="0" borderId="4" xfId="15" applyFont="1" applyBorder="1" applyAlignment="1">
      <alignment horizontal="justify" vertical="center" wrapText="1"/>
    </xf>
    <xf numFmtId="0" fontId="30" fillId="10" borderId="4" xfId="0" applyFont="1" applyFill="1" applyBorder="1" applyAlignment="1" applyProtection="1">
      <alignment horizontal="center" vertical="center"/>
      <protection hidden="1"/>
    </xf>
    <xf numFmtId="172" fontId="5" fillId="6" borderId="33" xfId="0" applyNumberFormat="1" applyFont="1" applyFill="1" applyBorder="1" applyAlignment="1">
      <alignment horizontal="center"/>
    </xf>
    <xf numFmtId="172" fontId="5" fillId="6" borderId="34" xfId="0" applyNumberFormat="1" applyFont="1" applyFill="1" applyBorder="1" applyAlignment="1">
      <alignment horizontal="center"/>
    </xf>
    <xf numFmtId="172" fontId="5" fillId="6" borderId="35" xfId="0" applyNumberFormat="1" applyFont="1" applyFill="1" applyBorder="1" applyAlignment="1">
      <alignment horizontal="center"/>
    </xf>
    <xf numFmtId="172" fontId="6" fillId="0" borderId="4" xfId="0" applyNumberFormat="1" applyFont="1" applyBorder="1" applyAlignment="1">
      <alignment horizontal="center"/>
    </xf>
    <xf numFmtId="172" fontId="45" fillId="0" borderId="4" xfId="0" applyNumberFormat="1" applyFont="1" applyBorder="1" applyAlignment="1">
      <alignment horizontal="center"/>
    </xf>
    <xf numFmtId="0" fontId="20" fillId="10" borderId="12" xfId="15" applyFont="1" applyFill="1" applyBorder="1" applyAlignment="1">
      <alignment horizontal="center" vertical="center" wrapText="1"/>
    </xf>
    <xf numFmtId="0" fontId="20" fillId="10" borderId="2" xfId="15" applyFont="1" applyFill="1" applyBorder="1" applyAlignment="1">
      <alignment horizontal="center" vertical="center" wrapText="1"/>
    </xf>
    <xf numFmtId="0" fontId="0" fillId="10" borderId="13" xfId="0" applyFill="1" applyBorder="1" applyAlignment="1">
      <alignment horizontal="center" vertical="center" wrapText="1"/>
    </xf>
    <xf numFmtId="0" fontId="20" fillId="10" borderId="7" xfId="15" applyFont="1" applyFill="1" applyBorder="1" applyAlignment="1">
      <alignment horizontal="center" vertical="center" wrapText="1"/>
    </xf>
    <xf numFmtId="0" fontId="20" fillId="10" borderId="0" xfId="15" applyFont="1" applyFill="1" applyAlignment="1">
      <alignment horizontal="center" vertical="center" wrapText="1"/>
    </xf>
    <xf numFmtId="0" fontId="0" fillId="10" borderId="15" xfId="0" applyFill="1" applyBorder="1" applyAlignment="1">
      <alignment horizontal="center" vertical="center" wrapText="1"/>
    </xf>
    <xf numFmtId="0" fontId="20" fillId="10" borderId="3" xfId="15" applyFont="1" applyFill="1" applyBorder="1" applyAlignment="1">
      <alignment horizontal="center" vertical="center" wrapText="1"/>
    </xf>
    <xf numFmtId="0" fontId="20" fillId="10" borderId="1" xfId="15" applyFont="1" applyFill="1" applyBorder="1" applyAlignment="1">
      <alignment horizontal="center" vertical="center" wrapText="1"/>
    </xf>
    <xf numFmtId="0" fontId="0" fillId="10" borderId="14" xfId="0" applyFill="1" applyBorder="1" applyAlignment="1">
      <alignment horizontal="center" vertical="center" wrapText="1"/>
    </xf>
    <xf numFmtId="172" fontId="20" fillId="0" borderId="12" xfId="0" applyNumberFormat="1" applyFont="1" applyBorder="1" applyAlignment="1" applyProtection="1">
      <alignment horizontal="center" vertical="center" wrapText="1"/>
      <protection hidden="1"/>
    </xf>
    <xf numFmtId="0" fontId="20" fillId="0" borderId="2" xfId="0" applyFont="1" applyBorder="1" applyAlignment="1" applyProtection="1">
      <alignment horizontal="center" vertical="center" wrapText="1"/>
      <protection hidden="1"/>
    </xf>
    <xf numFmtId="0" fontId="20" fillId="0" borderId="13" xfId="0" applyFont="1" applyBorder="1" applyAlignment="1" applyProtection="1">
      <alignment horizontal="center" vertical="center" wrapText="1"/>
      <protection hidden="1"/>
    </xf>
    <xf numFmtId="0" fontId="20" fillId="0" borderId="7" xfId="0" applyFont="1" applyBorder="1" applyAlignment="1" applyProtection="1">
      <alignment horizontal="center" vertical="center" wrapText="1"/>
      <protection hidden="1"/>
    </xf>
    <xf numFmtId="0" fontId="20" fillId="0" borderId="0" xfId="0" applyFont="1" applyAlignment="1" applyProtection="1">
      <alignment horizontal="center" vertical="center" wrapText="1"/>
      <protection hidden="1"/>
    </xf>
    <xf numFmtId="0" fontId="20" fillId="0" borderId="15" xfId="0" applyFont="1" applyBorder="1" applyAlignment="1" applyProtection="1">
      <alignment horizontal="center" vertical="center" wrapText="1"/>
      <protection hidden="1"/>
    </xf>
    <xf numFmtId="0" fontId="20" fillId="0" borderId="3" xfId="0" applyFont="1" applyBorder="1" applyAlignment="1" applyProtection="1">
      <alignment horizontal="center" vertical="center" wrapText="1"/>
      <protection hidden="1"/>
    </xf>
    <xf numFmtId="0" fontId="20" fillId="0" borderId="1" xfId="0" applyFont="1" applyBorder="1" applyAlignment="1" applyProtection="1">
      <alignment horizontal="center" vertical="center" wrapText="1"/>
      <protection hidden="1"/>
    </xf>
    <xf numFmtId="0" fontId="20" fillId="0" borderId="14" xfId="0" applyFont="1" applyBorder="1" applyAlignment="1" applyProtection="1">
      <alignment horizontal="center" vertical="center" wrapText="1"/>
      <protection hidden="1"/>
    </xf>
    <xf numFmtId="0" fontId="21" fillId="0" borderId="5" xfId="15" applyFont="1" applyBorder="1" applyAlignment="1">
      <alignment horizontal="center" vertical="center" wrapText="1"/>
    </xf>
    <xf numFmtId="0" fontId="21" fillId="0" borderId="8" xfId="15" applyFont="1" applyBorder="1" applyAlignment="1">
      <alignment horizontal="center" vertical="center" wrapText="1"/>
    </xf>
    <xf numFmtId="0" fontId="21" fillId="0" borderId="6" xfId="15" applyFont="1" applyBorder="1" applyAlignment="1">
      <alignment horizontal="center" vertical="center" wrapText="1"/>
    </xf>
    <xf numFmtId="0" fontId="21" fillId="10" borderId="5" xfId="15" applyFont="1" applyFill="1" applyBorder="1" applyAlignment="1">
      <alignment horizontal="center" vertical="center" wrapText="1"/>
    </xf>
    <xf numFmtId="0" fontId="21" fillId="10" borderId="8" xfId="15" applyFont="1" applyFill="1" applyBorder="1" applyAlignment="1">
      <alignment horizontal="center" vertical="center" wrapText="1"/>
    </xf>
    <xf numFmtId="0" fontId="21" fillId="10" borderId="6" xfId="15" applyFont="1" applyFill="1" applyBorder="1" applyAlignment="1">
      <alignment horizontal="center" vertical="center" wrapText="1"/>
    </xf>
    <xf numFmtId="0" fontId="61" fillId="0" borderId="51" xfId="0" applyFont="1" applyBorder="1" applyAlignment="1">
      <alignment horizontal="center" vertical="center" wrapText="1"/>
    </xf>
    <xf numFmtId="0" fontId="20" fillId="0" borderId="8" xfId="0" applyFont="1" applyBorder="1" applyAlignment="1" applyProtection="1">
      <alignment horizontal="center" vertical="top" wrapText="1"/>
      <protection hidden="1"/>
    </xf>
    <xf numFmtId="173" fontId="30" fillId="0" borderId="12" xfId="3" applyNumberFormat="1" applyFont="1" applyFill="1" applyBorder="1" applyAlignment="1" applyProtection="1">
      <alignment horizontal="center" vertical="center"/>
      <protection locked="0" hidden="1"/>
    </xf>
    <xf numFmtId="173" fontId="30" fillId="0" borderId="13" xfId="3" applyNumberFormat="1" applyFont="1" applyFill="1" applyBorder="1" applyAlignment="1" applyProtection="1">
      <alignment horizontal="center" vertical="center"/>
      <protection locked="0" hidden="1"/>
    </xf>
    <xf numFmtId="0" fontId="53" fillId="0" borderId="4" xfId="15" applyFont="1" applyFill="1" applyBorder="1" applyAlignment="1">
      <alignment horizontal="justify" vertical="center" wrapText="1"/>
    </xf>
    <xf numFmtId="0" fontId="54" fillId="0" borderId="4" xfId="15" applyFont="1" applyFill="1" applyBorder="1" applyAlignment="1">
      <alignment horizontal="justify" vertical="center" wrapText="1"/>
    </xf>
    <xf numFmtId="0" fontId="20" fillId="10" borderId="0" xfId="15" applyFont="1" applyFill="1" applyBorder="1" applyAlignment="1">
      <alignment horizontal="center" vertical="center" wrapText="1"/>
    </xf>
    <xf numFmtId="0" fontId="20" fillId="0" borderId="12" xfId="0" applyFont="1" applyFill="1" applyBorder="1" applyAlignment="1" applyProtection="1">
      <alignment horizontal="center" vertical="center" wrapText="1"/>
      <protection hidden="1"/>
    </xf>
    <xf numFmtId="0" fontId="20" fillId="0" borderId="2" xfId="0" applyFont="1" applyFill="1" applyBorder="1" applyAlignment="1" applyProtection="1">
      <alignment horizontal="center" vertical="center" wrapText="1"/>
      <protection hidden="1"/>
    </xf>
    <xf numFmtId="0" fontId="20" fillId="0" borderId="13" xfId="0" applyFont="1" applyFill="1" applyBorder="1" applyAlignment="1" applyProtection="1">
      <alignment horizontal="center" vertical="center" wrapText="1"/>
      <protection hidden="1"/>
    </xf>
    <xf numFmtId="0" fontId="20" fillId="0" borderId="7" xfId="0" applyFont="1" applyFill="1" applyBorder="1" applyAlignment="1" applyProtection="1">
      <alignment horizontal="center" vertical="center" wrapText="1"/>
      <protection hidden="1"/>
    </xf>
    <xf numFmtId="0" fontId="20" fillId="0" borderId="0" xfId="0" applyFont="1" applyFill="1" applyBorder="1" applyAlignment="1" applyProtection="1">
      <alignment horizontal="center" vertical="center" wrapText="1"/>
      <protection hidden="1"/>
    </xf>
    <xf numFmtId="0" fontId="20" fillId="0" borderId="15" xfId="0" applyFont="1" applyFill="1" applyBorder="1" applyAlignment="1" applyProtection="1">
      <alignment horizontal="center" vertical="center" wrapText="1"/>
      <protection hidden="1"/>
    </xf>
    <xf numFmtId="0" fontId="20" fillId="0" borderId="3" xfId="0" applyFont="1" applyFill="1" applyBorder="1" applyAlignment="1" applyProtection="1">
      <alignment horizontal="center" vertical="center" wrapText="1"/>
      <protection hidden="1"/>
    </xf>
    <xf numFmtId="0" fontId="20" fillId="0" borderId="1" xfId="0" applyFont="1" applyFill="1" applyBorder="1" applyAlignment="1" applyProtection="1">
      <alignment horizontal="center" vertical="center" wrapText="1"/>
      <protection hidden="1"/>
    </xf>
    <xf numFmtId="0" fontId="20" fillId="0" borderId="14" xfId="0" applyFont="1" applyFill="1" applyBorder="1" applyAlignment="1" applyProtection="1">
      <alignment horizontal="center" vertical="center" wrapText="1"/>
      <protection hidden="1"/>
    </xf>
    <xf numFmtId="0" fontId="21" fillId="0" borderId="5" xfId="15" applyFont="1" applyFill="1" applyBorder="1" applyAlignment="1">
      <alignment horizontal="center" vertical="center" wrapText="1"/>
    </xf>
    <xf numFmtId="0" fontId="21" fillId="0" borderId="8" xfId="15" applyFont="1" applyFill="1" applyBorder="1" applyAlignment="1">
      <alignment horizontal="center" vertical="center" wrapText="1"/>
    </xf>
    <xf numFmtId="0" fontId="21" fillId="0" borderId="6" xfId="15" applyFont="1" applyFill="1" applyBorder="1" applyAlignment="1">
      <alignment horizontal="center" vertical="center" wrapText="1"/>
    </xf>
    <xf numFmtId="0" fontId="28" fillId="0" borderId="4" xfId="15" applyFont="1" applyFill="1" applyBorder="1" applyAlignment="1">
      <alignment horizontal="justify" vertical="center" wrapText="1"/>
    </xf>
    <xf numFmtId="0" fontId="20" fillId="0" borderId="4" xfId="15" applyFont="1" applyFill="1" applyBorder="1" applyAlignment="1">
      <alignment horizontal="justify" vertical="center" wrapText="1"/>
    </xf>
    <xf numFmtId="172" fontId="20" fillId="0" borderId="12" xfId="0" applyNumberFormat="1" applyFont="1" applyFill="1" applyBorder="1" applyAlignment="1" applyProtection="1">
      <alignment horizontal="center" vertical="center" wrapText="1"/>
      <protection hidden="1"/>
    </xf>
    <xf numFmtId="2" fontId="55" fillId="0" borderId="16" xfId="18" applyNumberFormat="1" applyFont="1" applyFill="1" applyBorder="1" applyAlignment="1" applyProtection="1">
      <alignment horizontal="center" vertical="center" wrapText="1"/>
      <protection hidden="1"/>
    </xf>
    <xf numFmtId="2" fontId="55" fillId="0" borderId="17" xfId="18" applyNumberFormat="1" applyFont="1" applyFill="1" applyBorder="1" applyAlignment="1" applyProtection="1">
      <alignment horizontal="center" vertical="center" wrapText="1"/>
      <protection hidden="1"/>
    </xf>
    <xf numFmtId="0" fontId="46" fillId="0" borderId="4" xfId="15" applyFont="1" applyFill="1" applyBorder="1" applyAlignment="1">
      <alignment horizontal="center" vertical="center"/>
    </xf>
    <xf numFmtId="0" fontId="5" fillId="6" borderId="0" xfId="19" applyNumberFormat="1" applyFont="1" applyFill="1" applyBorder="1" applyAlignment="1" applyProtection="1">
      <alignment horizontal="center" vertical="center" wrapText="1"/>
    </xf>
    <xf numFmtId="0" fontId="5" fillId="6" borderId="0" xfId="0" applyFont="1" applyFill="1" applyBorder="1" applyAlignment="1" applyProtection="1">
      <alignment horizontal="center" vertical="center"/>
      <protection hidden="1"/>
    </xf>
    <xf numFmtId="0" fontId="20" fillId="10" borderId="5" xfId="15" applyFont="1" applyFill="1" applyBorder="1" applyAlignment="1">
      <alignment horizontal="center" vertical="center"/>
    </xf>
    <xf numFmtId="0" fontId="20" fillId="10" borderId="8" xfId="15" applyFont="1" applyFill="1" applyBorder="1" applyAlignment="1">
      <alignment horizontal="center" vertical="center"/>
    </xf>
    <xf numFmtId="0" fontId="28" fillId="0" borderId="4" xfId="15" applyFont="1" applyFill="1" applyBorder="1" applyAlignment="1">
      <alignment horizontal="center" vertical="center" wrapText="1"/>
    </xf>
    <xf numFmtId="0" fontId="56" fillId="0" borderId="7" xfId="0" applyFont="1" applyBorder="1" applyAlignment="1">
      <alignment horizontal="center" vertical="center" wrapText="1"/>
    </xf>
    <xf numFmtId="0" fontId="56" fillId="0" borderId="3" xfId="0" applyFont="1" applyBorder="1" applyAlignment="1">
      <alignment horizontal="center" vertical="center" wrapText="1"/>
    </xf>
    <xf numFmtId="0" fontId="56" fillId="0" borderId="51" xfId="0" applyFont="1" applyBorder="1" applyAlignment="1">
      <alignment horizontal="center" vertical="center" wrapText="1"/>
    </xf>
    <xf numFmtId="0" fontId="52" fillId="0" borderId="51" xfId="0" applyFont="1" applyBorder="1" applyAlignment="1">
      <alignment horizontal="center" vertical="center" wrapText="1"/>
    </xf>
    <xf numFmtId="0" fontId="5" fillId="0" borderId="0" xfId="0" applyFont="1" applyAlignment="1" applyProtection="1">
      <alignment horizontal="center" vertical="center" wrapText="1"/>
      <protection hidden="1"/>
    </xf>
    <xf numFmtId="49" fontId="20" fillId="0" borderId="5" xfId="15" applyNumberFormat="1" applyFont="1" applyFill="1" applyBorder="1" applyAlignment="1" applyProtection="1">
      <alignment horizontal="justify" vertical="center" wrapText="1"/>
      <protection locked="0" hidden="1"/>
    </xf>
    <xf numFmtId="49" fontId="20" fillId="0" borderId="8" xfId="15" applyNumberFormat="1" applyFont="1" applyFill="1" applyBorder="1" applyAlignment="1" applyProtection="1">
      <alignment horizontal="justify" vertical="center" wrapText="1"/>
      <protection locked="0" hidden="1"/>
    </xf>
    <xf numFmtId="49" fontId="20" fillId="0" borderId="6" xfId="15" applyNumberFormat="1" applyFont="1" applyFill="1" applyBorder="1" applyAlignment="1" applyProtection="1">
      <alignment horizontal="justify" vertical="center" wrapText="1"/>
      <protection locked="0" hidden="1"/>
    </xf>
    <xf numFmtId="170" fontId="20" fillId="8" borderId="5" xfId="18" applyNumberFormat="1" applyFont="1" applyFill="1" applyBorder="1" applyAlignment="1" applyProtection="1">
      <alignment horizontal="right" vertical="center" wrapText="1"/>
      <protection locked="0" hidden="1"/>
    </xf>
    <xf numFmtId="170" fontId="20" fillId="8" borderId="8" xfId="18" applyNumberFormat="1" applyFont="1" applyFill="1" applyBorder="1" applyAlignment="1" applyProtection="1">
      <alignment horizontal="right" vertical="center" wrapText="1"/>
      <protection locked="0" hidden="1"/>
    </xf>
    <xf numFmtId="170" fontId="20" fillId="8" borderId="6" xfId="18" applyNumberFormat="1" applyFont="1" applyFill="1" applyBorder="1" applyAlignment="1" applyProtection="1">
      <alignment horizontal="right" vertical="center" wrapText="1"/>
      <protection locked="0" hidden="1"/>
    </xf>
    <xf numFmtId="0" fontId="20" fillId="0" borderId="5" xfId="15" applyFont="1" applyFill="1" applyBorder="1" applyAlignment="1">
      <alignment horizontal="center" vertical="center" wrapText="1"/>
    </xf>
    <xf numFmtId="0" fontId="20" fillId="0" borderId="8" xfId="15" applyFont="1" applyFill="1" applyBorder="1" applyAlignment="1">
      <alignment horizontal="center" vertical="center" wrapText="1"/>
    </xf>
    <xf numFmtId="0" fontId="20" fillId="0" borderId="6" xfId="15" applyFont="1" applyFill="1" applyBorder="1" applyAlignment="1">
      <alignment horizontal="center" vertical="center" wrapText="1"/>
    </xf>
    <xf numFmtId="0" fontId="20" fillId="8" borderId="5" xfId="15" applyFont="1" applyFill="1" applyBorder="1" applyAlignment="1">
      <alignment horizontal="center" vertical="center" wrapText="1"/>
    </xf>
    <xf numFmtId="0" fontId="20" fillId="8" borderId="6" xfId="15" applyFont="1" applyFill="1" applyBorder="1" applyAlignment="1">
      <alignment horizontal="center" vertical="center" wrapText="1"/>
    </xf>
    <xf numFmtId="0" fontId="18" fillId="8" borderId="4" xfId="15" applyFont="1" applyFill="1" applyBorder="1" applyAlignment="1" applyProtection="1">
      <alignment horizontal="center" vertical="center"/>
      <protection hidden="1"/>
    </xf>
    <xf numFmtId="0" fontId="18" fillId="8" borderId="3" xfId="15" applyFont="1" applyFill="1" applyBorder="1" applyAlignment="1" applyProtection="1">
      <alignment horizontal="center" vertical="center"/>
      <protection hidden="1"/>
    </xf>
    <xf numFmtId="0" fontId="18" fillId="8" borderId="14" xfId="15" applyFont="1" applyFill="1" applyBorder="1" applyAlignment="1" applyProtection="1">
      <alignment horizontal="center" vertical="center"/>
      <protection hidden="1"/>
    </xf>
    <xf numFmtId="0" fontId="21" fillId="8" borderId="5" xfId="15" applyFont="1" applyFill="1" applyBorder="1" applyAlignment="1" applyProtection="1">
      <alignment horizontal="center" vertical="center" wrapText="1"/>
      <protection hidden="1"/>
    </xf>
    <xf numFmtId="0" fontId="21" fillId="8" borderId="6" xfId="15" applyFont="1" applyFill="1" applyBorder="1" applyAlignment="1" applyProtection="1">
      <alignment horizontal="center" vertical="center" wrapText="1"/>
      <protection hidden="1"/>
    </xf>
    <xf numFmtId="0" fontId="20" fillId="8" borderId="12" xfId="15" applyFont="1" applyFill="1" applyBorder="1" applyAlignment="1">
      <alignment horizontal="center" vertical="center" wrapText="1"/>
    </xf>
    <xf numFmtId="0" fontId="20" fillId="8" borderId="13" xfId="15" applyFont="1" applyFill="1" applyBorder="1" applyAlignment="1">
      <alignment horizontal="center" vertical="center" wrapText="1"/>
    </xf>
    <xf numFmtId="0" fontId="20" fillId="8" borderId="7" xfId="15" applyFont="1" applyFill="1" applyBorder="1" applyAlignment="1">
      <alignment horizontal="center" vertical="center" wrapText="1"/>
    </xf>
    <xf numFmtId="0" fontId="20" fillId="8" borderId="15" xfId="15" applyFont="1" applyFill="1" applyBorder="1" applyAlignment="1">
      <alignment horizontal="center" vertical="center" wrapText="1"/>
    </xf>
    <xf numFmtId="0" fontId="20" fillId="8" borderId="3" xfId="15" applyFont="1" applyFill="1" applyBorder="1" applyAlignment="1">
      <alignment horizontal="center" vertical="center" wrapText="1"/>
    </xf>
    <xf numFmtId="0" fontId="20" fillId="8" borderId="14" xfId="15" applyFont="1" applyFill="1" applyBorder="1" applyAlignment="1">
      <alignment horizontal="center" vertical="center" wrapText="1"/>
    </xf>
    <xf numFmtId="49" fontId="20" fillId="8" borderId="5" xfId="15" applyNumberFormat="1" applyFont="1" applyFill="1" applyBorder="1" applyAlignment="1" applyProtection="1">
      <alignment horizontal="right" vertical="center"/>
      <protection locked="0" hidden="1"/>
    </xf>
    <xf numFmtId="49" fontId="20" fillId="8" borderId="6" xfId="15" applyNumberFormat="1" applyFont="1" applyFill="1" applyBorder="1" applyAlignment="1" applyProtection="1">
      <alignment horizontal="right" vertical="center"/>
      <protection locked="0" hidden="1"/>
    </xf>
    <xf numFmtId="0" fontId="40" fillId="6" borderId="0" xfId="19" applyNumberFormat="1" applyFont="1" applyFill="1" applyBorder="1" applyAlignment="1" applyProtection="1">
      <alignment horizontal="center" vertical="center" wrapText="1"/>
    </xf>
    <xf numFmtId="0" fontId="40" fillId="6" borderId="0" xfId="0" applyFont="1" applyFill="1" applyBorder="1" applyAlignment="1" applyProtection="1">
      <alignment horizontal="center" vertical="center"/>
      <protection hidden="1"/>
    </xf>
    <xf numFmtId="0" fontId="41" fillId="0" borderId="5" xfId="15" applyFont="1" applyFill="1" applyBorder="1" applyAlignment="1">
      <alignment horizontal="center" vertical="center" wrapText="1"/>
    </xf>
    <xf numFmtId="0" fontId="41" fillId="0" borderId="8" xfId="15" applyFont="1" applyFill="1" applyBorder="1" applyAlignment="1">
      <alignment horizontal="center" vertical="center" wrapText="1"/>
    </xf>
    <xf numFmtId="0" fontId="41" fillId="0" borderId="6" xfId="15" applyFont="1" applyFill="1" applyBorder="1" applyAlignment="1">
      <alignment horizontal="center" vertical="center" wrapText="1"/>
    </xf>
    <xf numFmtId="0" fontId="20" fillId="8" borderId="4" xfId="15" applyFont="1" applyFill="1" applyBorder="1" applyAlignment="1">
      <alignment horizontal="right" vertical="center" wrapText="1"/>
    </xf>
    <xf numFmtId="49" fontId="20" fillId="3" borderId="5" xfId="0" applyNumberFormat="1" applyFont="1" applyFill="1" applyBorder="1" applyAlignment="1" applyProtection="1">
      <alignment horizontal="center" vertical="center" wrapText="1"/>
      <protection locked="0" hidden="1"/>
    </xf>
    <xf numFmtId="49" fontId="20" fillId="3" borderId="8" xfId="0" applyNumberFormat="1" applyFont="1" applyFill="1" applyBorder="1" applyAlignment="1" applyProtection="1">
      <alignment horizontal="center" vertical="center" wrapText="1"/>
      <protection locked="0" hidden="1"/>
    </xf>
    <xf numFmtId="49" fontId="20" fillId="3" borderId="6" xfId="0" applyNumberFormat="1" applyFont="1" applyFill="1" applyBorder="1" applyAlignment="1" applyProtection="1">
      <alignment horizontal="center" vertical="center" wrapText="1"/>
      <protection locked="0" hidden="1"/>
    </xf>
    <xf numFmtId="0" fontId="6" fillId="0" borderId="7" xfId="15" applyNumberFormat="1" applyFont="1" applyFill="1" applyBorder="1" applyAlignment="1" applyProtection="1">
      <alignment horizontal="center" vertical="center" wrapText="1"/>
    </xf>
    <xf numFmtId="0" fontId="6" fillId="0" borderId="0" xfId="15" applyNumberFormat="1" applyFont="1" applyFill="1" applyBorder="1" applyAlignment="1" applyProtection="1">
      <alignment horizontal="center" vertical="center" wrapText="1"/>
    </xf>
    <xf numFmtId="0" fontId="36" fillId="7" borderId="5" xfId="15" applyFont="1" applyFill="1" applyBorder="1" applyAlignment="1">
      <alignment horizontal="left" vertical="center" wrapText="1"/>
    </xf>
    <xf numFmtId="0" fontId="36" fillId="7" borderId="8" xfId="15" applyFont="1" applyFill="1" applyBorder="1" applyAlignment="1">
      <alignment horizontal="left" vertical="center" wrapText="1"/>
    </xf>
    <xf numFmtId="0" fontId="36" fillId="7" borderId="6" xfId="15" applyFont="1" applyFill="1" applyBorder="1" applyAlignment="1">
      <alignment horizontal="left" vertical="center" wrapText="1"/>
    </xf>
    <xf numFmtId="0" fontId="19" fillId="7" borderId="5" xfId="15" applyFont="1" applyFill="1" applyBorder="1" applyAlignment="1">
      <alignment horizontal="center" vertical="center" wrapText="1"/>
    </xf>
    <xf numFmtId="0" fontId="19" fillId="7" borderId="8" xfId="15" applyFont="1" applyFill="1" applyBorder="1" applyAlignment="1">
      <alignment horizontal="center" vertical="center" wrapText="1"/>
    </xf>
    <xf numFmtId="0" fontId="19" fillId="7" borderId="6" xfId="15" applyFont="1" applyFill="1" applyBorder="1" applyAlignment="1">
      <alignment horizontal="center" vertical="center" wrapText="1"/>
    </xf>
    <xf numFmtId="49" fontId="36" fillId="2" borderId="5" xfId="0" applyNumberFormat="1" applyFont="1" applyFill="1" applyBorder="1" applyAlignment="1" applyProtection="1">
      <alignment horizontal="center" vertical="center"/>
      <protection locked="0" hidden="1"/>
    </xf>
    <xf numFmtId="49" fontId="36" fillId="2" borderId="8" xfId="0" applyNumberFormat="1" applyFont="1" applyFill="1" applyBorder="1" applyAlignment="1" applyProtection="1">
      <alignment horizontal="center" vertical="center"/>
      <protection locked="0" hidden="1"/>
    </xf>
    <xf numFmtId="49" fontId="36" fillId="2" borderId="6" xfId="0" applyNumberFormat="1" applyFont="1" applyFill="1" applyBorder="1" applyAlignment="1" applyProtection="1">
      <alignment horizontal="center" vertical="center"/>
      <protection locked="0" hidden="1"/>
    </xf>
    <xf numFmtId="49" fontId="21" fillId="3" borderId="5" xfId="0" applyNumberFormat="1" applyFont="1" applyFill="1" applyBorder="1" applyAlignment="1" applyProtection="1">
      <alignment horizontal="center" vertical="center" wrapText="1"/>
      <protection locked="0" hidden="1"/>
    </xf>
    <xf numFmtId="49" fontId="21" fillId="3" borderId="8" xfId="0" applyNumberFormat="1" applyFont="1" applyFill="1" applyBorder="1" applyAlignment="1" applyProtection="1">
      <alignment horizontal="center" vertical="center" wrapText="1"/>
      <protection locked="0" hidden="1"/>
    </xf>
    <xf numFmtId="49" fontId="21" fillId="3" borderId="6" xfId="0" applyNumberFormat="1" applyFont="1" applyFill="1" applyBorder="1" applyAlignment="1" applyProtection="1">
      <alignment horizontal="center" vertical="center" wrapText="1"/>
      <protection locked="0" hidden="1"/>
    </xf>
    <xf numFmtId="0" fontId="33" fillId="2" borderId="5" xfId="15" applyFont="1" applyFill="1" applyBorder="1" applyAlignment="1">
      <alignment horizontal="right" vertical="center" wrapText="1"/>
    </xf>
    <xf numFmtId="0" fontId="33" fillId="2" borderId="6" xfId="15" applyFont="1" applyFill="1" applyBorder="1" applyAlignment="1">
      <alignment horizontal="right" vertical="center" wrapText="1"/>
    </xf>
    <xf numFmtId="0" fontId="21" fillId="7" borderId="4" xfId="0" applyFont="1" applyFill="1" applyBorder="1" applyAlignment="1" applyProtection="1">
      <alignment horizontal="center" vertical="center" wrapText="1"/>
      <protection hidden="1"/>
    </xf>
    <xf numFmtId="1" fontId="21" fillId="2" borderId="12" xfId="0" applyNumberFormat="1" applyFont="1" applyFill="1" applyBorder="1" applyAlignment="1" applyProtection="1">
      <alignment horizontal="center" vertical="center" wrapText="1"/>
      <protection locked="0" hidden="1"/>
    </xf>
    <xf numFmtId="1" fontId="21" fillId="2" borderId="13" xfId="0" applyNumberFormat="1" applyFont="1" applyFill="1" applyBorder="1" applyAlignment="1" applyProtection="1">
      <alignment horizontal="center" vertical="center" wrapText="1"/>
      <protection locked="0" hidden="1"/>
    </xf>
    <xf numFmtId="9" fontId="21" fillId="2" borderId="5" xfId="13" applyFont="1" applyFill="1" applyBorder="1" applyAlignment="1" applyProtection="1">
      <alignment horizontal="right" vertical="center" wrapText="1"/>
      <protection locked="0" hidden="1"/>
    </xf>
    <xf numFmtId="9" fontId="21" fillId="2" borderId="6" xfId="13" applyFont="1" applyFill="1" applyBorder="1" applyAlignment="1" applyProtection="1">
      <alignment horizontal="right" vertical="center" wrapText="1"/>
      <protection locked="0" hidden="1"/>
    </xf>
    <xf numFmtId="1" fontId="21" fillId="3" borderId="5" xfId="18" applyNumberFormat="1" applyFont="1" applyFill="1" applyBorder="1" applyAlignment="1" applyProtection="1">
      <alignment horizontal="center" vertical="center" wrapText="1"/>
      <protection locked="0" hidden="1"/>
    </xf>
    <xf numFmtId="1" fontId="21" fillId="3" borderId="6" xfId="18" applyNumberFormat="1" applyFont="1" applyFill="1" applyBorder="1" applyAlignment="1" applyProtection="1">
      <alignment horizontal="center" vertical="center" wrapText="1"/>
      <protection locked="0" hidden="1"/>
    </xf>
    <xf numFmtId="1" fontId="31" fillId="3" borderId="4" xfId="18" applyNumberFormat="1" applyFont="1" applyFill="1" applyBorder="1" applyAlignment="1" applyProtection="1">
      <alignment horizontal="center" vertical="center" wrapText="1"/>
      <protection locked="0" hidden="1"/>
    </xf>
    <xf numFmtId="1" fontId="21" fillId="2" borderId="5" xfId="0" applyNumberFormat="1" applyFont="1" applyFill="1" applyBorder="1" applyAlignment="1" applyProtection="1">
      <alignment horizontal="center" vertical="center" wrapText="1"/>
      <protection locked="0" hidden="1"/>
    </xf>
    <xf numFmtId="1" fontId="21" fillId="2" borderId="6" xfId="0" applyNumberFormat="1" applyFont="1" applyFill="1" applyBorder="1" applyAlignment="1" applyProtection="1">
      <alignment horizontal="center" vertical="center" wrapText="1"/>
      <protection locked="0" hidden="1"/>
    </xf>
    <xf numFmtId="9" fontId="21" fillId="2" borderId="4" xfId="13" applyFont="1" applyFill="1" applyBorder="1" applyAlignment="1" applyProtection="1">
      <alignment horizontal="right" vertical="center" wrapText="1"/>
      <protection locked="0" hidden="1"/>
    </xf>
    <xf numFmtId="1" fontId="30" fillId="2" borderId="5" xfId="0" applyNumberFormat="1" applyFont="1" applyFill="1" applyBorder="1" applyAlignment="1" applyProtection="1">
      <alignment horizontal="center" vertical="center"/>
      <protection locked="0" hidden="1"/>
    </xf>
    <xf numFmtId="1" fontId="30" fillId="2" borderId="6" xfId="0" applyNumberFormat="1" applyFont="1" applyFill="1" applyBorder="1" applyAlignment="1" applyProtection="1">
      <alignment horizontal="center" vertical="center"/>
      <protection locked="0" hidden="1"/>
    </xf>
    <xf numFmtId="2" fontId="21" fillId="2" borderId="16" xfId="0" applyNumberFormat="1" applyFont="1" applyFill="1" applyBorder="1" applyAlignment="1" applyProtection="1">
      <alignment horizontal="right" vertical="center" wrapText="1"/>
      <protection locked="0" hidden="1"/>
    </xf>
    <xf numFmtId="2" fontId="21" fillId="2" borderId="18" xfId="0" applyNumberFormat="1" applyFont="1" applyFill="1" applyBorder="1" applyAlignment="1" applyProtection="1">
      <alignment horizontal="right" vertical="center" wrapText="1"/>
      <protection locked="0" hidden="1"/>
    </xf>
    <xf numFmtId="2" fontId="21" fillId="2" borderId="17" xfId="0" applyNumberFormat="1" applyFont="1" applyFill="1" applyBorder="1" applyAlignment="1" applyProtection="1">
      <alignment horizontal="right" vertical="center" wrapText="1"/>
      <protection locked="0" hidden="1"/>
    </xf>
    <xf numFmtId="1" fontId="28" fillId="2" borderId="12" xfId="0" applyNumberFormat="1" applyFont="1" applyFill="1" applyBorder="1" applyAlignment="1" applyProtection="1">
      <alignment horizontal="center" vertical="center" wrapText="1"/>
      <protection locked="0" hidden="1"/>
    </xf>
    <xf numFmtId="1" fontId="28" fillId="2" borderId="13" xfId="0" applyNumberFormat="1" applyFont="1" applyFill="1" applyBorder="1" applyAlignment="1" applyProtection="1">
      <alignment horizontal="center" vertical="center" wrapText="1"/>
      <protection locked="0" hidden="1"/>
    </xf>
    <xf numFmtId="1" fontId="28" fillId="2" borderId="7" xfId="0" applyNumberFormat="1" applyFont="1" applyFill="1" applyBorder="1" applyAlignment="1" applyProtection="1">
      <alignment horizontal="center" vertical="center" wrapText="1"/>
      <protection locked="0" hidden="1"/>
    </xf>
    <xf numFmtId="1" fontId="28" fillId="2" borderId="15" xfId="0" applyNumberFormat="1" applyFont="1" applyFill="1" applyBorder="1" applyAlignment="1" applyProtection="1">
      <alignment horizontal="center" vertical="center" wrapText="1"/>
      <protection locked="0" hidden="1"/>
    </xf>
    <xf numFmtId="1" fontId="28" fillId="2" borderId="3" xfId="0" applyNumberFormat="1" applyFont="1" applyFill="1" applyBorder="1" applyAlignment="1" applyProtection="1">
      <alignment horizontal="center" vertical="center" wrapText="1"/>
      <protection locked="0" hidden="1"/>
    </xf>
    <xf numFmtId="1" fontId="28" fillId="2" borderId="14" xfId="0" applyNumberFormat="1" applyFont="1" applyFill="1" applyBorder="1" applyAlignment="1" applyProtection="1">
      <alignment horizontal="center" vertical="center" wrapText="1"/>
      <protection locked="0" hidden="1"/>
    </xf>
    <xf numFmtId="0" fontId="20" fillId="2" borderId="4" xfId="13" applyNumberFormat="1" applyFont="1" applyFill="1" applyBorder="1" applyAlignment="1" applyProtection="1">
      <alignment horizontal="center" vertical="center" wrapText="1"/>
      <protection locked="0" hidden="1"/>
    </xf>
    <xf numFmtId="0" fontId="28" fillId="3" borderId="16" xfId="18" applyNumberFormat="1" applyFont="1" applyFill="1" applyBorder="1" applyAlignment="1" applyProtection="1">
      <alignment horizontal="justify" vertical="center" wrapText="1"/>
      <protection locked="0" hidden="1"/>
    </xf>
    <xf numFmtId="0" fontId="28" fillId="3" borderId="18" xfId="18" applyNumberFormat="1" applyFont="1" applyFill="1" applyBorder="1" applyAlignment="1" applyProtection="1">
      <alignment horizontal="justify" vertical="center" wrapText="1"/>
      <protection locked="0" hidden="1"/>
    </xf>
    <xf numFmtId="0" fontId="28" fillId="3" borderId="17" xfId="18" applyNumberFormat="1" applyFont="1" applyFill="1" applyBorder="1" applyAlignment="1" applyProtection="1">
      <alignment horizontal="justify" vertical="center" wrapText="1"/>
      <protection locked="0" hidden="1"/>
    </xf>
    <xf numFmtId="0" fontId="31" fillId="3" borderId="12" xfId="18" applyNumberFormat="1" applyFont="1" applyFill="1" applyBorder="1" applyAlignment="1" applyProtection="1">
      <alignment horizontal="center" vertical="center" wrapText="1"/>
      <protection locked="0" hidden="1"/>
    </xf>
    <xf numFmtId="0" fontId="31" fillId="3" borderId="13" xfId="18" applyNumberFormat="1" applyFont="1" applyFill="1" applyBorder="1" applyAlignment="1" applyProtection="1">
      <alignment horizontal="center" vertical="center" wrapText="1"/>
      <protection locked="0" hidden="1"/>
    </xf>
    <xf numFmtId="0" fontId="31" fillId="3" borderId="7" xfId="18" applyNumberFormat="1" applyFont="1" applyFill="1" applyBorder="1" applyAlignment="1" applyProtection="1">
      <alignment horizontal="center" vertical="center" wrapText="1"/>
      <protection locked="0" hidden="1"/>
    </xf>
    <xf numFmtId="0" fontId="31" fillId="3" borderId="15" xfId="18" applyNumberFormat="1" applyFont="1" applyFill="1" applyBorder="1" applyAlignment="1" applyProtection="1">
      <alignment horizontal="center" vertical="center" wrapText="1"/>
      <protection locked="0" hidden="1"/>
    </xf>
    <xf numFmtId="0" fontId="31" fillId="3" borderId="3" xfId="18" applyNumberFormat="1" applyFont="1" applyFill="1" applyBorder="1" applyAlignment="1" applyProtection="1">
      <alignment horizontal="center" vertical="center" wrapText="1"/>
      <protection locked="0" hidden="1"/>
    </xf>
    <xf numFmtId="0" fontId="31" fillId="3" borderId="14" xfId="18" applyNumberFormat="1" applyFont="1" applyFill="1" applyBorder="1" applyAlignment="1" applyProtection="1">
      <alignment horizontal="center" vertical="center" wrapText="1"/>
      <protection locked="0" hidden="1"/>
    </xf>
    <xf numFmtId="0" fontId="20" fillId="2" borderId="16" xfId="13" applyNumberFormat="1" applyFont="1" applyFill="1" applyBorder="1" applyAlignment="1" applyProtection="1">
      <alignment horizontal="center" vertical="center" wrapText="1"/>
      <protection locked="0" hidden="1"/>
    </xf>
    <xf numFmtId="0" fontId="20" fillId="2" borderId="18" xfId="13" applyNumberFormat="1" applyFont="1" applyFill="1" applyBorder="1" applyAlignment="1" applyProtection="1">
      <alignment horizontal="center" vertical="center" wrapText="1"/>
      <protection locked="0" hidden="1"/>
    </xf>
    <xf numFmtId="0" fontId="20" fillId="2" borderId="17" xfId="13" applyNumberFormat="1" applyFont="1" applyFill="1" applyBorder="1" applyAlignment="1" applyProtection="1">
      <alignment horizontal="center" vertical="center" wrapText="1"/>
      <protection locked="0" hidden="1"/>
    </xf>
    <xf numFmtId="0" fontId="20" fillId="3" borderId="5" xfId="13" quotePrefix="1" applyNumberFormat="1" applyFont="1" applyFill="1" applyBorder="1" applyAlignment="1" applyProtection="1">
      <alignment horizontal="left" vertical="center" wrapText="1"/>
      <protection locked="0" hidden="1"/>
    </xf>
    <xf numFmtId="0" fontId="20" fillId="3" borderId="8" xfId="13" applyNumberFormat="1" applyFont="1" applyFill="1" applyBorder="1" applyAlignment="1" applyProtection="1">
      <alignment horizontal="left" vertical="center" wrapText="1"/>
      <protection locked="0" hidden="1"/>
    </xf>
    <xf numFmtId="0" fontId="20" fillId="3" borderId="6" xfId="13" applyNumberFormat="1" applyFont="1" applyFill="1" applyBorder="1" applyAlignment="1" applyProtection="1">
      <alignment horizontal="left" vertical="center" wrapText="1"/>
      <protection locked="0" hidden="1"/>
    </xf>
    <xf numFmtId="170" fontId="20" fillId="2" borderId="5" xfId="18" applyNumberFormat="1" applyFont="1" applyFill="1" applyBorder="1" applyAlignment="1" applyProtection="1">
      <alignment horizontal="right" vertical="center" wrapText="1"/>
      <protection locked="0" hidden="1"/>
    </xf>
    <xf numFmtId="170" fontId="20" fillId="2" borderId="8" xfId="18" applyNumberFormat="1" applyFont="1" applyFill="1" applyBorder="1" applyAlignment="1" applyProtection="1">
      <alignment horizontal="right" vertical="center" wrapText="1"/>
      <protection locked="0" hidden="1"/>
    </xf>
    <xf numFmtId="2" fontId="30" fillId="3" borderId="5" xfId="18" applyNumberFormat="1" applyFont="1" applyFill="1" applyBorder="1" applyAlignment="1" applyProtection="1">
      <alignment horizontal="center" vertical="center" wrapText="1"/>
      <protection locked="0" hidden="1"/>
    </xf>
    <xf numFmtId="2" fontId="30" fillId="3" borderId="6" xfId="18" applyNumberFormat="1" applyFont="1" applyFill="1" applyBorder="1" applyAlignment="1" applyProtection="1">
      <alignment horizontal="center" vertical="center" wrapText="1"/>
      <protection locked="0" hidden="1"/>
    </xf>
    <xf numFmtId="49" fontId="20" fillId="2" borderId="4" xfId="0" applyNumberFormat="1" applyFont="1" applyFill="1" applyBorder="1" applyAlignment="1" applyProtection="1">
      <alignment horizontal="center" vertical="center" wrapText="1"/>
      <protection locked="0" hidden="1"/>
    </xf>
    <xf numFmtId="49" fontId="35" fillId="2" borderId="4" xfId="0" applyNumberFormat="1" applyFont="1" applyFill="1" applyBorder="1" applyAlignment="1" applyProtection="1">
      <alignment horizontal="center" vertical="center" wrapText="1"/>
      <protection locked="0" hidden="1"/>
    </xf>
    <xf numFmtId="1" fontId="21" fillId="2" borderId="4" xfId="0" applyNumberFormat="1" applyFont="1" applyFill="1" applyBorder="1" applyAlignment="1" applyProtection="1">
      <alignment horizontal="left" vertical="center" wrapText="1"/>
      <protection locked="0" hidden="1"/>
    </xf>
    <xf numFmtId="170" fontId="20" fillId="2" borderId="4" xfId="18" applyNumberFormat="1" applyFont="1" applyFill="1" applyBorder="1" applyAlignment="1" applyProtection="1">
      <alignment horizontal="right" vertical="center" wrapText="1"/>
      <protection locked="0" hidden="1"/>
    </xf>
    <xf numFmtId="0" fontId="7" fillId="0" borderId="0" xfId="0" applyFont="1" applyFill="1" applyBorder="1" applyAlignment="1" applyProtection="1">
      <alignment horizontal="center" vertical="center"/>
      <protection hidden="1"/>
    </xf>
    <xf numFmtId="0" fontId="7" fillId="0" borderId="2" xfId="0" applyFont="1" applyFill="1" applyBorder="1" applyAlignment="1" applyProtection="1">
      <alignment horizontal="center" vertical="center" wrapText="1"/>
      <protection hidden="1"/>
    </xf>
    <xf numFmtId="0" fontId="32" fillId="0" borderId="1" xfId="0" applyFont="1" applyFill="1" applyBorder="1" applyAlignment="1" applyProtection="1">
      <alignment horizontal="center" wrapText="1"/>
      <protection hidden="1"/>
    </xf>
    <xf numFmtId="0" fontId="32" fillId="0" borderId="0" xfId="0" applyFont="1" applyFill="1" applyBorder="1" applyAlignment="1" applyProtection="1">
      <alignment horizontal="center" wrapText="1"/>
      <protection hidden="1"/>
    </xf>
    <xf numFmtId="0" fontId="23" fillId="0" borderId="0" xfId="14" applyFont="1" applyAlignment="1">
      <alignment horizontal="left" vertical="top" wrapText="1"/>
    </xf>
    <xf numFmtId="0" fontId="22" fillId="0" borderId="0" xfId="14" applyFont="1" applyAlignment="1">
      <alignment horizontal="left" wrapText="1"/>
    </xf>
    <xf numFmtId="0" fontId="24" fillId="0" borderId="9" xfId="14" applyFont="1" applyBorder="1" applyAlignment="1">
      <alignment horizontal="left" wrapText="1"/>
    </xf>
    <xf numFmtId="0" fontId="23" fillId="0" borderId="10" xfId="14" applyFont="1" applyBorder="1" applyAlignment="1">
      <alignment horizontal="left" wrapText="1"/>
    </xf>
    <xf numFmtId="0" fontId="27" fillId="0" borderId="0" xfId="14" applyFont="1" applyBorder="1" applyAlignment="1">
      <alignment horizontal="left" vertical="top" wrapText="1"/>
    </xf>
    <xf numFmtId="0" fontId="27" fillId="0" borderId="0" xfId="14" applyFont="1" applyAlignment="1">
      <alignment horizontal="left" vertical="top" wrapText="1"/>
    </xf>
    <xf numFmtId="0" fontId="5" fillId="10" borderId="48" xfId="15" applyFont="1" applyFill="1" applyBorder="1" applyAlignment="1">
      <alignment horizontal="center"/>
    </xf>
    <xf numFmtId="0" fontId="5" fillId="10" borderId="49" xfId="15" applyFont="1" applyFill="1" applyBorder="1" applyAlignment="1">
      <alignment horizontal="center"/>
    </xf>
    <xf numFmtId="0" fontId="5" fillId="10" borderId="50" xfId="15" applyFont="1" applyFill="1" applyBorder="1" applyAlignment="1">
      <alignment horizontal="center"/>
    </xf>
    <xf numFmtId="0" fontId="50" fillId="10" borderId="4" xfId="15" applyFont="1" applyFill="1" applyBorder="1" applyAlignment="1">
      <alignment horizontal="center" vertical="center" wrapText="1"/>
    </xf>
    <xf numFmtId="0" fontId="51" fillId="6" borderId="33" xfId="15" applyFont="1" applyFill="1" applyBorder="1" applyAlignment="1">
      <alignment horizontal="center"/>
    </xf>
    <xf numFmtId="0" fontId="51" fillId="6" borderId="34" xfId="15" applyFont="1" applyFill="1" applyBorder="1" applyAlignment="1">
      <alignment horizontal="center"/>
    </xf>
    <xf numFmtId="0" fontId="51" fillId="6" borderId="35" xfId="15" applyFont="1" applyFill="1" applyBorder="1" applyAlignment="1">
      <alignment horizontal="center"/>
    </xf>
    <xf numFmtId="0" fontId="6" fillId="6" borderId="38" xfId="15" applyFont="1" applyFill="1" applyBorder="1" applyAlignment="1">
      <alignment horizontal="center"/>
    </xf>
    <xf numFmtId="0" fontId="6" fillId="6" borderId="39" xfId="15" applyFont="1" applyFill="1" applyBorder="1" applyAlignment="1">
      <alignment horizontal="center"/>
    </xf>
    <xf numFmtId="0" fontId="6" fillId="6" borderId="40" xfId="15" applyFont="1" applyFill="1" applyBorder="1" applyAlignment="1">
      <alignment horizontal="center"/>
    </xf>
    <xf numFmtId="0" fontId="15" fillId="6" borderId="41" xfId="15" applyFont="1" applyFill="1" applyBorder="1" applyAlignment="1">
      <alignment horizontal="center"/>
    </xf>
    <xf numFmtId="0" fontId="15" fillId="6" borderId="0" xfId="15" applyFont="1" applyFill="1" applyBorder="1" applyAlignment="1">
      <alignment horizontal="center"/>
    </xf>
    <xf numFmtId="0" fontId="15" fillId="6" borderId="42" xfId="15" applyFont="1" applyFill="1" applyBorder="1" applyAlignment="1">
      <alignment horizontal="center"/>
    </xf>
    <xf numFmtId="0" fontId="15" fillId="10" borderId="45" xfId="15" applyFont="1" applyFill="1" applyBorder="1" applyAlignment="1">
      <alignment horizontal="center" vertical="center"/>
    </xf>
    <xf numFmtId="0" fontId="15" fillId="10" borderId="46" xfId="15" applyFont="1" applyFill="1" applyBorder="1" applyAlignment="1">
      <alignment horizontal="center" vertical="center"/>
    </xf>
    <xf numFmtId="0" fontId="15" fillId="10" borderId="47" xfId="15" applyFont="1" applyFill="1" applyBorder="1" applyAlignment="1">
      <alignment horizontal="center" vertical="center"/>
    </xf>
    <xf numFmtId="172" fontId="3" fillId="0" borderId="33" xfId="15" applyNumberFormat="1" applyFont="1" applyFill="1" applyBorder="1" applyAlignment="1">
      <alignment horizontal="justify" vertical="center"/>
    </xf>
    <xf numFmtId="172" fontId="3" fillId="0" borderId="34" xfId="15" applyNumberFormat="1" applyFont="1" applyFill="1" applyBorder="1" applyAlignment="1">
      <alignment horizontal="justify" vertical="center"/>
    </xf>
    <xf numFmtId="172" fontId="3" fillId="0" borderId="35" xfId="15" applyNumberFormat="1" applyFont="1" applyFill="1" applyBorder="1" applyAlignment="1">
      <alignment horizontal="justify" vertical="center"/>
    </xf>
    <xf numFmtId="0" fontId="21" fillId="9" borderId="16" xfId="0" applyFont="1" applyFill="1" applyBorder="1" applyAlignment="1" applyProtection="1">
      <alignment horizontal="center" vertical="center" wrapText="1"/>
      <protection hidden="1"/>
    </xf>
    <xf numFmtId="0" fontId="21" fillId="9" borderId="17" xfId="0" applyFont="1" applyFill="1" applyBorder="1" applyAlignment="1" applyProtection="1">
      <alignment horizontal="center" vertical="center" wrapText="1"/>
      <protection hidden="1"/>
    </xf>
    <xf numFmtId="0" fontId="21" fillId="9" borderId="12" xfId="0" applyFont="1" applyFill="1" applyBorder="1" applyAlignment="1" applyProtection="1">
      <alignment horizontal="center" vertical="center" wrapText="1"/>
      <protection hidden="1"/>
    </xf>
    <xf numFmtId="0" fontId="21" fillId="9" borderId="13" xfId="0" applyFont="1" applyFill="1" applyBorder="1" applyAlignment="1" applyProtection="1">
      <alignment horizontal="center" vertical="center" wrapText="1"/>
      <protection hidden="1"/>
    </xf>
    <xf numFmtId="0" fontId="21" fillId="9" borderId="3"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0" fontId="21" fillId="0" borderId="5" xfId="0" applyFont="1" applyBorder="1" applyAlignment="1" applyProtection="1">
      <alignment horizontal="center" vertical="center" wrapText="1"/>
      <protection hidden="1"/>
    </xf>
    <xf numFmtId="0" fontId="21" fillId="0" borderId="8" xfId="0" applyFont="1" applyBorder="1" applyAlignment="1" applyProtection="1">
      <alignment horizontal="center" vertical="center" wrapText="1"/>
      <protection hidden="1"/>
    </xf>
    <xf numFmtId="0" fontId="40" fillId="6" borderId="0" xfId="0" applyFont="1" applyFill="1" applyAlignment="1" applyProtection="1">
      <alignment horizontal="center" vertical="center"/>
      <protection hidden="1"/>
    </xf>
    <xf numFmtId="0" fontId="20" fillId="9" borderId="5" xfId="15" applyFont="1" applyFill="1" applyBorder="1" applyAlignment="1">
      <alignment horizontal="center" vertical="center" wrapText="1"/>
    </xf>
    <xf numFmtId="0" fontId="20" fillId="9" borderId="8" xfId="15" applyFont="1" applyFill="1" applyBorder="1" applyAlignment="1">
      <alignment horizontal="center" vertical="center" wrapText="1"/>
    </xf>
    <xf numFmtId="0" fontId="59" fillId="0" borderId="4" xfId="15" applyFont="1" applyFill="1" applyBorder="1" applyAlignment="1">
      <alignment horizontal="justify" vertical="center" wrapText="1"/>
    </xf>
    <xf numFmtId="0" fontId="42" fillId="6" borderId="33" xfId="0" applyFont="1" applyFill="1" applyBorder="1" applyAlignment="1">
      <alignment horizontal="center" vertical="center"/>
    </xf>
    <xf numFmtId="0" fontId="42" fillId="6" borderId="34" xfId="0" applyFont="1" applyFill="1" applyBorder="1" applyAlignment="1">
      <alignment horizontal="center" vertical="center"/>
    </xf>
    <xf numFmtId="0" fontId="42" fillId="6" borderId="35" xfId="0" applyFont="1" applyFill="1" applyBorder="1" applyAlignment="1">
      <alignment horizontal="center" vertical="center"/>
    </xf>
    <xf numFmtId="0" fontId="21" fillId="0" borderId="5" xfId="0" applyFont="1" applyFill="1" applyBorder="1" applyAlignment="1" applyProtection="1">
      <alignment horizontal="center" vertical="center" wrapText="1"/>
      <protection hidden="1"/>
    </xf>
    <xf numFmtId="0" fontId="21" fillId="0" borderId="8" xfId="0" applyFont="1" applyFill="1" applyBorder="1" applyAlignment="1" applyProtection="1">
      <alignment horizontal="center" vertical="center" wrapText="1"/>
      <protection hidden="1"/>
    </xf>
    <xf numFmtId="0" fontId="28" fillId="6" borderId="32" xfId="0" applyFont="1" applyFill="1" applyBorder="1" applyAlignment="1" applyProtection="1">
      <alignment horizontal="center" vertical="center" wrapText="1"/>
      <protection locked="0" hidden="1"/>
    </xf>
    <xf numFmtId="0" fontId="21" fillId="6" borderId="0" xfId="0" applyFont="1" applyFill="1" applyBorder="1" applyAlignment="1" applyProtection="1">
      <alignment horizontal="center" vertical="center" wrapText="1"/>
      <protection locked="0" hidden="1"/>
    </xf>
    <xf numFmtId="0" fontId="41" fillId="9" borderId="4" xfId="0" applyFont="1" applyFill="1" applyBorder="1" applyAlignment="1" applyProtection="1">
      <alignment horizontal="center" vertical="center"/>
      <protection hidden="1"/>
    </xf>
  </cellXfs>
  <cellStyles count="22">
    <cellStyle name="Millares" xfId="1" builtinId="3"/>
    <cellStyle name="Millares [0] 2" xfId="9"/>
    <cellStyle name="Millares 2" xfId="2"/>
    <cellStyle name="Millares 3" xfId="12"/>
    <cellStyle name="Moneda" xfId="3" builtinId="4"/>
    <cellStyle name="Moneda [0] 2" xfId="21"/>
    <cellStyle name="Moneda 2" xfId="4"/>
    <cellStyle name="Moneda 3" xfId="11"/>
    <cellStyle name="Moneda 3 2" xfId="18"/>
    <cellStyle name="Normal" xfId="0" builtinId="0"/>
    <cellStyle name="Normal 2" xfId="5"/>
    <cellStyle name="Normal 2 2" xfId="15"/>
    <cellStyle name="Normal 2 2 2" xfId="8"/>
    <cellStyle name="Normal 2 3" xfId="19"/>
    <cellStyle name="Normal 2 4" xfId="20"/>
    <cellStyle name="Normal 3" xfId="14"/>
    <cellStyle name="Normal 4" xfId="16"/>
    <cellStyle name="Porcentaje" xfId="13" builtinId="5"/>
    <cellStyle name="Porcentaje 2" xfId="10"/>
    <cellStyle name="Porcentaje 2 2" xfId="17"/>
    <cellStyle name="Porcentual 2" xfId="6"/>
    <cellStyle name="Porcentual 3" xfId="7"/>
  </cellStyles>
  <dxfs count="658">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3" Type="http://schemas.openxmlformats.org/officeDocument/2006/relationships/image" Target="../media/image10.png"/><Relationship Id="rId7" Type="http://schemas.openxmlformats.org/officeDocument/2006/relationships/image" Target="../media/image14.jpeg"/><Relationship Id="rId2" Type="http://schemas.openxmlformats.org/officeDocument/2006/relationships/image" Target="../media/image8.png"/><Relationship Id="rId1" Type="http://schemas.openxmlformats.org/officeDocument/2006/relationships/image" Target="../media/image9.png"/><Relationship Id="rId6" Type="http://schemas.openxmlformats.org/officeDocument/2006/relationships/image" Target="../media/image13.png"/><Relationship Id="rId5" Type="http://schemas.openxmlformats.org/officeDocument/2006/relationships/image" Target="../media/image12.png"/><Relationship Id="rId4"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2</xdr:col>
      <xdr:colOff>83344</xdr:colOff>
      <xdr:row>0</xdr:row>
      <xdr:rowOff>226219</xdr:rowOff>
    </xdr:from>
    <xdr:to>
      <xdr:col>4</xdr:col>
      <xdr:colOff>472933</xdr:colOff>
      <xdr:row>5</xdr:row>
      <xdr:rowOff>18643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54844" y="226219"/>
          <a:ext cx="2389839" cy="792549"/>
        </a:xfrm>
        <a:prstGeom prst="rect">
          <a:avLst/>
        </a:prstGeom>
      </xdr:spPr>
    </xdr:pic>
    <xdr:clientData/>
  </xdr:twoCellAnchor>
  <xdr:twoCellAnchor editAs="oneCell">
    <xdr:from>
      <xdr:col>16</xdr:col>
      <xdr:colOff>559595</xdr:colOff>
      <xdr:row>1</xdr:row>
      <xdr:rowOff>130968</xdr:rowOff>
    </xdr:from>
    <xdr:to>
      <xdr:col>16</xdr:col>
      <xdr:colOff>1205827</xdr:colOff>
      <xdr:row>5</xdr:row>
      <xdr:rowOff>15200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15761495" y="369093"/>
          <a:ext cx="646232" cy="6462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89095</xdr:colOff>
      <xdr:row>0</xdr:row>
      <xdr:rowOff>52230</xdr:rowOff>
    </xdr:from>
    <xdr:to>
      <xdr:col>3</xdr:col>
      <xdr:colOff>850229</xdr:colOff>
      <xdr:row>5</xdr:row>
      <xdr:rowOff>125301</xdr:rowOff>
    </xdr:to>
    <xdr:pic>
      <xdr:nvPicPr>
        <xdr:cNvPr id="6" name="5 Imagen">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660595" y="52230"/>
          <a:ext cx="1142134" cy="108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479653</xdr:colOff>
      <xdr:row>0</xdr:row>
      <xdr:rowOff>59531</xdr:rowOff>
    </xdr:from>
    <xdr:to>
      <xdr:col>12</xdr:col>
      <xdr:colOff>1850013</xdr:colOff>
      <xdr:row>5</xdr:row>
      <xdr:rowOff>132602</xdr:rowOff>
    </xdr:to>
    <xdr:pic>
      <xdr:nvPicPr>
        <xdr:cNvPr id="7" name="1 Imagen">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549189" y="59531"/>
          <a:ext cx="2676645" cy="11072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348190</xdr:colOff>
      <xdr:row>0</xdr:row>
      <xdr:rowOff>170882</xdr:rowOff>
    </xdr:from>
    <xdr:to>
      <xdr:col>10</xdr:col>
      <xdr:colOff>55352</xdr:colOff>
      <xdr:row>3</xdr:row>
      <xdr:rowOff>129381</xdr:rowOff>
    </xdr:to>
    <xdr:pic>
      <xdr:nvPicPr>
        <xdr:cNvPr id="2" name="1 Imagen">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53523" y="170882"/>
          <a:ext cx="1421662" cy="688749"/>
        </a:xfrm>
        <a:prstGeom prst="rect">
          <a:avLst/>
        </a:prstGeom>
        <a:noFill/>
        <a:ln>
          <a:noFill/>
        </a:ln>
      </xdr:spPr>
    </xdr:pic>
    <xdr:clientData/>
  </xdr:twoCellAnchor>
  <xdr:twoCellAnchor editAs="oneCell">
    <xdr:from>
      <xdr:col>6</xdr:col>
      <xdr:colOff>620676</xdr:colOff>
      <xdr:row>0</xdr:row>
      <xdr:rowOff>167821</xdr:rowOff>
    </xdr:from>
    <xdr:to>
      <xdr:col>8</xdr:col>
      <xdr:colOff>510682</xdr:colOff>
      <xdr:row>4</xdr:row>
      <xdr:rowOff>116624</xdr:rowOff>
    </xdr:to>
    <xdr:pic>
      <xdr:nvPicPr>
        <xdr:cNvPr id="3" name="0 Imagen">
          <a:extLst>
            <a:ext uri="{FF2B5EF4-FFF2-40B4-BE49-F238E27FC236}">
              <a16:creationId xmlns:a16="http://schemas.microsoft.com/office/drawing/2014/main" id="{00000000-0008-0000-0500-000003000000}"/>
            </a:ext>
          </a:extLst>
        </xdr:cNvPr>
        <xdr:cNvPicPr/>
      </xdr:nvPicPr>
      <xdr:blipFill rotWithShape="1">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t="18848" b="23037"/>
        <a:stretch/>
      </xdr:blipFill>
      <xdr:spPr>
        <a:xfrm>
          <a:off x="7711509" y="167821"/>
          <a:ext cx="1604506" cy="922470"/>
        </a:xfrm>
        <a:prstGeom prst="rect">
          <a:avLst/>
        </a:prstGeom>
      </xdr:spPr>
    </xdr:pic>
    <xdr:clientData/>
  </xdr:twoCellAnchor>
  <xdr:twoCellAnchor editAs="oneCell">
    <xdr:from>
      <xdr:col>1</xdr:col>
      <xdr:colOff>450736</xdr:colOff>
      <xdr:row>0</xdr:row>
      <xdr:rowOff>122463</xdr:rowOff>
    </xdr:from>
    <xdr:to>
      <xdr:col>2</xdr:col>
      <xdr:colOff>250032</xdr:colOff>
      <xdr:row>4</xdr:row>
      <xdr:rowOff>57828</xdr:rowOff>
    </xdr:to>
    <xdr:pic>
      <xdr:nvPicPr>
        <xdr:cNvPr id="4" name="3 Imagen" descr="Descripción: IDPCBYN">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79336" y="122463"/>
          <a:ext cx="942296" cy="88786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0</xdr:colOff>
      <xdr:row>12</xdr:row>
      <xdr:rowOff>0</xdr:rowOff>
    </xdr:from>
    <xdr:to>
      <xdr:col>11</xdr:col>
      <xdr:colOff>304800</xdr:colOff>
      <xdr:row>16</xdr:row>
      <xdr:rowOff>280406</xdr:rowOff>
    </xdr:to>
    <xdr:sp macro="" textlink="">
      <xdr:nvSpPr>
        <xdr:cNvPr id="6" name="AutoShape 39" descr="Resultado de imagen para MULTICONECTOR HDMI">
          <a:extLst>
            <a:ext uri="{FF2B5EF4-FFF2-40B4-BE49-F238E27FC236}">
              <a16:creationId xmlns:a16="http://schemas.microsoft.com/office/drawing/2014/main" id="{00000000-0008-0000-0200-000006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00000000-0008-0000-0200-000007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00000000-0008-0000-0200-000008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00000000-0008-0000-0200-000009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10" name="AutoShape 54" descr="Resultado de imagen para GUANTE DE SEGURIDAD RECUBIERTO EN NITRILO PALMA Talla 7">
          <a:extLst>
            <a:ext uri="{FF2B5EF4-FFF2-40B4-BE49-F238E27FC236}">
              <a16:creationId xmlns:a16="http://schemas.microsoft.com/office/drawing/2014/main" id="{00000000-0008-0000-0200-00000A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11" name="AutoShape 39" descr="Resultado de imagen para MULTICONECTOR HDMI">
          <a:extLst>
            <a:ext uri="{FF2B5EF4-FFF2-40B4-BE49-F238E27FC236}">
              <a16:creationId xmlns:a16="http://schemas.microsoft.com/office/drawing/2014/main" id="{00000000-0008-0000-0200-00000B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13" name="AutoShape 51" descr="Resultado de imagen para GUANTE DE SEGURIDAD RECUBIERTO EN NITRILO PALMA Talla 9">
          <a:extLst>
            <a:ext uri="{FF2B5EF4-FFF2-40B4-BE49-F238E27FC236}">
              <a16:creationId xmlns:a16="http://schemas.microsoft.com/office/drawing/2014/main" id="{00000000-0008-0000-0200-00000D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14" name="AutoShape 54" descr="Resultado de imagen para GUANTE DE SEGURIDAD RECUBIERTO EN NITRILO PALMA Talla 7">
          <a:extLst>
            <a:ext uri="{FF2B5EF4-FFF2-40B4-BE49-F238E27FC236}">
              <a16:creationId xmlns:a16="http://schemas.microsoft.com/office/drawing/2014/main" id="{00000000-0008-0000-0200-00000E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15" name="AutoShape 39" descr="Resultado de imagen para MULTICONECTOR HDMI">
          <a:extLst>
            <a:ext uri="{FF2B5EF4-FFF2-40B4-BE49-F238E27FC236}">
              <a16:creationId xmlns:a16="http://schemas.microsoft.com/office/drawing/2014/main" id="{00000000-0008-0000-0200-00000F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00000000-0008-0000-0200-000010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17" name="AutoShape 39" descr="Resultado de imagen para MULTICONECTOR HDMI">
          <a:extLst>
            <a:ext uri="{FF2B5EF4-FFF2-40B4-BE49-F238E27FC236}">
              <a16:creationId xmlns:a16="http://schemas.microsoft.com/office/drawing/2014/main" id="{00000000-0008-0000-0200-000011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00000000-0008-0000-0200-000012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00000000-0008-0000-0200-000013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20" name="AutoShape 39" descr="Resultado de imagen para MULTICONECTOR HDMI">
          <a:extLst>
            <a:ext uri="{FF2B5EF4-FFF2-40B4-BE49-F238E27FC236}">
              <a16:creationId xmlns:a16="http://schemas.microsoft.com/office/drawing/2014/main" id="{00000000-0008-0000-0200-000014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00000000-0008-0000-0200-000015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22" name="AutoShape 39" descr="Resultado de imagen para MULTICONECTOR HDMI">
          <a:extLst>
            <a:ext uri="{FF2B5EF4-FFF2-40B4-BE49-F238E27FC236}">
              <a16:creationId xmlns:a16="http://schemas.microsoft.com/office/drawing/2014/main" id="{00000000-0008-0000-0200-000016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23" name="AutoShape 51" descr="Resultado de imagen para GUANTE DE SEGURIDAD RECUBIERTO EN NITRILO PALMA Talla 9">
          <a:extLst>
            <a:ext uri="{FF2B5EF4-FFF2-40B4-BE49-F238E27FC236}">
              <a16:creationId xmlns:a16="http://schemas.microsoft.com/office/drawing/2014/main" id="{00000000-0008-0000-0200-000017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24" name="AutoShape 39" descr="Resultado de imagen para MULTICONECTOR HDMI">
          <a:extLst>
            <a:ext uri="{FF2B5EF4-FFF2-40B4-BE49-F238E27FC236}">
              <a16:creationId xmlns:a16="http://schemas.microsoft.com/office/drawing/2014/main" id="{00000000-0008-0000-0200-000018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00000000-0008-0000-0200-000019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00000000-0008-0000-0200-00001A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27" name="AutoShape 39" descr="Resultado de imagen para MULTICONECTOR HDMI">
          <a:extLst>
            <a:ext uri="{FF2B5EF4-FFF2-40B4-BE49-F238E27FC236}">
              <a16:creationId xmlns:a16="http://schemas.microsoft.com/office/drawing/2014/main" id="{00000000-0008-0000-0200-00001B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00000000-0008-0000-0200-00001C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00000000-0008-0000-0200-00001D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30" name="AutoShape 39" descr="Resultado de imagen para MULTICONECTOR HDMI">
          <a:extLst>
            <a:ext uri="{FF2B5EF4-FFF2-40B4-BE49-F238E27FC236}">
              <a16:creationId xmlns:a16="http://schemas.microsoft.com/office/drawing/2014/main" id="{00000000-0008-0000-0200-00001E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00000000-0008-0000-0200-00001F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0000000-0008-0000-0200-000020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33" name="AutoShape 39" descr="Resultado de imagen para MULTICONECTOR HDMI">
          <a:extLst>
            <a:ext uri="{FF2B5EF4-FFF2-40B4-BE49-F238E27FC236}">
              <a16:creationId xmlns:a16="http://schemas.microsoft.com/office/drawing/2014/main" id="{00000000-0008-0000-0200-000021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00000000-0008-0000-0200-000022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00000000-0008-0000-0200-000023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36" name="AutoShape 39" descr="Resultado de imagen para MULTICONECTOR HDMI">
          <a:extLst>
            <a:ext uri="{FF2B5EF4-FFF2-40B4-BE49-F238E27FC236}">
              <a16:creationId xmlns:a16="http://schemas.microsoft.com/office/drawing/2014/main" id="{00000000-0008-0000-0200-000024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37" name="AutoShape 39" descr="Resultado de imagen para MULTICONECTOR HDMI">
          <a:extLst>
            <a:ext uri="{FF2B5EF4-FFF2-40B4-BE49-F238E27FC236}">
              <a16:creationId xmlns:a16="http://schemas.microsoft.com/office/drawing/2014/main" id="{00000000-0008-0000-0200-000025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00000000-0008-0000-0200-000026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00000000-0008-0000-0200-000027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0" name="AutoShape 39" descr="Resultado de imagen para MULTICONECTOR HDMI">
          <a:extLst>
            <a:ext uri="{FF2B5EF4-FFF2-40B4-BE49-F238E27FC236}">
              <a16:creationId xmlns:a16="http://schemas.microsoft.com/office/drawing/2014/main" id="{00000000-0008-0000-0200-000028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00000000-0008-0000-0200-000029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2" name="AutoShape 54" descr="Resultado de imagen para GUANTE DE SEGURIDAD RECUBIERTO EN NITRILO PALMA Talla 7">
          <a:extLst>
            <a:ext uri="{FF2B5EF4-FFF2-40B4-BE49-F238E27FC236}">
              <a16:creationId xmlns:a16="http://schemas.microsoft.com/office/drawing/2014/main" id="{00000000-0008-0000-0200-00002A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3" name="AutoShape 39" descr="Resultado de imagen para MULTICONECTOR HDMI">
          <a:extLst>
            <a:ext uri="{FF2B5EF4-FFF2-40B4-BE49-F238E27FC236}">
              <a16:creationId xmlns:a16="http://schemas.microsoft.com/office/drawing/2014/main" id="{00000000-0008-0000-0200-00002B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4" name="AutoShape 51" descr="Resultado de imagen para GUANTE DE SEGURIDAD RECUBIERTO EN NITRILO PALMA Talla 9">
          <a:extLst>
            <a:ext uri="{FF2B5EF4-FFF2-40B4-BE49-F238E27FC236}">
              <a16:creationId xmlns:a16="http://schemas.microsoft.com/office/drawing/2014/main" id="{00000000-0008-0000-0200-00002C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00000000-0008-0000-0200-00002D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6" name="AutoShape 39" descr="Resultado de imagen para MULTICONECTOR HDMI">
          <a:extLst>
            <a:ext uri="{FF2B5EF4-FFF2-40B4-BE49-F238E27FC236}">
              <a16:creationId xmlns:a16="http://schemas.microsoft.com/office/drawing/2014/main" id="{00000000-0008-0000-0200-00002E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00000000-0008-0000-0200-00002F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8" name="AutoShape 39" descr="Resultado de imagen para MULTICONECTOR HDMI">
          <a:extLst>
            <a:ext uri="{FF2B5EF4-FFF2-40B4-BE49-F238E27FC236}">
              <a16:creationId xmlns:a16="http://schemas.microsoft.com/office/drawing/2014/main" id="{00000000-0008-0000-0200-000030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00000000-0008-0000-0200-000031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00000000-0008-0000-0200-000032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0</xdr:row>
      <xdr:rowOff>38100</xdr:rowOff>
    </xdr:from>
    <xdr:to>
      <xdr:col>2</xdr:col>
      <xdr:colOff>2209800</xdr:colOff>
      <xdr:row>3</xdr:row>
      <xdr:rowOff>47625</xdr:rowOff>
    </xdr:to>
    <xdr:pic>
      <xdr:nvPicPr>
        <xdr:cNvPr id="51" name="Imagen 85">
          <a:extLst>
            <a:ext uri="{FF2B5EF4-FFF2-40B4-BE49-F238E27FC236}">
              <a16:creationId xmlns:a16="http://schemas.microsoft.com/office/drawing/2014/main" id="{00000000-0008-0000-02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5" y="38100"/>
          <a:ext cx="214312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52" name="AutoShape 39" descr="Resultado de imagen para MULTICONECTOR HDMI">
          <a:extLst>
            <a:ext uri="{FF2B5EF4-FFF2-40B4-BE49-F238E27FC236}">
              <a16:creationId xmlns:a16="http://schemas.microsoft.com/office/drawing/2014/main" id="{00000000-0008-0000-0200-000034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53" name="AutoShape 51" descr="Resultado de imagen para GUANTE DE SEGURIDAD RECUBIERTO EN NITRILO PALMA Talla 9">
          <a:extLst>
            <a:ext uri="{FF2B5EF4-FFF2-40B4-BE49-F238E27FC236}">
              <a16:creationId xmlns:a16="http://schemas.microsoft.com/office/drawing/2014/main" id="{00000000-0008-0000-0200-000035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54" name="AutoShape 54" descr="Resultado de imagen para GUANTE DE SEGURIDAD RECUBIERTO EN NITRILO PALMA Talla 7">
          <a:extLst>
            <a:ext uri="{FF2B5EF4-FFF2-40B4-BE49-F238E27FC236}">
              <a16:creationId xmlns:a16="http://schemas.microsoft.com/office/drawing/2014/main" id="{00000000-0008-0000-0200-000036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00000000-0008-0000-0200-000037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56" name="AutoShape 54" descr="Resultado de imagen para GUANTE DE SEGURIDAD RECUBIERTO EN NITRILO PALMA Talla 7">
          <a:extLst>
            <a:ext uri="{FF2B5EF4-FFF2-40B4-BE49-F238E27FC236}">
              <a16:creationId xmlns:a16="http://schemas.microsoft.com/office/drawing/2014/main" id="{00000000-0008-0000-0200-000038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57" name="AutoShape 39" descr="Resultado de imagen para MULTICONECTOR HDMI">
          <a:extLst>
            <a:ext uri="{FF2B5EF4-FFF2-40B4-BE49-F238E27FC236}">
              <a16:creationId xmlns:a16="http://schemas.microsoft.com/office/drawing/2014/main" id="{00000000-0008-0000-0200-000039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58" name="AutoShape 51" descr="Resultado de imagen para GUANTE DE SEGURIDAD RECUBIERTO EN NITRILO PALMA Talla 9">
          <a:extLst>
            <a:ext uri="{FF2B5EF4-FFF2-40B4-BE49-F238E27FC236}">
              <a16:creationId xmlns:a16="http://schemas.microsoft.com/office/drawing/2014/main" id="{00000000-0008-0000-0200-00003A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59" name="AutoShape 39" descr="Resultado de imagen para MULTICONECTOR HDMI">
          <a:extLst>
            <a:ext uri="{FF2B5EF4-FFF2-40B4-BE49-F238E27FC236}">
              <a16:creationId xmlns:a16="http://schemas.microsoft.com/office/drawing/2014/main" id="{00000000-0008-0000-0200-00003B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60" name="AutoShape 51" descr="Resultado de imagen para GUANTE DE SEGURIDAD RECUBIERTO EN NITRILO PALMA Talla 9">
          <a:extLst>
            <a:ext uri="{FF2B5EF4-FFF2-40B4-BE49-F238E27FC236}">
              <a16:creationId xmlns:a16="http://schemas.microsoft.com/office/drawing/2014/main" id="{00000000-0008-0000-0200-00003C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61" name="AutoShape 54" descr="Resultado de imagen para GUANTE DE SEGURIDAD RECUBIERTO EN NITRILO PALMA Talla 7">
          <a:extLst>
            <a:ext uri="{FF2B5EF4-FFF2-40B4-BE49-F238E27FC236}">
              <a16:creationId xmlns:a16="http://schemas.microsoft.com/office/drawing/2014/main" id="{00000000-0008-0000-0200-00003D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62" name="AutoShape 39" descr="Resultado de imagen para MULTICONECTOR HDMI">
          <a:extLst>
            <a:ext uri="{FF2B5EF4-FFF2-40B4-BE49-F238E27FC236}">
              <a16:creationId xmlns:a16="http://schemas.microsoft.com/office/drawing/2014/main" id="{00000000-0008-0000-0200-00003E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63" name="AutoShape 51" descr="Resultado de imagen para GUANTE DE SEGURIDAD RECUBIERTO EN NITRILO PALMA Talla 9">
          <a:extLst>
            <a:ext uri="{FF2B5EF4-FFF2-40B4-BE49-F238E27FC236}">
              <a16:creationId xmlns:a16="http://schemas.microsoft.com/office/drawing/2014/main" id="{00000000-0008-0000-0200-00003F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64" name="AutoShape 39" descr="Resultado de imagen para MULTICONECTOR HDMI">
          <a:extLst>
            <a:ext uri="{FF2B5EF4-FFF2-40B4-BE49-F238E27FC236}">
              <a16:creationId xmlns:a16="http://schemas.microsoft.com/office/drawing/2014/main" id="{00000000-0008-0000-0200-000040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00000000-0008-0000-0200-000041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66" name="AutoShape 39" descr="Resultado de imagen para MULTICONECTOR HDMI">
          <a:extLst>
            <a:ext uri="{FF2B5EF4-FFF2-40B4-BE49-F238E27FC236}">
              <a16:creationId xmlns:a16="http://schemas.microsoft.com/office/drawing/2014/main" id="{00000000-0008-0000-0200-000042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00000000-0008-0000-0200-000043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00000000-0008-0000-0200-000044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69" name="AutoShape 39" descr="Resultado de imagen para MULTICONECTOR HDMI">
          <a:extLst>
            <a:ext uri="{FF2B5EF4-FFF2-40B4-BE49-F238E27FC236}">
              <a16:creationId xmlns:a16="http://schemas.microsoft.com/office/drawing/2014/main" id="{00000000-0008-0000-0200-000045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00000000-0008-0000-0200-000046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00000000-0008-0000-0200-000047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72" name="AutoShape 39" descr="Resultado de imagen para MULTICONECTOR HDMI">
          <a:extLst>
            <a:ext uri="{FF2B5EF4-FFF2-40B4-BE49-F238E27FC236}">
              <a16:creationId xmlns:a16="http://schemas.microsoft.com/office/drawing/2014/main" id="{00000000-0008-0000-0200-000048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73" name="AutoShape 51" descr="Resultado de imagen para GUANTE DE SEGURIDAD RECUBIERTO EN NITRILO PALMA Talla 9">
          <a:extLst>
            <a:ext uri="{FF2B5EF4-FFF2-40B4-BE49-F238E27FC236}">
              <a16:creationId xmlns:a16="http://schemas.microsoft.com/office/drawing/2014/main" id="{00000000-0008-0000-0200-000049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74" name="AutoShape 54" descr="Resultado de imagen para GUANTE DE SEGURIDAD RECUBIERTO EN NITRILO PALMA Talla 7">
          <a:extLst>
            <a:ext uri="{FF2B5EF4-FFF2-40B4-BE49-F238E27FC236}">
              <a16:creationId xmlns:a16="http://schemas.microsoft.com/office/drawing/2014/main" id="{00000000-0008-0000-0200-00004A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75" name="AutoShape 39" descr="Resultado de imagen para MULTICONECTOR HDMI">
          <a:extLst>
            <a:ext uri="{FF2B5EF4-FFF2-40B4-BE49-F238E27FC236}">
              <a16:creationId xmlns:a16="http://schemas.microsoft.com/office/drawing/2014/main" id="{00000000-0008-0000-0200-00004B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76" name="AutoShape 51" descr="Resultado de imagen para GUANTE DE SEGURIDAD RECUBIERTO EN NITRILO PALMA Talla 9">
          <a:extLst>
            <a:ext uri="{FF2B5EF4-FFF2-40B4-BE49-F238E27FC236}">
              <a16:creationId xmlns:a16="http://schemas.microsoft.com/office/drawing/2014/main" id="{00000000-0008-0000-0200-00004C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77" name="AutoShape 54" descr="Resultado de imagen para GUANTE DE SEGURIDAD RECUBIERTO EN NITRILO PALMA Talla 7">
          <a:extLst>
            <a:ext uri="{FF2B5EF4-FFF2-40B4-BE49-F238E27FC236}">
              <a16:creationId xmlns:a16="http://schemas.microsoft.com/office/drawing/2014/main" id="{00000000-0008-0000-0200-00004D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78" name="AutoShape 39" descr="Resultado de imagen para MULTICONECTOR HDMI">
          <a:extLst>
            <a:ext uri="{FF2B5EF4-FFF2-40B4-BE49-F238E27FC236}">
              <a16:creationId xmlns:a16="http://schemas.microsoft.com/office/drawing/2014/main" id="{00000000-0008-0000-0200-00004E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79" name="AutoShape 39" descr="Resultado de imagen para MULTICONECTOR HDMI">
          <a:extLst>
            <a:ext uri="{FF2B5EF4-FFF2-40B4-BE49-F238E27FC236}">
              <a16:creationId xmlns:a16="http://schemas.microsoft.com/office/drawing/2014/main" id="{00000000-0008-0000-0200-00004F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00000000-0008-0000-0200-000050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00000000-0008-0000-0200-000051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2" name="AutoShape 39" descr="Resultado de imagen para MULTICONECTOR HDMI">
          <a:extLst>
            <a:ext uri="{FF2B5EF4-FFF2-40B4-BE49-F238E27FC236}">
              <a16:creationId xmlns:a16="http://schemas.microsoft.com/office/drawing/2014/main" id="{00000000-0008-0000-0200-000052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00000000-0008-0000-0200-000053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00000000-0008-0000-0200-000054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5" name="AutoShape 39" descr="Resultado de imagen para MULTICONECTOR HDMI">
          <a:extLst>
            <a:ext uri="{FF2B5EF4-FFF2-40B4-BE49-F238E27FC236}">
              <a16:creationId xmlns:a16="http://schemas.microsoft.com/office/drawing/2014/main" id="{00000000-0008-0000-0200-000055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00000000-0008-0000-0200-000056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00000000-0008-0000-0200-000057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8" name="AutoShape 39" descr="Resultado de imagen para MULTICONECTOR HDMI">
          <a:extLst>
            <a:ext uri="{FF2B5EF4-FFF2-40B4-BE49-F238E27FC236}">
              <a16:creationId xmlns:a16="http://schemas.microsoft.com/office/drawing/2014/main" id="{00000000-0008-0000-0200-000058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9" name="AutoShape 51" descr="Resultado de imagen para GUANTE DE SEGURIDAD RECUBIERTO EN NITRILO PALMA Talla 9">
          <a:extLst>
            <a:ext uri="{FF2B5EF4-FFF2-40B4-BE49-F238E27FC236}">
              <a16:creationId xmlns:a16="http://schemas.microsoft.com/office/drawing/2014/main" id="{00000000-0008-0000-0200-000059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90" name="AutoShape 39" descr="Resultado de imagen para MULTICONECTOR HDMI">
          <a:extLst>
            <a:ext uri="{FF2B5EF4-FFF2-40B4-BE49-F238E27FC236}">
              <a16:creationId xmlns:a16="http://schemas.microsoft.com/office/drawing/2014/main" id="{00000000-0008-0000-0200-00005A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00000000-0008-0000-0200-00005B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92" name="AutoShape 54" descr="Resultado de imagen para GUANTE DE SEGURIDAD RECUBIERTO EN NITRILO PALMA Talla 7">
          <a:extLst>
            <a:ext uri="{FF2B5EF4-FFF2-40B4-BE49-F238E27FC236}">
              <a16:creationId xmlns:a16="http://schemas.microsoft.com/office/drawing/2014/main" id="{00000000-0008-0000-0200-00005C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93" name="AutoShape 39" descr="Resultado de imagen para MULTICONECTOR HDMI">
          <a:extLst>
            <a:ext uri="{FF2B5EF4-FFF2-40B4-BE49-F238E27FC236}">
              <a16:creationId xmlns:a16="http://schemas.microsoft.com/office/drawing/2014/main" id="{00000000-0008-0000-0200-00005D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94" name="AutoShape 51" descr="Resultado de imagen para GUANTE DE SEGURIDAD RECUBIERTO EN NITRILO PALMA Talla 9">
          <a:extLst>
            <a:ext uri="{FF2B5EF4-FFF2-40B4-BE49-F238E27FC236}">
              <a16:creationId xmlns:a16="http://schemas.microsoft.com/office/drawing/2014/main" id="{00000000-0008-0000-0200-00005E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95" name="AutoShape 54" descr="Resultado de imagen para GUANTE DE SEGURIDAD RECUBIERTO EN NITRILO PALMA Talla 7">
          <a:extLst>
            <a:ext uri="{FF2B5EF4-FFF2-40B4-BE49-F238E27FC236}">
              <a16:creationId xmlns:a16="http://schemas.microsoft.com/office/drawing/2014/main" id="{00000000-0008-0000-0200-00005F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00000000-0008-0000-0200-000060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97" name="AutoShape 54" descr="Resultado de imagen para GUANTE DE SEGURIDAD RECUBIERTO EN NITRILO PALMA Talla 7">
          <a:extLst>
            <a:ext uri="{FF2B5EF4-FFF2-40B4-BE49-F238E27FC236}">
              <a16:creationId xmlns:a16="http://schemas.microsoft.com/office/drawing/2014/main" id="{00000000-0008-0000-0200-000061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98" name="AutoShape 39" descr="Resultado de imagen para MULTICONECTOR HDMI">
          <a:extLst>
            <a:ext uri="{FF2B5EF4-FFF2-40B4-BE49-F238E27FC236}">
              <a16:creationId xmlns:a16="http://schemas.microsoft.com/office/drawing/2014/main" id="{00000000-0008-0000-0200-000062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00000000-0008-0000-0200-000063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00" name="AutoShape 39" descr="Resultado de imagen para MULTICONECTOR HDMI">
          <a:extLst>
            <a:ext uri="{FF2B5EF4-FFF2-40B4-BE49-F238E27FC236}">
              <a16:creationId xmlns:a16="http://schemas.microsoft.com/office/drawing/2014/main" id="{00000000-0008-0000-0200-000064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01" name="AutoShape 51" descr="Resultado de imagen para GUANTE DE SEGURIDAD RECUBIERTO EN NITRILO PALMA Talla 9">
          <a:extLst>
            <a:ext uri="{FF2B5EF4-FFF2-40B4-BE49-F238E27FC236}">
              <a16:creationId xmlns:a16="http://schemas.microsoft.com/office/drawing/2014/main" id="{00000000-0008-0000-0200-000065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02" name="AutoShape 54" descr="Resultado de imagen para GUANTE DE SEGURIDAD RECUBIERTO EN NITRILO PALMA Talla 7">
          <a:extLst>
            <a:ext uri="{FF2B5EF4-FFF2-40B4-BE49-F238E27FC236}">
              <a16:creationId xmlns:a16="http://schemas.microsoft.com/office/drawing/2014/main" id="{00000000-0008-0000-0200-000066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03" name="AutoShape 39" descr="Resultado de imagen para MULTICONECTOR HDMI">
          <a:extLst>
            <a:ext uri="{FF2B5EF4-FFF2-40B4-BE49-F238E27FC236}">
              <a16:creationId xmlns:a16="http://schemas.microsoft.com/office/drawing/2014/main" id="{00000000-0008-0000-0200-000067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04" name="AutoShape 51" descr="Resultado de imagen para GUANTE DE SEGURIDAD RECUBIERTO EN NITRILO PALMA Talla 9">
          <a:extLst>
            <a:ext uri="{FF2B5EF4-FFF2-40B4-BE49-F238E27FC236}">
              <a16:creationId xmlns:a16="http://schemas.microsoft.com/office/drawing/2014/main" id="{00000000-0008-0000-0200-000068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05" name="AutoShape 39" descr="Resultado de imagen para MULTICONECTOR HDMI">
          <a:extLst>
            <a:ext uri="{FF2B5EF4-FFF2-40B4-BE49-F238E27FC236}">
              <a16:creationId xmlns:a16="http://schemas.microsoft.com/office/drawing/2014/main" id="{00000000-0008-0000-0200-000069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00000000-0008-0000-0200-00006A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07" name="AutoShape 39" descr="Resultado de imagen para MULTICONECTOR HDMI">
          <a:extLst>
            <a:ext uri="{FF2B5EF4-FFF2-40B4-BE49-F238E27FC236}">
              <a16:creationId xmlns:a16="http://schemas.microsoft.com/office/drawing/2014/main" id="{00000000-0008-0000-0200-00006B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08" name="AutoShape 51" descr="Resultado de imagen para GUANTE DE SEGURIDAD RECUBIERTO EN NITRILO PALMA Talla 9">
          <a:extLst>
            <a:ext uri="{FF2B5EF4-FFF2-40B4-BE49-F238E27FC236}">
              <a16:creationId xmlns:a16="http://schemas.microsoft.com/office/drawing/2014/main" id="{00000000-0008-0000-0200-00006C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09" name="AutoShape 54" descr="Resultado de imagen para GUANTE DE SEGURIDAD RECUBIERTO EN NITRILO PALMA Talla 7">
          <a:extLst>
            <a:ext uri="{FF2B5EF4-FFF2-40B4-BE49-F238E27FC236}">
              <a16:creationId xmlns:a16="http://schemas.microsoft.com/office/drawing/2014/main" id="{00000000-0008-0000-0200-00006D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10" name="AutoShape 39" descr="Resultado de imagen para MULTICONECTOR HDMI">
          <a:extLst>
            <a:ext uri="{FF2B5EF4-FFF2-40B4-BE49-F238E27FC236}">
              <a16:creationId xmlns:a16="http://schemas.microsoft.com/office/drawing/2014/main" id="{00000000-0008-0000-0200-00006E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11" name="AutoShape 51" descr="Resultado de imagen para GUANTE DE SEGURIDAD RECUBIERTO EN NITRILO PALMA Talla 9">
          <a:extLst>
            <a:ext uri="{FF2B5EF4-FFF2-40B4-BE49-F238E27FC236}">
              <a16:creationId xmlns:a16="http://schemas.microsoft.com/office/drawing/2014/main" id="{00000000-0008-0000-0200-00006F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12" name="AutoShape 54" descr="Resultado de imagen para GUANTE DE SEGURIDAD RECUBIERTO EN NITRILO PALMA Talla 7">
          <a:extLst>
            <a:ext uri="{FF2B5EF4-FFF2-40B4-BE49-F238E27FC236}">
              <a16:creationId xmlns:a16="http://schemas.microsoft.com/office/drawing/2014/main" id="{00000000-0008-0000-0200-000070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13" name="AutoShape 39" descr="Resultado de imagen para MULTICONECTOR HDMI">
          <a:extLst>
            <a:ext uri="{FF2B5EF4-FFF2-40B4-BE49-F238E27FC236}">
              <a16:creationId xmlns:a16="http://schemas.microsoft.com/office/drawing/2014/main" id="{00000000-0008-0000-0200-000071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14" name="AutoShape 51" descr="Resultado de imagen para GUANTE DE SEGURIDAD RECUBIERTO EN NITRILO PALMA Talla 9">
          <a:extLst>
            <a:ext uri="{FF2B5EF4-FFF2-40B4-BE49-F238E27FC236}">
              <a16:creationId xmlns:a16="http://schemas.microsoft.com/office/drawing/2014/main" id="{00000000-0008-0000-0200-000072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15" name="AutoShape 54" descr="Resultado de imagen para GUANTE DE SEGURIDAD RECUBIERTO EN NITRILO PALMA Talla 7">
          <a:extLst>
            <a:ext uri="{FF2B5EF4-FFF2-40B4-BE49-F238E27FC236}">
              <a16:creationId xmlns:a16="http://schemas.microsoft.com/office/drawing/2014/main" id="{00000000-0008-0000-0200-000073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16" name="AutoShape 39" descr="Resultado de imagen para MULTICONECTOR HDMI">
          <a:extLst>
            <a:ext uri="{FF2B5EF4-FFF2-40B4-BE49-F238E27FC236}">
              <a16:creationId xmlns:a16="http://schemas.microsoft.com/office/drawing/2014/main" id="{00000000-0008-0000-0200-000074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17" name="AutoShape 51" descr="Resultado de imagen para GUANTE DE SEGURIDAD RECUBIERTO EN NITRILO PALMA Talla 9">
          <a:extLst>
            <a:ext uri="{FF2B5EF4-FFF2-40B4-BE49-F238E27FC236}">
              <a16:creationId xmlns:a16="http://schemas.microsoft.com/office/drawing/2014/main" id="{00000000-0008-0000-0200-000075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18" name="AutoShape 54" descr="Resultado de imagen para GUANTE DE SEGURIDAD RECUBIERTO EN NITRILO PALMA Talla 7">
          <a:extLst>
            <a:ext uri="{FF2B5EF4-FFF2-40B4-BE49-F238E27FC236}">
              <a16:creationId xmlns:a16="http://schemas.microsoft.com/office/drawing/2014/main" id="{00000000-0008-0000-0200-000076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19" name="AutoShape 39" descr="Resultado de imagen para MULTICONECTOR HDMI">
          <a:extLst>
            <a:ext uri="{FF2B5EF4-FFF2-40B4-BE49-F238E27FC236}">
              <a16:creationId xmlns:a16="http://schemas.microsoft.com/office/drawing/2014/main" id="{00000000-0008-0000-0200-000077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0" name="AutoShape 39" descr="Resultado de imagen para MULTICONECTOR HDMI">
          <a:extLst>
            <a:ext uri="{FF2B5EF4-FFF2-40B4-BE49-F238E27FC236}">
              <a16:creationId xmlns:a16="http://schemas.microsoft.com/office/drawing/2014/main" id="{00000000-0008-0000-0200-000078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1" name="AutoShape 51" descr="Resultado de imagen para GUANTE DE SEGURIDAD RECUBIERTO EN NITRILO PALMA Talla 9">
          <a:extLst>
            <a:ext uri="{FF2B5EF4-FFF2-40B4-BE49-F238E27FC236}">
              <a16:creationId xmlns:a16="http://schemas.microsoft.com/office/drawing/2014/main" id="{00000000-0008-0000-0200-000079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2" name="AutoShape 54" descr="Resultado de imagen para GUANTE DE SEGURIDAD RECUBIERTO EN NITRILO PALMA Talla 7">
          <a:extLst>
            <a:ext uri="{FF2B5EF4-FFF2-40B4-BE49-F238E27FC236}">
              <a16:creationId xmlns:a16="http://schemas.microsoft.com/office/drawing/2014/main" id="{00000000-0008-0000-0200-00007A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3" name="AutoShape 39" descr="Resultado de imagen para MULTICONECTOR HDMI">
          <a:extLst>
            <a:ext uri="{FF2B5EF4-FFF2-40B4-BE49-F238E27FC236}">
              <a16:creationId xmlns:a16="http://schemas.microsoft.com/office/drawing/2014/main" id="{00000000-0008-0000-0200-00007B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00000000-0008-0000-0200-00007C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00000000-0008-0000-0200-00007D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6" name="AutoShape 39" descr="Resultado de imagen para MULTICONECTOR HDMI">
          <a:extLst>
            <a:ext uri="{FF2B5EF4-FFF2-40B4-BE49-F238E27FC236}">
              <a16:creationId xmlns:a16="http://schemas.microsoft.com/office/drawing/2014/main" id="{00000000-0008-0000-0200-00007E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00000000-0008-0000-0200-00007F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00000000-0008-0000-0200-000080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9" name="AutoShape 39" descr="Resultado de imagen para MULTICONECTOR HDMI">
          <a:extLst>
            <a:ext uri="{FF2B5EF4-FFF2-40B4-BE49-F238E27FC236}">
              <a16:creationId xmlns:a16="http://schemas.microsoft.com/office/drawing/2014/main" id="{00000000-0008-0000-0200-000081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30" name="AutoShape 39" descr="Resultado de imagen para MULTICONECTOR HDMI">
          <a:extLst>
            <a:ext uri="{FF2B5EF4-FFF2-40B4-BE49-F238E27FC236}">
              <a16:creationId xmlns:a16="http://schemas.microsoft.com/office/drawing/2014/main" id="{00000000-0008-0000-0200-000082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31" name="AutoShape 51" descr="Resultado de imagen para GUANTE DE SEGURIDAD RECUBIERTO EN NITRILO PALMA Talla 9">
          <a:extLst>
            <a:ext uri="{FF2B5EF4-FFF2-40B4-BE49-F238E27FC236}">
              <a16:creationId xmlns:a16="http://schemas.microsoft.com/office/drawing/2014/main" id="{00000000-0008-0000-0200-000083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32" name="AutoShape 54" descr="Resultado de imagen para GUANTE DE SEGURIDAD RECUBIERTO EN NITRILO PALMA Talla 7">
          <a:extLst>
            <a:ext uri="{FF2B5EF4-FFF2-40B4-BE49-F238E27FC236}">
              <a16:creationId xmlns:a16="http://schemas.microsoft.com/office/drawing/2014/main" id="{00000000-0008-0000-0200-000084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33" name="AutoShape 51" descr="Resultado de imagen para GUANTE DE SEGURIDAD RECUBIERTO EN NITRILO PALMA Talla 9">
          <a:extLst>
            <a:ext uri="{FF2B5EF4-FFF2-40B4-BE49-F238E27FC236}">
              <a16:creationId xmlns:a16="http://schemas.microsoft.com/office/drawing/2014/main" id="{00000000-0008-0000-0200-000085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34" name="AutoShape 54" descr="Resultado de imagen para GUANTE DE SEGURIDAD RECUBIERTO EN NITRILO PALMA Talla 7">
          <a:extLst>
            <a:ext uri="{FF2B5EF4-FFF2-40B4-BE49-F238E27FC236}">
              <a16:creationId xmlns:a16="http://schemas.microsoft.com/office/drawing/2014/main" id="{00000000-0008-0000-0200-000086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35" name="AutoShape 39" descr="Resultado de imagen para MULTICONECTOR HDMI">
          <a:extLst>
            <a:ext uri="{FF2B5EF4-FFF2-40B4-BE49-F238E27FC236}">
              <a16:creationId xmlns:a16="http://schemas.microsoft.com/office/drawing/2014/main" id="{00000000-0008-0000-0200-000087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36" name="AutoShape 51" descr="Resultado de imagen para GUANTE DE SEGURIDAD RECUBIERTO EN NITRILO PALMA Talla 9">
          <a:extLst>
            <a:ext uri="{FF2B5EF4-FFF2-40B4-BE49-F238E27FC236}">
              <a16:creationId xmlns:a16="http://schemas.microsoft.com/office/drawing/2014/main" id="{00000000-0008-0000-0200-000088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37" name="AutoShape 39" descr="Resultado de imagen para MULTICONECTOR HDMI">
          <a:extLst>
            <a:ext uri="{FF2B5EF4-FFF2-40B4-BE49-F238E27FC236}">
              <a16:creationId xmlns:a16="http://schemas.microsoft.com/office/drawing/2014/main" id="{00000000-0008-0000-0200-000089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38" name="AutoShape 51" descr="Resultado de imagen para GUANTE DE SEGURIDAD RECUBIERTO EN NITRILO PALMA Talla 9">
          <a:extLst>
            <a:ext uri="{FF2B5EF4-FFF2-40B4-BE49-F238E27FC236}">
              <a16:creationId xmlns:a16="http://schemas.microsoft.com/office/drawing/2014/main" id="{00000000-0008-0000-0200-00008A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39" name="AutoShape 54" descr="Resultado de imagen para GUANTE DE SEGURIDAD RECUBIERTO EN NITRILO PALMA Talla 7">
          <a:extLst>
            <a:ext uri="{FF2B5EF4-FFF2-40B4-BE49-F238E27FC236}">
              <a16:creationId xmlns:a16="http://schemas.microsoft.com/office/drawing/2014/main" id="{00000000-0008-0000-0200-00008B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40" name="AutoShape 39" descr="Resultado de imagen para MULTICONECTOR HDMI">
          <a:extLst>
            <a:ext uri="{FF2B5EF4-FFF2-40B4-BE49-F238E27FC236}">
              <a16:creationId xmlns:a16="http://schemas.microsoft.com/office/drawing/2014/main" id="{00000000-0008-0000-0200-00008C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00000000-0008-0000-0200-00008D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42" name="AutoShape 39" descr="Resultado de imagen para MULTICONECTOR HDMI">
          <a:extLst>
            <a:ext uri="{FF2B5EF4-FFF2-40B4-BE49-F238E27FC236}">
              <a16:creationId xmlns:a16="http://schemas.microsoft.com/office/drawing/2014/main" id="{00000000-0008-0000-0200-00008E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43" name="AutoShape 51" descr="Resultado de imagen para GUANTE DE SEGURIDAD RECUBIERTO EN NITRILO PALMA Talla 9">
          <a:extLst>
            <a:ext uri="{FF2B5EF4-FFF2-40B4-BE49-F238E27FC236}">
              <a16:creationId xmlns:a16="http://schemas.microsoft.com/office/drawing/2014/main" id="{00000000-0008-0000-0200-00008F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44" name="AutoShape 39" descr="Resultado de imagen para MULTICONECTOR HDMI">
          <a:extLst>
            <a:ext uri="{FF2B5EF4-FFF2-40B4-BE49-F238E27FC236}">
              <a16:creationId xmlns:a16="http://schemas.microsoft.com/office/drawing/2014/main" id="{00000000-0008-0000-0200-000090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45" name="AutoShape 51" descr="Resultado de imagen para GUANTE DE SEGURIDAD RECUBIERTO EN NITRILO PALMA Talla 9">
          <a:extLst>
            <a:ext uri="{FF2B5EF4-FFF2-40B4-BE49-F238E27FC236}">
              <a16:creationId xmlns:a16="http://schemas.microsoft.com/office/drawing/2014/main" id="{00000000-0008-0000-0200-000091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46" name="AutoShape 54" descr="Resultado de imagen para GUANTE DE SEGURIDAD RECUBIERTO EN NITRILO PALMA Talla 7">
          <a:extLst>
            <a:ext uri="{FF2B5EF4-FFF2-40B4-BE49-F238E27FC236}">
              <a16:creationId xmlns:a16="http://schemas.microsoft.com/office/drawing/2014/main" id="{00000000-0008-0000-0200-000092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47" name="AutoShape 39" descr="Resultado de imagen para MULTICONECTOR HDMI">
          <a:extLst>
            <a:ext uri="{FF2B5EF4-FFF2-40B4-BE49-F238E27FC236}">
              <a16:creationId xmlns:a16="http://schemas.microsoft.com/office/drawing/2014/main" id="{00000000-0008-0000-0200-000093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48" name="AutoShape 51" descr="Resultado de imagen para GUANTE DE SEGURIDAD RECUBIERTO EN NITRILO PALMA Talla 9">
          <a:extLst>
            <a:ext uri="{FF2B5EF4-FFF2-40B4-BE49-F238E27FC236}">
              <a16:creationId xmlns:a16="http://schemas.microsoft.com/office/drawing/2014/main" id="{00000000-0008-0000-0200-000094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49" name="AutoShape 54" descr="Resultado de imagen para GUANTE DE SEGURIDAD RECUBIERTO EN NITRILO PALMA Talla 7">
          <a:extLst>
            <a:ext uri="{FF2B5EF4-FFF2-40B4-BE49-F238E27FC236}">
              <a16:creationId xmlns:a16="http://schemas.microsoft.com/office/drawing/2014/main" id="{00000000-0008-0000-0200-000095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50" name="AutoShape 39" descr="Resultado de imagen para MULTICONECTOR HDMI">
          <a:extLst>
            <a:ext uri="{FF2B5EF4-FFF2-40B4-BE49-F238E27FC236}">
              <a16:creationId xmlns:a16="http://schemas.microsoft.com/office/drawing/2014/main" id="{00000000-0008-0000-0200-000096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51" name="AutoShape 51" descr="Resultado de imagen para GUANTE DE SEGURIDAD RECUBIERTO EN NITRILO PALMA Talla 9">
          <a:extLst>
            <a:ext uri="{FF2B5EF4-FFF2-40B4-BE49-F238E27FC236}">
              <a16:creationId xmlns:a16="http://schemas.microsoft.com/office/drawing/2014/main" id="{00000000-0008-0000-0200-000097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52" name="AutoShape 54" descr="Resultado de imagen para GUANTE DE SEGURIDAD RECUBIERTO EN NITRILO PALMA Talla 7">
          <a:extLst>
            <a:ext uri="{FF2B5EF4-FFF2-40B4-BE49-F238E27FC236}">
              <a16:creationId xmlns:a16="http://schemas.microsoft.com/office/drawing/2014/main" id="{00000000-0008-0000-0200-000098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53" name="AutoShape 39" descr="Resultado de imagen para MULTICONECTOR HDMI">
          <a:extLst>
            <a:ext uri="{FF2B5EF4-FFF2-40B4-BE49-F238E27FC236}">
              <a16:creationId xmlns:a16="http://schemas.microsoft.com/office/drawing/2014/main" id="{00000000-0008-0000-0200-000099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00000000-0008-0000-0200-00009A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00000000-0008-0000-0200-00009B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56" name="AutoShape 39" descr="Resultado de imagen para MULTICONECTOR HDMI">
          <a:extLst>
            <a:ext uri="{FF2B5EF4-FFF2-40B4-BE49-F238E27FC236}">
              <a16:creationId xmlns:a16="http://schemas.microsoft.com/office/drawing/2014/main" id="{00000000-0008-0000-0200-00009C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57" name="AutoShape 39" descr="Resultado de imagen para MULTICONECTOR HDMI">
          <a:extLst>
            <a:ext uri="{FF2B5EF4-FFF2-40B4-BE49-F238E27FC236}">
              <a16:creationId xmlns:a16="http://schemas.microsoft.com/office/drawing/2014/main" id="{00000000-0008-0000-0200-00009D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58" name="AutoShape 51" descr="Resultado de imagen para GUANTE DE SEGURIDAD RECUBIERTO EN NITRILO PALMA Talla 9">
          <a:extLst>
            <a:ext uri="{FF2B5EF4-FFF2-40B4-BE49-F238E27FC236}">
              <a16:creationId xmlns:a16="http://schemas.microsoft.com/office/drawing/2014/main" id="{00000000-0008-0000-0200-00009E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59" name="AutoShape 54" descr="Resultado de imagen para GUANTE DE SEGURIDAD RECUBIERTO EN NITRILO PALMA Talla 7">
          <a:extLst>
            <a:ext uri="{FF2B5EF4-FFF2-40B4-BE49-F238E27FC236}">
              <a16:creationId xmlns:a16="http://schemas.microsoft.com/office/drawing/2014/main" id="{00000000-0008-0000-0200-00009F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0" name="AutoShape 39" descr="Resultado de imagen para MULTICONECTOR HDMI">
          <a:extLst>
            <a:ext uri="{FF2B5EF4-FFF2-40B4-BE49-F238E27FC236}">
              <a16:creationId xmlns:a16="http://schemas.microsoft.com/office/drawing/2014/main" id="{00000000-0008-0000-0200-0000A0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1" name="AutoShape 51" descr="Resultado de imagen para GUANTE DE SEGURIDAD RECUBIERTO EN NITRILO PALMA Talla 9">
          <a:extLst>
            <a:ext uri="{FF2B5EF4-FFF2-40B4-BE49-F238E27FC236}">
              <a16:creationId xmlns:a16="http://schemas.microsoft.com/office/drawing/2014/main" id="{00000000-0008-0000-0200-0000A1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2" name="AutoShape 54" descr="Resultado de imagen para GUANTE DE SEGURIDAD RECUBIERTO EN NITRILO PALMA Talla 7">
          <a:extLst>
            <a:ext uri="{FF2B5EF4-FFF2-40B4-BE49-F238E27FC236}">
              <a16:creationId xmlns:a16="http://schemas.microsoft.com/office/drawing/2014/main" id="{00000000-0008-0000-0200-0000A2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3" name="AutoShape 39" descr="Resultado de imagen para MULTICONECTOR HDMI">
          <a:extLst>
            <a:ext uri="{FF2B5EF4-FFF2-40B4-BE49-F238E27FC236}">
              <a16:creationId xmlns:a16="http://schemas.microsoft.com/office/drawing/2014/main" id="{00000000-0008-0000-0200-0000A3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4" name="AutoShape 51" descr="Resultado de imagen para GUANTE DE SEGURIDAD RECUBIERTO EN NITRILO PALMA Talla 9">
          <a:extLst>
            <a:ext uri="{FF2B5EF4-FFF2-40B4-BE49-F238E27FC236}">
              <a16:creationId xmlns:a16="http://schemas.microsoft.com/office/drawing/2014/main" id="{00000000-0008-0000-0200-0000A4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5" name="AutoShape 54" descr="Resultado de imagen para GUANTE DE SEGURIDAD RECUBIERTO EN NITRILO PALMA Talla 7">
          <a:extLst>
            <a:ext uri="{FF2B5EF4-FFF2-40B4-BE49-F238E27FC236}">
              <a16:creationId xmlns:a16="http://schemas.microsoft.com/office/drawing/2014/main" id="{00000000-0008-0000-0200-0000A5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6" name="AutoShape 39" descr="Resultado de imagen para MULTICONECTOR HDMI">
          <a:extLst>
            <a:ext uri="{FF2B5EF4-FFF2-40B4-BE49-F238E27FC236}">
              <a16:creationId xmlns:a16="http://schemas.microsoft.com/office/drawing/2014/main" id="{00000000-0008-0000-0200-0000A6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7" name="AutoShape 51" descr="Resultado de imagen para GUANTE DE SEGURIDAD RECUBIERTO EN NITRILO PALMA Talla 9">
          <a:extLst>
            <a:ext uri="{FF2B5EF4-FFF2-40B4-BE49-F238E27FC236}">
              <a16:creationId xmlns:a16="http://schemas.microsoft.com/office/drawing/2014/main" id="{00000000-0008-0000-0200-0000A7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8" name="AutoShape 39" descr="Resultado de imagen para MULTICONECTOR HDMI">
          <a:extLst>
            <a:ext uri="{FF2B5EF4-FFF2-40B4-BE49-F238E27FC236}">
              <a16:creationId xmlns:a16="http://schemas.microsoft.com/office/drawing/2014/main" id="{00000000-0008-0000-0200-0000A8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9" name="AutoShape 51" descr="Resultado de imagen para GUANTE DE SEGURIDAD RECUBIERTO EN NITRILO PALMA Talla 9">
          <a:extLst>
            <a:ext uri="{FF2B5EF4-FFF2-40B4-BE49-F238E27FC236}">
              <a16:creationId xmlns:a16="http://schemas.microsoft.com/office/drawing/2014/main" id="{00000000-0008-0000-0200-0000A9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70" name="AutoShape 54" descr="Resultado de imagen para GUANTE DE SEGURIDAD RECUBIERTO EN NITRILO PALMA Talla 7">
          <a:extLst>
            <a:ext uri="{FF2B5EF4-FFF2-40B4-BE49-F238E27FC236}">
              <a16:creationId xmlns:a16="http://schemas.microsoft.com/office/drawing/2014/main" id="{00000000-0008-0000-0200-0000AA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75" name="AutoShape 54" descr="Resultado de imagen para GUANTE DE SEGURIDAD RECUBIERTO EN NITRILO PALMA Talla 7">
          <a:extLst>
            <a:ext uri="{FF2B5EF4-FFF2-40B4-BE49-F238E27FC236}">
              <a16:creationId xmlns:a16="http://schemas.microsoft.com/office/drawing/2014/main" id="{00000000-0008-0000-0200-0000AF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76" name="AutoShape 51" descr="Resultado de imagen para GUANTE DE SEGURIDAD RECUBIERTO EN NITRILO PALMA Talla 9">
          <a:extLst>
            <a:ext uri="{FF2B5EF4-FFF2-40B4-BE49-F238E27FC236}">
              <a16:creationId xmlns:a16="http://schemas.microsoft.com/office/drawing/2014/main" id="{00000000-0008-0000-0200-0000B0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77" name="AutoShape 54" descr="Resultado de imagen para GUANTE DE SEGURIDAD RECUBIERTO EN NITRILO PALMA Talla 7">
          <a:extLst>
            <a:ext uri="{FF2B5EF4-FFF2-40B4-BE49-F238E27FC236}">
              <a16:creationId xmlns:a16="http://schemas.microsoft.com/office/drawing/2014/main" id="{00000000-0008-0000-0200-0000B1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78" name="AutoShape 39" descr="Resultado de imagen para MULTICONECTOR HDMI">
          <a:extLst>
            <a:ext uri="{FF2B5EF4-FFF2-40B4-BE49-F238E27FC236}">
              <a16:creationId xmlns:a16="http://schemas.microsoft.com/office/drawing/2014/main" id="{00000000-0008-0000-0200-0000B2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00000000-0008-0000-0200-0000B4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81" name="AutoShape 54" descr="Resultado de imagen para GUANTE DE SEGURIDAD RECUBIERTO EN NITRILO PALMA Talla 7">
          <a:extLst>
            <a:ext uri="{FF2B5EF4-FFF2-40B4-BE49-F238E27FC236}">
              <a16:creationId xmlns:a16="http://schemas.microsoft.com/office/drawing/2014/main" id="{00000000-0008-0000-0200-0000B5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82" name="AutoShape 39" descr="Resultado de imagen para MULTICONECTOR HDMI">
          <a:extLst>
            <a:ext uri="{FF2B5EF4-FFF2-40B4-BE49-F238E27FC236}">
              <a16:creationId xmlns:a16="http://schemas.microsoft.com/office/drawing/2014/main" id="{00000000-0008-0000-0200-0000B6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83" name="AutoShape 51" descr="Resultado de imagen para GUANTE DE SEGURIDAD RECUBIERTO EN NITRILO PALMA Talla 9">
          <a:extLst>
            <a:ext uri="{FF2B5EF4-FFF2-40B4-BE49-F238E27FC236}">
              <a16:creationId xmlns:a16="http://schemas.microsoft.com/office/drawing/2014/main" id="{00000000-0008-0000-0200-0000B7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84" name="AutoShape 39" descr="Resultado de imagen para MULTICONECTOR HDMI">
          <a:extLst>
            <a:ext uri="{FF2B5EF4-FFF2-40B4-BE49-F238E27FC236}">
              <a16:creationId xmlns:a16="http://schemas.microsoft.com/office/drawing/2014/main" id="{00000000-0008-0000-0200-0000B8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00000000-0008-0000-0200-0000B9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00000000-0008-0000-0200-0000BA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87" name="AutoShape 39" descr="Resultado de imagen para MULTICONECTOR HDMI">
          <a:extLst>
            <a:ext uri="{FF2B5EF4-FFF2-40B4-BE49-F238E27FC236}">
              <a16:creationId xmlns:a16="http://schemas.microsoft.com/office/drawing/2014/main" id="{00000000-0008-0000-0200-0000BB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00000000-0008-0000-0200-0000BC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89" name="AutoShape 39" descr="Resultado de imagen para MULTICONECTOR HDMI">
          <a:extLst>
            <a:ext uri="{FF2B5EF4-FFF2-40B4-BE49-F238E27FC236}">
              <a16:creationId xmlns:a16="http://schemas.microsoft.com/office/drawing/2014/main" id="{00000000-0008-0000-0200-0000BD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90" name="AutoShape 51" descr="Resultado de imagen para GUANTE DE SEGURIDAD RECUBIERTO EN NITRILO PALMA Talla 9">
          <a:extLst>
            <a:ext uri="{FF2B5EF4-FFF2-40B4-BE49-F238E27FC236}">
              <a16:creationId xmlns:a16="http://schemas.microsoft.com/office/drawing/2014/main" id="{00000000-0008-0000-0200-0000BE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91" name="AutoShape 39" descr="Resultado de imagen para MULTICONECTOR HDMI">
          <a:extLst>
            <a:ext uri="{FF2B5EF4-FFF2-40B4-BE49-F238E27FC236}">
              <a16:creationId xmlns:a16="http://schemas.microsoft.com/office/drawing/2014/main" id="{00000000-0008-0000-0200-0000BF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92" name="AutoShape 51" descr="Resultado de imagen para GUANTE DE SEGURIDAD RECUBIERTO EN NITRILO PALMA Talla 9">
          <a:extLst>
            <a:ext uri="{FF2B5EF4-FFF2-40B4-BE49-F238E27FC236}">
              <a16:creationId xmlns:a16="http://schemas.microsoft.com/office/drawing/2014/main" id="{00000000-0008-0000-0200-0000C0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93" name="AutoShape 54" descr="Resultado de imagen para GUANTE DE SEGURIDAD RECUBIERTO EN NITRILO PALMA Talla 7">
          <a:extLst>
            <a:ext uri="{FF2B5EF4-FFF2-40B4-BE49-F238E27FC236}">
              <a16:creationId xmlns:a16="http://schemas.microsoft.com/office/drawing/2014/main" id="{00000000-0008-0000-0200-0000C1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94" name="AutoShape 39" descr="Resultado de imagen para MULTICONECTOR HDMI">
          <a:extLst>
            <a:ext uri="{FF2B5EF4-FFF2-40B4-BE49-F238E27FC236}">
              <a16:creationId xmlns:a16="http://schemas.microsoft.com/office/drawing/2014/main" id="{00000000-0008-0000-0200-0000C2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00000000-0008-0000-0200-0000C3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00000000-0008-0000-0200-0000C4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97" name="AutoShape 39" descr="Resultado de imagen para MULTICONECTOR HDMI">
          <a:extLst>
            <a:ext uri="{FF2B5EF4-FFF2-40B4-BE49-F238E27FC236}">
              <a16:creationId xmlns:a16="http://schemas.microsoft.com/office/drawing/2014/main" id="{00000000-0008-0000-0200-0000C5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00000000-0008-0000-0200-0000C6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00000000-0008-0000-0200-0000C7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0" name="AutoShape 39" descr="Resultado de imagen para MULTICONECTOR HDMI">
          <a:extLst>
            <a:ext uri="{FF2B5EF4-FFF2-40B4-BE49-F238E27FC236}">
              <a16:creationId xmlns:a16="http://schemas.microsoft.com/office/drawing/2014/main" id="{00000000-0008-0000-0200-0000C8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00000000-0008-0000-0200-0000C9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00000000-0008-0000-0200-0000CA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3" name="AutoShape 39" descr="Resultado de imagen para MULTICONECTOR HDMI">
          <a:extLst>
            <a:ext uri="{FF2B5EF4-FFF2-40B4-BE49-F238E27FC236}">
              <a16:creationId xmlns:a16="http://schemas.microsoft.com/office/drawing/2014/main" id="{00000000-0008-0000-0200-0000CB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4" name="AutoShape 39" descr="Resultado de imagen para MULTICONECTOR HDMI">
          <a:extLst>
            <a:ext uri="{FF2B5EF4-FFF2-40B4-BE49-F238E27FC236}">
              <a16:creationId xmlns:a16="http://schemas.microsoft.com/office/drawing/2014/main" id="{00000000-0008-0000-0200-0000CC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5" name="AutoShape 51" descr="Resultado de imagen para GUANTE DE SEGURIDAD RECUBIERTO EN NITRILO PALMA Talla 9">
          <a:extLst>
            <a:ext uri="{FF2B5EF4-FFF2-40B4-BE49-F238E27FC236}">
              <a16:creationId xmlns:a16="http://schemas.microsoft.com/office/drawing/2014/main" id="{00000000-0008-0000-0200-0000CD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6" name="AutoShape 54" descr="Resultado de imagen para GUANTE DE SEGURIDAD RECUBIERTO EN NITRILO PALMA Talla 7">
          <a:extLst>
            <a:ext uri="{FF2B5EF4-FFF2-40B4-BE49-F238E27FC236}">
              <a16:creationId xmlns:a16="http://schemas.microsoft.com/office/drawing/2014/main" id="{00000000-0008-0000-0200-0000CE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7" name="AutoShape 39" descr="Resultado de imagen para MULTICONECTOR HDMI">
          <a:extLst>
            <a:ext uri="{FF2B5EF4-FFF2-40B4-BE49-F238E27FC236}">
              <a16:creationId xmlns:a16="http://schemas.microsoft.com/office/drawing/2014/main" id="{00000000-0008-0000-0200-0000CF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00000000-0008-0000-0200-0000D0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00000000-0008-0000-0200-0000D1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0" name="AutoShape 39" descr="Resultado de imagen para MULTICONECTOR HDMI">
          <a:extLst>
            <a:ext uri="{FF2B5EF4-FFF2-40B4-BE49-F238E27FC236}">
              <a16:creationId xmlns:a16="http://schemas.microsoft.com/office/drawing/2014/main" id="{00000000-0008-0000-0200-0000D2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1" name="AutoShape 51" descr="Resultado de imagen para GUANTE DE SEGURIDAD RECUBIERTO EN NITRILO PALMA Talla 9">
          <a:extLst>
            <a:ext uri="{FF2B5EF4-FFF2-40B4-BE49-F238E27FC236}">
              <a16:creationId xmlns:a16="http://schemas.microsoft.com/office/drawing/2014/main" id="{00000000-0008-0000-0200-0000D3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2" name="AutoShape 54" descr="Resultado de imagen para GUANTE DE SEGURIDAD RECUBIERTO EN NITRILO PALMA Talla 7">
          <a:extLst>
            <a:ext uri="{FF2B5EF4-FFF2-40B4-BE49-F238E27FC236}">
              <a16:creationId xmlns:a16="http://schemas.microsoft.com/office/drawing/2014/main" id="{00000000-0008-0000-0200-0000D4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3" name="AutoShape 39" descr="Resultado de imagen para MULTICONECTOR HDMI">
          <a:extLst>
            <a:ext uri="{FF2B5EF4-FFF2-40B4-BE49-F238E27FC236}">
              <a16:creationId xmlns:a16="http://schemas.microsoft.com/office/drawing/2014/main" id="{00000000-0008-0000-0200-0000D5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4" name="AutoShape 51" descr="Resultado de imagen para GUANTE DE SEGURIDAD RECUBIERTO EN NITRILO PALMA Talla 9">
          <a:extLst>
            <a:ext uri="{FF2B5EF4-FFF2-40B4-BE49-F238E27FC236}">
              <a16:creationId xmlns:a16="http://schemas.microsoft.com/office/drawing/2014/main" id="{00000000-0008-0000-0200-0000D6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5" name="AutoShape 39" descr="Resultado de imagen para MULTICONECTOR HDMI">
          <a:extLst>
            <a:ext uri="{FF2B5EF4-FFF2-40B4-BE49-F238E27FC236}">
              <a16:creationId xmlns:a16="http://schemas.microsoft.com/office/drawing/2014/main" id="{00000000-0008-0000-0200-0000D7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6" name="AutoShape 51" descr="Resultado de imagen para GUANTE DE SEGURIDAD RECUBIERTO EN NITRILO PALMA Talla 9">
          <a:extLst>
            <a:ext uri="{FF2B5EF4-FFF2-40B4-BE49-F238E27FC236}">
              <a16:creationId xmlns:a16="http://schemas.microsoft.com/office/drawing/2014/main" id="{00000000-0008-0000-0200-0000D8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7" name="AutoShape 54" descr="Resultado de imagen para GUANTE DE SEGURIDAD RECUBIERTO EN NITRILO PALMA Talla 7">
          <a:extLst>
            <a:ext uri="{FF2B5EF4-FFF2-40B4-BE49-F238E27FC236}">
              <a16:creationId xmlns:a16="http://schemas.microsoft.com/office/drawing/2014/main" id="{00000000-0008-0000-0200-0000D9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00000000-0008-0000-0200-0000DA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19" name="AutoShape 54" descr="Resultado de imagen para GUANTE DE SEGURIDAD RECUBIERTO EN NITRILO PALMA Talla 7">
          <a:extLst>
            <a:ext uri="{FF2B5EF4-FFF2-40B4-BE49-F238E27FC236}">
              <a16:creationId xmlns:a16="http://schemas.microsoft.com/office/drawing/2014/main" id="{00000000-0008-0000-0200-0000DB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00000000-0008-0000-0200-0000DC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21" name="AutoShape 54" descr="Resultado de imagen para GUANTE DE SEGURIDAD RECUBIERTO EN NITRILO PALMA Talla 7">
          <a:extLst>
            <a:ext uri="{FF2B5EF4-FFF2-40B4-BE49-F238E27FC236}">
              <a16:creationId xmlns:a16="http://schemas.microsoft.com/office/drawing/2014/main" id="{00000000-0008-0000-0200-0000DD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22" name="AutoShape 39" descr="Resultado de imagen para MULTICONECTOR HDMI">
          <a:extLst>
            <a:ext uri="{FF2B5EF4-FFF2-40B4-BE49-F238E27FC236}">
              <a16:creationId xmlns:a16="http://schemas.microsoft.com/office/drawing/2014/main" id="{00000000-0008-0000-0200-0000DE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23" name="AutoShape 51" descr="Resultado de imagen para GUANTE DE SEGURIDAD RECUBIERTO EN NITRILO PALMA Talla 9">
          <a:extLst>
            <a:ext uri="{FF2B5EF4-FFF2-40B4-BE49-F238E27FC236}">
              <a16:creationId xmlns:a16="http://schemas.microsoft.com/office/drawing/2014/main" id="{00000000-0008-0000-0200-0000DF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24" name="AutoShape 39" descr="Resultado de imagen para MULTICONECTOR HDMI">
          <a:extLst>
            <a:ext uri="{FF2B5EF4-FFF2-40B4-BE49-F238E27FC236}">
              <a16:creationId xmlns:a16="http://schemas.microsoft.com/office/drawing/2014/main" id="{00000000-0008-0000-0200-0000E0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00000000-0008-0000-0200-0000E1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00000000-0008-0000-0200-0000E2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27" name="AutoShape 39" descr="Resultado de imagen para MULTICONECTOR HDMI">
          <a:extLst>
            <a:ext uri="{FF2B5EF4-FFF2-40B4-BE49-F238E27FC236}">
              <a16:creationId xmlns:a16="http://schemas.microsoft.com/office/drawing/2014/main" id="{00000000-0008-0000-0200-0000E3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00000000-0008-0000-0200-0000E4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29" name="AutoShape 39" descr="Resultado de imagen para MULTICONECTOR HDMI">
          <a:extLst>
            <a:ext uri="{FF2B5EF4-FFF2-40B4-BE49-F238E27FC236}">
              <a16:creationId xmlns:a16="http://schemas.microsoft.com/office/drawing/2014/main" id="{00000000-0008-0000-0200-0000E5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30" name="AutoShape 51" descr="Resultado de imagen para GUANTE DE SEGURIDAD RECUBIERTO EN NITRILO PALMA Talla 9">
          <a:extLst>
            <a:ext uri="{FF2B5EF4-FFF2-40B4-BE49-F238E27FC236}">
              <a16:creationId xmlns:a16="http://schemas.microsoft.com/office/drawing/2014/main" id="{00000000-0008-0000-0200-0000E6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31" name="AutoShape 39" descr="Resultado de imagen para MULTICONECTOR HDMI">
          <a:extLst>
            <a:ext uri="{FF2B5EF4-FFF2-40B4-BE49-F238E27FC236}">
              <a16:creationId xmlns:a16="http://schemas.microsoft.com/office/drawing/2014/main" id="{00000000-0008-0000-0200-0000E7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32" name="AutoShape 51" descr="Resultado de imagen para GUANTE DE SEGURIDAD RECUBIERTO EN NITRILO PALMA Talla 9">
          <a:extLst>
            <a:ext uri="{FF2B5EF4-FFF2-40B4-BE49-F238E27FC236}">
              <a16:creationId xmlns:a16="http://schemas.microsoft.com/office/drawing/2014/main" id="{00000000-0008-0000-0200-0000E8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33" name="AutoShape 54" descr="Resultado de imagen para GUANTE DE SEGURIDAD RECUBIERTO EN NITRILO PALMA Talla 7">
          <a:extLst>
            <a:ext uri="{FF2B5EF4-FFF2-40B4-BE49-F238E27FC236}">
              <a16:creationId xmlns:a16="http://schemas.microsoft.com/office/drawing/2014/main" id="{00000000-0008-0000-0200-0000E9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34" name="AutoShape 39" descr="Resultado de imagen para MULTICONECTOR HDMI">
          <a:extLst>
            <a:ext uri="{FF2B5EF4-FFF2-40B4-BE49-F238E27FC236}">
              <a16:creationId xmlns:a16="http://schemas.microsoft.com/office/drawing/2014/main" id="{00000000-0008-0000-0200-0000EA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00000000-0008-0000-0200-0000EB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00000000-0008-0000-0200-0000EC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37" name="AutoShape 39" descr="Resultado de imagen para MULTICONECTOR HDMI">
          <a:extLst>
            <a:ext uri="{FF2B5EF4-FFF2-40B4-BE49-F238E27FC236}">
              <a16:creationId xmlns:a16="http://schemas.microsoft.com/office/drawing/2014/main" id="{00000000-0008-0000-0200-0000ED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00000000-0008-0000-0200-0000EE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00000000-0008-0000-0200-0000EF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0" name="AutoShape 39" descr="Resultado de imagen para MULTICONECTOR HDMI">
          <a:extLst>
            <a:ext uri="{FF2B5EF4-FFF2-40B4-BE49-F238E27FC236}">
              <a16:creationId xmlns:a16="http://schemas.microsoft.com/office/drawing/2014/main" id="{00000000-0008-0000-0200-0000F0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1" name="AutoShape 51" descr="Resultado de imagen para GUANTE DE SEGURIDAD RECUBIERTO EN NITRILO PALMA Talla 9">
          <a:extLst>
            <a:ext uri="{FF2B5EF4-FFF2-40B4-BE49-F238E27FC236}">
              <a16:creationId xmlns:a16="http://schemas.microsoft.com/office/drawing/2014/main" id="{00000000-0008-0000-0200-0000F1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2" name="AutoShape 54" descr="Resultado de imagen para GUANTE DE SEGURIDAD RECUBIERTO EN NITRILO PALMA Talla 7">
          <a:extLst>
            <a:ext uri="{FF2B5EF4-FFF2-40B4-BE49-F238E27FC236}">
              <a16:creationId xmlns:a16="http://schemas.microsoft.com/office/drawing/2014/main" id="{00000000-0008-0000-0200-0000F2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3" name="AutoShape 39" descr="Resultado de imagen para MULTICONECTOR HDMI">
          <a:extLst>
            <a:ext uri="{FF2B5EF4-FFF2-40B4-BE49-F238E27FC236}">
              <a16:creationId xmlns:a16="http://schemas.microsoft.com/office/drawing/2014/main" id="{00000000-0008-0000-0200-0000F3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4" name="AutoShape 39" descr="Resultado de imagen para MULTICONECTOR HDMI">
          <a:extLst>
            <a:ext uri="{FF2B5EF4-FFF2-40B4-BE49-F238E27FC236}">
              <a16:creationId xmlns:a16="http://schemas.microsoft.com/office/drawing/2014/main" id="{00000000-0008-0000-0200-0000F4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5" name="AutoShape 51" descr="Resultado de imagen para GUANTE DE SEGURIDAD RECUBIERTO EN NITRILO PALMA Talla 9">
          <a:extLst>
            <a:ext uri="{FF2B5EF4-FFF2-40B4-BE49-F238E27FC236}">
              <a16:creationId xmlns:a16="http://schemas.microsoft.com/office/drawing/2014/main" id="{00000000-0008-0000-0200-0000F5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6" name="AutoShape 54" descr="Resultado de imagen para GUANTE DE SEGURIDAD RECUBIERTO EN NITRILO PALMA Talla 7">
          <a:extLst>
            <a:ext uri="{FF2B5EF4-FFF2-40B4-BE49-F238E27FC236}">
              <a16:creationId xmlns:a16="http://schemas.microsoft.com/office/drawing/2014/main" id="{00000000-0008-0000-0200-0000F6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7" name="AutoShape 39" descr="Resultado de imagen para MULTICONECTOR HDMI">
          <a:extLst>
            <a:ext uri="{FF2B5EF4-FFF2-40B4-BE49-F238E27FC236}">
              <a16:creationId xmlns:a16="http://schemas.microsoft.com/office/drawing/2014/main" id="{00000000-0008-0000-0200-0000F7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00000000-0008-0000-0200-0000F8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9" name="AutoShape 54" descr="Resultado de imagen para GUANTE DE SEGURIDAD RECUBIERTO EN NITRILO PALMA Talla 7">
          <a:extLst>
            <a:ext uri="{FF2B5EF4-FFF2-40B4-BE49-F238E27FC236}">
              <a16:creationId xmlns:a16="http://schemas.microsoft.com/office/drawing/2014/main" id="{00000000-0008-0000-0200-0000F9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0" name="AutoShape 39" descr="Resultado de imagen para MULTICONECTOR HDMI">
          <a:extLst>
            <a:ext uri="{FF2B5EF4-FFF2-40B4-BE49-F238E27FC236}">
              <a16:creationId xmlns:a16="http://schemas.microsoft.com/office/drawing/2014/main" id="{00000000-0008-0000-0200-0000FA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1" name="AutoShape 51" descr="Resultado de imagen para GUANTE DE SEGURIDAD RECUBIERTO EN NITRILO PALMA Talla 9">
          <a:extLst>
            <a:ext uri="{FF2B5EF4-FFF2-40B4-BE49-F238E27FC236}">
              <a16:creationId xmlns:a16="http://schemas.microsoft.com/office/drawing/2014/main" id="{00000000-0008-0000-0200-0000FB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2" name="AutoShape 54" descr="Resultado de imagen para GUANTE DE SEGURIDAD RECUBIERTO EN NITRILO PALMA Talla 7">
          <a:extLst>
            <a:ext uri="{FF2B5EF4-FFF2-40B4-BE49-F238E27FC236}">
              <a16:creationId xmlns:a16="http://schemas.microsoft.com/office/drawing/2014/main" id="{00000000-0008-0000-0200-0000FC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3" name="AutoShape 39" descr="Resultado de imagen para MULTICONECTOR HDMI">
          <a:extLst>
            <a:ext uri="{FF2B5EF4-FFF2-40B4-BE49-F238E27FC236}">
              <a16:creationId xmlns:a16="http://schemas.microsoft.com/office/drawing/2014/main" id="{00000000-0008-0000-0200-0000FD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4" name="AutoShape 51" descr="Resultado de imagen para GUANTE DE SEGURIDAD RECUBIERTO EN NITRILO PALMA Talla 9">
          <a:extLst>
            <a:ext uri="{FF2B5EF4-FFF2-40B4-BE49-F238E27FC236}">
              <a16:creationId xmlns:a16="http://schemas.microsoft.com/office/drawing/2014/main" id="{00000000-0008-0000-0200-0000FE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5" name="AutoShape 39" descr="Resultado de imagen para MULTICONECTOR HDMI">
          <a:extLst>
            <a:ext uri="{FF2B5EF4-FFF2-40B4-BE49-F238E27FC236}">
              <a16:creationId xmlns:a16="http://schemas.microsoft.com/office/drawing/2014/main" id="{00000000-0008-0000-0200-0000FF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00000000-0008-0000-0200-00000001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7" name="AutoShape 54" descr="Resultado de imagen para GUANTE DE SEGURIDAD RECUBIERTO EN NITRILO PALMA Talla 7">
          <a:extLst>
            <a:ext uri="{FF2B5EF4-FFF2-40B4-BE49-F238E27FC236}">
              <a16:creationId xmlns:a16="http://schemas.microsoft.com/office/drawing/2014/main" id="{00000000-0008-0000-0200-00000101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58" name="AutoShape 51" descr="Resultado de imagen para GUANTE DE SEGURIDAD RECUBIERTO EN NITRILO PALMA Talla 9">
          <a:extLst>
            <a:ext uri="{FF2B5EF4-FFF2-40B4-BE49-F238E27FC236}">
              <a16:creationId xmlns:a16="http://schemas.microsoft.com/office/drawing/2014/main" id="{00000000-0008-0000-0200-000002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59" name="AutoShape 54" descr="Resultado de imagen para GUANTE DE SEGURIDAD RECUBIERTO EN NITRILO PALMA Talla 7">
          <a:extLst>
            <a:ext uri="{FF2B5EF4-FFF2-40B4-BE49-F238E27FC236}">
              <a16:creationId xmlns:a16="http://schemas.microsoft.com/office/drawing/2014/main" id="{00000000-0008-0000-0200-000003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60" name="AutoShape 39" descr="Resultado de imagen para MULTICONECTOR HDMI">
          <a:extLst>
            <a:ext uri="{FF2B5EF4-FFF2-40B4-BE49-F238E27FC236}">
              <a16:creationId xmlns:a16="http://schemas.microsoft.com/office/drawing/2014/main" id="{00000000-0008-0000-0200-000004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61" name="AutoShape 51" descr="Resultado de imagen para GUANTE DE SEGURIDAD RECUBIERTO EN NITRILO PALMA Talla 9">
          <a:extLst>
            <a:ext uri="{FF2B5EF4-FFF2-40B4-BE49-F238E27FC236}">
              <a16:creationId xmlns:a16="http://schemas.microsoft.com/office/drawing/2014/main" id="{00000000-0008-0000-0200-000005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62" name="AutoShape 39" descr="Resultado de imagen para MULTICONECTOR HDMI">
          <a:extLst>
            <a:ext uri="{FF2B5EF4-FFF2-40B4-BE49-F238E27FC236}">
              <a16:creationId xmlns:a16="http://schemas.microsoft.com/office/drawing/2014/main" id="{00000000-0008-0000-0200-000006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63" name="AutoShape 51" descr="Resultado de imagen para GUANTE DE SEGURIDAD RECUBIERTO EN NITRILO PALMA Talla 9">
          <a:extLst>
            <a:ext uri="{FF2B5EF4-FFF2-40B4-BE49-F238E27FC236}">
              <a16:creationId xmlns:a16="http://schemas.microsoft.com/office/drawing/2014/main" id="{00000000-0008-0000-0200-000007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64" name="AutoShape 39" descr="Resultado de imagen para MULTICONECTOR HDMI">
          <a:extLst>
            <a:ext uri="{FF2B5EF4-FFF2-40B4-BE49-F238E27FC236}">
              <a16:creationId xmlns:a16="http://schemas.microsoft.com/office/drawing/2014/main" id="{00000000-0008-0000-0200-000008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65" name="AutoShape 51" descr="Resultado de imagen para GUANTE DE SEGURIDAD RECUBIERTO EN NITRILO PALMA Talla 9">
          <a:extLst>
            <a:ext uri="{FF2B5EF4-FFF2-40B4-BE49-F238E27FC236}">
              <a16:creationId xmlns:a16="http://schemas.microsoft.com/office/drawing/2014/main" id="{00000000-0008-0000-0200-000009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66" name="AutoShape 54" descr="Resultado de imagen para GUANTE DE SEGURIDAD RECUBIERTO EN NITRILO PALMA Talla 7">
          <a:extLst>
            <a:ext uri="{FF2B5EF4-FFF2-40B4-BE49-F238E27FC236}">
              <a16:creationId xmlns:a16="http://schemas.microsoft.com/office/drawing/2014/main" id="{00000000-0008-0000-0200-00000A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67" name="AutoShape 39" descr="Resultado de imagen para MULTICONECTOR HDMI">
          <a:extLst>
            <a:ext uri="{FF2B5EF4-FFF2-40B4-BE49-F238E27FC236}">
              <a16:creationId xmlns:a16="http://schemas.microsoft.com/office/drawing/2014/main" id="{00000000-0008-0000-0200-00000B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68" name="AutoShape 51" descr="Resultado de imagen para GUANTE DE SEGURIDAD RECUBIERTO EN NITRILO PALMA Talla 9">
          <a:extLst>
            <a:ext uri="{FF2B5EF4-FFF2-40B4-BE49-F238E27FC236}">
              <a16:creationId xmlns:a16="http://schemas.microsoft.com/office/drawing/2014/main" id="{00000000-0008-0000-0200-00000C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69" name="AutoShape 54" descr="Resultado de imagen para GUANTE DE SEGURIDAD RECUBIERTO EN NITRILO PALMA Talla 7">
          <a:extLst>
            <a:ext uri="{FF2B5EF4-FFF2-40B4-BE49-F238E27FC236}">
              <a16:creationId xmlns:a16="http://schemas.microsoft.com/office/drawing/2014/main" id="{00000000-0008-0000-0200-00000D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70" name="AutoShape 39" descr="Resultado de imagen para MULTICONECTOR HDMI">
          <a:extLst>
            <a:ext uri="{FF2B5EF4-FFF2-40B4-BE49-F238E27FC236}">
              <a16:creationId xmlns:a16="http://schemas.microsoft.com/office/drawing/2014/main" id="{00000000-0008-0000-0200-00000E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71" name="AutoShape 51" descr="Resultado de imagen para GUANTE DE SEGURIDAD RECUBIERTO EN NITRILO PALMA Talla 9">
          <a:extLst>
            <a:ext uri="{FF2B5EF4-FFF2-40B4-BE49-F238E27FC236}">
              <a16:creationId xmlns:a16="http://schemas.microsoft.com/office/drawing/2014/main" id="{00000000-0008-0000-0200-00000F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72" name="AutoShape 54" descr="Resultado de imagen para GUANTE DE SEGURIDAD RECUBIERTO EN NITRILO PALMA Talla 7">
          <a:extLst>
            <a:ext uri="{FF2B5EF4-FFF2-40B4-BE49-F238E27FC236}">
              <a16:creationId xmlns:a16="http://schemas.microsoft.com/office/drawing/2014/main" id="{00000000-0008-0000-0200-000010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73" name="AutoShape 39" descr="Resultado de imagen para MULTICONECTOR HDMI">
          <a:extLst>
            <a:ext uri="{FF2B5EF4-FFF2-40B4-BE49-F238E27FC236}">
              <a16:creationId xmlns:a16="http://schemas.microsoft.com/office/drawing/2014/main" id="{00000000-0008-0000-0200-000011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74" name="AutoShape 51" descr="Resultado de imagen para GUANTE DE SEGURIDAD RECUBIERTO EN NITRILO PALMA Talla 9">
          <a:extLst>
            <a:ext uri="{FF2B5EF4-FFF2-40B4-BE49-F238E27FC236}">
              <a16:creationId xmlns:a16="http://schemas.microsoft.com/office/drawing/2014/main" id="{00000000-0008-0000-0200-000012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75" name="AutoShape 54" descr="Resultado de imagen para GUANTE DE SEGURIDAD RECUBIERTO EN NITRILO PALMA Talla 7">
          <a:extLst>
            <a:ext uri="{FF2B5EF4-FFF2-40B4-BE49-F238E27FC236}">
              <a16:creationId xmlns:a16="http://schemas.microsoft.com/office/drawing/2014/main" id="{00000000-0008-0000-0200-000013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76" name="AutoShape 39" descr="Resultado de imagen para MULTICONECTOR HDMI">
          <a:extLst>
            <a:ext uri="{FF2B5EF4-FFF2-40B4-BE49-F238E27FC236}">
              <a16:creationId xmlns:a16="http://schemas.microsoft.com/office/drawing/2014/main" id="{00000000-0008-0000-0200-000014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77" name="AutoShape 39" descr="Resultado de imagen para MULTICONECTOR HDMI">
          <a:extLst>
            <a:ext uri="{FF2B5EF4-FFF2-40B4-BE49-F238E27FC236}">
              <a16:creationId xmlns:a16="http://schemas.microsoft.com/office/drawing/2014/main" id="{00000000-0008-0000-0200-000015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78" name="AutoShape 51" descr="Resultado de imagen para GUANTE DE SEGURIDAD RECUBIERTO EN NITRILO PALMA Talla 9">
          <a:extLst>
            <a:ext uri="{FF2B5EF4-FFF2-40B4-BE49-F238E27FC236}">
              <a16:creationId xmlns:a16="http://schemas.microsoft.com/office/drawing/2014/main" id="{00000000-0008-0000-0200-000016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79" name="AutoShape 54" descr="Resultado de imagen para GUANTE DE SEGURIDAD RECUBIERTO EN NITRILO PALMA Talla 7">
          <a:extLst>
            <a:ext uri="{FF2B5EF4-FFF2-40B4-BE49-F238E27FC236}">
              <a16:creationId xmlns:a16="http://schemas.microsoft.com/office/drawing/2014/main" id="{00000000-0008-0000-0200-000017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0" name="AutoShape 39" descr="Resultado de imagen para MULTICONECTOR HDMI">
          <a:extLst>
            <a:ext uri="{FF2B5EF4-FFF2-40B4-BE49-F238E27FC236}">
              <a16:creationId xmlns:a16="http://schemas.microsoft.com/office/drawing/2014/main" id="{00000000-0008-0000-0200-000018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1" name="AutoShape 51" descr="Resultado de imagen para GUANTE DE SEGURIDAD RECUBIERTO EN NITRILO PALMA Talla 9">
          <a:extLst>
            <a:ext uri="{FF2B5EF4-FFF2-40B4-BE49-F238E27FC236}">
              <a16:creationId xmlns:a16="http://schemas.microsoft.com/office/drawing/2014/main" id="{00000000-0008-0000-0200-000019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2" name="AutoShape 54" descr="Resultado de imagen para GUANTE DE SEGURIDAD RECUBIERTO EN NITRILO PALMA Talla 7">
          <a:extLst>
            <a:ext uri="{FF2B5EF4-FFF2-40B4-BE49-F238E27FC236}">
              <a16:creationId xmlns:a16="http://schemas.microsoft.com/office/drawing/2014/main" id="{00000000-0008-0000-0200-00001A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3" name="AutoShape 39" descr="Resultado de imagen para MULTICONECTOR HDMI">
          <a:extLst>
            <a:ext uri="{FF2B5EF4-FFF2-40B4-BE49-F238E27FC236}">
              <a16:creationId xmlns:a16="http://schemas.microsoft.com/office/drawing/2014/main" id="{00000000-0008-0000-0200-00001B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4" name="AutoShape 51" descr="Resultado de imagen para GUANTE DE SEGURIDAD RECUBIERTO EN NITRILO PALMA Talla 9">
          <a:extLst>
            <a:ext uri="{FF2B5EF4-FFF2-40B4-BE49-F238E27FC236}">
              <a16:creationId xmlns:a16="http://schemas.microsoft.com/office/drawing/2014/main" id="{00000000-0008-0000-0200-00001C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5" name="AutoShape 54" descr="Resultado de imagen para GUANTE DE SEGURIDAD RECUBIERTO EN NITRILO PALMA Talla 7">
          <a:extLst>
            <a:ext uri="{FF2B5EF4-FFF2-40B4-BE49-F238E27FC236}">
              <a16:creationId xmlns:a16="http://schemas.microsoft.com/office/drawing/2014/main" id="{00000000-0008-0000-0200-00001D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6" name="AutoShape 39" descr="Resultado de imagen para MULTICONECTOR HDMI">
          <a:extLst>
            <a:ext uri="{FF2B5EF4-FFF2-40B4-BE49-F238E27FC236}">
              <a16:creationId xmlns:a16="http://schemas.microsoft.com/office/drawing/2014/main" id="{00000000-0008-0000-0200-00001E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7" name="AutoShape 51" descr="Resultado de imagen para GUANTE DE SEGURIDAD RECUBIERTO EN NITRILO PALMA Talla 9">
          <a:extLst>
            <a:ext uri="{FF2B5EF4-FFF2-40B4-BE49-F238E27FC236}">
              <a16:creationId xmlns:a16="http://schemas.microsoft.com/office/drawing/2014/main" id="{00000000-0008-0000-0200-00001F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8" name="AutoShape 39" descr="Resultado de imagen para MULTICONECTOR HDMI">
          <a:extLst>
            <a:ext uri="{FF2B5EF4-FFF2-40B4-BE49-F238E27FC236}">
              <a16:creationId xmlns:a16="http://schemas.microsoft.com/office/drawing/2014/main" id="{00000000-0008-0000-0200-000020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9" name="AutoShape 51" descr="Resultado de imagen para GUANTE DE SEGURIDAD RECUBIERTO EN NITRILO PALMA Talla 9">
          <a:extLst>
            <a:ext uri="{FF2B5EF4-FFF2-40B4-BE49-F238E27FC236}">
              <a16:creationId xmlns:a16="http://schemas.microsoft.com/office/drawing/2014/main" id="{00000000-0008-0000-0200-000021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290" name="AutoShape 39" descr="Resultado de imagen para MULTICONECTOR HDMI">
          <a:extLst>
            <a:ext uri="{FF2B5EF4-FFF2-40B4-BE49-F238E27FC236}">
              <a16:creationId xmlns:a16="http://schemas.microsoft.com/office/drawing/2014/main" id="{00000000-0008-0000-0200-000022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291" name="AutoShape 51" descr="Resultado de imagen para GUANTE DE SEGURIDAD RECUBIERTO EN NITRILO PALMA Talla 9">
          <a:extLst>
            <a:ext uri="{FF2B5EF4-FFF2-40B4-BE49-F238E27FC236}">
              <a16:creationId xmlns:a16="http://schemas.microsoft.com/office/drawing/2014/main" id="{00000000-0008-0000-0200-000023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292" name="AutoShape 54" descr="Resultado de imagen para GUANTE DE SEGURIDAD RECUBIERTO EN NITRILO PALMA Talla 7">
          <a:extLst>
            <a:ext uri="{FF2B5EF4-FFF2-40B4-BE49-F238E27FC236}">
              <a16:creationId xmlns:a16="http://schemas.microsoft.com/office/drawing/2014/main" id="{00000000-0008-0000-0200-000024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293" name="AutoShape 51" descr="Resultado de imagen para GUANTE DE SEGURIDAD RECUBIERTO EN NITRILO PALMA Talla 9">
          <a:extLst>
            <a:ext uri="{FF2B5EF4-FFF2-40B4-BE49-F238E27FC236}">
              <a16:creationId xmlns:a16="http://schemas.microsoft.com/office/drawing/2014/main" id="{00000000-0008-0000-0200-000025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294" name="AutoShape 54" descr="Resultado de imagen para GUANTE DE SEGURIDAD RECUBIERTO EN NITRILO PALMA Talla 7">
          <a:extLst>
            <a:ext uri="{FF2B5EF4-FFF2-40B4-BE49-F238E27FC236}">
              <a16:creationId xmlns:a16="http://schemas.microsoft.com/office/drawing/2014/main" id="{00000000-0008-0000-0200-000026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295" name="AutoShape 39" descr="Resultado de imagen para MULTICONECTOR HDMI">
          <a:extLst>
            <a:ext uri="{FF2B5EF4-FFF2-40B4-BE49-F238E27FC236}">
              <a16:creationId xmlns:a16="http://schemas.microsoft.com/office/drawing/2014/main" id="{00000000-0008-0000-0200-000027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296" name="AutoShape 51" descr="Resultado de imagen para GUANTE DE SEGURIDAD RECUBIERTO EN NITRILO PALMA Talla 9">
          <a:extLst>
            <a:ext uri="{FF2B5EF4-FFF2-40B4-BE49-F238E27FC236}">
              <a16:creationId xmlns:a16="http://schemas.microsoft.com/office/drawing/2014/main" id="{00000000-0008-0000-0200-000028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297" name="AutoShape 39" descr="Resultado de imagen para MULTICONECTOR HDMI">
          <a:extLst>
            <a:ext uri="{FF2B5EF4-FFF2-40B4-BE49-F238E27FC236}">
              <a16:creationId xmlns:a16="http://schemas.microsoft.com/office/drawing/2014/main" id="{00000000-0008-0000-0200-000029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298" name="AutoShape 51" descr="Resultado de imagen para GUANTE DE SEGURIDAD RECUBIERTO EN NITRILO PALMA Talla 9">
          <a:extLst>
            <a:ext uri="{FF2B5EF4-FFF2-40B4-BE49-F238E27FC236}">
              <a16:creationId xmlns:a16="http://schemas.microsoft.com/office/drawing/2014/main" id="{00000000-0008-0000-0200-00002A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299" name="AutoShape 54" descr="Resultado de imagen para GUANTE DE SEGURIDAD RECUBIERTO EN NITRILO PALMA Talla 7">
          <a:extLst>
            <a:ext uri="{FF2B5EF4-FFF2-40B4-BE49-F238E27FC236}">
              <a16:creationId xmlns:a16="http://schemas.microsoft.com/office/drawing/2014/main" id="{00000000-0008-0000-0200-00002B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300" name="AutoShape 39" descr="Resultado de imagen para MULTICONECTOR HDMI">
          <a:extLst>
            <a:ext uri="{FF2B5EF4-FFF2-40B4-BE49-F238E27FC236}">
              <a16:creationId xmlns:a16="http://schemas.microsoft.com/office/drawing/2014/main" id="{00000000-0008-0000-0200-00002C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301" name="AutoShape 51" descr="Resultado de imagen para GUANTE DE SEGURIDAD RECUBIERTO EN NITRILO PALMA Talla 9">
          <a:extLst>
            <a:ext uri="{FF2B5EF4-FFF2-40B4-BE49-F238E27FC236}">
              <a16:creationId xmlns:a16="http://schemas.microsoft.com/office/drawing/2014/main" id="{00000000-0008-0000-0200-00002D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302" name="AutoShape 39" descr="Resultado de imagen para MULTICONECTOR HDMI">
          <a:extLst>
            <a:ext uri="{FF2B5EF4-FFF2-40B4-BE49-F238E27FC236}">
              <a16:creationId xmlns:a16="http://schemas.microsoft.com/office/drawing/2014/main" id="{00000000-0008-0000-0200-00002E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303" name="AutoShape 51" descr="Resultado de imagen para GUANTE DE SEGURIDAD RECUBIERTO EN NITRILO PALMA Talla 9">
          <a:extLst>
            <a:ext uri="{FF2B5EF4-FFF2-40B4-BE49-F238E27FC236}">
              <a16:creationId xmlns:a16="http://schemas.microsoft.com/office/drawing/2014/main" id="{00000000-0008-0000-0200-00002F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04" name="AutoShape 39" descr="Resultado de imagen para MULTICONECTOR HDMI">
          <a:extLst>
            <a:ext uri="{FF2B5EF4-FFF2-40B4-BE49-F238E27FC236}">
              <a16:creationId xmlns:a16="http://schemas.microsoft.com/office/drawing/2014/main" id="{00000000-0008-0000-0200-000030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05" name="AutoShape 51" descr="Resultado de imagen para GUANTE DE SEGURIDAD RECUBIERTO EN NITRILO PALMA Talla 9">
          <a:extLst>
            <a:ext uri="{FF2B5EF4-FFF2-40B4-BE49-F238E27FC236}">
              <a16:creationId xmlns:a16="http://schemas.microsoft.com/office/drawing/2014/main" id="{00000000-0008-0000-0200-000031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06" name="AutoShape 54" descr="Resultado de imagen para GUANTE DE SEGURIDAD RECUBIERTO EN NITRILO PALMA Talla 7">
          <a:extLst>
            <a:ext uri="{FF2B5EF4-FFF2-40B4-BE49-F238E27FC236}">
              <a16:creationId xmlns:a16="http://schemas.microsoft.com/office/drawing/2014/main" id="{00000000-0008-0000-0200-000032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07" name="AutoShape 39" descr="Resultado de imagen para MULTICONECTOR HDMI">
          <a:extLst>
            <a:ext uri="{FF2B5EF4-FFF2-40B4-BE49-F238E27FC236}">
              <a16:creationId xmlns:a16="http://schemas.microsoft.com/office/drawing/2014/main" id="{00000000-0008-0000-0200-000033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08" name="AutoShape 51" descr="Resultado de imagen para GUANTE DE SEGURIDAD RECUBIERTO EN NITRILO PALMA Talla 9">
          <a:extLst>
            <a:ext uri="{FF2B5EF4-FFF2-40B4-BE49-F238E27FC236}">
              <a16:creationId xmlns:a16="http://schemas.microsoft.com/office/drawing/2014/main" id="{00000000-0008-0000-0200-000034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09" name="AutoShape 54" descr="Resultado de imagen para GUANTE DE SEGURIDAD RECUBIERTO EN NITRILO PALMA Talla 7">
          <a:extLst>
            <a:ext uri="{FF2B5EF4-FFF2-40B4-BE49-F238E27FC236}">
              <a16:creationId xmlns:a16="http://schemas.microsoft.com/office/drawing/2014/main" id="{00000000-0008-0000-0200-000035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310" name="AutoShape 39" descr="Resultado de imagen para MULTICONECTOR HDMI">
          <a:extLst>
            <a:ext uri="{FF2B5EF4-FFF2-40B4-BE49-F238E27FC236}">
              <a16:creationId xmlns:a16="http://schemas.microsoft.com/office/drawing/2014/main" id="{00000000-0008-0000-0200-000036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311" name="AutoShape 51" descr="Resultado de imagen para GUANTE DE SEGURIDAD RECUBIERTO EN NITRILO PALMA Talla 9">
          <a:extLst>
            <a:ext uri="{FF2B5EF4-FFF2-40B4-BE49-F238E27FC236}">
              <a16:creationId xmlns:a16="http://schemas.microsoft.com/office/drawing/2014/main" id="{00000000-0008-0000-0200-000037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312" name="AutoShape 54" descr="Resultado de imagen para GUANTE DE SEGURIDAD RECUBIERTO EN NITRILO PALMA Talla 7">
          <a:extLst>
            <a:ext uri="{FF2B5EF4-FFF2-40B4-BE49-F238E27FC236}">
              <a16:creationId xmlns:a16="http://schemas.microsoft.com/office/drawing/2014/main" id="{00000000-0008-0000-0200-000038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13" name="AutoShape 39" descr="Resultado de imagen para MULTICONECTOR HDMI">
          <a:extLst>
            <a:ext uri="{FF2B5EF4-FFF2-40B4-BE49-F238E27FC236}">
              <a16:creationId xmlns:a16="http://schemas.microsoft.com/office/drawing/2014/main" id="{00000000-0008-0000-0200-000039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14" name="AutoShape 51" descr="Resultado de imagen para GUANTE DE SEGURIDAD RECUBIERTO EN NITRILO PALMA Talla 9">
          <a:extLst>
            <a:ext uri="{FF2B5EF4-FFF2-40B4-BE49-F238E27FC236}">
              <a16:creationId xmlns:a16="http://schemas.microsoft.com/office/drawing/2014/main" id="{00000000-0008-0000-0200-00003A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15" name="AutoShape 54" descr="Resultado de imagen para GUANTE DE SEGURIDAD RECUBIERTO EN NITRILO PALMA Talla 7">
          <a:extLst>
            <a:ext uri="{FF2B5EF4-FFF2-40B4-BE49-F238E27FC236}">
              <a16:creationId xmlns:a16="http://schemas.microsoft.com/office/drawing/2014/main" id="{00000000-0008-0000-0200-00003B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16" name="AutoShape 39" descr="Resultado de imagen para MULTICONECTOR HDMI">
          <a:extLst>
            <a:ext uri="{FF2B5EF4-FFF2-40B4-BE49-F238E27FC236}">
              <a16:creationId xmlns:a16="http://schemas.microsoft.com/office/drawing/2014/main" id="{00000000-0008-0000-0200-00003C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17" name="AutoShape 39" descr="Resultado de imagen para MULTICONECTOR HDMI">
          <a:extLst>
            <a:ext uri="{FF2B5EF4-FFF2-40B4-BE49-F238E27FC236}">
              <a16:creationId xmlns:a16="http://schemas.microsoft.com/office/drawing/2014/main" id="{00000000-0008-0000-0200-00003D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18" name="AutoShape 51" descr="Resultado de imagen para GUANTE DE SEGURIDAD RECUBIERTO EN NITRILO PALMA Talla 9">
          <a:extLst>
            <a:ext uri="{FF2B5EF4-FFF2-40B4-BE49-F238E27FC236}">
              <a16:creationId xmlns:a16="http://schemas.microsoft.com/office/drawing/2014/main" id="{00000000-0008-0000-0200-00003E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19" name="AutoShape 54" descr="Resultado de imagen para GUANTE DE SEGURIDAD RECUBIERTO EN NITRILO PALMA Talla 7">
          <a:extLst>
            <a:ext uri="{FF2B5EF4-FFF2-40B4-BE49-F238E27FC236}">
              <a16:creationId xmlns:a16="http://schemas.microsoft.com/office/drawing/2014/main" id="{00000000-0008-0000-0200-00003F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0" name="AutoShape 39" descr="Resultado de imagen para MULTICONECTOR HDMI">
          <a:extLst>
            <a:ext uri="{FF2B5EF4-FFF2-40B4-BE49-F238E27FC236}">
              <a16:creationId xmlns:a16="http://schemas.microsoft.com/office/drawing/2014/main" id="{00000000-0008-0000-0200-000040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1" name="AutoShape 51" descr="Resultado de imagen para GUANTE DE SEGURIDAD RECUBIERTO EN NITRILO PALMA Talla 9">
          <a:extLst>
            <a:ext uri="{FF2B5EF4-FFF2-40B4-BE49-F238E27FC236}">
              <a16:creationId xmlns:a16="http://schemas.microsoft.com/office/drawing/2014/main" id="{00000000-0008-0000-0200-000041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2" name="AutoShape 54" descr="Resultado de imagen para GUANTE DE SEGURIDAD RECUBIERTO EN NITRILO PALMA Talla 7">
          <a:extLst>
            <a:ext uri="{FF2B5EF4-FFF2-40B4-BE49-F238E27FC236}">
              <a16:creationId xmlns:a16="http://schemas.microsoft.com/office/drawing/2014/main" id="{00000000-0008-0000-0200-000042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3" name="AutoShape 39" descr="Resultado de imagen para MULTICONECTOR HDMI">
          <a:extLst>
            <a:ext uri="{FF2B5EF4-FFF2-40B4-BE49-F238E27FC236}">
              <a16:creationId xmlns:a16="http://schemas.microsoft.com/office/drawing/2014/main" id="{00000000-0008-0000-0200-000043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4" name="AutoShape 51" descr="Resultado de imagen para GUANTE DE SEGURIDAD RECUBIERTO EN NITRILO PALMA Talla 9">
          <a:extLst>
            <a:ext uri="{FF2B5EF4-FFF2-40B4-BE49-F238E27FC236}">
              <a16:creationId xmlns:a16="http://schemas.microsoft.com/office/drawing/2014/main" id="{00000000-0008-0000-0200-000044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5" name="AutoShape 54" descr="Resultado de imagen para GUANTE DE SEGURIDAD RECUBIERTO EN NITRILO PALMA Talla 7">
          <a:extLst>
            <a:ext uri="{FF2B5EF4-FFF2-40B4-BE49-F238E27FC236}">
              <a16:creationId xmlns:a16="http://schemas.microsoft.com/office/drawing/2014/main" id="{00000000-0008-0000-0200-000045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6" name="AutoShape 39" descr="Resultado de imagen para MULTICONECTOR HDMI">
          <a:extLst>
            <a:ext uri="{FF2B5EF4-FFF2-40B4-BE49-F238E27FC236}">
              <a16:creationId xmlns:a16="http://schemas.microsoft.com/office/drawing/2014/main" id="{00000000-0008-0000-0200-000046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7" name="AutoShape 51" descr="Resultado de imagen para GUANTE DE SEGURIDAD RECUBIERTO EN NITRILO PALMA Talla 9">
          <a:extLst>
            <a:ext uri="{FF2B5EF4-FFF2-40B4-BE49-F238E27FC236}">
              <a16:creationId xmlns:a16="http://schemas.microsoft.com/office/drawing/2014/main" id="{00000000-0008-0000-0200-000047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8" name="AutoShape 39" descr="Resultado de imagen para MULTICONECTOR HDMI">
          <a:extLst>
            <a:ext uri="{FF2B5EF4-FFF2-40B4-BE49-F238E27FC236}">
              <a16:creationId xmlns:a16="http://schemas.microsoft.com/office/drawing/2014/main" id="{00000000-0008-0000-0200-000048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9" name="AutoShape 51" descr="Resultado de imagen para GUANTE DE SEGURIDAD RECUBIERTO EN NITRILO PALMA Talla 9">
          <a:extLst>
            <a:ext uri="{FF2B5EF4-FFF2-40B4-BE49-F238E27FC236}">
              <a16:creationId xmlns:a16="http://schemas.microsoft.com/office/drawing/2014/main" id="{00000000-0008-0000-0200-000049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30" name="AutoShape 54" descr="Resultado de imagen para GUANTE DE SEGURIDAD RECUBIERTO EN NITRILO PALMA Talla 7">
          <a:extLst>
            <a:ext uri="{FF2B5EF4-FFF2-40B4-BE49-F238E27FC236}">
              <a16:creationId xmlns:a16="http://schemas.microsoft.com/office/drawing/2014/main" id="{00000000-0008-0000-0200-00004A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31" name="AutoShape 51" descr="Resultado de imagen para GUANTE DE SEGURIDAD RECUBIERTO EN NITRILO PALMA Talla 9">
          <a:extLst>
            <a:ext uri="{FF2B5EF4-FFF2-40B4-BE49-F238E27FC236}">
              <a16:creationId xmlns:a16="http://schemas.microsoft.com/office/drawing/2014/main" id="{00000000-0008-0000-0200-00004B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32" name="AutoShape 54" descr="Resultado de imagen para GUANTE DE SEGURIDAD RECUBIERTO EN NITRILO PALMA Talla 7">
          <a:extLst>
            <a:ext uri="{FF2B5EF4-FFF2-40B4-BE49-F238E27FC236}">
              <a16:creationId xmlns:a16="http://schemas.microsoft.com/office/drawing/2014/main" id="{00000000-0008-0000-0200-00004C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33" name="AutoShape 39" descr="Resultado de imagen para MULTICONECTOR HDMI">
          <a:extLst>
            <a:ext uri="{FF2B5EF4-FFF2-40B4-BE49-F238E27FC236}">
              <a16:creationId xmlns:a16="http://schemas.microsoft.com/office/drawing/2014/main" id="{00000000-0008-0000-0200-00004D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34" name="AutoShape 51" descr="Resultado de imagen para GUANTE DE SEGURIDAD RECUBIERTO EN NITRILO PALMA Talla 9">
          <a:extLst>
            <a:ext uri="{FF2B5EF4-FFF2-40B4-BE49-F238E27FC236}">
              <a16:creationId xmlns:a16="http://schemas.microsoft.com/office/drawing/2014/main" id="{00000000-0008-0000-0200-00004E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289931</xdr:rowOff>
    </xdr:to>
    <xdr:sp macro="" textlink="">
      <xdr:nvSpPr>
        <xdr:cNvPr id="335" name="AutoShape 39" descr="Resultado de imagen para MULTICONECTOR HDMI">
          <a:extLst>
            <a:ext uri="{FF2B5EF4-FFF2-40B4-BE49-F238E27FC236}">
              <a16:creationId xmlns:a16="http://schemas.microsoft.com/office/drawing/2014/main" id="{00000000-0008-0000-0200-00004F010000}"/>
            </a:ext>
          </a:extLst>
        </xdr:cNvPr>
        <xdr:cNvSpPr>
          <a:spLocks noChangeAspect="1" noChangeArrowheads="1"/>
        </xdr:cNvSpPr>
      </xdr:nvSpPr>
      <xdr:spPr bwMode="auto">
        <a:xfrm>
          <a:off x="11620500" y="330517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289931</xdr:rowOff>
    </xdr:to>
    <xdr:sp macro="" textlink="">
      <xdr:nvSpPr>
        <xdr:cNvPr id="336" name="AutoShape 51" descr="Resultado de imagen para GUANTE DE SEGURIDAD RECUBIERTO EN NITRILO PALMA Talla 9">
          <a:extLst>
            <a:ext uri="{FF2B5EF4-FFF2-40B4-BE49-F238E27FC236}">
              <a16:creationId xmlns:a16="http://schemas.microsoft.com/office/drawing/2014/main" id="{00000000-0008-0000-0200-000050010000}"/>
            </a:ext>
          </a:extLst>
        </xdr:cNvPr>
        <xdr:cNvSpPr>
          <a:spLocks noChangeAspect="1" noChangeArrowheads="1"/>
        </xdr:cNvSpPr>
      </xdr:nvSpPr>
      <xdr:spPr bwMode="auto">
        <a:xfrm>
          <a:off x="11620500" y="330517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289931</xdr:rowOff>
    </xdr:to>
    <xdr:sp macro="" textlink="">
      <xdr:nvSpPr>
        <xdr:cNvPr id="337" name="AutoShape 54" descr="Resultado de imagen para GUANTE DE SEGURIDAD RECUBIERTO EN NITRILO PALMA Talla 7">
          <a:extLst>
            <a:ext uri="{FF2B5EF4-FFF2-40B4-BE49-F238E27FC236}">
              <a16:creationId xmlns:a16="http://schemas.microsoft.com/office/drawing/2014/main" id="{00000000-0008-0000-0200-000051010000}"/>
            </a:ext>
          </a:extLst>
        </xdr:cNvPr>
        <xdr:cNvSpPr>
          <a:spLocks noChangeAspect="1" noChangeArrowheads="1"/>
        </xdr:cNvSpPr>
      </xdr:nvSpPr>
      <xdr:spPr bwMode="auto">
        <a:xfrm>
          <a:off x="11620500" y="330517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289931</xdr:rowOff>
    </xdr:to>
    <xdr:sp macro="" textlink="">
      <xdr:nvSpPr>
        <xdr:cNvPr id="338" name="AutoShape 39" descr="Resultado de imagen para MULTICONECTOR HDMI">
          <a:extLst>
            <a:ext uri="{FF2B5EF4-FFF2-40B4-BE49-F238E27FC236}">
              <a16:creationId xmlns:a16="http://schemas.microsoft.com/office/drawing/2014/main" id="{00000000-0008-0000-0200-000052010000}"/>
            </a:ext>
          </a:extLst>
        </xdr:cNvPr>
        <xdr:cNvSpPr>
          <a:spLocks noChangeAspect="1" noChangeArrowheads="1"/>
        </xdr:cNvSpPr>
      </xdr:nvSpPr>
      <xdr:spPr bwMode="auto">
        <a:xfrm>
          <a:off x="11620500" y="330517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289931</xdr:rowOff>
    </xdr:to>
    <xdr:sp macro="" textlink="">
      <xdr:nvSpPr>
        <xdr:cNvPr id="339" name="AutoShape 51" descr="Resultado de imagen para GUANTE DE SEGURIDAD RECUBIERTO EN NITRILO PALMA Talla 9">
          <a:extLst>
            <a:ext uri="{FF2B5EF4-FFF2-40B4-BE49-F238E27FC236}">
              <a16:creationId xmlns:a16="http://schemas.microsoft.com/office/drawing/2014/main" id="{00000000-0008-0000-0200-000053010000}"/>
            </a:ext>
          </a:extLst>
        </xdr:cNvPr>
        <xdr:cNvSpPr>
          <a:spLocks noChangeAspect="1" noChangeArrowheads="1"/>
        </xdr:cNvSpPr>
      </xdr:nvSpPr>
      <xdr:spPr bwMode="auto">
        <a:xfrm>
          <a:off x="11620500" y="330517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289931</xdr:rowOff>
    </xdr:to>
    <xdr:sp macro="" textlink="">
      <xdr:nvSpPr>
        <xdr:cNvPr id="340" name="AutoShape 39" descr="Resultado de imagen para MULTICONECTOR HDMI">
          <a:extLst>
            <a:ext uri="{FF2B5EF4-FFF2-40B4-BE49-F238E27FC236}">
              <a16:creationId xmlns:a16="http://schemas.microsoft.com/office/drawing/2014/main" id="{00000000-0008-0000-0200-000054010000}"/>
            </a:ext>
          </a:extLst>
        </xdr:cNvPr>
        <xdr:cNvSpPr>
          <a:spLocks noChangeAspect="1" noChangeArrowheads="1"/>
        </xdr:cNvSpPr>
      </xdr:nvSpPr>
      <xdr:spPr bwMode="auto">
        <a:xfrm>
          <a:off x="11620500" y="330517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289931</xdr:rowOff>
    </xdr:to>
    <xdr:sp macro="" textlink="">
      <xdr:nvSpPr>
        <xdr:cNvPr id="341" name="AutoShape 51" descr="Resultado de imagen para GUANTE DE SEGURIDAD RECUBIERTO EN NITRILO PALMA Talla 9">
          <a:extLst>
            <a:ext uri="{FF2B5EF4-FFF2-40B4-BE49-F238E27FC236}">
              <a16:creationId xmlns:a16="http://schemas.microsoft.com/office/drawing/2014/main" id="{00000000-0008-0000-0200-000055010000}"/>
            </a:ext>
          </a:extLst>
        </xdr:cNvPr>
        <xdr:cNvSpPr>
          <a:spLocks noChangeAspect="1" noChangeArrowheads="1"/>
        </xdr:cNvSpPr>
      </xdr:nvSpPr>
      <xdr:spPr bwMode="auto">
        <a:xfrm>
          <a:off x="11620500" y="330517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2" name="AutoShape 39" descr="Resultado de imagen para MULTICONECTOR HDMI">
          <a:extLst>
            <a:ext uri="{FF2B5EF4-FFF2-40B4-BE49-F238E27FC236}">
              <a16:creationId xmlns:a16="http://schemas.microsoft.com/office/drawing/2014/main" id="{00000000-0008-0000-0200-000056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3" name="AutoShape 51" descr="Resultado de imagen para GUANTE DE SEGURIDAD RECUBIERTO EN NITRILO PALMA Talla 9">
          <a:extLst>
            <a:ext uri="{FF2B5EF4-FFF2-40B4-BE49-F238E27FC236}">
              <a16:creationId xmlns:a16="http://schemas.microsoft.com/office/drawing/2014/main" id="{00000000-0008-0000-0200-000057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4" name="AutoShape 54" descr="Resultado de imagen para GUANTE DE SEGURIDAD RECUBIERTO EN NITRILO PALMA Talla 7">
          <a:extLst>
            <a:ext uri="{FF2B5EF4-FFF2-40B4-BE49-F238E27FC236}">
              <a16:creationId xmlns:a16="http://schemas.microsoft.com/office/drawing/2014/main" id="{00000000-0008-0000-0200-000058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5" name="AutoShape 39" descr="Resultado de imagen para MULTICONECTOR HDMI">
          <a:extLst>
            <a:ext uri="{FF2B5EF4-FFF2-40B4-BE49-F238E27FC236}">
              <a16:creationId xmlns:a16="http://schemas.microsoft.com/office/drawing/2014/main" id="{00000000-0008-0000-0200-000059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6" name="AutoShape 51" descr="Resultado de imagen para GUANTE DE SEGURIDAD RECUBIERTO EN NITRILO PALMA Talla 9">
          <a:extLst>
            <a:ext uri="{FF2B5EF4-FFF2-40B4-BE49-F238E27FC236}">
              <a16:creationId xmlns:a16="http://schemas.microsoft.com/office/drawing/2014/main" id="{00000000-0008-0000-0200-00005A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7" name="AutoShape 54" descr="Resultado de imagen para GUANTE DE SEGURIDAD RECUBIERTO EN NITRILO PALMA Talla 7">
          <a:extLst>
            <a:ext uri="{FF2B5EF4-FFF2-40B4-BE49-F238E27FC236}">
              <a16:creationId xmlns:a16="http://schemas.microsoft.com/office/drawing/2014/main" id="{00000000-0008-0000-0200-00005B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8" name="AutoShape 39" descr="Resultado de imagen para MULTICONECTOR HDMI">
          <a:extLst>
            <a:ext uri="{FF2B5EF4-FFF2-40B4-BE49-F238E27FC236}">
              <a16:creationId xmlns:a16="http://schemas.microsoft.com/office/drawing/2014/main" id="{00000000-0008-0000-0200-00005C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9" name="AutoShape 51" descr="Resultado de imagen para GUANTE DE SEGURIDAD RECUBIERTO EN NITRILO PALMA Talla 9">
          <a:extLst>
            <a:ext uri="{FF2B5EF4-FFF2-40B4-BE49-F238E27FC236}">
              <a16:creationId xmlns:a16="http://schemas.microsoft.com/office/drawing/2014/main" id="{00000000-0008-0000-0200-00005D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0" name="AutoShape 54" descr="Resultado de imagen para GUANTE DE SEGURIDAD RECUBIERTO EN NITRILO PALMA Talla 7">
          <a:extLst>
            <a:ext uri="{FF2B5EF4-FFF2-40B4-BE49-F238E27FC236}">
              <a16:creationId xmlns:a16="http://schemas.microsoft.com/office/drawing/2014/main" id="{00000000-0008-0000-0200-00005E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1" name="AutoShape 39" descr="Resultado de imagen para MULTICONECTOR HDMI">
          <a:extLst>
            <a:ext uri="{FF2B5EF4-FFF2-40B4-BE49-F238E27FC236}">
              <a16:creationId xmlns:a16="http://schemas.microsoft.com/office/drawing/2014/main" id="{00000000-0008-0000-0200-00005F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2" name="AutoShape 39" descr="Resultado de imagen para MULTICONECTOR HDMI">
          <a:extLst>
            <a:ext uri="{FF2B5EF4-FFF2-40B4-BE49-F238E27FC236}">
              <a16:creationId xmlns:a16="http://schemas.microsoft.com/office/drawing/2014/main" id="{00000000-0008-0000-0200-000060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3" name="AutoShape 51" descr="Resultado de imagen para GUANTE DE SEGURIDAD RECUBIERTO EN NITRILO PALMA Talla 9">
          <a:extLst>
            <a:ext uri="{FF2B5EF4-FFF2-40B4-BE49-F238E27FC236}">
              <a16:creationId xmlns:a16="http://schemas.microsoft.com/office/drawing/2014/main" id="{00000000-0008-0000-0200-000061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4" name="AutoShape 54" descr="Resultado de imagen para GUANTE DE SEGURIDAD RECUBIERTO EN NITRILO PALMA Talla 7">
          <a:extLst>
            <a:ext uri="{FF2B5EF4-FFF2-40B4-BE49-F238E27FC236}">
              <a16:creationId xmlns:a16="http://schemas.microsoft.com/office/drawing/2014/main" id="{00000000-0008-0000-0200-000062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5" name="AutoShape 39" descr="Resultado de imagen para MULTICONECTOR HDMI">
          <a:extLst>
            <a:ext uri="{FF2B5EF4-FFF2-40B4-BE49-F238E27FC236}">
              <a16:creationId xmlns:a16="http://schemas.microsoft.com/office/drawing/2014/main" id="{00000000-0008-0000-0200-000063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6" name="AutoShape 51" descr="Resultado de imagen para GUANTE DE SEGURIDAD RECUBIERTO EN NITRILO PALMA Talla 9">
          <a:extLst>
            <a:ext uri="{FF2B5EF4-FFF2-40B4-BE49-F238E27FC236}">
              <a16:creationId xmlns:a16="http://schemas.microsoft.com/office/drawing/2014/main" id="{00000000-0008-0000-0200-000064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7" name="AutoShape 54" descr="Resultado de imagen para GUANTE DE SEGURIDAD RECUBIERTO EN NITRILO PALMA Talla 7">
          <a:extLst>
            <a:ext uri="{FF2B5EF4-FFF2-40B4-BE49-F238E27FC236}">
              <a16:creationId xmlns:a16="http://schemas.microsoft.com/office/drawing/2014/main" id="{00000000-0008-0000-0200-000065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8" name="AutoShape 39" descr="Resultado de imagen para MULTICONECTOR HDMI">
          <a:extLst>
            <a:ext uri="{FF2B5EF4-FFF2-40B4-BE49-F238E27FC236}">
              <a16:creationId xmlns:a16="http://schemas.microsoft.com/office/drawing/2014/main" id="{00000000-0008-0000-0200-000066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9" name="AutoShape 51" descr="Resultado de imagen para GUANTE DE SEGURIDAD RECUBIERTO EN NITRILO PALMA Talla 9">
          <a:extLst>
            <a:ext uri="{FF2B5EF4-FFF2-40B4-BE49-F238E27FC236}">
              <a16:creationId xmlns:a16="http://schemas.microsoft.com/office/drawing/2014/main" id="{00000000-0008-0000-0200-000067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60" name="AutoShape 54" descr="Resultado de imagen para GUANTE DE SEGURIDAD RECUBIERTO EN NITRILO PALMA Talla 7">
          <a:extLst>
            <a:ext uri="{FF2B5EF4-FFF2-40B4-BE49-F238E27FC236}">
              <a16:creationId xmlns:a16="http://schemas.microsoft.com/office/drawing/2014/main" id="{00000000-0008-0000-0200-000068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61" name="AutoShape 39" descr="Resultado de imagen para MULTICONECTOR HDMI">
          <a:extLst>
            <a:ext uri="{FF2B5EF4-FFF2-40B4-BE49-F238E27FC236}">
              <a16:creationId xmlns:a16="http://schemas.microsoft.com/office/drawing/2014/main" id="{00000000-0008-0000-0200-000069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62" name="AutoShape 51" descr="Resultado de imagen para GUANTE DE SEGURIDAD RECUBIERTO EN NITRILO PALMA Talla 9">
          <a:extLst>
            <a:ext uri="{FF2B5EF4-FFF2-40B4-BE49-F238E27FC236}">
              <a16:creationId xmlns:a16="http://schemas.microsoft.com/office/drawing/2014/main" id="{00000000-0008-0000-0200-00006A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63" name="AutoShape 39" descr="Resultado de imagen para MULTICONECTOR HDMI">
          <a:extLst>
            <a:ext uri="{FF2B5EF4-FFF2-40B4-BE49-F238E27FC236}">
              <a16:creationId xmlns:a16="http://schemas.microsoft.com/office/drawing/2014/main" id="{00000000-0008-0000-0200-00006B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64" name="AutoShape 51" descr="Resultado de imagen para GUANTE DE SEGURIDAD RECUBIERTO EN NITRILO PALMA Talla 9">
          <a:extLst>
            <a:ext uri="{FF2B5EF4-FFF2-40B4-BE49-F238E27FC236}">
              <a16:creationId xmlns:a16="http://schemas.microsoft.com/office/drawing/2014/main" id="{00000000-0008-0000-0200-00006C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65" name="AutoShape 54" descr="Resultado de imagen para GUANTE DE SEGURIDAD RECUBIERTO EN NITRILO PALMA Talla 7">
          <a:extLst>
            <a:ext uri="{FF2B5EF4-FFF2-40B4-BE49-F238E27FC236}">
              <a16:creationId xmlns:a16="http://schemas.microsoft.com/office/drawing/2014/main" id="{00000000-0008-0000-0200-00006D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66" name="AutoShape 51" descr="Resultado de imagen para GUANTE DE SEGURIDAD RECUBIERTO EN NITRILO PALMA Talla 9">
          <a:extLst>
            <a:ext uri="{FF2B5EF4-FFF2-40B4-BE49-F238E27FC236}">
              <a16:creationId xmlns:a16="http://schemas.microsoft.com/office/drawing/2014/main" id="{00000000-0008-0000-0200-00006E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67" name="AutoShape 54" descr="Resultado de imagen para GUANTE DE SEGURIDAD RECUBIERTO EN NITRILO PALMA Talla 7">
          <a:extLst>
            <a:ext uri="{FF2B5EF4-FFF2-40B4-BE49-F238E27FC236}">
              <a16:creationId xmlns:a16="http://schemas.microsoft.com/office/drawing/2014/main" id="{00000000-0008-0000-0200-00006F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68" name="AutoShape 39" descr="Resultado de imagen para MULTICONECTOR HDMI">
          <a:extLst>
            <a:ext uri="{FF2B5EF4-FFF2-40B4-BE49-F238E27FC236}">
              <a16:creationId xmlns:a16="http://schemas.microsoft.com/office/drawing/2014/main" id="{00000000-0008-0000-0200-000070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69" name="AutoShape 51" descr="Resultado de imagen para GUANTE DE SEGURIDAD RECUBIERTO EN NITRILO PALMA Talla 9">
          <a:extLst>
            <a:ext uri="{FF2B5EF4-FFF2-40B4-BE49-F238E27FC236}">
              <a16:creationId xmlns:a16="http://schemas.microsoft.com/office/drawing/2014/main" id="{00000000-0008-0000-0200-000071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370" name="AutoShape 39" descr="Resultado de imagen para MULTICONECTOR HDMI">
          <a:extLst>
            <a:ext uri="{FF2B5EF4-FFF2-40B4-BE49-F238E27FC236}">
              <a16:creationId xmlns:a16="http://schemas.microsoft.com/office/drawing/2014/main" id="{00000000-0008-0000-0200-00007201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371" name="AutoShape 51" descr="Resultado de imagen para GUANTE DE SEGURIDAD RECUBIERTO EN NITRILO PALMA Talla 9">
          <a:extLst>
            <a:ext uri="{FF2B5EF4-FFF2-40B4-BE49-F238E27FC236}">
              <a16:creationId xmlns:a16="http://schemas.microsoft.com/office/drawing/2014/main" id="{00000000-0008-0000-0200-00007301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372" name="AutoShape 54" descr="Resultado de imagen para GUANTE DE SEGURIDAD RECUBIERTO EN NITRILO PALMA Talla 7">
          <a:extLst>
            <a:ext uri="{FF2B5EF4-FFF2-40B4-BE49-F238E27FC236}">
              <a16:creationId xmlns:a16="http://schemas.microsoft.com/office/drawing/2014/main" id="{00000000-0008-0000-0200-00007401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373" name="AutoShape 39" descr="Resultado de imagen para MULTICONECTOR HDMI">
          <a:extLst>
            <a:ext uri="{FF2B5EF4-FFF2-40B4-BE49-F238E27FC236}">
              <a16:creationId xmlns:a16="http://schemas.microsoft.com/office/drawing/2014/main" id="{00000000-0008-0000-0200-00007501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374" name="AutoShape 51" descr="Resultado de imagen para GUANTE DE SEGURIDAD RECUBIERTO EN NITRILO PALMA Talla 9">
          <a:extLst>
            <a:ext uri="{FF2B5EF4-FFF2-40B4-BE49-F238E27FC236}">
              <a16:creationId xmlns:a16="http://schemas.microsoft.com/office/drawing/2014/main" id="{00000000-0008-0000-0200-00007601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375" name="AutoShape 39" descr="Resultado de imagen para MULTICONECTOR HDMI">
          <a:extLst>
            <a:ext uri="{FF2B5EF4-FFF2-40B4-BE49-F238E27FC236}">
              <a16:creationId xmlns:a16="http://schemas.microsoft.com/office/drawing/2014/main" id="{00000000-0008-0000-0200-00007701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376" name="AutoShape 51" descr="Resultado de imagen para GUANTE DE SEGURIDAD RECUBIERTO EN NITRILO PALMA Talla 9">
          <a:extLst>
            <a:ext uri="{FF2B5EF4-FFF2-40B4-BE49-F238E27FC236}">
              <a16:creationId xmlns:a16="http://schemas.microsoft.com/office/drawing/2014/main" id="{00000000-0008-0000-0200-00007801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77" name="AutoShape 39" descr="Resultado de imagen para MULTICONECTOR HDMI">
          <a:extLst>
            <a:ext uri="{FF2B5EF4-FFF2-40B4-BE49-F238E27FC236}">
              <a16:creationId xmlns:a16="http://schemas.microsoft.com/office/drawing/2014/main" id="{00000000-0008-0000-0200-000079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78" name="AutoShape 51" descr="Resultado de imagen para GUANTE DE SEGURIDAD RECUBIERTO EN NITRILO PALMA Talla 9">
          <a:extLst>
            <a:ext uri="{FF2B5EF4-FFF2-40B4-BE49-F238E27FC236}">
              <a16:creationId xmlns:a16="http://schemas.microsoft.com/office/drawing/2014/main" id="{00000000-0008-0000-0200-00007A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79" name="AutoShape 54" descr="Resultado de imagen para GUANTE DE SEGURIDAD RECUBIERTO EN NITRILO PALMA Talla 7">
          <a:extLst>
            <a:ext uri="{FF2B5EF4-FFF2-40B4-BE49-F238E27FC236}">
              <a16:creationId xmlns:a16="http://schemas.microsoft.com/office/drawing/2014/main" id="{00000000-0008-0000-0200-00007B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0" name="AutoShape 39" descr="Resultado de imagen para MULTICONECTOR HDMI">
          <a:extLst>
            <a:ext uri="{FF2B5EF4-FFF2-40B4-BE49-F238E27FC236}">
              <a16:creationId xmlns:a16="http://schemas.microsoft.com/office/drawing/2014/main" id="{00000000-0008-0000-0200-00007C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1" name="AutoShape 51" descr="Resultado de imagen para GUANTE DE SEGURIDAD RECUBIERTO EN NITRILO PALMA Talla 9">
          <a:extLst>
            <a:ext uri="{FF2B5EF4-FFF2-40B4-BE49-F238E27FC236}">
              <a16:creationId xmlns:a16="http://schemas.microsoft.com/office/drawing/2014/main" id="{00000000-0008-0000-0200-00007D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2" name="AutoShape 54" descr="Resultado de imagen para GUANTE DE SEGURIDAD RECUBIERTO EN NITRILO PALMA Talla 7">
          <a:extLst>
            <a:ext uri="{FF2B5EF4-FFF2-40B4-BE49-F238E27FC236}">
              <a16:creationId xmlns:a16="http://schemas.microsoft.com/office/drawing/2014/main" id="{00000000-0008-0000-0200-00007E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3" name="AutoShape 39" descr="Resultado de imagen para MULTICONECTOR HDMI">
          <a:extLst>
            <a:ext uri="{FF2B5EF4-FFF2-40B4-BE49-F238E27FC236}">
              <a16:creationId xmlns:a16="http://schemas.microsoft.com/office/drawing/2014/main" id="{00000000-0008-0000-0200-00007F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4" name="AutoShape 51" descr="Resultado de imagen para GUANTE DE SEGURIDAD RECUBIERTO EN NITRILO PALMA Talla 9">
          <a:extLst>
            <a:ext uri="{FF2B5EF4-FFF2-40B4-BE49-F238E27FC236}">
              <a16:creationId xmlns:a16="http://schemas.microsoft.com/office/drawing/2014/main" id="{00000000-0008-0000-0200-000080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5" name="AutoShape 54" descr="Resultado de imagen para GUANTE DE SEGURIDAD RECUBIERTO EN NITRILO PALMA Talla 7">
          <a:extLst>
            <a:ext uri="{FF2B5EF4-FFF2-40B4-BE49-F238E27FC236}">
              <a16:creationId xmlns:a16="http://schemas.microsoft.com/office/drawing/2014/main" id="{00000000-0008-0000-0200-000081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6" name="AutoShape 39" descr="Resultado de imagen para MULTICONECTOR HDMI">
          <a:extLst>
            <a:ext uri="{FF2B5EF4-FFF2-40B4-BE49-F238E27FC236}">
              <a16:creationId xmlns:a16="http://schemas.microsoft.com/office/drawing/2014/main" id="{00000000-0008-0000-0200-000082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7" name="AutoShape 39" descr="Resultado de imagen para MULTICONECTOR HDMI">
          <a:extLst>
            <a:ext uri="{FF2B5EF4-FFF2-40B4-BE49-F238E27FC236}">
              <a16:creationId xmlns:a16="http://schemas.microsoft.com/office/drawing/2014/main" id="{00000000-0008-0000-0200-000083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8" name="AutoShape 51" descr="Resultado de imagen para GUANTE DE SEGURIDAD RECUBIERTO EN NITRILO PALMA Talla 9">
          <a:extLst>
            <a:ext uri="{FF2B5EF4-FFF2-40B4-BE49-F238E27FC236}">
              <a16:creationId xmlns:a16="http://schemas.microsoft.com/office/drawing/2014/main" id="{00000000-0008-0000-0200-000084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9" name="AutoShape 54" descr="Resultado de imagen para GUANTE DE SEGURIDAD RECUBIERTO EN NITRILO PALMA Talla 7">
          <a:extLst>
            <a:ext uri="{FF2B5EF4-FFF2-40B4-BE49-F238E27FC236}">
              <a16:creationId xmlns:a16="http://schemas.microsoft.com/office/drawing/2014/main" id="{00000000-0008-0000-0200-000085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90" name="AutoShape 39" descr="Resultado de imagen para MULTICONECTOR HDMI">
          <a:extLst>
            <a:ext uri="{FF2B5EF4-FFF2-40B4-BE49-F238E27FC236}">
              <a16:creationId xmlns:a16="http://schemas.microsoft.com/office/drawing/2014/main" id="{00000000-0008-0000-0200-000086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91" name="AutoShape 51" descr="Resultado de imagen para GUANTE DE SEGURIDAD RECUBIERTO EN NITRILO PALMA Talla 9">
          <a:extLst>
            <a:ext uri="{FF2B5EF4-FFF2-40B4-BE49-F238E27FC236}">
              <a16:creationId xmlns:a16="http://schemas.microsoft.com/office/drawing/2014/main" id="{00000000-0008-0000-0200-000087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92" name="AutoShape 54" descr="Resultado de imagen para GUANTE DE SEGURIDAD RECUBIERTO EN NITRILO PALMA Talla 7">
          <a:extLst>
            <a:ext uri="{FF2B5EF4-FFF2-40B4-BE49-F238E27FC236}">
              <a16:creationId xmlns:a16="http://schemas.microsoft.com/office/drawing/2014/main" id="{00000000-0008-0000-0200-000088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93" name="AutoShape 39" descr="Resultado de imagen para MULTICONECTOR HDMI">
          <a:extLst>
            <a:ext uri="{FF2B5EF4-FFF2-40B4-BE49-F238E27FC236}">
              <a16:creationId xmlns:a16="http://schemas.microsoft.com/office/drawing/2014/main" id="{00000000-0008-0000-0200-000089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94" name="AutoShape 51" descr="Resultado de imagen para GUANTE DE SEGURIDAD RECUBIERTO EN NITRILO PALMA Talla 9">
          <a:extLst>
            <a:ext uri="{FF2B5EF4-FFF2-40B4-BE49-F238E27FC236}">
              <a16:creationId xmlns:a16="http://schemas.microsoft.com/office/drawing/2014/main" id="{00000000-0008-0000-0200-00008A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95" name="AutoShape 54" descr="Resultado de imagen para GUANTE DE SEGURIDAD RECUBIERTO EN NITRILO PALMA Talla 7">
          <a:extLst>
            <a:ext uri="{FF2B5EF4-FFF2-40B4-BE49-F238E27FC236}">
              <a16:creationId xmlns:a16="http://schemas.microsoft.com/office/drawing/2014/main" id="{00000000-0008-0000-0200-00008B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76200</xdr:colOff>
      <xdr:row>0</xdr:row>
      <xdr:rowOff>76200</xdr:rowOff>
    </xdr:from>
    <xdr:to>
      <xdr:col>11</xdr:col>
      <xdr:colOff>723900</xdr:colOff>
      <xdr:row>3</xdr:row>
      <xdr:rowOff>28575</xdr:rowOff>
    </xdr:to>
    <xdr:pic>
      <xdr:nvPicPr>
        <xdr:cNvPr id="401" name="Imagen 565">
          <a:extLst>
            <a:ext uri="{FF2B5EF4-FFF2-40B4-BE49-F238E27FC236}">
              <a16:creationId xmlns:a16="http://schemas.microsoft.com/office/drawing/2014/main" id="{00000000-0008-0000-0200-000091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96700" y="76200"/>
          <a:ext cx="6477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152400</xdr:colOff>
      <xdr:row>0</xdr:row>
      <xdr:rowOff>200025</xdr:rowOff>
    </xdr:from>
    <xdr:to>
      <xdr:col>2</xdr:col>
      <xdr:colOff>609600</xdr:colOff>
      <xdr:row>5</xdr:row>
      <xdr:rowOff>123825</xdr:rowOff>
    </xdr:to>
    <xdr:pic>
      <xdr:nvPicPr>
        <xdr:cNvPr id="5" name="Imagen 4" descr="C:\Users\daniel.rubiano\AppData\Local\Microsoft\Windows\INetCache\Content.Word\logos_alcaldias_Mesa de trabajo 1 copia 8.png">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381000" y="200025"/>
          <a:ext cx="800100" cy="923925"/>
        </a:xfrm>
        <a:prstGeom prst="rect">
          <a:avLst/>
        </a:prstGeom>
        <a:noFill/>
        <a:ln>
          <a:noFill/>
        </a:ln>
      </xdr:spPr>
    </xdr:pic>
    <xdr:clientData/>
  </xdr:twoCellAnchor>
  <xdr:twoCellAnchor editAs="oneCell">
    <xdr:from>
      <xdr:col>6</xdr:col>
      <xdr:colOff>442913</xdr:colOff>
      <xdr:row>33</xdr:row>
      <xdr:rowOff>269081</xdr:rowOff>
    </xdr:from>
    <xdr:to>
      <xdr:col>10</xdr:col>
      <xdr:colOff>716122</xdr:colOff>
      <xdr:row>37</xdr:row>
      <xdr:rowOff>163672</xdr:rowOff>
    </xdr:to>
    <xdr:pic>
      <xdr:nvPicPr>
        <xdr:cNvPr id="7" name="Imagen 6">
          <a:extLst>
            <a:ext uri="{FF2B5EF4-FFF2-40B4-BE49-F238E27FC236}">
              <a16:creationId xmlns:a16="http://schemas.microsoft.com/office/drawing/2014/main" id="{00000000-0008-0000-0300-000007000000}"/>
            </a:ext>
            <a:ext uri="{147F2762-F138-4A5C-976F-8EAC2B608ADB}">
              <a16:predDERef xmlns:a16="http://schemas.microsoft.com/office/drawing/2014/main" pred="{00000000-0008-0000-0300-000005000000}"/>
            </a:ext>
          </a:extLst>
        </xdr:cNvPr>
        <xdr:cNvPicPr/>
      </xdr:nvPicPr>
      <xdr:blipFill>
        <a:blip xmlns:r="http://schemas.openxmlformats.org/officeDocument/2006/relationships" r:embed="rId2"/>
        <a:stretch>
          <a:fillRect/>
        </a:stretch>
      </xdr:blipFill>
      <xdr:spPr>
        <a:xfrm>
          <a:off x="6948488" y="16842581"/>
          <a:ext cx="2387759" cy="789940"/>
        </a:xfrm>
        <a:prstGeom prst="rect">
          <a:avLst/>
        </a:prstGeom>
        <a:noFill/>
        <a:ln>
          <a:noFill/>
          <a:prstDash/>
        </a:ln>
      </xdr:spPr>
    </xdr:pic>
    <xdr:clientData/>
  </xdr:twoCellAnchor>
  <xdr:twoCellAnchor editAs="oneCell">
    <xdr:from>
      <xdr:col>1</xdr:col>
      <xdr:colOff>95250</xdr:colOff>
      <xdr:row>34</xdr:row>
      <xdr:rowOff>23814</xdr:rowOff>
    </xdr:from>
    <xdr:to>
      <xdr:col>2</xdr:col>
      <xdr:colOff>1330921</xdr:colOff>
      <xdr:row>39</xdr:row>
      <xdr:rowOff>2258</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3"/>
        <a:stretch>
          <a:fillRect/>
        </a:stretch>
      </xdr:blipFill>
      <xdr:spPr>
        <a:xfrm>
          <a:off x="321469" y="14561345"/>
          <a:ext cx="1580952" cy="990476"/>
        </a:xfrm>
        <a:prstGeom prst="rect">
          <a:avLst/>
        </a:prstGeom>
      </xdr:spPr>
    </xdr:pic>
    <xdr:clientData/>
  </xdr:twoCellAnchor>
  <xdr:twoCellAnchor editAs="oneCell">
    <xdr:from>
      <xdr:col>4</xdr:col>
      <xdr:colOff>0</xdr:colOff>
      <xdr:row>29</xdr:row>
      <xdr:rowOff>0</xdr:rowOff>
    </xdr:from>
    <xdr:to>
      <xdr:col>5</xdr:col>
      <xdr:colOff>1257300</xdr:colOff>
      <xdr:row>31</xdr:row>
      <xdr:rowOff>76200</xdr:rowOff>
    </xdr:to>
    <xdr:pic>
      <xdr:nvPicPr>
        <xdr:cNvPr id="6" name="Imagen 5">
          <a:extLst>
            <a:ext uri="{FF2B5EF4-FFF2-40B4-BE49-F238E27FC236}">
              <a16:creationId xmlns:a16="http://schemas.microsoft.com/office/drawing/2014/main" id="{1959FE31-E45B-419C-B83B-2DD44C904A68}"/>
            </a:ext>
            <a:ext uri="{147F2762-F138-4A5C-976F-8EAC2B608ADB}">
              <a16:predDERef xmlns:a16="http://schemas.microsoft.com/office/drawing/2014/main" pred="{00000000-0008-0000-0300-000003000000}"/>
            </a:ext>
          </a:extLst>
        </xdr:cNvPr>
        <xdr:cNvPicPr>
          <a:picLocks noChangeAspect="1"/>
        </xdr:cNvPicPr>
      </xdr:nvPicPr>
      <xdr:blipFill>
        <a:blip xmlns:r="http://schemas.openxmlformats.org/officeDocument/2006/relationships" r:embed="rId4"/>
        <a:stretch>
          <a:fillRect/>
        </a:stretch>
      </xdr:blipFill>
      <xdr:spPr>
        <a:xfrm>
          <a:off x="5038725" y="11658600"/>
          <a:ext cx="1257300" cy="342900"/>
        </a:xfrm>
        <a:prstGeom prst="rect">
          <a:avLst/>
        </a:prstGeom>
      </xdr:spPr>
    </xdr:pic>
    <xdr:clientData/>
  </xdr:twoCellAnchor>
  <xdr:twoCellAnchor editAs="oneCell">
    <xdr:from>
      <xdr:col>3</xdr:col>
      <xdr:colOff>666750</xdr:colOff>
      <xdr:row>38</xdr:row>
      <xdr:rowOff>38100</xdr:rowOff>
    </xdr:from>
    <xdr:to>
      <xdr:col>5</xdr:col>
      <xdr:colOff>581025</xdr:colOff>
      <xdr:row>41</xdr:row>
      <xdr:rowOff>28575</xdr:rowOff>
    </xdr:to>
    <xdr:pic>
      <xdr:nvPicPr>
        <xdr:cNvPr id="9" name="Imagen 3">
          <a:extLst>
            <a:ext uri="{FF2B5EF4-FFF2-40B4-BE49-F238E27FC236}">
              <a16:creationId xmlns:a16="http://schemas.microsoft.com/office/drawing/2014/main" id="{D9E139DA-29C3-47B8-ADB0-B30EEAA02718}"/>
            </a:ext>
            <a:ext uri="{147F2762-F138-4A5C-976F-8EAC2B608ADB}">
              <a16:predDERef xmlns:a16="http://schemas.microsoft.com/office/drawing/2014/main" pred="{1959FE31-E45B-419C-B83B-2DD44C904A68}"/>
            </a:ext>
          </a:extLst>
        </xdr:cNvPr>
        <xdr:cNvPicPr>
          <a:picLocks noChangeAspect="1"/>
        </xdr:cNvPicPr>
      </xdr:nvPicPr>
      <xdr:blipFill>
        <a:blip xmlns:r="http://schemas.openxmlformats.org/officeDocument/2006/relationships" r:embed="rId5"/>
        <a:stretch>
          <a:fillRect/>
        </a:stretch>
      </xdr:blipFill>
      <xdr:spPr>
        <a:xfrm>
          <a:off x="4238625" y="17821275"/>
          <a:ext cx="1381125" cy="390525"/>
        </a:xfrm>
        <a:prstGeom prst="rect">
          <a:avLst/>
        </a:prstGeom>
      </xdr:spPr>
    </xdr:pic>
    <xdr:clientData/>
  </xdr:twoCellAnchor>
  <xdr:twoCellAnchor editAs="oneCell">
    <xdr:from>
      <xdr:col>3</xdr:col>
      <xdr:colOff>169068</xdr:colOff>
      <xdr:row>34</xdr:row>
      <xdr:rowOff>159733</xdr:rowOff>
    </xdr:from>
    <xdr:to>
      <xdr:col>5</xdr:col>
      <xdr:colOff>1107281</xdr:colOff>
      <xdr:row>58</xdr:row>
      <xdr:rowOff>136973</xdr:rowOff>
    </xdr:to>
    <xdr:pic>
      <xdr:nvPicPr>
        <xdr:cNvPr id="8" name="Imagen 7">
          <a:extLst>
            <a:ext uri="{FF2B5EF4-FFF2-40B4-BE49-F238E27FC236}">
              <a16:creationId xmlns:a16="http://schemas.microsoft.com/office/drawing/2014/main" id="{74033627-DFD6-423F-9425-A1101830BE17}"/>
            </a:ext>
            <a:ext uri="{147F2762-F138-4A5C-976F-8EAC2B608ADB}">
              <a16:predDERef xmlns:a16="http://schemas.microsoft.com/office/drawing/2014/main" pred="{D9E139DA-29C3-47B8-ADB0-B30EEAA02718}"/>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3740943" y="12744639"/>
          <a:ext cx="2402682" cy="4323022"/>
        </a:xfrm>
        <a:prstGeom prst="rect">
          <a:avLst/>
        </a:prstGeom>
      </xdr:spPr>
    </xdr:pic>
    <xdr:clientData/>
  </xdr:twoCellAnchor>
  <xdr:twoCellAnchor editAs="oneCell">
    <xdr:from>
      <xdr:col>3</xdr:col>
      <xdr:colOff>1095375</xdr:colOff>
      <xdr:row>33</xdr:row>
      <xdr:rowOff>104775</xdr:rowOff>
    </xdr:from>
    <xdr:to>
      <xdr:col>5</xdr:col>
      <xdr:colOff>466725</xdr:colOff>
      <xdr:row>35</xdr:row>
      <xdr:rowOff>114300</xdr:rowOff>
    </xdr:to>
    <xdr:pic>
      <xdr:nvPicPr>
        <xdr:cNvPr id="4" name="Imagen 3">
          <a:extLst>
            <a:ext uri="{FF2B5EF4-FFF2-40B4-BE49-F238E27FC236}">
              <a16:creationId xmlns:a16="http://schemas.microsoft.com/office/drawing/2014/main" id="{934793A0-60C4-4C47-8630-D05A21288BDB}"/>
            </a:ext>
            <a:ext uri="{147F2762-F138-4A5C-976F-8EAC2B608ADB}">
              <a16:predDERef xmlns:a16="http://schemas.microsoft.com/office/drawing/2014/main" pred="{74033627-DFD6-423F-9425-A1101830BE17}"/>
            </a:ext>
          </a:extLst>
        </xdr:cNvPr>
        <xdr:cNvPicPr>
          <a:picLocks noChangeAspect="1"/>
        </xdr:cNvPicPr>
      </xdr:nvPicPr>
      <xdr:blipFill>
        <a:blip xmlns:r="http://schemas.openxmlformats.org/officeDocument/2006/relationships" r:embed="rId7"/>
        <a:stretch>
          <a:fillRect/>
        </a:stretch>
      </xdr:blipFill>
      <xdr:spPr>
        <a:xfrm>
          <a:off x="4667250" y="13201650"/>
          <a:ext cx="838200" cy="6381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574"/>
  <sheetViews>
    <sheetView view="pageBreakPreview" topLeftCell="A388" zoomScale="70" zoomScaleNormal="80" zoomScaleSheetLayoutView="70" workbookViewId="0">
      <selection activeCell="E395" sqref="E395:I395"/>
    </sheetView>
  </sheetViews>
  <sheetFormatPr baseColWidth="10" defaultColWidth="11.42578125" defaultRowHeight="12.75" x14ac:dyDescent="0.2"/>
  <cols>
    <col min="1" max="1" width="3.42578125" style="86" customWidth="1"/>
    <col min="2" max="2" width="5.140625" style="86" customWidth="1"/>
    <col min="3" max="3" width="14.28515625" style="86" customWidth="1"/>
    <col min="4" max="4" width="15.7109375" style="86" customWidth="1"/>
    <col min="5" max="5" width="20" style="151" customWidth="1"/>
    <col min="6" max="7" width="11.42578125" style="151" customWidth="1"/>
    <col min="8" max="8" width="15.85546875" style="151" customWidth="1"/>
    <col min="9" max="9" width="11.140625" style="151" customWidth="1"/>
    <col min="10" max="10" width="13.7109375" style="151" customWidth="1"/>
    <col min="11" max="11" width="12.5703125" style="151" customWidth="1"/>
    <col min="12" max="12" width="15.140625" style="151" customWidth="1"/>
    <col min="13" max="13" width="19.7109375" style="151" customWidth="1"/>
    <col min="14" max="14" width="21.7109375" style="151" customWidth="1"/>
    <col min="15" max="15" width="15.42578125" style="151" customWidth="1"/>
    <col min="16" max="16" width="21.28515625" style="151" customWidth="1"/>
    <col min="17" max="17" width="47.140625" style="151" customWidth="1"/>
    <col min="18" max="16384" width="11.42578125" style="86"/>
  </cols>
  <sheetData>
    <row r="1" spans="1:21" ht="18.75" customHeight="1" x14ac:dyDescent="0.2">
      <c r="A1" s="424" t="s">
        <v>0</v>
      </c>
      <c r="B1" s="424"/>
      <c r="C1" s="424"/>
      <c r="D1" s="424"/>
      <c r="E1" s="424"/>
      <c r="F1" s="424"/>
      <c r="G1" s="424"/>
      <c r="H1" s="424"/>
      <c r="I1" s="424"/>
      <c r="J1" s="424"/>
      <c r="K1" s="424"/>
      <c r="L1" s="424"/>
      <c r="M1" s="424"/>
      <c r="N1" s="424"/>
      <c r="O1" s="424"/>
      <c r="P1" s="424"/>
      <c r="Q1" s="424"/>
    </row>
    <row r="2" spans="1:21" ht="11.25" customHeight="1" x14ac:dyDescent="0.25">
      <c r="A2" s="157"/>
      <c r="B2" s="212"/>
      <c r="C2" s="212"/>
      <c r="D2" s="212"/>
      <c r="E2" s="212"/>
      <c r="F2" s="329"/>
      <c r="G2" s="329"/>
      <c r="H2" s="329"/>
      <c r="I2" s="329"/>
      <c r="J2" s="329"/>
      <c r="K2" s="329"/>
      <c r="L2" s="329"/>
      <c r="M2" s="213"/>
      <c r="N2" s="213"/>
      <c r="O2" s="213"/>
      <c r="P2" s="213"/>
      <c r="Q2" s="213"/>
    </row>
    <row r="3" spans="1:21" ht="18.75" customHeight="1" x14ac:dyDescent="0.2">
      <c r="A3" s="425" t="s">
        <v>1</v>
      </c>
      <c r="B3" s="425"/>
      <c r="C3" s="425"/>
      <c r="D3" s="425"/>
      <c r="E3" s="425"/>
      <c r="F3" s="425"/>
      <c r="G3" s="425"/>
      <c r="H3" s="425"/>
      <c r="I3" s="425"/>
      <c r="J3" s="425"/>
      <c r="K3" s="425"/>
      <c r="L3" s="425"/>
      <c r="M3" s="425"/>
      <c r="N3" s="425"/>
      <c r="O3" s="425"/>
      <c r="P3" s="425"/>
      <c r="Q3" s="425"/>
    </row>
    <row r="4" spans="1:21" ht="11.25" customHeight="1" x14ac:dyDescent="0.25">
      <c r="A4" s="157"/>
      <c r="B4" s="212"/>
      <c r="C4" s="212"/>
      <c r="D4" s="212"/>
      <c r="E4" s="212"/>
      <c r="F4" s="329"/>
      <c r="G4" s="329"/>
      <c r="H4" s="329"/>
      <c r="I4" s="329"/>
      <c r="J4" s="329"/>
      <c r="K4" s="329"/>
      <c r="L4" s="329"/>
      <c r="M4" s="213"/>
      <c r="N4" s="213"/>
      <c r="O4" s="213"/>
      <c r="P4" s="213"/>
      <c r="Q4" s="213"/>
    </row>
    <row r="5" spans="1:21" ht="18.75" customHeight="1" x14ac:dyDescent="0.2">
      <c r="A5" s="425" t="s">
        <v>2</v>
      </c>
      <c r="B5" s="425"/>
      <c r="C5" s="425"/>
      <c r="D5" s="425"/>
      <c r="E5" s="425"/>
      <c r="F5" s="425"/>
      <c r="G5" s="425"/>
      <c r="H5" s="425"/>
      <c r="I5" s="425"/>
      <c r="J5" s="425"/>
      <c r="K5" s="425"/>
      <c r="L5" s="425"/>
      <c r="M5" s="425"/>
      <c r="N5" s="425"/>
      <c r="O5" s="425"/>
      <c r="P5" s="425"/>
      <c r="Q5" s="425"/>
    </row>
    <row r="6" spans="1:21" s="146" customFormat="1" ht="13.5" customHeight="1" x14ac:dyDescent="0.2">
      <c r="A6" s="158"/>
      <c r="B6" s="144"/>
      <c r="C6" s="144"/>
      <c r="D6" s="144"/>
      <c r="E6" s="144"/>
      <c r="F6" s="144"/>
      <c r="G6" s="144"/>
      <c r="H6" s="144"/>
      <c r="I6" s="144"/>
      <c r="J6" s="144"/>
      <c r="K6" s="144"/>
      <c r="L6" s="144"/>
      <c r="M6" s="144"/>
      <c r="N6" s="144"/>
      <c r="O6" s="144"/>
      <c r="P6" s="144"/>
      <c r="Q6" s="144"/>
    </row>
    <row r="7" spans="1:21" s="146" customFormat="1" ht="52.5" customHeight="1" x14ac:dyDescent="0.2">
      <c r="A7" s="159"/>
      <c r="B7" s="426" t="s">
        <v>3</v>
      </c>
      <c r="C7" s="427"/>
      <c r="D7" s="366"/>
      <c r="E7" s="428" t="s">
        <v>4</v>
      </c>
      <c r="F7" s="428"/>
      <c r="G7" s="428"/>
      <c r="H7" s="428"/>
      <c r="I7" s="428"/>
      <c r="J7" s="428"/>
      <c r="K7" s="428"/>
      <c r="L7" s="428"/>
      <c r="M7" s="428"/>
      <c r="N7" s="428"/>
      <c r="O7" s="428"/>
      <c r="P7" s="428"/>
      <c r="Q7" s="428"/>
      <c r="U7" s="214"/>
    </row>
    <row r="8" spans="1:21" s="62" customFormat="1" ht="12" customHeight="1" x14ac:dyDescent="0.2">
      <c r="A8" s="215"/>
      <c r="B8" s="216"/>
      <c r="C8" s="216"/>
      <c r="D8" s="216"/>
      <c r="E8" s="216"/>
      <c r="F8" s="217"/>
      <c r="G8" s="216"/>
      <c r="H8" s="216"/>
      <c r="I8" s="216"/>
      <c r="J8" s="218"/>
      <c r="K8" s="216"/>
      <c r="L8" s="216"/>
      <c r="M8" s="216"/>
      <c r="N8" s="216"/>
      <c r="O8" s="216"/>
      <c r="P8" s="216"/>
      <c r="Q8" s="216"/>
    </row>
    <row r="9" spans="1:21" s="146" customFormat="1" ht="31.5" customHeight="1" x14ac:dyDescent="0.2">
      <c r="A9" s="159"/>
      <c r="B9" s="423" t="s">
        <v>5</v>
      </c>
      <c r="C9" s="423"/>
      <c r="D9" s="423"/>
      <c r="E9" s="423"/>
      <c r="F9" s="423"/>
      <c r="G9" s="423"/>
      <c r="H9" s="423"/>
      <c r="I9" s="423"/>
      <c r="J9" s="423"/>
      <c r="K9" s="423"/>
      <c r="L9" s="423"/>
      <c r="M9" s="423"/>
      <c r="N9" s="423"/>
      <c r="O9" s="423"/>
      <c r="P9" s="423"/>
      <c r="Q9" s="423"/>
      <c r="U9" s="214"/>
    </row>
    <row r="10" spans="1:21" s="146" customFormat="1" ht="6.75" customHeight="1" thickBot="1" x14ac:dyDescent="0.25">
      <c r="A10" s="159"/>
      <c r="B10" s="219"/>
      <c r="C10" s="219"/>
      <c r="D10" s="219"/>
      <c r="E10" s="219"/>
      <c r="F10" s="219"/>
      <c r="G10" s="219"/>
      <c r="H10" s="219"/>
      <c r="I10" s="219"/>
      <c r="J10" s="219"/>
      <c r="K10" s="219"/>
      <c r="L10" s="219"/>
      <c r="M10" s="219"/>
      <c r="N10" s="219"/>
      <c r="O10" s="219"/>
      <c r="P10" s="219"/>
      <c r="Q10" s="219"/>
      <c r="U10" s="214"/>
    </row>
    <row r="11" spans="1:21" customFormat="1" ht="18" customHeight="1" thickBot="1" x14ac:dyDescent="0.3">
      <c r="A11" s="220"/>
      <c r="B11" s="220"/>
      <c r="C11" s="221"/>
      <c r="D11" s="142"/>
      <c r="E11" s="222"/>
      <c r="F11" s="222"/>
      <c r="G11" s="222"/>
      <c r="H11" s="222"/>
      <c r="I11" s="222"/>
      <c r="J11" s="222"/>
      <c r="K11" s="370" t="s">
        <v>6</v>
      </c>
      <c r="L11" s="371"/>
      <c r="M11" s="371"/>
      <c r="N11" s="371"/>
      <c r="O11" s="371"/>
      <c r="P11" s="371"/>
      <c r="Q11" s="372"/>
    </row>
    <row r="12" spans="1:21" customFormat="1" ht="6" customHeight="1" x14ac:dyDescent="0.25">
      <c r="A12" s="220"/>
      <c r="B12" s="220"/>
      <c r="C12" s="220"/>
      <c r="D12" s="142"/>
      <c r="E12" s="222"/>
      <c r="F12" s="222"/>
      <c r="G12" s="222"/>
      <c r="H12" s="222"/>
      <c r="I12" s="222"/>
      <c r="J12" s="222"/>
      <c r="K12" s="223"/>
      <c r="L12" s="223"/>
      <c r="M12" s="223"/>
      <c r="N12" s="223"/>
      <c r="O12" s="223"/>
      <c r="P12" s="223"/>
      <c r="Q12" s="223"/>
    </row>
    <row r="13" spans="1:21" customFormat="1" ht="18" customHeight="1" x14ac:dyDescent="0.25">
      <c r="A13" s="220"/>
      <c r="B13" s="220"/>
      <c r="C13" s="221"/>
      <c r="D13" s="142"/>
      <c r="E13" s="222"/>
      <c r="F13" s="222"/>
      <c r="G13" s="222"/>
      <c r="H13" s="222"/>
      <c r="I13" s="222"/>
      <c r="J13" s="222"/>
      <c r="K13" s="221"/>
      <c r="L13" s="221"/>
      <c r="M13" s="223"/>
      <c r="N13" s="373" t="s">
        <v>7</v>
      </c>
      <c r="O13" s="373"/>
      <c r="P13" s="373"/>
      <c r="Q13" s="373"/>
    </row>
    <row r="14" spans="1:21" customFormat="1" ht="18" customHeight="1" x14ac:dyDescent="0.25">
      <c r="A14" s="220"/>
      <c r="B14" s="220"/>
      <c r="C14" s="221"/>
      <c r="D14" s="142"/>
      <c r="E14" s="222"/>
      <c r="F14" s="222"/>
      <c r="G14" s="222"/>
      <c r="H14" s="222"/>
      <c r="I14" s="222"/>
      <c r="J14" s="222"/>
      <c r="K14" s="221"/>
      <c r="L14" s="221"/>
      <c r="M14" s="223"/>
      <c r="N14" s="374" t="s">
        <v>8</v>
      </c>
      <c r="O14" s="374"/>
      <c r="P14" s="374"/>
      <c r="Q14" s="374"/>
    </row>
    <row r="15" spans="1:21" s="62" customFormat="1" ht="5.25" customHeight="1" x14ac:dyDescent="0.2">
      <c r="A15" s="215"/>
      <c r="B15" s="216"/>
      <c r="C15" s="216"/>
      <c r="D15" s="216"/>
      <c r="E15" s="216"/>
      <c r="F15" s="217"/>
      <c r="G15" s="216"/>
      <c r="H15" s="216"/>
      <c r="I15" s="216"/>
      <c r="J15" s="218"/>
      <c r="K15" s="216"/>
      <c r="L15" s="216"/>
      <c r="M15" s="216"/>
      <c r="N15" s="216"/>
      <c r="O15" s="216"/>
      <c r="P15" s="216"/>
      <c r="Q15" s="216"/>
    </row>
    <row r="16" spans="1:21" s="138" customFormat="1" ht="27.75" customHeight="1" x14ac:dyDescent="0.2">
      <c r="A16" s="212"/>
      <c r="B16" s="375" t="s">
        <v>9</v>
      </c>
      <c r="C16" s="376"/>
      <c r="D16" s="377"/>
      <c r="E16" s="406" t="s">
        <v>10</v>
      </c>
      <c r="F16" s="407"/>
      <c r="G16" s="408"/>
      <c r="H16" s="224" t="s">
        <v>11</v>
      </c>
      <c r="I16" s="415"/>
      <c r="J16" s="416"/>
      <c r="K16" s="416"/>
      <c r="L16" s="417"/>
      <c r="M16" s="396" t="s">
        <v>12</v>
      </c>
      <c r="N16" s="397"/>
      <c r="O16" s="398"/>
      <c r="P16" s="153">
        <v>0</v>
      </c>
      <c r="Q16" s="225"/>
    </row>
    <row r="17" spans="1:17" s="138" customFormat="1" ht="32.25" customHeight="1" x14ac:dyDescent="0.2">
      <c r="A17" s="212"/>
      <c r="B17" s="378"/>
      <c r="C17" s="405"/>
      <c r="D17" s="380"/>
      <c r="E17" s="409"/>
      <c r="F17" s="410"/>
      <c r="G17" s="411"/>
      <c r="H17" s="224" t="s">
        <v>13</v>
      </c>
      <c r="I17" s="415"/>
      <c r="J17" s="416"/>
      <c r="K17" s="416"/>
      <c r="L17" s="417"/>
      <c r="M17" s="396" t="s">
        <v>12</v>
      </c>
      <c r="N17" s="397"/>
      <c r="O17" s="398"/>
      <c r="P17" s="153">
        <v>0</v>
      </c>
      <c r="Q17" s="225"/>
    </row>
    <row r="18" spans="1:17" s="7" customFormat="1" ht="36.75" customHeight="1" x14ac:dyDescent="0.2">
      <c r="A18" s="226"/>
      <c r="B18" s="381"/>
      <c r="C18" s="382"/>
      <c r="D18" s="383"/>
      <c r="E18" s="412"/>
      <c r="F18" s="413"/>
      <c r="G18" s="414"/>
      <c r="H18" s="224" t="s">
        <v>14</v>
      </c>
      <c r="I18" s="415"/>
      <c r="J18" s="416"/>
      <c r="K18" s="416"/>
      <c r="L18" s="417"/>
      <c r="M18" s="396" t="s">
        <v>12</v>
      </c>
      <c r="N18" s="397"/>
      <c r="O18" s="398"/>
      <c r="P18" s="153">
        <v>0</v>
      </c>
      <c r="Q18" s="225"/>
    </row>
    <row r="19" spans="1:17" s="7" customFormat="1" ht="10.5" customHeight="1" thickBot="1" x14ac:dyDescent="0.25">
      <c r="A19" s="226"/>
      <c r="B19" s="227"/>
      <c r="C19" s="227"/>
      <c r="D19" s="227"/>
      <c r="E19" s="228"/>
      <c r="F19" s="228"/>
      <c r="G19" s="228"/>
      <c r="H19" s="228"/>
      <c r="I19" s="229"/>
      <c r="J19" s="229"/>
      <c r="K19" s="230"/>
      <c r="L19" s="230"/>
      <c r="M19" s="229"/>
      <c r="N19" s="229"/>
      <c r="O19" s="229"/>
      <c r="P19" s="229"/>
      <c r="Q19" s="229"/>
    </row>
    <row r="20" spans="1:17" s="7" customFormat="1" ht="41.25" customHeight="1" x14ac:dyDescent="0.2">
      <c r="A20" s="226"/>
      <c r="B20" s="354" t="s">
        <v>15</v>
      </c>
      <c r="C20" s="355"/>
      <c r="D20" s="355"/>
      <c r="E20" s="356"/>
      <c r="F20" s="231">
        <v>0.15</v>
      </c>
      <c r="G20" s="401">
        <f>P20*F20</f>
        <v>21.72944968003117</v>
      </c>
      <c r="H20" s="402"/>
      <c r="I20" s="359" t="s">
        <v>16</v>
      </c>
      <c r="J20" s="360"/>
      <c r="K20" s="361">
        <v>131611800</v>
      </c>
      <c r="L20" s="362"/>
      <c r="M20" s="363" t="s">
        <v>17</v>
      </c>
      <c r="N20" s="359"/>
      <c r="O20" s="359"/>
      <c r="P20" s="232">
        <f>K20/908526</f>
        <v>144.86299786687448</v>
      </c>
      <c r="Q20" s="233"/>
    </row>
    <row r="21" spans="1:17" s="7" customFormat="1" ht="117" customHeight="1" x14ac:dyDescent="0.2">
      <c r="A21" s="226"/>
      <c r="B21" s="364" t="s">
        <v>18</v>
      </c>
      <c r="C21" s="365"/>
      <c r="D21" s="366"/>
      <c r="E21" s="418" t="s">
        <v>19</v>
      </c>
      <c r="F21" s="419"/>
      <c r="G21" s="419"/>
      <c r="H21" s="419"/>
      <c r="I21" s="419"/>
      <c r="J21" s="419"/>
      <c r="K21" s="419"/>
      <c r="L21" s="419"/>
      <c r="M21" s="419"/>
      <c r="N21" s="419"/>
      <c r="O21" s="419"/>
      <c r="P21" s="419"/>
      <c r="Q21" s="234"/>
    </row>
    <row r="22" spans="1:17" s="7" customFormat="1" ht="22.5" customHeight="1" x14ac:dyDescent="0.2">
      <c r="A22" s="226"/>
      <c r="B22" s="364" t="s">
        <v>20</v>
      </c>
      <c r="C22" s="365"/>
      <c r="D22" s="366"/>
      <c r="E22" s="235" t="s">
        <v>21</v>
      </c>
      <c r="F22" s="235" t="s">
        <v>22</v>
      </c>
      <c r="G22" s="235" t="s">
        <v>23</v>
      </c>
      <c r="H22" s="235" t="s">
        <v>24</v>
      </c>
      <c r="I22" s="236"/>
      <c r="J22" s="236"/>
      <c r="K22" s="236"/>
      <c r="L22" s="236"/>
      <c r="M22" s="236"/>
      <c r="N22" s="237" t="s">
        <v>25</v>
      </c>
      <c r="O22" s="237" t="s">
        <v>26</v>
      </c>
      <c r="P22" s="264" t="s">
        <v>27</v>
      </c>
      <c r="Q22" s="238"/>
    </row>
    <row r="23" spans="1:17" s="147" customFormat="1" ht="25.5" customHeight="1" x14ac:dyDescent="0.2">
      <c r="A23" s="194"/>
      <c r="B23" s="154"/>
      <c r="C23" s="154"/>
      <c r="D23" s="154"/>
      <c r="E23" s="154"/>
      <c r="F23" s="154"/>
      <c r="G23" s="155"/>
      <c r="H23" s="155"/>
      <c r="I23" s="156"/>
      <c r="J23" s="156"/>
      <c r="K23" s="156"/>
      <c r="L23" s="156"/>
      <c r="M23" s="156"/>
      <c r="N23" s="239"/>
      <c r="O23" s="237" t="s">
        <v>28</v>
      </c>
      <c r="P23" s="240"/>
      <c r="Q23" s="156"/>
    </row>
    <row r="24" spans="1:17" s="147" customFormat="1" ht="24" customHeight="1" x14ac:dyDescent="0.2">
      <c r="A24" s="194"/>
      <c r="B24" s="369" t="s">
        <v>29</v>
      </c>
      <c r="C24" s="369"/>
      <c r="D24" s="369"/>
      <c r="E24" s="369"/>
      <c r="F24" s="369"/>
      <c r="G24" s="369"/>
      <c r="H24" s="369"/>
      <c r="I24" s="369"/>
      <c r="J24" s="369"/>
      <c r="K24" s="369"/>
      <c r="L24" s="369"/>
      <c r="M24" s="369"/>
      <c r="N24" s="369"/>
      <c r="O24" s="369"/>
      <c r="P24" s="369"/>
      <c r="Q24" s="369"/>
    </row>
    <row r="25" spans="1:17" s="11" customFormat="1" ht="90.75" customHeight="1" x14ac:dyDescent="0.2">
      <c r="A25" s="195"/>
      <c r="B25" s="241" t="s">
        <v>30</v>
      </c>
      <c r="C25" s="241" t="s">
        <v>31</v>
      </c>
      <c r="D25" s="241" t="s">
        <v>32</v>
      </c>
      <c r="E25" s="349" t="s">
        <v>33</v>
      </c>
      <c r="F25" s="350"/>
      <c r="G25" s="350"/>
      <c r="H25" s="350"/>
      <c r="I25" s="351"/>
      <c r="J25" s="349" t="s">
        <v>34</v>
      </c>
      <c r="K25" s="351"/>
      <c r="L25" s="349" t="s">
        <v>35</v>
      </c>
      <c r="M25" s="351"/>
      <c r="N25" s="241" t="s">
        <v>36</v>
      </c>
      <c r="O25" s="241" t="s">
        <v>37</v>
      </c>
      <c r="P25" s="241" t="s">
        <v>38</v>
      </c>
      <c r="Q25" s="241" t="s">
        <v>39</v>
      </c>
    </row>
    <row r="26" spans="1:17" s="245" customFormat="1" ht="10.5" customHeight="1" x14ac:dyDescent="0.2">
      <c r="A26" s="143"/>
      <c r="B26" s="242"/>
      <c r="C26" s="243"/>
      <c r="D26" s="243"/>
      <c r="E26" s="244"/>
      <c r="F26" s="400"/>
      <c r="G26" s="400"/>
      <c r="H26" s="244"/>
      <c r="I26" s="244"/>
      <c r="L26" s="244"/>
      <c r="M26" s="244"/>
      <c r="N26" s="244"/>
      <c r="O26" s="244"/>
      <c r="P26" s="244"/>
      <c r="Q26" s="244"/>
    </row>
    <row r="27" spans="1:17" ht="75" customHeight="1" x14ac:dyDescent="0.2">
      <c r="A27" s="143"/>
      <c r="B27" s="246">
        <v>1</v>
      </c>
      <c r="C27" s="247">
        <v>25</v>
      </c>
      <c r="D27" s="247">
        <v>43</v>
      </c>
      <c r="E27" s="336" t="s">
        <v>40</v>
      </c>
      <c r="F27" s="337"/>
      <c r="G27" s="337"/>
      <c r="H27" s="337"/>
      <c r="I27" s="338"/>
      <c r="J27" s="336" t="s">
        <v>41</v>
      </c>
      <c r="K27" s="338"/>
      <c r="L27" s="339" t="s">
        <v>10</v>
      </c>
      <c r="M27" s="340"/>
      <c r="N27" s="248">
        <v>1</v>
      </c>
      <c r="O27" s="249">
        <v>235.84</v>
      </c>
      <c r="P27" s="250">
        <f>+N27*O27</f>
        <v>235.84</v>
      </c>
      <c r="Q27" s="421" t="s">
        <v>42</v>
      </c>
    </row>
    <row r="28" spans="1:17" ht="75" customHeight="1" x14ac:dyDescent="0.2">
      <c r="A28" s="143"/>
      <c r="B28" s="251">
        <v>2</v>
      </c>
      <c r="C28" s="247">
        <v>40</v>
      </c>
      <c r="D28" s="247">
        <v>28</v>
      </c>
      <c r="E28" s="336" t="s">
        <v>43</v>
      </c>
      <c r="F28" s="337"/>
      <c r="G28" s="337"/>
      <c r="H28" s="337"/>
      <c r="I28" s="338"/>
      <c r="J28" s="336" t="s">
        <v>44</v>
      </c>
      <c r="K28" s="338"/>
      <c r="L28" s="339" t="s">
        <v>10</v>
      </c>
      <c r="M28" s="340"/>
      <c r="N28" s="248">
        <v>1</v>
      </c>
      <c r="O28" s="249">
        <v>70.510000000000005</v>
      </c>
      <c r="P28" s="250">
        <f>+N28*O28</f>
        <v>70.510000000000005</v>
      </c>
      <c r="Q28" s="422"/>
    </row>
    <row r="29" spans="1:17" ht="10.5" customHeight="1" x14ac:dyDescent="0.2">
      <c r="A29" s="143"/>
      <c r="B29" s="162"/>
      <c r="C29" s="148"/>
      <c r="D29" s="148"/>
      <c r="E29" s="149"/>
      <c r="F29" s="150"/>
      <c r="G29" s="150"/>
      <c r="H29" s="150"/>
      <c r="I29" s="185"/>
      <c r="J29" s="186"/>
      <c r="K29" s="187"/>
      <c r="L29" s="187"/>
      <c r="M29" s="188"/>
      <c r="N29" s="188"/>
      <c r="O29" s="188"/>
      <c r="P29" s="187"/>
      <c r="Q29" s="187"/>
    </row>
    <row r="30" spans="1:17" ht="20.25" customHeight="1" x14ac:dyDescent="0.2">
      <c r="A30" s="143"/>
      <c r="B30" s="343" t="s">
        <v>45</v>
      </c>
      <c r="C30" s="344"/>
      <c r="D30" s="344"/>
      <c r="E30" s="344"/>
      <c r="F30" s="344"/>
      <c r="G30" s="344"/>
      <c r="H30" s="344"/>
      <c r="I30" s="344"/>
      <c r="J30" s="344"/>
      <c r="K30" s="344"/>
      <c r="L30" s="344"/>
      <c r="M30" s="344"/>
      <c r="N30" s="344"/>
      <c r="O30" s="345"/>
      <c r="P30" s="252">
        <f>SUM(P27:P28)</f>
        <v>306.35000000000002</v>
      </c>
      <c r="Q30" s="253" t="s">
        <v>28</v>
      </c>
    </row>
    <row r="31" spans="1:17" ht="10.5" customHeight="1" x14ac:dyDescent="0.2">
      <c r="A31" s="143"/>
      <c r="B31" s="162"/>
      <c r="C31" s="148"/>
      <c r="D31" s="148"/>
      <c r="E31" s="149"/>
      <c r="F31" s="150"/>
      <c r="G31" s="150"/>
      <c r="H31" s="150"/>
      <c r="I31" s="185"/>
      <c r="J31" s="186"/>
      <c r="K31" s="187"/>
      <c r="L31" s="187"/>
      <c r="M31" s="188"/>
      <c r="N31" s="188"/>
      <c r="O31" s="188"/>
      <c r="P31" s="187"/>
      <c r="Q31" s="187"/>
    </row>
    <row r="32" spans="1:17" ht="10.5" customHeight="1" x14ac:dyDescent="0.2">
      <c r="A32" s="143"/>
      <c r="B32" s="162"/>
      <c r="C32" s="148"/>
      <c r="D32" s="148"/>
      <c r="E32" s="149"/>
      <c r="F32" s="150"/>
      <c r="G32" s="150"/>
      <c r="H32" s="150"/>
      <c r="I32" s="185"/>
      <c r="J32" s="186"/>
      <c r="K32" s="187"/>
      <c r="L32" s="187"/>
      <c r="M32" s="188"/>
      <c r="N32" s="188"/>
      <c r="O32" s="188"/>
      <c r="P32" s="187"/>
      <c r="Q32" s="187"/>
    </row>
    <row r="33" spans="1:17" ht="10.5" customHeight="1" x14ac:dyDescent="0.2">
      <c r="A33" s="143"/>
      <c r="B33" s="162"/>
      <c r="C33" s="148"/>
      <c r="D33" s="148"/>
      <c r="E33" s="149"/>
      <c r="F33" s="150"/>
      <c r="G33" s="150"/>
      <c r="H33" s="150"/>
      <c r="I33" s="185"/>
      <c r="J33" s="186"/>
      <c r="K33" s="187"/>
      <c r="L33" s="187"/>
      <c r="M33" s="188"/>
      <c r="N33" s="188"/>
      <c r="O33" s="188"/>
      <c r="P33" s="187"/>
      <c r="Q33" s="187"/>
    </row>
    <row r="34" spans="1:17" ht="10.5" customHeight="1" x14ac:dyDescent="0.2">
      <c r="A34" s="143"/>
      <c r="B34" s="162"/>
      <c r="C34" s="148"/>
      <c r="D34" s="148"/>
      <c r="E34" s="149"/>
      <c r="F34" s="150"/>
      <c r="G34" s="150"/>
      <c r="H34" s="150"/>
      <c r="I34" s="185"/>
      <c r="J34" s="186"/>
      <c r="K34" s="187"/>
      <c r="L34" s="187"/>
      <c r="M34" s="188"/>
      <c r="N34" s="188"/>
      <c r="O34" s="188"/>
      <c r="P34" s="187"/>
      <c r="Q34" s="187"/>
    </row>
    <row r="35" spans="1:17" ht="10.5" customHeight="1" x14ac:dyDescent="0.2">
      <c r="A35" s="143"/>
      <c r="B35" s="162"/>
      <c r="C35" s="148"/>
      <c r="D35" s="148"/>
      <c r="E35" s="149"/>
      <c r="F35" s="150"/>
      <c r="G35" s="150"/>
      <c r="H35" s="150"/>
      <c r="I35" s="185"/>
      <c r="J35" s="186"/>
      <c r="K35" s="187"/>
      <c r="L35" s="187"/>
      <c r="M35" s="188"/>
      <c r="N35" s="188"/>
      <c r="O35" s="188"/>
      <c r="P35" s="187"/>
      <c r="Q35" s="187"/>
    </row>
    <row r="36" spans="1:17" ht="10.5" customHeight="1" x14ac:dyDescent="0.2">
      <c r="A36" s="143"/>
      <c r="B36" s="162"/>
      <c r="C36" s="148"/>
      <c r="D36" s="148"/>
      <c r="E36" s="149"/>
      <c r="F36" s="150"/>
      <c r="G36" s="150"/>
      <c r="H36" s="150"/>
      <c r="I36" s="185"/>
      <c r="J36" s="186"/>
      <c r="K36" s="187"/>
      <c r="L36" s="187"/>
      <c r="M36" s="188"/>
      <c r="N36" s="188"/>
      <c r="O36" s="188"/>
      <c r="P36" s="187"/>
      <c r="Q36" s="187"/>
    </row>
    <row r="37" spans="1:17" ht="10.5" customHeight="1" x14ac:dyDescent="0.2">
      <c r="A37" s="143"/>
      <c r="B37" s="162"/>
      <c r="C37" s="148"/>
      <c r="D37" s="148"/>
      <c r="E37" s="149"/>
      <c r="F37" s="150"/>
      <c r="G37" s="150"/>
      <c r="H37" s="150"/>
      <c r="I37" s="185"/>
      <c r="J37" s="186"/>
      <c r="K37" s="187"/>
      <c r="L37" s="187"/>
      <c r="M37" s="188"/>
      <c r="N37" s="188"/>
      <c r="O37" s="188"/>
      <c r="P37" s="187"/>
      <c r="Q37" s="187"/>
    </row>
    <row r="38" spans="1:17" ht="10.5" customHeight="1" x14ac:dyDescent="0.2">
      <c r="A38" s="143"/>
      <c r="B38" s="162"/>
      <c r="C38" s="148"/>
      <c r="D38" s="148"/>
      <c r="E38" s="149"/>
      <c r="F38" s="150"/>
      <c r="G38" s="150"/>
      <c r="H38" s="150"/>
      <c r="I38" s="185"/>
      <c r="J38" s="186"/>
      <c r="K38" s="187"/>
      <c r="L38" s="187"/>
      <c r="M38" s="188"/>
      <c r="N38" s="188"/>
      <c r="O38" s="188"/>
      <c r="P38" s="187"/>
      <c r="Q38" s="187"/>
    </row>
    <row r="39" spans="1:17" ht="10.5" customHeight="1" x14ac:dyDescent="0.2">
      <c r="A39" s="143"/>
      <c r="B39" s="162"/>
      <c r="C39" s="148"/>
      <c r="D39" s="148"/>
      <c r="E39" s="149"/>
      <c r="F39" s="150"/>
      <c r="G39" s="150"/>
      <c r="H39" s="150"/>
      <c r="I39" s="185"/>
      <c r="J39" s="186"/>
      <c r="K39" s="187"/>
      <c r="L39" s="187"/>
      <c r="M39" s="188"/>
      <c r="N39" s="188"/>
      <c r="O39" s="188"/>
      <c r="P39" s="187"/>
      <c r="Q39" s="187"/>
    </row>
    <row r="40" spans="1:17" ht="10.5" customHeight="1" x14ac:dyDescent="0.2">
      <c r="A40" s="143"/>
      <c r="B40" s="162"/>
      <c r="C40" s="148"/>
      <c r="D40" s="148"/>
      <c r="E40" s="149"/>
      <c r="F40" s="150"/>
      <c r="G40" s="150"/>
      <c r="H40" s="150"/>
      <c r="I40" s="185"/>
      <c r="J40" s="186"/>
      <c r="K40" s="187"/>
      <c r="L40" s="187"/>
      <c r="M40" s="188"/>
      <c r="N40" s="188"/>
      <c r="O40" s="188"/>
      <c r="P40" s="187"/>
      <c r="Q40" s="187"/>
    </row>
    <row r="41" spans="1:17" ht="10.5" customHeight="1" x14ac:dyDescent="0.2">
      <c r="A41" s="143"/>
      <c r="B41" s="162"/>
      <c r="C41" s="148"/>
      <c r="D41" s="148"/>
      <c r="E41" s="149"/>
      <c r="F41" s="150"/>
      <c r="G41" s="150"/>
      <c r="H41" s="150"/>
      <c r="I41" s="185"/>
      <c r="J41" s="186"/>
      <c r="K41" s="187"/>
      <c r="L41" s="187"/>
      <c r="M41" s="188"/>
      <c r="N41" s="188"/>
      <c r="O41" s="188"/>
      <c r="P41" s="187"/>
      <c r="Q41" s="187"/>
    </row>
    <row r="42" spans="1:17" ht="10.5" customHeight="1" x14ac:dyDescent="0.2">
      <c r="A42" s="143"/>
      <c r="B42" s="162"/>
      <c r="C42" s="148"/>
      <c r="D42" s="148"/>
      <c r="E42" s="149"/>
      <c r="F42" s="150"/>
      <c r="G42" s="150"/>
      <c r="H42" s="150"/>
      <c r="I42" s="185"/>
      <c r="J42" s="186"/>
      <c r="K42" s="187"/>
      <c r="L42" s="187"/>
      <c r="M42" s="188"/>
      <c r="N42" s="188"/>
      <c r="O42" s="188"/>
      <c r="P42" s="187"/>
      <c r="Q42" s="187"/>
    </row>
    <row r="43" spans="1:17" ht="10.5" customHeight="1" x14ac:dyDescent="0.2">
      <c r="A43" s="143"/>
      <c r="B43" s="162"/>
      <c r="C43" s="148"/>
      <c r="D43" s="148"/>
      <c r="E43" s="149"/>
      <c r="F43" s="150"/>
      <c r="G43" s="150"/>
      <c r="H43" s="150"/>
      <c r="I43" s="185"/>
      <c r="J43" s="186"/>
      <c r="K43" s="187"/>
      <c r="L43" s="187"/>
      <c r="M43" s="188"/>
      <c r="N43" s="188"/>
      <c r="O43" s="188"/>
      <c r="P43" s="187"/>
      <c r="Q43" s="187"/>
    </row>
    <row r="44" spans="1:17" ht="10.5" customHeight="1" x14ac:dyDescent="0.2">
      <c r="A44" s="143"/>
      <c r="B44" s="162"/>
      <c r="C44" s="148"/>
      <c r="D44" s="148"/>
      <c r="E44" s="149"/>
      <c r="F44" s="150"/>
      <c r="G44" s="150"/>
      <c r="H44" s="150"/>
      <c r="I44" s="185"/>
      <c r="J44" s="186"/>
      <c r="K44" s="187"/>
      <c r="L44" s="187"/>
      <c r="M44" s="188"/>
      <c r="N44" s="188"/>
      <c r="O44" s="188"/>
      <c r="P44" s="187"/>
      <c r="Q44" s="187"/>
    </row>
    <row r="45" spans="1:17" ht="10.5" customHeight="1" x14ac:dyDescent="0.2">
      <c r="A45" s="143"/>
      <c r="B45" s="162"/>
      <c r="C45" s="148"/>
      <c r="D45" s="148"/>
      <c r="E45" s="149"/>
      <c r="F45" s="150"/>
      <c r="G45" s="150"/>
      <c r="H45" s="150"/>
      <c r="I45" s="185"/>
      <c r="J45" s="186"/>
      <c r="K45" s="187"/>
      <c r="L45" s="187"/>
      <c r="M45" s="188"/>
      <c r="N45" s="188"/>
      <c r="O45" s="188"/>
      <c r="P45" s="187"/>
      <c r="Q45" s="187"/>
    </row>
    <row r="46" spans="1:17" ht="10.5" customHeight="1" x14ac:dyDescent="0.2">
      <c r="A46" s="143"/>
      <c r="B46" s="162"/>
      <c r="C46" s="148"/>
      <c r="D46" s="148"/>
      <c r="E46" s="149"/>
      <c r="F46" s="150"/>
      <c r="G46" s="150"/>
      <c r="H46" s="150"/>
      <c r="I46" s="185"/>
      <c r="J46" s="186"/>
      <c r="K46" s="187"/>
      <c r="L46" s="187"/>
      <c r="M46" s="188"/>
      <c r="N46" s="188"/>
      <c r="O46" s="188"/>
      <c r="P46" s="187"/>
      <c r="Q46" s="187"/>
    </row>
    <row r="47" spans="1:17" ht="10.5" customHeight="1" x14ac:dyDescent="0.2">
      <c r="A47" s="143"/>
      <c r="B47" s="162"/>
      <c r="C47" s="148"/>
      <c r="D47" s="148"/>
      <c r="E47" s="149"/>
      <c r="F47" s="150"/>
      <c r="G47" s="150"/>
      <c r="H47" s="150"/>
      <c r="I47" s="185"/>
      <c r="J47" s="186"/>
      <c r="K47" s="187"/>
      <c r="L47" s="187"/>
      <c r="M47" s="188"/>
      <c r="N47" s="188"/>
      <c r="O47" s="188"/>
      <c r="P47" s="187"/>
      <c r="Q47" s="187"/>
    </row>
    <row r="48" spans="1:17" ht="10.5" customHeight="1" x14ac:dyDescent="0.2">
      <c r="A48" s="143"/>
      <c r="B48" s="162"/>
      <c r="C48" s="148"/>
      <c r="D48" s="148"/>
      <c r="E48" s="149"/>
      <c r="F48" s="150"/>
      <c r="G48" s="150"/>
      <c r="H48" s="150"/>
      <c r="I48" s="185"/>
      <c r="J48" s="186"/>
      <c r="K48" s="187"/>
      <c r="L48" s="187"/>
      <c r="M48" s="188"/>
      <c r="N48" s="188"/>
      <c r="O48" s="188"/>
      <c r="P48" s="187"/>
      <c r="Q48" s="187"/>
    </row>
    <row r="49" spans="1:17" ht="10.5" customHeight="1" x14ac:dyDescent="0.2">
      <c r="A49" s="143"/>
      <c r="B49" s="162"/>
      <c r="C49" s="148"/>
      <c r="D49" s="148"/>
      <c r="E49" s="149"/>
      <c r="F49" s="150"/>
      <c r="G49" s="150"/>
      <c r="H49" s="150"/>
      <c r="I49" s="185"/>
      <c r="J49" s="186"/>
      <c r="K49" s="187"/>
      <c r="L49" s="187"/>
      <c r="M49" s="188"/>
      <c r="N49" s="188"/>
      <c r="O49" s="188"/>
      <c r="P49" s="187"/>
      <c r="Q49" s="187"/>
    </row>
    <row r="50" spans="1:17" ht="10.5" customHeight="1" x14ac:dyDescent="0.2">
      <c r="A50" s="143"/>
      <c r="B50" s="162"/>
      <c r="C50" s="148"/>
      <c r="D50" s="148"/>
      <c r="E50" s="149"/>
      <c r="F50" s="150"/>
      <c r="G50" s="150"/>
      <c r="H50" s="150"/>
      <c r="I50" s="185"/>
      <c r="J50" s="186"/>
      <c r="K50" s="187"/>
      <c r="L50" s="187"/>
      <c r="M50" s="188"/>
      <c r="N50" s="188"/>
      <c r="O50" s="188"/>
      <c r="P50" s="187"/>
      <c r="Q50" s="187"/>
    </row>
    <row r="51" spans="1:17" ht="10.5" customHeight="1" x14ac:dyDescent="0.2">
      <c r="A51" s="143"/>
      <c r="B51" s="162"/>
      <c r="C51" s="148"/>
      <c r="D51" s="148"/>
      <c r="E51" s="149"/>
      <c r="F51" s="150"/>
      <c r="G51" s="150"/>
      <c r="H51" s="150"/>
      <c r="I51" s="185"/>
      <c r="J51" s="186"/>
      <c r="K51" s="187"/>
      <c r="L51" s="187"/>
      <c r="M51" s="188"/>
      <c r="N51" s="188"/>
      <c r="O51" s="188"/>
      <c r="P51" s="187"/>
      <c r="Q51" s="187"/>
    </row>
    <row r="52" spans="1:17" ht="10.5" customHeight="1" x14ac:dyDescent="0.2">
      <c r="A52" s="143"/>
      <c r="B52" s="162"/>
      <c r="C52" s="148"/>
      <c r="D52" s="148"/>
      <c r="E52" s="149"/>
      <c r="F52" s="150"/>
      <c r="G52" s="150"/>
      <c r="H52" s="150"/>
      <c r="I52" s="185"/>
      <c r="J52" s="186"/>
      <c r="K52" s="187"/>
      <c r="L52" s="187"/>
      <c r="M52" s="188"/>
      <c r="N52" s="188"/>
      <c r="O52" s="188"/>
      <c r="P52" s="187"/>
      <c r="Q52" s="187"/>
    </row>
    <row r="53" spans="1:17" ht="10.5" customHeight="1" x14ac:dyDescent="0.2">
      <c r="A53" s="143"/>
      <c r="B53" s="162"/>
      <c r="C53" s="148"/>
      <c r="D53" s="148"/>
      <c r="E53" s="149"/>
      <c r="F53" s="150"/>
      <c r="G53" s="150"/>
      <c r="H53" s="150"/>
      <c r="I53" s="185"/>
      <c r="J53" s="186"/>
      <c r="K53" s="187"/>
      <c r="L53" s="187"/>
      <c r="M53" s="188"/>
      <c r="N53" s="188"/>
      <c r="O53" s="188"/>
      <c r="P53" s="187"/>
      <c r="Q53" s="187"/>
    </row>
    <row r="54" spans="1:17" ht="10.5" customHeight="1" x14ac:dyDescent="0.2">
      <c r="A54" s="143"/>
      <c r="B54" s="162"/>
      <c r="C54" s="148"/>
      <c r="D54" s="148"/>
      <c r="E54" s="149"/>
      <c r="F54" s="150"/>
      <c r="G54" s="150"/>
      <c r="H54" s="150"/>
      <c r="I54" s="185"/>
      <c r="J54" s="186"/>
      <c r="K54" s="187"/>
      <c r="L54" s="187"/>
      <c r="M54" s="188"/>
      <c r="N54" s="188"/>
      <c r="O54" s="188"/>
      <c r="P54" s="187"/>
      <c r="Q54" s="187"/>
    </row>
    <row r="55" spans="1:17" ht="10.5" customHeight="1" thickBot="1" x14ac:dyDescent="0.25">
      <c r="A55" s="143"/>
      <c r="B55" s="162"/>
      <c r="C55" s="148"/>
      <c r="D55" s="148"/>
      <c r="E55" s="149"/>
      <c r="F55" s="150"/>
      <c r="G55" s="150"/>
      <c r="H55" s="150"/>
      <c r="I55" s="185"/>
      <c r="J55" s="186"/>
      <c r="K55" s="187"/>
      <c r="L55" s="187"/>
      <c r="M55" s="188"/>
      <c r="N55" s="188"/>
      <c r="O55" s="188"/>
      <c r="P55" s="187"/>
      <c r="Q55" s="187"/>
    </row>
    <row r="56" spans="1:17" customFormat="1" ht="18" customHeight="1" thickBot="1" x14ac:dyDescent="0.3">
      <c r="A56" s="220"/>
      <c r="B56" s="220"/>
      <c r="C56" s="221"/>
      <c r="D56" s="142"/>
      <c r="E56" s="222"/>
      <c r="F56" s="222"/>
      <c r="G56" s="222"/>
      <c r="H56" s="222"/>
      <c r="I56" s="222"/>
      <c r="J56" s="222"/>
      <c r="K56" s="370" t="s">
        <v>46</v>
      </c>
      <c r="L56" s="371"/>
      <c r="M56" s="371"/>
      <c r="N56" s="371"/>
      <c r="O56" s="371"/>
      <c r="P56" s="371"/>
      <c r="Q56" s="372"/>
    </row>
    <row r="57" spans="1:17" customFormat="1" ht="7.5" customHeight="1" x14ac:dyDescent="0.25">
      <c r="A57" s="220"/>
      <c r="B57" s="220"/>
      <c r="C57" s="221"/>
      <c r="D57" s="142"/>
      <c r="E57" s="222"/>
      <c r="F57" s="222"/>
      <c r="G57" s="222"/>
      <c r="H57" s="222"/>
      <c r="I57" s="222"/>
      <c r="J57" s="222"/>
      <c r="K57" s="269"/>
      <c r="L57" s="269"/>
      <c r="M57" s="269"/>
      <c r="N57" s="269"/>
      <c r="O57" s="269"/>
      <c r="P57" s="269"/>
      <c r="Q57" s="269"/>
    </row>
    <row r="58" spans="1:17" customFormat="1" ht="18" customHeight="1" x14ac:dyDescent="0.25">
      <c r="A58" s="220"/>
      <c r="B58" s="220"/>
      <c r="C58" s="221"/>
      <c r="D58" s="142"/>
      <c r="E58" s="222"/>
      <c r="F58" s="222"/>
      <c r="G58" s="222"/>
      <c r="H58" s="222"/>
      <c r="I58" s="222"/>
      <c r="J58" s="222"/>
      <c r="K58" s="221"/>
      <c r="L58" s="221"/>
      <c r="M58" s="223"/>
      <c r="N58" s="373" t="s">
        <v>47</v>
      </c>
      <c r="O58" s="373"/>
      <c r="P58" s="373"/>
      <c r="Q58" s="373"/>
    </row>
    <row r="59" spans="1:17" customFormat="1" ht="18" customHeight="1" x14ac:dyDescent="0.25">
      <c r="A59" s="220"/>
      <c r="B59" s="220"/>
      <c r="C59" s="221"/>
      <c r="D59" s="142"/>
      <c r="E59" s="222"/>
      <c r="F59" s="222"/>
      <c r="G59" s="222"/>
      <c r="H59" s="222"/>
      <c r="I59" s="222"/>
      <c r="J59" s="222"/>
      <c r="K59" s="221"/>
      <c r="L59" s="221"/>
      <c r="M59" s="223"/>
      <c r="N59" s="374" t="s">
        <v>48</v>
      </c>
      <c r="O59" s="374"/>
      <c r="P59" s="374"/>
      <c r="Q59" s="374"/>
    </row>
    <row r="60" spans="1:17" s="62" customFormat="1" ht="5.25" customHeight="1" x14ac:dyDescent="0.2">
      <c r="A60" s="215"/>
      <c r="B60" s="216"/>
      <c r="C60" s="216"/>
      <c r="D60" s="216"/>
      <c r="E60" s="216"/>
      <c r="F60" s="217"/>
      <c r="G60" s="216"/>
      <c r="H60" s="216"/>
      <c r="I60" s="216"/>
      <c r="J60" s="218"/>
      <c r="K60" s="216"/>
      <c r="L60" s="216"/>
      <c r="M60" s="216"/>
      <c r="N60" s="216"/>
      <c r="O60" s="216"/>
      <c r="P60" s="216"/>
      <c r="Q60" s="216"/>
    </row>
    <row r="61" spans="1:17" s="138" customFormat="1" ht="27.75" customHeight="1" x14ac:dyDescent="0.2">
      <c r="A61" s="212"/>
      <c r="B61" s="375" t="s">
        <v>9</v>
      </c>
      <c r="C61" s="376"/>
      <c r="D61" s="377"/>
      <c r="E61" s="406" t="s">
        <v>46</v>
      </c>
      <c r="F61" s="407"/>
      <c r="G61" s="408"/>
      <c r="H61" s="224" t="s">
        <v>11</v>
      </c>
      <c r="I61" s="415"/>
      <c r="J61" s="416"/>
      <c r="K61" s="416"/>
      <c r="L61" s="417"/>
      <c r="M61" s="396" t="s">
        <v>12</v>
      </c>
      <c r="N61" s="397"/>
      <c r="O61" s="398"/>
      <c r="P61" s="153">
        <v>0</v>
      </c>
      <c r="Q61" s="225"/>
    </row>
    <row r="62" spans="1:17" s="138" customFormat="1" ht="32.25" customHeight="1" x14ac:dyDescent="0.2">
      <c r="A62" s="212"/>
      <c r="B62" s="378"/>
      <c r="C62" s="405"/>
      <c r="D62" s="380"/>
      <c r="E62" s="409"/>
      <c r="F62" s="410"/>
      <c r="G62" s="411"/>
      <c r="H62" s="224" t="s">
        <v>13</v>
      </c>
      <c r="I62" s="415"/>
      <c r="J62" s="416"/>
      <c r="K62" s="416"/>
      <c r="L62" s="417"/>
      <c r="M62" s="396" t="s">
        <v>12</v>
      </c>
      <c r="N62" s="397"/>
      <c r="O62" s="398"/>
      <c r="P62" s="153">
        <v>0</v>
      </c>
      <c r="Q62" s="225"/>
    </row>
    <row r="63" spans="1:17" s="7" customFormat="1" ht="36.75" customHeight="1" x14ac:dyDescent="0.2">
      <c r="A63" s="226"/>
      <c r="B63" s="381"/>
      <c r="C63" s="382"/>
      <c r="D63" s="383"/>
      <c r="E63" s="412"/>
      <c r="F63" s="413"/>
      <c r="G63" s="414"/>
      <c r="H63" s="224" t="s">
        <v>14</v>
      </c>
      <c r="I63" s="415"/>
      <c r="J63" s="416"/>
      <c r="K63" s="416"/>
      <c r="L63" s="417"/>
      <c r="M63" s="396" t="s">
        <v>12</v>
      </c>
      <c r="N63" s="397"/>
      <c r="O63" s="398"/>
      <c r="P63" s="153">
        <v>0</v>
      </c>
      <c r="Q63" s="225"/>
    </row>
    <row r="64" spans="1:17" s="7" customFormat="1" ht="10.5" customHeight="1" x14ac:dyDescent="0.2">
      <c r="A64" s="226"/>
      <c r="B64" s="227"/>
      <c r="C64" s="227"/>
      <c r="D64" s="227"/>
      <c r="E64" s="228"/>
      <c r="F64" s="228"/>
      <c r="G64" s="228"/>
      <c r="H64" s="228"/>
      <c r="I64" s="229"/>
      <c r="J64" s="229"/>
      <c r="K64" s="230"/>
      <c r="L64" s="230"/>
      <c r="M64" s="229"/>
      <c r="N64" s="229"/>
      <c r="O64" s="229"/>
      <c r="P64" s="229"/>
      <c r="Q64" s="229"/>
    </row>
    <row r="65" spans="1:17" s="7" customFormat="1" ht="41.25" customHeight="1" x14ac:dyDescent="0.2">
      <c r="A65" s="226"/>
      <c r="B65" s="354" t="s">
        <v>15</v>
      </c>
      <c r="C65" s="355"/>
      <c r="D65" s="355"/>
      <c r="E65" s="356"/>
      <c r="F65" s="231">
        <v>0.15</v>
      </c>
      <c r="G65" s="401">
        <f>P65*F65</f>
        <v>21.72944968003117</v>
      </c>
      <c r="H65" s="402"/>
      <c r="I65" s="359" t="s">
        <v>16</v>
      </c>
      <c r="J65" s="360"/>
      <c r="K65" s="361">
        <v>131611800</v>
      </c>
      <c r="L65" s="362"/>
      <c r="M65" s="363" t="s">
        <v>17</v>
      </c>
      <c r="N65" s="359"/>
      <c r="O65" s="359"/>
      <c r="P65" s="232">
        <f>K65/908526</f>
        <v>144.86299786687448</v>
      </c>
      <c r="Q65" s="233"/>
    </row>
    <row r="66" spans="1:17" s="7" customFormat="1" ht="135" customHeight="1" x14ac:dyDescent="0.2">
      <c r="A66" s="226"/>
      <c r="B66" s="364" t="s">
        <v>18</v>
      </c>
      <c r="C66" s="365"/>
      <c r="D66" s="366"/>
      <c r="E66" s="403" t="s">
        <v>19</v>
      </c>
      <c r="F66" s="404"/>
      <c r="G66" s="404"/>
      <c r="H66" s="404"/>
      <c r="I66" s="404"/>
      <c r="J66" s="404"/>
      <c r="K66" s="404"/>
      <c r="L66" s="404"/>
      <c r="M66" s="404"/>
      <c r="N66" s="404"/>
      <c r="O66" s="404"/>
      <c r="P66" s="404"/>
      <c r="Q66" s="234"/>
    </row>
    <row r="67" spans="1:17" s="7" customFormat="1" ht="22.5" customHeight="1" x14ac:dyDescent="0.2">
      <c r="A67" s="226"/>
      <c r="B67" s="364" t="s">
        <v>20</v>
      </c>
      <c r="C67" s="365"/>
      <c r="D67" s="366"/>
      <c r="E67" s="235" t="s">
        <v>21</v>
      </c>
      <c r="F67" s="235" t="s">
        <v>22</v>
      </c>
      <c r="G67" s="235" t="s">
        <v>23</v>
      </c>
      <c r="H67" s="235" t="s">
        <v>24</v>
      </c>
      <c r="I67" s="236"/>
      <c r="J67" s="236"/>
      <c r="K67" s="236"/>
      <c r="L67" s="236"/>
      <c r="M67" s="236"/>
      <c r="N67" s="237" t="s">
        <v>25</v>
      </c>
      <c r="O67" s="237" t="s">
        <v>26</v>
      </c>
      <c r="P67" s="264" t="s">
        <v>27</v>
      </c>
      <c r="Q67" s="238"/>
    </row>
    <row r="68" spans="1:17" s="147" customFormat="1" ht="25.5" customHeight="1" x14ac:dyDescent="0.2">
      <c r="A68" s="194"/>
      <c r="B68" s="154"/>
      <c r="C68" s="154"/>
      <c r="D68" s="154"/>
      <c r="E68" s="154"/>
      <c r="F68" s="154"/>
      <c r="G68" s="155"/>
      <c r="H68" s="155"/>
      <c r="I68" s="156"/>
      <c r="J68" s="156"/>
      <c r="K68" s="156"/>
      <c r="L68" s="156"/>
      <c r="M68" s="156"/>
      <c r="N68" s="239"/>
      <c r="O68" s="237" t="s">
        <v>28</v>
      </c>
      <c r="P68" s="310"/>
      <c r="Q68" s="311"/>
    </row>
    <row r="69" spans="1:17" s="147" customFormat="1" ht="24" customHeight="1" x14ac:dyDescent="0.2">
      <c r="A69" s="194"/>
      <c r="B69" s="369" t="s">
        <v>29</v>
      </c>
      <c r="C69" s="369"/>
      <c r="D69" s="369"/>
      <c r="E69" s="369"/>
      <c r="F69" s="369"/>
      <c r="G69" s="369"/>
      <c r="H69" s="369"/>
      <c r="I69" s="369"/>
      <c r="J69" s="369"/>
      <c r="K69" s="369"/>
      <c r="L69" s="369"/>
      <c r="M69" s="369"/>
      <c r="N69" s="369"/>
      <c r="O69" s="369"/>
      <c r="P69" s="369"/>
      <c r="Q69" s="369"/>
    </row>
    <row r="70" spans="1:17" s="11" customFormat="1" ht="90.75" customHeight="1" x14ac:dyDescent="0.2">
      <c r="A70" s="195"/>
      <c r="B70" s="241" t="s">
        <v>30</v>
      </c>
      <c r="C70" s="241" t="s">
        <v>31</v>
      </c>
      <c r="D70" s="241" t="s">
        <v>32</v>
      </c>
      <c r="E70" s="349" t="s">
        <v>33</v>
      </c>
      <c r="F70" s="350"/>
      <c r="G70" s="350"/>
      <c r="H70" s="350"/>
      <c r="I70" s="351"/>
      <c r="J70" s="349" t="s">
        <v>34</v>
      </c>
      <c r="K70" s="351"/>
      <c r="L70" s="349" t="s">
        <v>35</v>
      </c>
      <c r="M70" s="351"/>
      <c r="N70" s="241" t="s">
        <v>36</v>
      </c>
      <c r="O70" s="241" t="s">
        <v>37</v>
      </c>
      <c r="P70" s="241" t="s">
        <v>38</v>
      </c>
      <c r="Q70" s="241" t="s">
        <v>39</v>
      </c>
    </row>
    <row r="71" spans="1:17" s="245" customFormat="1" ht="10.5" customHeight="1" x14ac:dyDescent="0.2">
      <c r="A71" s="143"/>
      <c r="B71" s="242"/>
      <c r="C71" s="243"/>
      <c r="D71" s="243"/>
      <c r="E71" s="244"/>
      <c r="F71" s="400"/>
      <c r="G71" s="400"/>
      <c r="H71" s="244"/>
      <c r="I71" s="244"/>
      <c r="L71" s="244"/>
      <c r="M71" s="244"/>
      <c r="N71" s="244"/>
      <c r="O71" s="244"/>
      <c r="P71" s="244"/>
      <c r="Q71" s="244"/>
    </row>
    <row r="72" spans="1:17" ht="57.75" customHeight="1" x14ac:dyDescent="0.2">
      <c r="A72" s="143"/>
      <c r="B72" s="246">
        <v>1</v>
      </c>
      <c r="C72" s="247">
        <v>26</v>
      </c>
      <c r="D72" s="247">
        <v>48</v>
      </c>
      <c r="E72" s="336" t="s">
        <v>49</v>
      </c>
      <c r="F72" s="337"/>
      <c r="G72" s="337"/>
      <c r="H72" s="337"/>
      <c r="I72" s="338"/>
      <c r="J72" s="336" t="s">
        <v>50</v>
      </c>
      <c r="K72" s="338"/>
      <c r="L72" s="339" t="s">
        <v>51</v>
      </c>
      <c r="M72" s="340"/>
      <c r="N72" s="248">
        <v>1</v>
      </c>
      <c r="O72" s="268">
        <v>160.58000000000001</v>
      </c>
      <c r="P72" s="309">
        <f>+N72*O72</f>
        <v>160.58000000000001</v>
      </c>
      <c r="Q72" s="399" t="s">
        <v>52</v>
      </c>
    </row>
    <row r="73" spans="1:17" ht="57.75" customHeight="1" x14ac:dyDescent="0.2">
      <c r="A73" s="143"/>
      <c r="B73" s="251">
        <v>2</v>
      </c>
      <c r="C73" s="247">
        <v>89</v>
      </c>
      <c r="D73" s="247">
        <v>126</v>
      </c>
      <c r="E73" s="336" t="s">
        <v>53</v>
      </c>
      <c r="F73" s="337"/>
      <c r="G73" s="337"/>
      <c r="H73" s="337"/>
      <c r="I73" s="338"/>
      <c r="J73" s="336" t="s">
        <v>50</v>
      </c>
      <c r="K73" s="338"/>
      <c r="L73" s="339" t="s">
        <v>51</v>
      </c>
      <c r="M73" s="340"/>
      <c r="N73" s="248">
        <v>1</v>
      </c>
      <c r="O73" s="268">
        <v>355.68</v>
      </c>
      <c r="P73" s="309">
        <f>+N73*O73</f>
        <v>355.68</v>
      </c>
      <c r="Q73" s="399"/>
    </row>
    <row r="74" spans="1:17" ht="10.5" customHeight="1" x14ac:dyDescent="0.2">
      <c r="A74" s="143"/>
      <c r="B74" s="162"/>
      <c r="C74" s="148"/>
      <c r="D74" s="148"/>
      <c r="E74" s="149"/>
      <c r="F74" s="150"/>
      <c r="G74" s="150"/>
      <c r="H74" s="150"/>
      <c r="I74" s="185"/>
      <c r="J74" s="186"/>
      <c r="K74" s="187"/>
      <c r="L74" s="187"/>
      <c r="M74" s="188"/>
      <c r="N74" s="188"/>
      <c r="O74" s="188"/>
      <c r="P74" s="187"/>
      <c r="Q74" s="187"/>
    </row>
    <row r="75" spans="1:17" ht="20.25" customHeight="1" x14ac:dyDescent="0.2">
      <c r="A75" s="143"/>
      <c r="B75" s="343" t="s">
        <v>45</v>
      </c>
      <c r="C75" s="344"/>
      <c r="D75" s="344"/>
      <c r="E75" s="344"/>
      <c r="F75" s="344"/>
      <c r="G75" s="344"/>
      <c r="H75" s="344"/>
      <c r="I75" s="344"/>
      <c r="J75" s="344"/>
      <c r="K75" s="344"/>
      <c r="L75" s="344"/>
      <c r="M75" s="344"/>
      <c r="N75" s="344"/>
      <c r="O75" s="345"/>
      <c r="P75" s="252">
        <f>SUM(P72:P73)</f>
        <v>516.26</v>
      </c>
      <c r="Q75" s="253" t="s">
        <v>26</v>
      </c>
    </row>
    <row r="76" spans="1:17" ht="10.5" customHeight="1" x14ac:dyDescent="0.2">
      <c r="A76" s="143"/>
      <c r="B76" s="162"/>
      <c r="C76" s="148"/>
      <c r="D76" s="148"/>
      <c r="E76" s="149"/>
      <c r="F76" s="150"/>
      <c r="G76" s="150"/>
      <c r="H76" s="150"/>
      <c r="I76" s="185"/>
      <c r="J76" s="186"/>
      <c r="K76" s="187"/>
      <c r="L76" s="187"/>
      <c r="M76" s="188"/>
      <c r="N76" s="188"/>
      <c r="O76" s="188"/>
      <c r="P76" s="187"/>
      <c r="Q76" s="187"/>
    </row>
    <row r="77" spans="1:17" ht="10.5" customHeight="1" x14ac:dyDescent="0.2">
      <c r="A77" s="143"/>
      <c r="B77" s="162"/>
      <c r="C77" s="148"/>
      <c r="D77" s="148"/>
      <c r="E77" s="149"/>
      <c r="F77" s="150"/>
      <c r="G77" s="150"/>
      <c r="H77" s="150"/>
      <c r="I77" s="185"/>
      <c r="J77" s="186"/>
      <c r="K77" s="187"/>
      <c r="L77" s="187"/>
      <c r="M77" s="188"/>
      <c r="N77" s="188"/>
      <c r="O77" s="188"/>
      <c r="P77" s="187"/>
      <c r="Q77" s="187"/>
    </row>
    <row r="78" spans="1:17" ht="10.5" customHeight="1" x14ac:dyDescent="0.2">
      <c r="A78" s="143"/>
      <c r="B78" s="162"/>
      <c r="C78" s="148"/>
      <c r="D78" s="148"/>
      <c r="E78" s="149"/>
      <c r="F78" s="150"/>
      <c r="G78" s="150"/>
      <c r="H78" s="150"/>
      <c r="I78" s="185"/>
      <c r="J78" s="186"/>
      <c r="K78" s="187"/>
      <c r="L78" s="187"/>
      <c r="M78" s="188"/>
      <c r="N78" s="188"/>
      <c r="O78" s="188"/>
      <c r="P78" s="187"/>
      <c r="Q78" s="187"/>
    </row>
    <row r="79" spans="1:17" ht="10.5" customHeight="1" x14ac:dyDescent="0.2">
      <c r="A79" s="143"/>
      <c r="B79" s="162"/>
      <c r="C79" s="148"/>
      <c r="D79" s="148"/>
      <c r="E79" s="149"/>
      <c r="F79" s="150"/>
      <c r="G79" s="150"/>
      <c r="H79" s="150"/>
      <c r="I79" s="185"/>
      <c r="J79" s="186"/>
      <c r="K79" s="187"/>
      <c r="L79" s="187"/>
      <c r="M79" s="188"/>
      <c r="N79" s="188"/>
      <c r="O79" s="188"/>
      <c r="P79" s="187"/>
      <c r="Q79" s="187"/>
    </row>
    <row r="80" spans="1:17" ht="10.5" customHeight="1" x14ac:dyDescent="0.2">
      <c r="A80" s="143"/>
      <c r="B80" s="162"/>
      <c r="C80" s="148"/>
      <c r="D80" s="148"/>
      <c r="E80" s="149"/>
      <c r="F80" s="150"/>
      <c r="G80" s="150"/>
      <c r="H80" s="150"/>
      <c r="I80" s="185"/>
      <c r="J80" s="186"/>
      <c r="K80" s="187"/>
      <c r="L80" s="187"/>
      <c r="M80" s="188"/>
      <c r="N80" s="188"/>
      <c r="O80" s="188"/>
      <c r="P80" s="187"/>
      <c r="Q80" s="187"/>
    </row>
    <row r="81" spans="1:17" ht="10.5" customHeight="1" x14ac:dyDescent="0.2">
      <c r="A81" s="143"/>
      <c r="B81" s="162"/>
      <c r="C81" s="148"/>
      <c r="D81" s="148"/>
      <c r="E81" s="149"/>
      <c r="F81" s="150"/>
      <c r="G81" s="150"/>
      <c r="H81" s="150"/>
      <c r="I81" s="185"/>
      <c r="J81" s="186"/>
      <c r="K81" s="187"/>
      <c r="L81" s="187"/>
      <c r="M81" s="188"/>
      <c r="N81" s="188"/>
      <c r="O81" s="188"/>
      <c r="P81" s="187"/>
      <c r="Q81" s="187"/>
    </row>
    <row r="82" spans="1:17" ht="10.5" customHeight="1" x14ac:dyDescent="0.2">
      <c r="A82" s="143"/>
      <c r="B82" s="162"/>
      <c r="C82" s="148"/>
      <c r="D82" s="148"/>
      <c r="E82" s="149"/>
      <c r="F82" s="150"/>
      <c r="G82" s="150"/>
      <c r="H82" s="150"/>
      <c r="I82" s="185"/>
      <c r="J82" s="186"/>
      <c r="K82" s="187"/>
      <c r="L82" s="187"/>
      <c r="M82" s="188"/>
      <c r="N82" s="188"/>
      <c r="O82" s="188"/>
      <c r="P82" s="187"/>
      <c r="Q82" s="187"/>
    </row>
    <row r="83" spans="1:17" ht="10.5" customHeight="1" x14ac:dyDescent="0.2">
      <c r="A83" s="143"/>
      <c r="B83" s="162"/>
      <c r="C83" s="148"/>
      <c r="D83" s="148"/>
      <c r="E83" s="149"/>
      <c r="F83" s="150"/>
      <c r="G83" s="150"/>
      <c r="H83" s="150"/>
      <c r="I83" s="185"/>
      <c r="J83" s="186"/>
      <c r="K83" s="187"/>
      <c r="L83" s="187"/>
      <c r="M83" s="188"/>
      <c r="N83" s="188"/>
      <c r="O83" s="188"/>
      <c r="P83" s="187"/>
      <c r="Q83" s="187"/>
    </row>
    <row r="84" spans="1:17" ht="10.5" customHeight="1" x14ac:dyDescent="0.2">
      <c r="A84" s="143"/>
      <c r="B84" s="162"/>
      <c r="C84" s="148"/>
      <c r="D84" s="148"/>
      <c r="E84" s="149"/>
      <c r="F84" s="150"/>
      <c r="G84" s="150"/>
      <c r="H84" s="150"/>
      <c r="I84" s="185"/>
      <c r="J84" s="186"/>
      <c r="K84" s="187"/>
      <c r="L84" s="187"/>
      <c r="M84" s="188"/>
      <c r="N84" s="188"/>
      <c r="O84" s="188"/>
      <c r="P84" s="187"/>
      <c r="Q84" s="187"/>
    </row>
    <row r="85" spans="1:17" ht="10.5" customHeight="1" x14ac:dyDescent="0.2">
      <c r="A85" s="143"/>
      <c r="B85" s="162"/>
      <c r="C85" s="148"/>
      <c r="D85" s="148"/>
      <c r="E85" s="149"/>
      <c r="F85" s="150"/>
      <c r="G85" s="150"/>
      <c r="H85" s="150"/>
      <c r="I85" s="185"/>
      <c r="J85" s="186"/>
      <c r="K85" s="187"/>
      <c r="L85" s="187"/>
      <c r="M85" s="188"/>
      <c r="N85" s="188"/>
      <c r="O85" s="188"/>
      <c r="P85" s="187"/>
      <c r="Q85" s="187"/>
    </row>
    <row r="86" spans="1:17" ht="10.5" customHeight="1" x14ac:dyDescent="0.2">
      <c r="A86" s="143"/>
      <c r="B86" s="162"/>
      <c r="C86" s="148"/>
      <c r="D86" s="148"/>
      <c r="E86" s="149"/>
      <c r="F86" s="150"/>
      <c r="G86" s="150"/>
      <c r="H86" s="150"/>
      <c r="I86" s="185"/>
      <c r="J86" s="186"/>
      <c r="K86" s="187"/>
      <c r="L86" s="187"/>
      <c r="M86" s="188"/>
      <c r="N86" s="188"/>
      <c r="O86" s="188"/>
      <c r="P86" s="187"/>
      <c r="Q86" s="187"/>
    </row>
    <row r="87" spans="1:17" ht="10.5" customHeight="1" x14ac:dyDescent="0.2">
      <c r="A87" s="143"/>
      <c r="B87" s="162"/>
      <c r="C87" s="148"/>
      <c r="D87" s="148"/>
      <c r="E87" s="149"/>
      <c r="F87" s="150"/>
      <c r="G87" s="150"/>
      <c r="H87" s="150"/>
      <c r="I87" s="185"/>
      <c r="J87" s="186"/>
      <c r="K87" s="187"/>
      <c r="L87" s="187"/>
      <c r="M87" s="188"/>
      <c r="N87" s="188"/>
      <c r="O87" s="188"/>
      <c r="P87" s="187"/>
      <c r="Q87" s="187"/>
    </row>
    <row r="88" spans="1:17" ht="10.5" customHeight="1" x14ac:dyDescent="0.2">
      <c r="A88" s="143"/>
      <c r="B88" s="162"/>
      <c r="C88" s="148"/>
      <c r="D88" s="148"/>
      <c r="E88" s="149"/>
      <c r="F88" s="150"/>
      <c r="G88" s="150"/>
      <c r="H88" s="150"/>
      <c r="I88" s="185"/>
      <c r="J88" s="186"/>
      <c r="K88" s="187"/>
      <c r="L88" s="187"/>
      <c r="M88" s="188"/>
      <c r="N88" s="188"/>
      <c r="O88" s="188"/>
      <c r="P88" s="187"/>
      <c r="Q88" s="187"/>
    </row>
    <row r="89" spans="1:17" ht="10.5" customHeight="1" x14ac:dyDescent="0.2">
      <c r="A89" s="143"/>
      <c r="B89" s="162"/>
      <c r="C89" s="148"/>
      <c r="D89" s="148"/>
      <c r="E89" s="149"/>
      <c r="F89" s="150"/>
      <c r="G89" s="150"/>
      <c r="H89" s="150"/>
      <c r="I89" s="185"/>
      <c r="J89" s="186"/>
      <c r="K89" s="187"/>
      <c r="L89" s="187"/>
      <c r="M89" s="188"/>
      <c r="N89" s="188"/>
      <c r="O89" s="188"/>
      <c r="P89" s="187"/>
      <c r="Q89" s="187"/>
    </row>
    <row r="90" spans="1:17" ht="10.5" customHeight="1" x14ac:dyDescent="0.2">
      <c r="A90" s="143"/>
      <c r="B90" s="162"/>
      <c r="C90" s="148"/>
      <c r="D90" s="148"/>
      <c r="E90" s="149"/>
      <c r="F90" s="150"/>
      <c r="G90" s="150"/>
      <c r="H90" s="150"/>
      <c r="I90" s="185"/>
      <c r="J90" s="186"/>
      <c r="K90" s="187"/>
      <c r="L90" s="187"/>
      <c r="M90" s="188"/>
      <c r="N90" s="188"/>
      <c r="O90" s="188"/>
      <c r="P90" s="187"/>
      <c r="Q90" s="187"/>
    </row>
    <row r="91" spans="1:17" ht="10.5" customHeight="1" x14ac:dyDescent="0.2">
      <c r="A91" s="143"/>
      <c r="B91" s="162"/>
      <c r="C91" s="148"/>
      <c r="D91" s="148"/>
      <c r="E91" s="149"/>
      <c r="F91" s="150"/>
      <c r="G91" s="150"/>
      <c r="H91" s="150"/>
      <c r="I91" s="185"/>
      <c r="J91" s="186"/>
      <c r="K91" s="187"/>
      <c r="L91" s="187"/>
      <c r="M91" s="188"/>
      <c r="N91" s="188"/>
      <c r="O91" s="188"/>
      <c r="P91" s="187"/>
      <c r="Q91" s="187"/>
    </row>
    <row r="92" spans="1:17" ht="10.5" customHeight="1" x14ac:dyDescent="0.2">
      <c r="A92" s="143"/>
      <c r="B92" s="162"/>
      <c r="C92" s="148"/>
      <c r="D92" s="148"/>
      <c r="E92" s="149"/>
      <c r="F92" s="150"/>
      <c r="G92" s="150"/>
      <c r="H92" s="150"/>
      <c r="I92" s="185"/>
      <c r="J92" s="186"/>
      <c r="K92" s="187"/>
      <c r="L92" s="187"/>
      <c r="M92" s="188"/>
      <c r="N92" s="188"/>
      <c r="O92" s="188"/>
      <c r="P92" s="187"/>
      <c r="Q92" s="187"/>
    </row>
    <row r="93" spans="1:17" ht="10.5" customHeight="1" x14ac:dyDescent="0.2">
      <c r="A93" s="143"/>
      <c r="B93" s="162"/>
      <c r="C93" s="148"/>
      <c r="D93" s="148"/>
      <c r="E93" s="149"/>
      <c r="F93" s="150"/>
      <c r="G93" s="150"/>
      <c r="H93" s="150"/>
      <c r="I93" s="185"/>
      <c r="J93" s="186"/>
      <c r="K93" s="187"/>
      <c r="L93" s="187"/>
      <c r="M93" s="188"/>
      <c r="N93" s="188"/>
      <c r="O93" s="188"/>
      <c r="P93" s="187"/>
      <c r="Q93" s="187"/>
    </row>
    <row r="94" spans="1:17" ht="10.5" customHeight="1" x14ac:dyDescent="0.2">
      <c r="A94" s="143"/>
      <c r="B94" s="162"/>
      <c r="C94" s="148"/>
      <c r="D94" s="148"/>
      <c r="E94" s="149"/>
      <c r="F94" s="150"/>
      <c r="G94" s="150"/>
      <c r="H94" s="150"/>
      <c r="I94" s="185"/>
      <c r="J94" s="186"/>
      <c r="K94" s="187"/>
      <c r="L94" s="187"/>
      <c r="M94" s="188"/>
      <c r="N94" s="188"/>
      <c r="O94" s="188"/>
      <c r="P94" s="187"/>
      <c r="Q94" s="187"/>
    </row>
    <row r="95" spans="1:17" ht="10.5" customHeight="1" x14ac:dyDescent="0.2">
      <c r="A95" s="143"/>
      <c r="B95" s="162"/>
      <c r="C95" s="148"/>
      <c r="D95" s="148"/>
      <c r="E95" s="149"/>
      <c r="F95" s="150"/>
      <c r="G95" s="150"/>
      <c r="H95" s="150"/>
      <c r="I95" s="185"/>
      <c r="J95" s="186"/>
      <c r="K95" s="187"/>
      <c r="L95" s="187"/>
      <c r="M95" s="188"/>
      <c r="N95" s="188"/>
      <c r="O95" s="188"/>
      <c r="P95" s="187"/>
      <c r="Q95" s="187"/>
    </row>
    <row r="96" spans="1:17" ht="10.5" customHeight="1" x14ac:dyDescent="0.2">
      <c r="A96" s="143"/>
      <c r="B96" s="162"/>
      <c r="C96" s="148"/>
      <c r="D96" s="148"/>
      <c r="E96" s="149"/>
      <c r="F96" s="150"/>
      <c r="G96" s="150"/>
      <c r="H96" s="150"/>
      <c r="I96" s="185"/>
      <c r="J96" s="186"/>
      <c r="K96" s="187"/>
      <c r="L96" s="187"/>
      <c r="M96" s="188"/>
      <c r="N96" s="188"/>
      <c r="O96" s="188"/>
      <c r="P96" s="187"/>
      <c r="Q96" s="187"/>
    </row>
    <row r="97" spans="1:17" ht="10.5" customHeight="1" x14ac:dyDescent="0.2">
      <c r="A97" s="143"/>
      <c r="B97" s="162"/>
      <c r="C97" s="148"/>
      <c r="D97" s="148"/>
      <c r="E97" s="149"/>
      <c r="F97" s="150"/>
      <c r="G97" s="150"/>
      <c r="H97" s="150"/>
      <c r="I97" s="185"/>
      <c r="J97" s="186"/>
      <c r="K97" s="187"/>
      <c r="L97" s="187"/>
      <c r="M97" s="188"/>
      <c r="N97" s="188"/>
      <c r="O97" s="188"/>
      <c r="P97" s="187"/>
      <c r="Q97" s="187"/>
    </row>
    <row r="98" spans="1:17" ht="10.5" customHeight="1" x14ac:dyDescent="0.2">
      <c r="A98" s="143"/>
      <c r="B98" s="162"/>
      <c r="C98" s="148"/>
      <c r="D98" s="148"/>
      <c r="E98" s="149"/>
      <c r="F98" s="150"/>
      <c r="G98" s="150"/>
      <c r="H98" s="150"/>
      <c r="I98" s="185"/>
      <c r="J98" s="186"/>
      <c r="K98" s="187"/>
      <c r="L98" s="187"/>
      <c r="M98" s="188"/>
      <c r="N98" s="188"/>
      <c r="O98" s="188"/>
      <c r="P98" s="187"/>
      <c r="Q98" s="187"/>
    </row>
    <row r="99" spans="1:17" ht="10.5" customHeight="1" x14ac:dyDescent="0.2">
      <c r="A99" s="143"/>
      <c r="B99" s="162"/>
      <c r="C99" s="148"/>
      <c r="D99" s="148"/>
      <c r="E99" s="149"/>
      <c r="F99" s="150"/>
      <c r="G99" s="150"/>
      <c r="H99" s="150"/>
      <c r="I99" s="185"/>
      <c r="J99" s="186"/>
      <c r="K99" s="187"/>
      <c r="L99" s="187"/>
      <c r="M99" s="188"/>
      <c r="N99" s="188"/>
      <c r="O99" s="188"/>
      <c r="P99" s="187"/>
      <c r="Q99" s="187"/>
    </row>
    <row r="100" spans="1:17" ht="10.5" customHeight="1" x14ac:dyDescent="0.2">
      <c r="A100" s="143"/>
      <c r="B100" s="162"/>
      <c r="C100" s="148"/>
      <c r="D100" s="148"/>
      <c r="E100" s="149"/>
      <c r="F100" s="150"/>
      <c r="G100" s="150"/>
      <c r="H100" s="150"/>
      <c r="I100" s="185"/>
      <c r="J100" s="186"/>
      <c r="K100" s="187"/>
      <c r="L100" s="187"/>
      <c r="M100" s="188"/>
      <c r="N100" s="188"/>
      <c r="O100" s="188"/>
      <c r="P100" s="187"/>
      <c r="Q100" s="187"/>
    </row>
    <row r="101" spans="1:17" ht="10.5" customHeight="1" x14ac:dyDescent="0.2">
      <c r="A101" s="143"/>
      <c r="B101" s="162"/>
      <c r="C101" s="148"/>
      <c r="D101" s="148"/>
      <c r="E101" s="149"/>
      <c r="F101" s="150"/>
      <c r="G101" s="150"/>
      <c r="H101" s="150"/>
      <c r="I101" s="185"/>
      <c r="J101" s="186"/>
      <c r="K101" s="187"/>
      <c r="L101" s="187"/>
      <c r="M101" s="188"/>
      <c r="N101" s="188"/>
      <c r="O101" s="188"/>
      <c r="P101" s="187"/>
      <c r="Q101" s="187"/>
    </row>
    <row r="102" spans="1:17" ht="10.5" customHeight="1" x14ac:dyDescent="0.2">
      <c r="A102" s="143"/>
      <c r="B102" s="162"/>
      <c r="C102" s="148"/>
      <c r="D102" s="148"/>
      <c r="E102" s="149"/>
      <c r="F102" s="150"/>
      <c r="G102" s="150"/>
      <c r="H102" s="150"/>
      <c r="I102" s="185"/>
      <c r="J102" s="186"/>
      <c r="K102" s="187"/>
      <c r="L102" s="187"/>
      <c r="M102" s="188"/>
      <c r="N102" s="188"/>
      <c r="O102" s="188"/>
      <c r="P102" s="187"/>
      <c r="Q102" s="187"/>
    </row>
    <row r="103" spans="1:17" ht="10.5" customHeight="1" x14ac:dyDescent="0.2">
      <c r="A103" s="143"/>
      <c r="B103" s="162"/>
      <c r="C103" s="148"/>
      <c r="D103" s="148"/>
      <c r="E103" s="149"/>
      <c r="F103" s="150"/>
      <c r="G103" s="150"/>
      <c r="H103" s="150"/>
      <c r="I103" s="185"/>
      <c r="J103" s="186"/>
      <c r="K103" s="187"/>
      <c r="L103" s="187"/>
      <c r="M103" s="188"/>
      <c r="N103" s="188"/>
      <c r="O103" s="188"/>
      <c r="P103" s="187"/>
      <c r="Q103" s="187"/>
    </row>
    <row r="104" spans="1:17" ht="10.5" customHeight="1" x14ac:dyDescent="0.2">
      <c r="A104" s="143"/>
      <c r="B104" s="162"/>
      <c r="C104" s="148"/>
      <c r="D104" s="148"/>
      <c r="E104" s="149"/>
      <c r="F104" s="150"/>
      <c r="G104" s="150"/>
      <c r="H104" s="150"/>
      <c r="I104" s="185"/>
      <c r="J104" s="186"/>
      <c r="K104" s="187"/>
      <c r="L104" s="187"/>
      <c r="M104" s="188"/>
      <c r="N104" s="188"/>
      <c r="O104" s="188"/>
      <c r="P104" s="187"/>
      <c r="Q104" s="187"/>
    </row>
    <row r="105" spans="1:17" ht="10.5" customHeight="1" x14ac:dyDescent="0.2">
      <c r="A105" s="143"/>
      <c r="B105" s="162"/>
      <c r="C105" s="148"/>
      <c r="D105" s="148"/>
      <c r="E105" s="149"/>
      <c r="F105" s="150"/>
      <c r="G105" s="150"/>
      <c r="H105" s="150"/>
      <c r="I105" s="185"/>
      <c r="J105" s="186"/>
      <c r="K105" s="187"/>
      <c r="L105" s="187"/>
      <c r="M105" s="188"/>
      <c r="N105" s="188"/>
      <c r="O105" s="188"/>
      <c r="P105" s="187"/>
      <c r="Q105" s="187"/>
    </row>
    <row r="106" spans="1:17" ht="10.5" customHeight="1" x14ac:dyDescent="0.2">
      <c r="A106" s="143"/>
      <c r="B106" s="162"/>
      <c r="C106" s="148"/>
      <c r="D106" s="148"/>
      <c r="E106" s="149"/>
      <c r="F106" s="150"/>
      <c r="G106" s="150"/>
      <c r="H106" s="150"/>
      <c r="I106" s="185"/>
      <c r="J106" s="186"/>
      <c r="K106" s="187"/>
      <c r="L106" s="187"/>
      <c r="M106" s="188"/>
      <c r="N106" s="188"/>
      <c r="O106" s="188"/>
      <c r="P106" s="187"/>
      <c r="Q106" s="187"/>
    </row>
    <row r="107" spans="1:17" ht="10.5" customHeight="1" x14ac:dyDescent="0.2">
      <c r="A107" s="143"/>
      <c r="B107" s="162"/>
      <c r="C107" s="148"/>
      <c r="D107" s="148"/>
      <c r="E107" s="149"/>
      <c r="F107" s="150"/>
      <c r="G107" s="150"/>
      <c r="H107" s="150"/>
      <c r="I107" s="185"/>
      <c r="J107" s="186"/>
      <c r="K107" s="187"/>
      <c r="L107" s="187"/>
      <c r="M107" s="188"/>
      <c r="N107" s="188"/>
      <c r="O107" s="188"/>
      <c r="P107" s="187"/>
      <c r="Q107" s="187"/>
    </row>
    <row r="108" spans="1:17" ht="10.5" customHeight="1" x14ac:dyDescent="0.2">
      <c r="A108" s="143"/>
      <c r="B108" s="162"/>
      <c r="C108" s="148"/>
      <c r="D108" s="148"/>
      <c r="E108" s="149"/>
      <c r="F108" s="150"/>
      <c r="G108" s="150"/>
      <c r="H108" s="150"/>
      <c r="I108" s="185"/>
      <c r="J108" s="186"/>
      <c r="K108" s="187"/>
      <c r="L108" s="187"/>
      <c r="M108" s="188"/>
      <c r="N108" s="188"/>
      <c r="O108" s="188"/>
      <c r="P108" s="187"/>
      <c r="Q108" s="187"/>
    </row>
    <row r="109" spans="1:17" ht="10.5" customHeight="1" x14ac:dyDescent="0.2">
      <c r="A109" s="143"/>
      <c r="B109" s="162"/>
      <c r="C109" s="148"/>
      <c r="D109" s="148"/>
      <c r="E109" s="149"/>
      <c r="F109" s="150"/>
      <c r="G109" s="150"/>
      <c r="H109" s="150"/>
      <c r="I109" s="185"/>
      <c r="J109" s="186"/>
      <c r="K109" s="187"/>
      <c r="L109" s="187"/>
      <c r="M109" s="188"/>
      <c r="N109" s="188"/>
      <c r="O109" s="188"/>
      <c r="P109" s="187"/>
      <c r="Q109" s="187"/>
    </row>
    <row r="110" spans="1:17" ht="10.5" customHeight="1" x14ac:dyDescent="0.2">
      <c r="A110" s="143"/>
      <c r="B110" s="162"/>
      <c r="C110" s="148"/>
      <c r="D110" s="148"/>
      <c r="E110" s="149"/>
      <c r="F110" s="150"/>
      <c r="G110" s="150"/>
      <c r="H110" s="150"/>
      <c r="I110" s="185"/>
      <c r="J110" s="186"/>
      <c r="K110" s="187"/>
      <c r="L110" s="187"/>
      <c r="M110" s="188"/>
      <c r="N110" s="188"/>
      <c r="O110" s="188"/>
      <c r="P110" s="187"/>
      <c r="Q110" s="187"/>
    </row>
    <row r="111" spans="1:17" ht="10.5" customHeight="1" x14ac:dyDescent="0.2">
      <c r="A111" s="143"/>
      <c r="B111" s="162"/>
      <c r="C111" s="148"/>
      <c r="D111" s="148"/>
      <c r="E111" s="149"/>
      <c r="F111" s="150"/>
      <c r="G111" s="150"/>
      <c r="H111" s="150"/>
      <c r="I111" s="185"/>
      <c r="J111" s="186"/>
      <c r="K111" s="187"/>
      <c r="L111" s="187"/>
      <c r="M111" s="188"/>
      <c r="N111" s="188"/>
      <c r="O111" s="188"/>
      <c r="P111" s="187"/>
      <c r="Q111" s="187"/>
    </row>
    <row r="112" spans="1:17" ht="10.5" customHeight="1" x14ac:dyDescent="0.2">
      <c r="A112" s="143"/>
      <c r="B112" s="162"/>
      <c r="C112" s="148"/>
      <c r="D112" s="148"/>
      <c r="E112" s="149"/>
      <c r="F112" s="150"/>
      <c r="G112" s="150"/>
      <c r="H112" s="150"/>
      <c r="I112" s="185"/>
      <c r="J112" s="186"/>
      <c r="K112" s="187"/>
      <c r="L112" s="187"/>
      <c r="M112" s="188"/>
      <c r="N112" s="188"/>
      <c r="O112" s="188"/>
      <c r="P112" s="187"/>
      <c r="Q112" s="187"/>
    </row>
    <row r="113" spans="1:17" ht="10.5" customHeight="1" x14ac:dyDescent="0.2">
      <c r="A113" s="143"/>
      <c r="B113" s="162"/>
      <c r="C113" s="148"/>
      <c r="D113" s="148"/>
      <c r="E113" s="149"/>
      <c r="F113" s="150"/>
      <c r="G113" s="150"/>
      <c r="H113" s="150"/>
      <c r="I113" s="185"/>
      <c r="J113" s="186"/>
      <c r="K113" s="187"/>
      <c r="L113" s="187"/>
      <c r="M113" s="188"/>
      <c r="N113" s="188"/>
      <c r="O113" s="188"/>
      <c r="P113" s="187"/>
      <c r="Q113" s="187"/>
    </row>
    <row r="114" spans="1:17" ht="10.5" customHeight="1" x14ac:dyDescent="0.2">
      <c r="A114" s="143"/>
      <c r="B114" s="162"/>
      <c r="C114" s="148"/>
      <c r="D114" s="148"/>
      <c r="E114" s="149"/>
      <c r="F114" s="150"/>
      <c r="G114" s="150"/>
      <c r="H114" s="150"/>
      <c r="I114" s="185"/>
      <c r="J114" s="186"/>
      <c r="K114" s="187"/>
      <c r="L114" s="187"/>
      <c r="M114" s="188"/>
      <c r="N114" s="188"/>
      <c r="O114" s="188"/>
      <c r="P114" s="187"/>
      <c r="Q114" s="187"/>
    </row>
    <row r="115" spans="1:17" ht="10.5" customHeight="1" x14ac:dyDescent="0.2">
      <c r="A115" s="143"/>
      <c r="B115" s="162"/>
      <c r="C115" s="148"/>
      <c r="D115" s="148"/>
      <c r="E115" s="149"/>
      <c r="F115" s="150"/>
      <c r="G115" s="150"/>
      <c r="H115" s="150"/>
      <c r="I115" s="185"/>
      <c r="J115" s="186"/>
      <c r="K115" s="187"/>
      <c r="L115" s="187"/>
      <c r="M115" s="188"/>
      <c r="N115" s="188"/>
      <c r="O115" s="188"/>
      <c r="P115" s="187"/>
      <c r="Q115" s="187"/>
    </row>
    <row r="116" spans="1:17" ht="10.5" customHeight="1" x14ac:dyDescent="0.2">
      <c r="A116" s="143"/>
      <c r="B116" s="162"/>
      <c r="C116" s="148"/>
      <c r="D116" s="148"/>
      <c r="E116" s="149"/>
      <c r="F116" s="150"/>
      <c r="G116" s="150"/>
      <c r="H116" s="150"/>
      <c r="I116" s="185"/>
      <c r="J116" s="186"/>
      <c r="K116" s="187"/>
      <c r="L116" s="187"/>
      <c r="M116" s="188"/>
      <c r="N116" s="188"/>
      <c r="O116" s="188"/>
      <c r="P116" s="187"/>
      <c r="Q116" s="187"/>
    </row>
    <row r="117" spans="1:17" ht="10.5" customHeight="1" x14ac:dyDescent="0.2">
      <c r="A117" s="143"/>
      <c r="B117" s="162"/>
      <c r="C117" s="148"/>
      <c r="D117" s="148"/>
      <c r="E117" s="149"/>
      <c r="F117" s="150"/>
      <c r="G117" s="150"/>
      <c r="H117" s="150"/>
      <c r="I117" s="185"/>
      <c r="J117" s="186"/>
      <c r="K117" s="187"/>
      <c r="L117" s="187"/>
      <c r="M117" s="188"/>
      <c r="N117" s="188"/>
      <c r="O117" s="188"/>
      <c r="P117" s="187"/>
      <c r="Q117" s="187"/>
    </row>
    <row r="118" spans="1:17" ht="10.5" customHeight="1" x14ac:dyDescent="0.2">
      <c r="A118" s="143"/>
      <c r="B118" s="162"/>
      <c r="C118" s="148"/>
      <c r="D118" s="148"/>
      <c r="E118" s="149"/>
      <c r="F118" s="150"/>
      <c r="G118" s="150"/>
      <c r="H118" s="150"/>
      <c r="I118" s="185"/>
      <c r="J118" s="186"/>
      <c r="K118" s="187"/>
      <c r="L118" s="187"/>
      <c r="M118" s="188"/>
      <c r="N118" s="188"/>
      <c r="O118" s="188"/>
      <c r="P118" s="187"/>
      <c r="Q118" s="187"/>
    </row>
    <row r="119" spans="1:17" ht="10.5" customHeight="1" x14ac:dyDescent="0.2">
      <c r="A119" s="143"/>
      <c r="B119" s="162"/>
      <c r="C119" s="148"/>
      <c r="D119" s="148"/>
      <c r="E119" s="149"/>
      <c r="F119" s="150"/>
      <c r="G119" s="150"/>
      <c r="H119" s="150"/>
      <c r="I119" s="185"/>
      <c r="J119" s="186"/>
      <c r="K119" s="187"/>
      <c r="L119" s="187"/>
      <c r="M119" s="188"/>
      <c r="N119" s="188"/>
      <c r="O119" s="188"/>
      <c r="P119" s="187"/>
      <c r="Q119" s="187"/>
    </row>
    <row r="120" spans="1:17" ht="10.5" customHeight="1" x14ac:dyDescent="0.2">
      <c r="A120" s="143"/>
      <c r="B120" s="162"/>
      <c r="C120" s="148"/>
      <c r="D120" s="148"/>
      <c r="E120" s="149"/>
      <c r="F120" s="150"/>
      <c r="G120" s="150"/>
      <c r="H120" s="150"/>
      <c r="I120" s="185"/>
      <c r="J120" s="186"/>
      <c r="K120" s="187"/>
      <c r="L120" s="187"/>
      <c r="M120" s="188"/>
      <c r="N120" s="188"/>
      <c r="O120" s="188"/>
      <c r="P120" s="187"/>
      <c r="Q120" s="187"/>
    </row>
    <row r="121" spans="1:17" ht="10.5" customHeight="1" thickBot="1" x14ac:dyDescent="0.25">
      <c r="A121" s="143"/>
      <c r="B121" s="162"/>
      <c r="C121" s="148"/>
      <c r="D121" s="148"/>
      <c r="E121" s="149"/>
      <c r="F121" s="150"/>
      <c r="G121" s="150"/>
      <c r="H121" s="150"/>
      <c r="I121" s="185"/>
      <c r="J121" s="186"/>
      <c r="K121" s="187"/>
      <c r="L121" s="187"/>
      <c r="M121" s="188"/>
      <c r="N121" s="188"/>
      <c r="O121" s="188"/>
      <c r="P121" s="187"/>
      <c r="Q121" s="187"/>
    </row>
    <row r="122" spans="1:17" customFormat="1" ht="18" customHeight="1" thickBot="1" x14ac:dyDescent="0.3">
      <c r="A122" s="220"/>
      <c r="B122" s="220"/>
      <c r="C122" s="221"/>
      <c r="D122" s="142"/>
      <c r="E122" s="222"/>
      <c r="F122" s="222"/>
      <c r="G122" s="222"/>
      <c r="H122" s="222"/>
      <c r="I122" s="222"/>
      <c r="J122" s="222"/>
      <c r="K122" s="370" t="s">
        <v>54</v>
      </c>
      <c r="L122" s="371"/>
      <c r="M122" s="371"/>
      <c r="N122" s="371"/>
      <c r="O122" s="371"/>
      <c r="P122" s="371"/>
      <c r="Q122" s="372"/>
    </row>
    <row r="123" spans="1:17" customFormat="1" ht="6" customHeight="1" x14ac:dyDescent="0.25">
      <c r="A123" s="220"/>
      <c r="B123" s="220"/>
      <c r="C123" s="220"/>
      <c r="D123" s="142"/>
      <c r="E123" s="222"/>
      <c r="F123" s="222"/>
      <c r="G123" s="222"/>
      <c r="H123" s="222"/>
      <c r="I123" s="222"/>
      <c r="J123" s="222"/>
      <c r="K123" s="223"/>
      <c r="L123" s="223"/>
      <c r="M123" s="223"/>
      <c r="N123" s="223"/>
      <c r="O123" s="223"/>
      <c r="P123" s="223"/>
      <c r="Q123" s="223"/>
    </row>
    <row r="124" spans="1:17" customFormat="1" ht="18" customHeight="1" x14ac:dyDescent="0.25">
      <c r="A124" s="220"/>
      <c r="B124" s="220"/>
      <c r="C124" s="221"/>
      <c r="D124" s="142"/>
      <c r="E124" s="222"/>
      <c r="F124" s="222"/>
      <c r="G124" s="222"/>
      <c r="H124" s="222"/>
      <c r="I124" s="222"/>
      <c r="J124" s="222"/>
      <c r="K124" s="221"/>
      <c r="L124" s="221"/>
      <c r="M124" s="223"/>
      <c r="N124" s="373" t="s">
        <v>47</v>
      </c>
      <c r="O124" s="373"/>
      <c r="P124" s="373"/>
      <c r="Q124" s="373"/>
    </row>
    <row r="125" spans="1:17" customFormat="1" ht="18" customHeight="1" x14ac:dyDescent="0.25">
      <c r="A125" s="220"/>
      <c r="B125" s="220"/>
      <c r="C125" s="221"/>
      <c r="D125" s="142"/>
      <c r="E125" s="222"/>
      <c r="F125" s="222"/>
      <c r="G125" s="222"/>
      <c r="H125" s="222"/>
      <c r="I125" s="222"/>
      <c r="J125" s="222"/>
      <c r="K125" s="221"/>
      <c r="L125" s="221"/>
      <c r="M125" s="223"/>
      <c r="N125" s="374" t="s">
        <v>48</v>
      </c>
      <c r="O125" s="374"/>
      <c r="P125" s="374"/>
      <c r="Q125" s="374"/>
    </row>
    <row r="126" spans="1:17" s="62" customFormat="1" ht="5.25" customHeight="1" x14ac:dyDescent="0.2">
      <c r="A126" s="215"/>
      <c r="B126" s="216"/>
      <c r="C126" s="216"/>
      <c r="D126" s="216"/>
      <c r="E126" s="216"/>
      <c r="F126" s="217"/>
      <c r="G126" s="216"/>
      <c r="H126" s="216"/>
      <c r="I126" s="216"/>
      <c r="J126" s="218"/>
      <c r="K126" s="216"/>
      <c r="L126" s="216"/>
      <c r="M126" s="216"/>
      <c r="N126" s="216"/>
      <c r="O126" s="216"/>
      <c r="P126" s="216"/>
      <c r="Q126" s="216"/>
    </row>
    <row r="127" spans="1:17" s="138" customFormat="1" ht="27.75" customHeight="1" x14ac:dyDescent="0.2">
      <c r="A127" s="212"/>
      <c r="B127" s="375" t="s">
        <v>9</v>
      </c>
      <c r="C127" s="376"/>
      <c r="D127" s="377"/>
      <c r="E127" s="406" t="s">
        <v>55</v>
      </c>
      <c r="F127" s="407"/>
      <c r="G127" s="408"/>
      <c r="H127" s="224" t="s">
        <v>11</v>
      </c>
      <c r="I127" s="415"/>
      <c r="J127" s="416"/>
      <c r="K127" s="416"/>
      <c r="L127" s="417"/>
      <c r="M127" s="396" t="s">
        <v>12</v>
      </c>
      <c r="N127" s="397"/>
      <c r="O127" s="398"/>
      <c r="P127" s="153">
        <v>0</v>
      </c>
      <c r="Q127" s="225"/>
    </row>
    <row r="128" spans="1:17" s="138" customFormat="1" ht="32.25" customHeight="1" x14ac:dyDescent="0.2">
      <c r="A128" s="212"/>
      <c r="B128" s="378"/>
      <c r="C128" s="405"/>
      <c r="D128" s="380"/>
      <c r="E128" s="409"/>
      <c r="F128" s="410"/>
      <c r="G128" s="411"/>
      <c r="H128" s="224" t="s">
        <v>13</v>
      </c>
      <c r="I128" s="415"/>
      <c r="J128" s="416"/>
      <c r="K128" s="416"/>
      <c r="L128" s="417"/>
      <c r="M128" s="396" t="s">
        <v>12</v>
      </c>
      <c r="N128" s="397"/>
      <c r="O128" s="398"/>
      <c r="P128" s="153">
        <v>0</v>
      </c>
      <c r="Q128" s="225"/>
    </row>
    <row r="129" spans="1:21" s="7" customFormat="1" ht="36.75" customHeight="1" x14ac:dyDescent="0.2">
      <c r="A129" s="226"/>
      <c r="B129" s="381"/>
      <c r="C129" s="382"/>
      <c r="D129" s="383"/>
      <c r="E129" s="412"/>
      <c r="F129" s="413"/>
      <c r="G129" s="414"/>
      <c r="H129" s="224" t="s">
        <v>14</v>
      </c>
      <c r="I129" s="415"/>
      <c r="J129" s="416"/>
      <c r="K129" s="416"/>
      <c r="L129" s="417"/>
      <c r="M129" s="396" t="s">
        <v>12</v>
      </c>
      <c r="N129" s="397"/>
      <c r="O129" s="398"/>
      <c r="P129" s="153">
        <v>0</v>
      </c>
      <c r="Q129" s="225"/>
    </row>
    <row r="130" spans="1:21" s="7" customFormat="1" ht="10.5" customHeight="1" thickBot="1" x14ac:dyDescent="0.25">
      <c r="A130" s="226"/>
      <c r="B130" s="227"/>
      <c r="C130" s="227"/>
      <c r="D130" s="227"/>
      <c r="E130" s="228"/>
      <c r="F130" s="228"/>
      <c r="G130" s="228"/>
      <c r="H130" s="228"/>
      <c r="I130" s="229"/>
      <c r="J130" s="229"/>
      <c r="K130" s="230"/>
      <c r="L130" s="230"/>
      <c r="M130" s="229"/>
      <c r="N130" s="229"/>
      <c r="O130" s="229"/>
      <c r="P130" s="229"/>
      <c r="Q130" s="229"/>
    </row>
    <row r="131" spans="1:21" s="7" customFormat="1" ht="41.25" customHeight="1" x14ac:dyDescent="0.2">
      <c r="A131" s="226"/>
      <c r="B131" s="354" t="s">
        <v>15</v>
      </c>
      <c r="C131" s="355"/>
      <c r="D131" s="355"/>
      <c r="E131" s="356"/>
      <c r="F131" s="231">
        <v>0.15</v>
      </c>
      <c r="G131" s="401">
        <f>P131*F131</f>
        <v>21.72944968003117</v>
      </c>
      <c r="H131" s="402"/>
      <c r="I131" s="359" t="s">
        <v>16</v>
      </c>
      <c r="J131" s="360"/>
      <c r="K131" s="361">
        <v>131611800</v>
      </c>
      <c r="L131" s="362"/>
      <c r="M131" s="363" t="s">
        <v>17</v>
      </c>
      <c r="N131" s="359"/>
      <c r="O131" s="359"/>
      <c r="P131" s="232">
        <f>K131/908526</f>
        <v>144.86299786687448</v>
      </c>
      <c r="Q131" s="233"/>
    </row>
    <row r="132" spans="1:21" s="7" customFormat="1" ht="125.25" customHeight="1" x14ac:dyDescent="0.2">
      <c r="A132" s="226"/>
      <c r="B132" s="364" t="s">
        <v>18</v>
      </c>
      <c r="C132" s="365"/>
      <c r="D132" s="366"/>
      <c r="E132" s="403" t="s">
        <v>19</v>
      </c>
      <c r="F132" s="404"/>
      <c r="G132" s="404"/>
      <c r="H132" s="404"/>
      <c r="I132" s="404"/>
      <c r="J132" s="404"/>
      <c r="K132" s="404"/>
      <c r="L132" s="404"/>
      <c r="M132" s="404"/>
      <c r="N132" s="404"/>
      <c r="O132" s="404"/>
      <c r="P132" s="404"/>
      <c r="Q132" s="234"/>
    </row>
    <row r="133" spans="1:21" s="7" customFormat="1" ht="22.5" customHeight="1" x14ac:dyDescent="0.2">
      <c r="A133" s="226"/>
      <c r="B133" s="364" t="s">
        <v>20</v>
      </c>
      <c r="C133" s="365"/>
      <c r="D133" s="366"/>
      <c r="E133" s="235" t="s">
        <v>21</v>
      </c>
      <c r="F133" s="235" t="s">
        <v>22</v>
      </c>
      <c r="G133" s="235" t="s">
        <v>23</v>
      </c>
      <c r="H133" s="235" t="s">
        <v>24</v>
      </c>
      <c r="I133" s="236"/>
      <c r="J133" s="236"/>
      <c r="K133" s="236"/>
      <c r="L133" s="236"/>
      <c r="M133" s="236"/>
      <c r="N133" s="237" t="s">
        <v>25</v>
      </c>
      <c r="O133" s="237" t="s">
        <v>26</v>
      </c>
      <c r="P133" s="264" t="s">
        <v>27</v>
      </c>
      <c r="Q133" s="238"/>
    </row>
    <row r="134" spans="1:21" s="147" customFormat="1" ht="25.5" customHeight="1" x14ac:dyDescent="0.2">
      <c r="A134" s="194"/>
      <c r="B134" s="154"/>
      <c r="C134" s="154"/>
      <c r="D134" s="154"/>
      <c r="E134" s="154"/>
      <c r="F134" s="154"/>
      <c r="G134" s="155"/>
      <c r="H134" s="155"/>
      <c r="I134" s="156"/>
      <c r="J134" s="156"/>
      <c r="K134" s="156"/>
      <c r="L134" s="156"/>
      <c r="M134" s="156"/>
      <c r="N134" s="239"/>
      <c r="O134" s="237" t="s">
        <v>28</v>
      </c>
      <c r="P134" s="240"/>
      <c r="Q134" s="156"/>
    </row>
    <row r="135" spans="1:21" s="147" customFormat="1" ht="24" customHeight="1" x14ac:dyDescent="0.2">
      <c r="A135" s="194"/>
      <c r="B135" s="369" t="s">
        <v>29</v>
      </c>
      <c r="C135" s="369"/>
      <c r="D135" s="369"/>
      <c r="E135" s="369"/>
      <c r="F135" s="369"/>
      <c r="G135" s="369"/>
      <c r="H135" s="369"/>
      <c r="I135" s="369"/>
      <c r="J135" s="369"/>
      <c r="K135" s="369"/>
      <c r="L135" s="369"/>
      <c r="M135" s="369"/>
      <c r="N135" s="369"/>
      <c r="O135" s="369"/>
      <c r="P135" s="369"/>
      <c r="Q135" s="369"/>
    </row>
    <row r="136" spans="1:21" s="11" customFormat="1" ht="90.75" customHeight="1" x14ac:dyDescent="0.2">
      <c r="A136" s="195"/>
      <c r="B136" s="241" t="s">
        <v>30</v>
      </c>
      <c r="C136" s="241" t="s">
        <v>31</v>
      </c>
      <c r="D136" s="241" t="s">
        <v>32</v>
      </c>
      <c r="E136" s="349" t="s">
        <v>33</v>
      </c>
      <c r="F136" s="350"/>
      <c r="G136" s="350"/>
      <c r="H136" s="350"/>
      <c r="I136" s="351"/>
      <c r="J136" s="349" t="s">
        <v>34</v>
      </c>
      <c r="K136" s="351"/>
      <c r="L136" s="349" t="s">
        <v>35</v>
      </c>
      <c r="M136" s="351"/>
      <c r="N136" s="241" t="s">
        <v>36</v>
      </c>
      <c r="O136" s="241" t="s">
        <v>37</v>
      </c>
      <c r="P136" s="241" t="s">
        <v>38</v>
      </c>
      <c r="Q136" s="241" t="s">
        <v>39</v>
      </c>
    </row>
    <row r="137" spans="1:21" s="245" customFormat="1" ht="10.5" customHeight="1" x14ac:dyDescent="0.2">
      <c r="A137" s="143"/>
      <c r="B137" s="242"/>
      <c r="C137" s="243"/>
      <c r="D137" s="243"/>
      <c r="E137" s="244"/>
      <c r="F137" s="400"/>
      <c r="G137" s="400"/>
      <c r="H137" s="244"/>
      <c r="I137" s="244"/>
      <c r="L137" s="244"/>
      <c r="M137" s="244"/>
      <c r="N137" s="244"/>
      <c r="O137" s="244"/>
      <c r="P137" s="244"/>
      <c r="Q137" s="244"/>
    </row>
    <row r="138" spans="1:21" ht="176.25" customHeight="1" x14ac:dyDescent="0.2">
      <c r="A138" s="143"/>
      <c r="B138" s="251"/>
      <c r="C138" s="247">
        <v>113</v>
      </c>
      <c r="D138" s="247">
        <v>368</v>
      </c>
      <c r="E138" s="336" t="s">
        <v>56</v>
      </c>
      <c r="F138" s="337"/>
      <c r="G138" s="337"/>
      <c r="H138" s="337"/>
      <c r="I138" s="338"/>
      <c r="J138" s="336" t="s">
        <v>57</v>
      </c>
      <c r="K138" s="338"/>
      <c r="L138" s="339" t="s">
        <v>58</v>
      </c>
      <c r="M138" s="340"/>
      <c r="N138" s="248">
        <v>1</v>
      </c>
      <c r="O138" s="268">
        <v>814.13</v>
      </c>
      <c r="P138" s="250">
        <f>+N138*O138</f>
        <v>814.13</v>
      </c>
      <c r="Q138" s="341" t="s">
        <v>59</v>
      </c>
    </row>
    <row r="139" spans="1:21" ht="156.75" customHeight="1" x14ac:dyDescent="0.2">
      <c r="A139" s="143"/>
      <c r="B139" s="251">
        <v>2</v>
      </c>
      <c r="C139" s="247">
        <v>52</v>
      </c>
      <c r="D139" s="247">
        <v>186</v>
      </c>
      <c r="E139" s="336" t="s">
        <v>60</v>
      </c>
      <c r="F139" s="337"/>
      <c r="G139" s="337"/>
      <c r="H139" s="337"/>
      <c r="I139" s="338"/>
      <c r="J139" s="336" t="s">
        <v>61</v>
      </c>
      <c r="K139" s="338"/>
      <c r="L139" s="339" t="s">
        <v>58</v>
      </c>
      <c r="M139" s="340"/>
      <c r="N139" s="248">
        <v>1</v>
      </c>
      <c r="O139" s="268">
        <v>87.04</v>
      </c>
      <c r="P139" s="250">
        <f>+N139*O139</f>
        <v>87.04</v>
      </c>
      <c r="Q139" s="342"/>
    </row>
    <row r="140" spans="1:21" ht="10.5" customHeight="1" x14ac:dyDescent="0.2">
      <c r="A140" s="143"/>
      <c r="B140" s="162"/>
      <c r="C140" s="148"/>
      <c r="D140" s="148"/>
      <c r="E140" s="149"/>
      <c r="F140" s="150"/>
      <c r="G140" s="150"/>
      <c r="H140" s="150"/>
      <c r="I140" s="185"/>
      <c r="J140" s="186"/>
      <c r="K140" s="187"/>
      <c r="L140" s="187"/>
      <c r="M140" s="188"/>
      <c r="N140" s="188"/>
      <c r="O140" s="188"/>
      <c r="P140" s="187"/>
      <c r="Q140" s="187"/>
    </row>
    <row r="141" spans="1:21" ht="20.25" customHeight="1" x14ac:dyDescent="0.2">
      <c r="A141" s="143"/>
      <c r="B141" s="343" t="s">
        <v>45</v>
      </c>
      <c r="C141" s="344"/>
      <c r="D141" s="344"/>
      <c r="E141" s="344"/>
      <c r="F141" s="344"/>
      <c r="G141" s="344"/>
      <c r="H141" s="344"/>
      <c r="I141" s="344"/>
      <c r="J141" s="344"/>
      <c r="K141" s="344"/>
      <c r="L141" s="344"/>
      <c r="M141" s="344"/>
      <c r="N141" s="344"/>
      <c r="O141" s="345"/>
      <c r="P141" s="252">
        <f>SUM(P138:P139)</f>
        <v>901.17</v>
      </c>
      <c r="Q141" s="253" t="s">
        <v>26</v>
      </c>
    </row>
    <row r="142" spans="1:21" s="146" customFormat="1" ht="6.75" customHeight="1" x14ac:dyDescent="0.2">
      <c r="A142" s="159"/>
      <c r="B142" s="219"/>
      <c r="C142" s="219"/>
      <c r="D142" s="219"/>
      <c r="E142" s="219"/>
      <c r="F142" s="219"/>
      <c r="G142" s="219"/>
      <c r="H142" s="219"/>
      <c r="I142" s="219"/>
      <c r="J142" s="219"/>
      <c r="K142" s="219"/>
      <c r="L142" s="219"/>
      <c r="M142" s="219"/>
      <c r="N142" s="219"/>
      <c r="O142" s="219"/>
      <c r="P142" s="219"/>
      <c r="Q142" s="219"/>
      <c r="U142" s="214"/>
    </row>
    <row r="143" spans="1:21" s="146" customFormat="1" ht="6.75" customHeight="1" x14ac:dyDescent="0.2">
      <c r="A143" s="159"/>
      <c r="B143" s="219"/>
      <c r="C143" s="219"/>
      <c r="D143" s="219"/>
      <c r="E143" s="219"/>
      <c r="F143" s="219"/>
      <c r="G143" s="219"/>
      <c r="H143" s="219"/>
      <c r="I143" s="219"/>
      <c r="J143" s="219"/>
      <c r="K143" s="219"/>
      <c r="L143" s="219"/>
      <c r="M143" s="219"/>
      <c r="N143" s="219"/>
      <c r="O143" s="219"/>
      <c r="P143" s="219"/>
      <c r="Q143" s="219"/>
      <c r="U143" s="214"/>
    </row>
    <row r="144" spans="1:21" s="146" customFormat="1" ht="6.75" customHeight="1" x14ac:dyDescent="0.2">
      <c r="A144" s="159"/>
      <c r="B144" s="219"/>
      <c r="C144" s="219"/>
      <c r="D144" s="219"/>
      <c r="E144" s="219"/>
      <c r="F144" s="219"/>
      <c r="G144" s="219"/>
      <c r="H144" s="219"/>
      <c r="I144" s="219"/>
      <c r="J144" s="219"/>
      <c r="K144" s="219"/>
      <c r="L144" s="219"/>
      <c r="M144" s="219"/>
      <c r="N144" s="219"/>
      <c r="O144" s="219"/>
      <c r="P144" s="219"/>
      <c r="Q144" s="219"/>
      <c r="U144" s="214"/>
    </row>
    <row r="145" spans="1:21" s="146" customFormat="1" ht="6.75" customHeight="1" x14ac:dyDescent="0.2">
      <c r="A145" s="159"/>
      <c r="B145" s="219"/>
      <c r="C145" s="219"/>
      <c r="D145" s="219"/>
      <c r="E145" s="219"/>
      <c r="F145" s="219"/>
      <c r="G145" s="219"/>
      <c r="H145" s="219"/>
      <c r="I145" s="219"/>
      <c r="J145" s="219"/>
      <c r="K145" s="219"/>
      <c r="L145" s="219"/>
      <c r="M145" s="219"/>
      <c r="N145" s="219"/>
      <c r="O145" s="219"/>
      <c r="P145" s="219"/>
      <c r="Q145" s="219"/>
      <c r="U145" s="214"/>
    </row>
    <row r="146" spans="1:21" s="146" customFormat="1" ht="6.75" customHeight="1" x14ac:dyDescent="0.2">
      <c r="A146" s="159"/>
      <c r="B146" s="219"/>
      <c r="C146" s="219"/>
      <c r="D146" s="219"/>
      <c r="E146" s="219"/>
      <c r="F146" s="219"/>
      <c r="G146" s="219"/>
      <c r="H146" s="219"/>
      <c r="I146" s="219"/>
      <c r="J146" s="219"/>
      <c r="K146" s="219"/>
      <c r="L146" s="219"/>
      <c r="M146" s="219"/>
      <c r="N146" s="219"/>
      <c r="O146" s="219"/>
      <c r="P146" s="219"/>
      <c r="Q146" s="219"/>
      <c r="U146" s="214"/>
    </row>
    <row r="147" spans="1:21" s="146" customFormat="1" ht="6.75" customHeight="1" x14ac:dyDescent="0.2">
      <c r="A147" s="159"/>
      <c r="B147" s="219"/>
      <c r="C147" s="219"/>
      <c r="D147" s="219"/>
      <c r="E147" s="219"/>
      <c r="F147" s="219"/>
      <c r="G147" s="219"/>
      <c r="H147" s="219"/>
      <c r="I147" s="219"/>
      <c r="J147" s="219"/>
      <c r="K147" s="219"/>
      <c r="L147" s="219"/>
      <c r="M147" s="219"/>
      <c r="N147" s="219"/>
      <c r="O147" s="219"/>
      <c r="P147" s="219"/>
      <c r="Q147" s="219"/>
      <c r="U147" s="214"/>
    </row>
    <row r="148" spans="1:21" s="146" customFormat="1" ht="6.75" customHeight="1" x14ac:dyDescent="0.2">
      <c r="A148" s="159"/>
      <c r="B148" s="219"/>
      <c r="C148" s="219"/>
      <c r="D148" s="219"/>
      <c r="E148" s="219"/>
      <c r="F148" s="219"/>
      <c r="G148" s="219"/>
      <c r="H148" s="219"/>
      <c r="I148" s="219"/>
      <c r="J148" s="219"/>
      <c r="K148" s="219"/>
      <c r="L148" s="219"/>
      <c r="M148" s="219"/>
      <c r="N148" s="219"/>
      <c r="O148" s="219"/>
      <c r="P148" s="219"/>
      <c r="Q148" s="219"/>
      <c r="U148" s="214"/>
    </row>
    <row r="149" spans="1:21" s="146" customFormat="1" ht="6.75" customHeight="1" x14ac:dyDescent="0.2">
      <c r="A149" s="159"/>
      <c r="B149" s="219"/>
      <c r="C149" s="219"/>
      <c r="D149" s="219"/>
      <c r="E149" s="219"/>
      <c r="F149" s="219"/>
      <c r="G149" s="219"/>
      <c r="H149" s="219"/>
      <c r="I149" s="219"/>
      <c r="J149" s="219"/>
      <c r="K149" s="219"/>
      <c r="L149" s="219"/>
      <c r="M149" s="219"/>
      <c r="N149" s="219"/>
      <c r="O149" s="219"/>
      <c r="P149" s="219"/>
      <c r="Q149" s="219"/>
      <c r="U149" s="214"/>
    </row>
    <row r="150" spans="1:21" s="146" customFormat="1" ht="6.75" customHeight="1" x14ac:dyDescent="0.2">
      <c r="A150" s="159"/>
      <c r="B150" s="219"/>
      <c r="C150" s="219"/>
      <c r="D150" s="219"/>
      <c r="E150" s="219"/>
      <c r="F150" s="219"/>
      <c r="G150" s="219"/>
      <c r="H150" s="219"/>
      <c r="I150" s="219"/>
      <c r="J150" s="219"/>
      <c r="K150" s="219"/>
      <c r="L150" s="219"/>
      <c r="M150" s="219"/>
      <c r="N150" s="219"/>
      <c r="O150" s="219"/>
      <c r="P150" s="219"/>
      <c r="Q150" s="219"/>
      <c r="U150" s="214"/>
    </row>
    <row r="151" spans="1:21" s="146" customFormat="1" ht="6.75" customHeight="1" x14ac:dyDescent="0.2">
      <c r="A151" s="159"/>
      <c r="B151" s="219"/>
      <c r="C151" s="219"/>
      <c r="D151" s="219"/>
      <c r="E151" s="219"/>
      <c r="F151" s="219"/>
      <c r="G151" s="219"/>
      <c r="H151" s="219"/>
      <c r="I151" s="219"/>
      <c r="J151" s="219"/>
      <c r="K151" s="219"/>
      <c r="L151" s="219"/>
      <c r="M151" s="219"/>
      <c r="N151" s="219"/>
      <c r="O151" s="219"/>
      <c r="P151" s="219"/>
      <c r="Q151" s="219"/>
      <c r="U151" s="214"/>
    </row>
    <row r="152" spans="1:21" s="146" customFormat="1" ht="6.75" customHeight="1" x14ac:dyDescent="0.2">
      <c r="A152" s="159"/>
      <c r="B152" s="219"/>
      <c r="C152" s="219"/>
      <c r="D152" s="219"/>
      <c r="E152" s="219"/>
      <c r="F152" s="219"/>
      <c r="G152" s="219"/>
      <c r="H152" s="219"/>
      <c r="I152" s="219"/>
      <c r="J152" s="219"/>
      <c r="K152" s="219"/>
      <c r="L152" s="219"/>
      <c r="M152" s="219"/>
      <c r="N152" s="219"/>
      <c r="O152" s="219"/>
      <c r="P152" s="219"/>
      <c r="Q152" s="219"/>
      <c r="U152" s="214"/>
    </row>
    <row r="153" spans="1:21" s="146" customFormat="1" ht="6.75" customHeight="1" x14ac:dyDescent="0.2">
      <c r="A153" s="159"/>
      <c r="B153" s="219"/>
      <c r="C153" s="219"/>
      <c r="D153" s="219"/>
      <c r="E153" s="219"/>
      <c r="F153" s="219"/>
      <c r="G153" s="219"/>
      <c r="H153" s="219"/>
      <c r="I153" s="219"/>
      <c r="J153" s="219"/>
      <c r="K153" s="219"/>
      <c r="L153" s="219"/>
      <c r="M153" s="219"/>
      <c r="N153" s="219"/>
      <c r="O153" s="219"/>
      <c r="P153" s="219"/>
      <c r="Q153" s="219"/>
      <c r="U153" s="214"/>
    </row>
    <row r="154" spans="1:21" s="146" customFormat="1" ht="6.75" customHeight="1" x14ac:dyDescent="0.2">
      <c r="A154" s="159"/>
      <c r="B154" s="219"/>
      <c r="C154" s="219"/>
      <c r="D154" s="219"/>
      <c r="E154" s="219"/>
      <c r="F154" s="219"/>
      <c r="G154" s="219"/>
      <c r="H154" s="219"/>
      <c r="I154" s="219"/>
      <c r="J154" s="219"/>
      <c r="K154" s="219"/>
      <c r="L154" s="219"/>
      <c r="M154" s="219"/>
      <c r="N154" s="219"/>
      <c r="O154" s="219"/>
      <c r="P154" s="219"/>
      <c r="Q154" s="219"/>
      <c r="U154" s="214"/>
    </row>
    <row r="155" spans="1:21" s="146" customFormat="1" ht="6.75" customHeight="1" x14ac:dyDescent="0.2">
      <c r="A155" s="159"/>
      <c r="B155" s="219"/>
      <c r="C155" s="219"/>
      <c r="D155" s="219"/>
      <c r="E155" s="219"/>
      <c r="F155" s="219"/>
      <c r="G155" s="219"/>
      <c r="H155" s="219"/>
      <c r="I155" s="219"/>
      <c r="J155" s="219"/>
      <c r="K155" s="219"/>
      <c r="L155" s="219"/>
      <c r="M155" s="219"/>
      <c r="N155" s="219"/>
      <c r="O155" s="219"/>
      <c r="P155" s="219"/>
      <c r="Q155" s="219"/>
      <c r="U155" s="214"/>
    </row>
    <row r="156" spans="1:21" s="146" customFormat="1" ht="6.75" customHeight="1" x14ac:dyDescent="0.2">
      <c r="A156" s="159"/>
      <c r="B156" s="219"/>
      <c r="C156" s="219"/>
      <c r="D156" s="219"/>
      <c r="E156" s="219"/>
      <c r="F156" s="219"/>
      <c r="G156" s="219"/>
      <c r="H156" s="219"/>
      <c r="I156" s="219"/>
      <c r="J156" s="219"/>
      <c r="K156" s="219"/>
      <c r="L156" s="219"/>
      <c r="M156" s="219"/>
      <c r="N156" s="219"/>
      <c r="O156" s="219"/>
      <c r="P156" s="219"/>
      <c r="Q156" s="219"/>
      <c r="U156" s="214"/>
    </row>
    <row r="157" spans="1:21" s="146" customFormat="1" ht="6.75" customHeight="1" x14ac:dyDescent="0.2">
      <c r="A157" s="159"/>
      <c r="B157" s="219"/>
      <c r="C157" s="219"/>
      <c r="D157" s="219"/>
      <c r="E157" s="219"/>
      <c r="F157" s="219"/>
      <c r="G157" s="219"/>
      <c r="H157" s="219"/>
      <c r="I157" s="219"/>
      <c r="J157" s="219"/>
      <c r="K157" s="219"/>
      <c r="L157" s="219"/>
      <c r="M157" s="219"/>
      <c r="N157" s="219"/>
      <c r="O157" s="219"/>
      <c r="P157" s="219"/>
      <c r="Q157" s="219"/>
      <c r="U157" s="214"/>
    </row>
    <row r="158" spans="1:21" s="146" customFormat="1" ht="6.75" customHeight="1" x14ac:dyDescent="0.2">
      <c r="A158" s="159"/>
      <c r="B158" s="219"/>
      <c r="C158" s="219"/>
      <c r="D158" s="219"/>
      <c r="E158" s="219"/>
      <c r="F158" s="219"/>
      <c r="G158" s="219"/>
      <c r="H158" s="219"/>
      <c r="I158" s="219"/>
      <c r="J158" s="219"/>
      <c r="K158" s="219"/>
      <c r="L158" s="219"/>
      <c r="M158" s="219"/>
      <c r="N158" s="219"/>
      <c r="O158" s="219"/>
      <c r="P158" s="219"/>
      <c r="Q158" s="219"/>
      <c r="U158" s="214"/>
    </row>
    <row r="159" spans="1:21" s="146" customFormat="1" ht="6.75" customHeight="1" x14ac:dyDescent="0.2">
      <c r="A159" s="159"/>
      <c r="B159" s="219"/>
      <c r="C159" s="219"/>
      <c r="D159" s="219"/>
      <c r="E159" s="219"/>
      <c r="F159" s="219"/>
      <c r="G159" s="219"/>
      <c r="H159" s="219"/>
      <c r="I159" s="219"/>
      <c r="J159" s="219"/>
      <c r="K159" s="219"/>
      <c r="L159" s="219"/>
      <c r="M159" s="219"/>
      <c r="N159" s="219"/>
      <c r="O159" s="219"/>
      <c r="P159" s="219"/>
      <c r="Q159" s="219"/>
      <c r="U159" s="214"/>
    </row>
    <row r="160" spans="1:21" s="146" customFormat="1" ht="6.75" customHeight="1" x14ac:dyDescent="0.2">
      <c r="A160" s="159"/>
      <c r="B160" s="219"/>
      <c r="C160" s="219"/>
      <c r="D160" s="219"/>
      <c r="E160" s="219"/>
      <c r="F160" s="219"/>
      <c r="G160" s="219"/>
      <c r="H160" s="219"/>
      <c r="I160" s="219"/>
      <c r="J160" s="219"/>
      <c r="K160" s="219"/>
      <c r="L160" s="219"/>
      <c r="M160" s="219"/>
      <c r="N160" s="219"/>
      <c r="O160" s="219"/>
      <c r="P160" s="219"/>
      <c r="Q160" s="219"/>
      <c r="U160" s="214"/>
    </row>
    <row r="161" spans="1:21" s="146" customFormat="1" ht="6.75" customHeight="1" x14ac:dyDescent="0.2">
      <c r="A161" s="159"/>
      <c r="B161" s="219"/>
      <c r="C161" s="219"/>
      <c r="D161" s="219"/>
      <c r="E161" s="219"/>
      <c r="F161" s="219"/>
      <c r="G161" s="219"/>
      <c r="H161" s="219"/>
      <c r="I161" s="219"/>
      <c r="J161" s="219"/>
      <c r="K161" s="219"/>
      <c r="L161" s="219"/>
      <c r="M161" s="219"/>
      <c r="N161" s="219"/>
      <c r="O161" s="219"/>
      <c r="P161" s="219"/>
      <c r="Q161" s="219"/>
      <c r="U161" s="214"/>
    </row>
    <row r="162" spans="1:21" s="146" customFormat="1" ht="6.75" customHeight="1" x14ac:dyDescent="0.2">
      <c r="A162" s="159"/>
      <c r="B162" s="219"/>
      <c r="C162" s="219"/>
      <c r="D162" s="219"/>
      <c r="E162" s="219"/>
      <c r="F162" s="219"/>
      <c r="G162" s="219"/>
      <c r="H162" s="219"/>
      <c r="I162" s="219"/>
      <c r="J162" s="219"/>
      <c r="K162" s="219"/>
      <c r="L162" s="219"/>
      <c r="M162" s="219"/>
      <c r="N162" s="219"/>
      <c r="O162" s="219"/>
      <c r="P162" s="219"/>
      <c r="Q162" s="219"/>
      <c r="U162" s="214"/>
    </row>
    <row r="163" spans="1:21" s="146" customFormat="1" ht="6.75" customHeight="1" x14ac:dyDescent="0.2">
      <c r="A163" s="159"/>
      <c r="B163" s="219"/>
      <c r="C163" s="219"/>
      <c r="D163" s="219"/>
      <c r="E163" s="219"/>
      <c r="F163" s="219"/>
      <c r="G163" s="219"/>
      <c r="H163" s="219"/>
      <c r="I163" s="219"/>
      <c r="J163" s="219"/>
      <c r="K163" s="219"/>
      <c r="L163" s="219"/>
      <c r="M163" s="219"/>
      <c r="N163" s="219"/>
      <c r="O163" s="219"/>
      <c r="P163" s="219"/>
      <c r="Q163" s="219"/>
      <c r="U163" s="214"/>
    </row>
    <row r="164" spans="1:21" s="146" customFormat="1" ht="6.75" customHeight="1" x14ac:dyDescent="0.2">
      <c r="A164" s="159"/>
      <c r="B164" s="219"/>
      <c r="C164" s="219"/>
      <c r="D164" s="219"/>
      <c r="E164" s="219"/>
      <c r="F164" s="219"/>
      <c r="G164" s="219"/>
      <c r="H164" s="219"/>
      <c r="I164" s="219"/>
      <c r="J164" s="219"/>
      <c r="K164" s="219"/>
      <c r="L164" s="219"/>
      <c r="M164" s="219"/>
      <c r="N164" s="219"/>
      <c r="O164" s="219"/>
      <c r="P164" s="219"/>
      <c r="Q164" s="219"/>
      <c r="U164" s="214"/>
    </row>
    <row r="165" spans="1:21" s="146" customFormat="1" ht="6.75" customHeight="1" x14ac:dyDescent="0.2">
      <c r="A165" s="159"/>
      <c r="B165" s="219"/>
      <c r="C165" s="219"/>
      <c r="D165" s="219"/>
      <c r="E165" s="219"/>
      <c r="F165" s="219"/>
      <c r="G165" s="219"/>
      <c r="H165" s="219"/>
      <c r="I165" s="219"/>
      <c r="J165" s="219"/>
      <c r="K165" s="219"/>
      <c r="L165" s="219"/>
      <c r="M165" s="219"/>
      <c r="N165" s="219"/>
      <c r="O165" s="219"/>
      <c r="P165" s="219"/>
      <c r="Q165" s="219"/>
      <c r="U165" s="214"/>
    </row>
    <row r="166" spans="1:21" s="146" customFormat="1" ht="6.75" customHeight="1" x14ac:dyDescent="0.2">
      <c r="A166" s="159"/>
      <c r="B166" s="219"/>
      <c r="C166" s="219"/>
      <c r="D166" s="219"/>
      <c r="E166" s="219"/>
      <c r="F166" s="219"/>
      <c r="G166" s="219"/>
      <c r="H166" s="219"/>
      <c r="I166" s="219"/>
      <c r="J166" s="219"/>
      <c r="K166" s="219"/>
      <c r="L166" s="219"/>
      <c r="M166" s="219"/>
      <c r="N166" s="219"/>
      <c r="O166" s="219"/>
      <c r="P166" s="219"/>
      <c r="Q166" s="219"/>
      <c r="U166" s="214"/>
    </row>
    <row r="167" spans="1:21" s="146" customFormat="1" ht="6.75" customHeight="1" x14ac:dyDescent="0.2">
      <c r="A167" s="159"/>
      <c r="B167" s="219"/>
      <c r="C167" s="219"/>
      <c r="D167" s="219"/>
      <c r="E167" s="219"/>
      <c r="F167" s="219"/>
      <c r="G167" s="219"/>
      <c r="H167" s="219"/>
      <c r="I167" s="219"/>
      <c r="J167" s="219"/>
      <c r="K167" s="219"/>
      <c r="L167" s="219"/>
      <c r="M167" s="219"/>
      <c r="N167" s="219"/>
      <c r="O167" s="219"/>
      <c r="P167" s="219"/>
      <c r="Q167" s="219"/>
      <c r="U167" s="214"/>
    </row>
    <row r="168" spans="1:21" s="146" customFormat="1" ht="6.75" customHeight="1" x14ac:dyDescent="0.2">
      <c r="A168" s="159"/>
      <c r="B168" s="219"/>
      <c r="C168" s="219"/>
      <c r="D168" s="219"/>
      <c r="E168" s="219"/>
      <c r="F168" s="219"/>
      <c r="G168" s="219"/>
      <c r="H168" s="219"/>
      <c r="I168" s="219"/>
      <c r="J168" s="219"/>
      <c r="K168" s="219"/>
      <c r="L168" s="219"/>
      <c r="M168" s="219"/>
      <c r="N168" s="219"/>
      <c r="O168" s="219"/>
      <c r="P168" s="219"/>
      <c r="Q168" s="219"/>
      <c r="U168" s="214"/>
    </row>
    <row r="169" spans="1:21" s="146" customFormat="1" ht="6.75" customHeight="1" x14ac:dyDescent="0.2">
      <c r="A169" s="159"/>
      <c r="B169" s="219"/>
      <c r="C169" s="219"/>
      <c r="D169" s="219"/>
      <c r="E169" s="219"/>
      <c r="F169" s="219"/>
      <c r="G169" s="219"/>
      <c r="H169" s="219"/>
      <c r="I169" s="219"/>
      <c r="J169" s="219"/>
      <c r="K169" s="219"/>
      <c r="L169" s="219"/>
      <c r="M169" s="219"/>
      <c r="N169" s="219"/>
      <c r="O169" s="219"/>
      <c r="P169" s="219"/>
      <c r="Q169" s="219"/>
      <c r="U169" s="214"/>
    </row>
    <row r="170" spans="1:21" s="146" customFormat="1" ht="6.75" customHeight="1" x14ac:dyDescent="0.2">
      <c r="A170" s="159"/>
      <c r="B170" s="219"/>
      <c r="C170" s="219"/>
      <c r="D170" s="219"/>
      <c r="E170" s="219"/>
      <c r="F170" s="219"/>
      <c r="G170" s="219"/>
      <c r="H170" s="219"/>
      <c r="I170" s="219"/>
      <c r="J170" s="219"/>
      <c r="K170" s="219"/>
      <c r="L170" s="219"/>
      <c r="M170" s="219"/>
      <c r="N170" s="219"/>
      <c r="O170" s="219"/>
      <c r="P170" s="219"/>
      <c r="Q170" s="219"/>
      <c r="U170" s="214"/>
    </row>
    <row r="171" spans="1:21" s="146" customFormat="1" ht="6.75" customHeight="1" x14ac:dyDescent="0.2">
      <c r="A171" s="159"/>
      <c r="B171" s="219"/>
      <c r="C171" s="219"/>
      <c r="D171" s="219"/>
      <c r="E171" s="219"/>
      <c r="F171" s="219"/>
      <c r="G171" s="219"/>
      <c r="H171" s="219"/>
      <c r="I171" s="219"/>
      <c r="J171" s="219"/>
      <c r="K171" s="219"/>
      <c r="L171" s="219"/>
      <c r="M171" s="219"/>
      <c r="N171" s="219"/>
      <c r="O171" s="219"/>
      <c r="P171" s="219"/>
      <c r="Q171" s="219"/>
      <c r="U171" s="214"/>
    </row>
    <row r="172" spans="1:21" s="146" customFormat="1" ht="6.75" customHeight="1" x14ac:dyDescent="0.2">
      <c r="A172" s="159"/>
      <c r="B172" s="219"/>
      <c r="C172" s="219"/>
      <c r="D172" s="219"/>
      <c r="E172" s="219"/>
      <c r="F172" s="219"/>
      <c r="G172" s="219"/>
      <c r="H172" s="219"/>
      <c r="I172" s="219"/>
      <c r="J172" s="219"/>
      <c r="K172" s="219"/>
      <c r="L172" s="219"/>
      <c r="M172" s="219"/>
      <c r="N172" s="219"/>
      <c r="O172" s="219"/>
      <c r="P172" s="219"/>
      <c r="Q172" s="219"/>
      <c r="U172" s="214"/>
    </row>
    <row r="173" spans="1:21" s="146" customFormat="1" ht="6.75" customHeight="1" x14ac:dyDescent="0.2">
      <c r="A173" s="159"/>
      <c r="B173" s="219"/>
      <c r="C173" s="219"/>
      <c r="D173" s="219"/>
      <c r="E173" s="219"/>
      <c r="F173" s="219"/>
      <c r="G173" s="219"/>
      <c r="H173" s="219"/>
      <c r="I173" s="219"/>
      <c r="J173" s="219"/>
      <c r="K173" s="219"/>
      <c r="L173" s="219"/>
      <c r="M173" s="219"/>
      <c r="N173" s="219"/>
      <c r="O173" s="219"/>
      <c r="P173" s="219"/>
      <c r="Q173" s="219"/>
      <c r="U173" s="214"/>
    </row>
    <row r="174" spans="1:21" s="146" customFormat="1" ht="6.75" customHeight="1" x14ac:dyDescent="0.2">
      <c r="A174" s="159"/>
      <c r="B174" s="219"/>
      <c r="C174" s="219"/>
      <c r="D174" s="219"/>
      <c r="E174" s="219"/>
      <c r="F174" s="219"/>
      <c r="G174" s="219"/>
      <c r="H174" s="219"/>
      <c r="I174" s="219"/>
      <c r="J174" s="219"/>
      <c r="K174" s="219"/>
      <c r="L174" s="219"/>
      <c r="M174" s="219"/>
      <c r="N174" s="219"/>
      <c r="O174" s="219"/>
      <c r="P174" s="219"/>
      <c r="Q174" s="219"/>
      <c r="U174" s="214"/>
    </row>
    <row r="175" spans="1:21" s="146" customFormat="1" ht="6.75" customHeight="1" x14ac:dyDescent="0.2">
      <c r="A175" s="159"/>
      <c r="B175" s="219"/>
      <c r="C175" s="219"/>
      <c r="D175" s="219"/>
      <c r="E175" s="219"/>
      <c r="F175" s="219"/>
      <c r="G175" s="219"/>
      <c r="H175" s="219"/>
      <c r="I175" s="219"/>
      <c r="J175" s="219"/>
      <c r="K175" s="219"/>
      <c r="L175" s="219"/>
      <c r="M175" s="219"/>
      <c r="N175" s="219"/>
      <c r="O175" s="219"/>
      <c r="P175" s="219"/>
      <c r="Q175" s="219"/>
      <c r="U175" s="214"/>
    </row>
    <row r="176" spans="1:21" s="146" customFormat="1" ht="6.75" customHeight="1" x14ac:dyDescent="0.2">
      <c r="A176" s="159"/>
      <c r="B176" s="219"/>
      <c r="C176" s="219"/>
      <c r="D176" s="219"/>
      <c r="E176" s="219"/>
      <c r="F176" s="219"/>
      <c r="G176" s="219"/>
      <c r="H176" s="219"/>
      <c r="I176" s="219"/>
      <c r="J176" s="219"/>
      <c r="K176" s="219"/>
      <c r="L176" s="219"/>
      <c r="M176" s="219"/>
      <c r="N176" s="219"/>
      <c r="O176" s="219"/>
      <c r="P176" s="219"/>
      <c r="Q176" s="219"/>
      <c r="U176" s="214"/>
    </row>
    <row r="177" spans="1:21" s="146" customFormat="1" ht="6.75" customHeight="1" x14ac:dyDescent="0.2">
      <c r="A177" s="159"/>
      <c r="B177" s="219"/>
      <c r="C177" s="219"/>
      <c r="D177" s="219"/>
      <c r="E177" s="219"/>
      <c r="F177" s="219"/>
      <c r="G177" s="219"/>
      <c r="H177" s="219"/>
      <c r="I177" s="219"/>
      <c r="J177" s="219"/>
      <c r="K177" s="219"/>
      <c r="L177" s="219"/>
      <c r="M177" s="219"/>
      <c r="N177" s="219"/>
      <c r="O177" s="219"/>
      <c r="P177" s="219"/>
      <c r="Q177" s="219"/>
      <c r="U177" s="214"/>
    </row>
    <row r="178" spans="1:21" s="146" customFormat="1" ht="6.75" customHeight="1" x14ac:dyDescent="0.2">
      <c r="A178" s="159"/>
      <c r="B178" s="219"/>
      <c r="C178" s="219"/>
      <c r="D178" s="219"/>
      <c r="E178" s="219"/>
      <c r="F178" s="219"/>
      <c r="G178" s="219"/>
      <c r="H178" s="219"/>
      <c r="I178" s="219"/>
      <c r="J178" s="219"/>
      <c r="K178" s="219"/>
      <c r="L178" s="219"/>
      <c r="M178" s="219"/>
      <c r="N178" s="219"/>
      <c r="O178" s="219"/>
      <c r="P178" s="219"/>
      <c r="Q178" s="219"/>
      <c r="U178" s="214"/>
    </row>
    <row r="179" spans="1:21" ht="10.5" customHeight="1" x14ac:dyDescent="0.2">
      <c r="A179" s="143"/>
      <c r="B179" s="162"/>
      <c r="C179" s="148"/>
      <c r="D179" s="148"/>
      <c r="E179" s="149"/>
      <c r="F179" s="150"/>
      <c r="G179" s="150"/>
      <c r="H179" s="150"/>
      <c r="I179" s="185"/>
      <c r="J179" s="186"/>
      <c r="K179" s="187"/>
      <c r="L179" s="187"/>
      <c r="M179" s="188"/>
      <c r="N179" s="188"/>
      <c r="O179" s="188"/>
      <c r="P179" s="187"/>
      <c r="Q179" s="187"/>
    </row>
    <row r="180" spans="1:21" s="146" customFormat="1" ht="6.75" customHeight="1" thickBot="1" x14ac:dyDescent="0.25">
      <c r="A180" s="159"/>
      <c r="B180" s="219"/>
      <c r="C180" s="219"/>
      <c r="D180" s="219"/>
      <c r="E180" s="219"/>
      <c r="F180" s="219"/>
      <c r="G180" s="219"/>
      <c r="H180" s="219"/>
      <c r="I180" s="219"/>
      <c r="J180" s="219"/>
      <c r="K180" s="219"/>
      <c r="L180" s="219"/>
      <c r="M180" s="219"/>
      <c r="N180" s="219"/>
      <c r="O180" s="219"/>
      <c r="P180" s="219"/>
      <c r="Q180" s="219"/>
      <c r="U180" s="214"/>
    </row>
    <row r="181" spans="1:21" customFormat="1" ht="18" customHeight="1" thickBot="1" x14ac:dyDescent="0.3">
      <c r="A181" s="220"/>
      <c r="B181" s="220"/>
      <c r="C181" s="221"/>
      <c r="D181" s="142"/>
      <c r="E181" s="222"/>
      <c r="F181" s="222"/>
      <c r="G181" s="222"/>
      <c r="H181" s="222"/>
      <c r="I181" s="222"/>
      <c r="J181" s="222"/>
      <c r="K181" s="370" t="s">
        <v>62</v>
      </c>
      <c r="L181" s="371"/>
      <c r="M181" s="371"/>
      <c r="N181" s="371"/>
      <c r="O181" s="371"/>
      <c r="P181" s="371"/>
      <c r="Q181" s="372"/>
    </row>
    <row r="182" spans="1:21" customFormat="1" ht="6" customHeight="1" x14ac:dyDescent="0.25">
      <c r="A182" s="220"/>
      <c r="B182" s="220"/>
      <c r="C182" s="220"/>
      <c r="D182" s="142"/>
      <c r="E182" s="222"/>
      <c r="F182" s="222"/>
      <c r="G182" s="222"/>
      <c r="H182" s="222"/>
      <c r="I182" s="222"/>
      <c r="J182" s="222"/>
      <c r="K182" s="223"/>
      <c r="L182" s="223"/>
      <c r="M182" s="223"/>
      <c r="N182" s="223"/>
      <c r="O182" s="223"/>
      <c r="P182" s="223"/>
      <c r="Q182" s="223"/>
    </row>
    <row r="183" spans="1:21" customFormat="1" ht="18" customHeight="1" x14ac:dyDescent="0.25">
      <c r="A183" s="220"/>
      <c r="B183" s="220"/>
      <c r="C183" s="221"/>
      <c r="D183" s="142"/>
      <c r="E183" s="222"/>
      <c r="F183" s="222"/>
      <c r="G183" s="222"/>
      <c r="H183" s="222"/>
      <c r="I183" s="222"/>
      <c r="J183" s="222"/>
      <c r="K183" s="221"/>
      <c r="L183" s="221"/>
      <c r="M183" s="223"/>
      <c r="N183" s="373" t="s">
        <v>47</v>
      </c>
      <c r="O183" s="373"/>
      <c r="P183" s="373"/>
      <c r="Q183" s="373"/>
    </row>
    <row r="184" spans="1:21" customFormat="1" ht="18" customHeight="1" x14ac:dyDescent="0.25">
      <c r="A184" s="220"/>
      <c r="B184" s="220"/>
      <c r="C184" s="221"/>
      <c r="D184" s="142"/>
      <c r="E184" s="222"/>
      <c r="F184" s="222"/>
      <c r="G184" s="222"/>
      <c r="H184" s="222"/>
      <c r="I184" s="222"/>
      <c r="J184" s="222"/>
      <c r="K184" s="221"/>
      <c r="L184" s="221"/>
      <c r="M184" s="223"/>
      <c r="N184" s="374" t="s">
        <v>63</v>
      </c>
      <c r="O184" s="374"/>
      <c r="P184" s="374"/>
      <c r="Q184" s="374"/>
    </row>
    <row r="185" spans="1:21" s="62" customFormat="1" ht="5.25" customHeight="1" x14ac:dyDescent="0.2">
      <c r="A185" s="215"/>
      <c r="B185" s="216"/>
      <c r="C185" s="216"/>
      <c r="D185" s="216"/>
      <c r="E185" s="216"/>
      <c r="F185" s="217"/>
      <c r="G185" s="216"/>
      <c r="H185" s="216"/>
      <c r="I185" s="216"/>
      <c r="J185" s="218"/>
      <c r="K185" s="216"/>
      <c r="L185" s="216"/>
      <c r="M185" s="216"/>
      <c r="N185" s="216"/>
      <c r="O185" s="216"/>
      <c r="P185" s="216"/>
      <c r="Q185" s="216"/>
    </row>
    <row r="186" spans="1:21" s="138" customFormat="1" ht="27.75" customHeight="1" x14ac:dyDescent="0.2">
      <c r="A186" s="212"/>
      <c r="B186" s="375" t="s">
        <v>9</v>
      </c>
      <c r="C186" s="376"/>
      <c r="D186" s="377"/>
      <c r="E186" s="406" t="s">
        <v>55</v>
      </c>
      <c r="F186" s="407"/>
      <c r="G186" s="408"/>
      <c r="H186" s="224" t="s">
        <v>11</v>
      </c>
      <c r="I186" s="415"/>
      <c r="J186" s="416"/>
      <c r="K186" s="416"/>
      <c r="L186" s="417"/>
      <c r="M186" s="396" t="s">
        <v>12</v>
      </c>
      <c r="N186" s="397"/>
      <c r="O186" s="398"/>
      <c r="P186" s="153">
        <v>0</v>
      </c>
      <c r="Q186" s="225"/>
    </row>
    <row r="187" spans="1:21" s="138" customFormat="1" ht="32.25" customHeight="1" x14ac:dyDescent="0.2">
      <c r="A187" s="212"/>
      <c r="B187" s="378"/>
      <c r="C187" s="405"/>
      <c r="D187" s="380"/>
      <c r="E187" s="409"/>
      <c r="F187" s="410"/>
      <c r="G187" s="411"/>
      <c r="H187" s="224" t="s">
        <v>13</v>
      </c>
      <c r="I187" s="415"/>
      <c r="J187" s="416"/>
      <c r="K187" s="416"/>
      <c r="L187" s="417"/>
      <c r="M187" s="396" t="s">
        <v>12</v>
      </c>
      <c r="N187" s="397"/>
      <c r="O187" s="398"/>
      <c r="P187" s="153">
        <v>0</v>
      </c>
      <c r="Q187" s="225"/>
    </row>
    <row r="188" spans="1:21" s="7" customFormat="1" ht="36.75" customHeight="1" x14ac:dyDescent="0.2">
      <c r="A188" s="226"/>
      <c r="B188" s="381"/>
      <c r="C188" s="382"/>
      <c r="D188" s="383"/>
      <c r="E188" s="412"/>
      <c r="F188" s="413"/>
      <c r="G188" s="414"/>
      <c r="H188" s="224" t="s">
        <v>14</v>
      </c>
      <c r="I188" s="415"/>
      <c r="J188" s="416"/>
      <c r="K188" s="416"/>
      <c r="L188" s="417"/>
      <c r="M188" s="396" t="s">
        <v>12</v>
      </c>
      <c r="N188" s="397"/>
      <c r="O188" s="398"/>
      <c r="P188" s="153">
        <v>0</v>
      </c>
      <c r="Q188" s="225"/>
    </row>
    <row r="189" spans="1:21" s="7" customFormat="1" ht="10.5" customHeight="1" thickBot="1" x14ac:dyDescent="0.25">
      <c r="A189" s="226"/>
      <c r="B189" s="227"/>
      <c r="C189" s="227"/>
      <c r="D189" s="227"/>
      <c r="E189" s="228"/>
      <c r="F189" s="228"/>
      <c r="G189" s="228"/>
      <c r="H189" s="228"/>
      <c r="I189" s="229"/>
      <c r="J189" s="229"/>
      <c r="K189" s="230"/>
      <c r="L189" s="230"/>
      <c r="M189" s="229"/>
      <c r="N189" s="229"/>
      <c r="O189" s="229"/>
      <c r="P189" s="229"/>
      <c r="Q189" s="229"/>
    </row>
    <row r="190" spans="1:21" s="7" customFormat="1" ht="41.25" customHeight="1" x14ac:dyDescent="0.2">
      <c r="A190" s="226"/>
      <c r="B190" s="354" t="s">
        <v>15</v>
      </c>
      <c r="C190" s="355"/>
      <c r="D190" s="355"/>
      <c r="E190" s="356"/>
      <c r="F190" s="231">
        <v>0.15</v>
      </c>
      <c r="G190" s="401">
        <f>P190*F190</f>
        <v>21.72944968003117</v>
      </c>
      <c r="H190" s="402"/>
      <c r="I190" s="359" t="s">
        <v>16</v>
      </c>
      <c r="J190" s="360"/>
      <c r="K190" s="361">
        <v>131611800</v>
      </c>
      <c r="L190" s="362"/>
      <c r="M190" s="363" t="s">
        <v>17</v>
      </c>
      <c r="N190" s="359"/>
      <c r="O190" s="359"/>
      <c r="P190" s="232">
        <f>K190/908526</f>
        <v>144.86299786687448</v>
      </c>
      <c r="Q190" s="233"/>
    </row>
    <row r="191" spans="1:21" s="7" customFormat="1" ht="117.75" customHeight="1" x14ac:dyDescent="0.2">
      <c r="A191" s="226"/>
      <c r="B191" s="364" t="s">
        <v>18</v>
      </c>
      <c r="C191" s="365"/>
      <c r="D191" s="366"/>
      <c r="E191" s="403" t="s">
        <v>19</v>
      </c>
      <c r="F191" s="404"/>
      <c r="G191" s="404"/>
      <c r="H191" s="404"/>
      <c r="I191" s="404"/>
      <c r="J191" s="404"/>
      <c r="K191" s="404"/>
      <c r="L191" s="404"/>
      <c r="M191" s="404"/>
      <c r="N191" s="404"/>
      <c r="O191" s="404"/>
      <c r="P191" s="404"/>
      <c r="Q191" s="234"/>
    </row>
    <row r="192" spans="1:21" s="7" customFormat="1" ht="22.5" customHeight="1" x14ac:dyDescent="0.2">
      <c r="A192" s="226"/>
      <c r="B192" s="364" t="s">
        <v>20</v>
      </c>
      <c r="C192" s="365"/>
      <c r="D192" s="366"/>
      <c r="E192" s="235" t="s">
        <v>21</v>
      </c>
      <c r="F192" s="235" t="s">
        <v>22</v>
      </c>
      <c r="G192" s="235" t="s">
        <v>23</v>
      </c>
      <c r="H192" s="235" t="s">
        <v>24</v>
      </c>
      <c r="I192" s="236"/>
      <c r="J192" s="236"/>
      <c r="K192" s="236"/>
      <c r="L192" s="236"/>
      <c r="M192" s="236"/>
      <c r="N192" s="237" t="s">
        <v>25</v>
      </c>
      <c r="O192" s="237" t="s">
        <v>26</v>
      </c>
      <c r="P192" s="264" t="s">
        <v>27</v>
      </c>
      <c r="Q192" s="238"/>
    </row>
    <row r="193" spans="1:17" s="147" customFormat="1" ht="25.5" customHeight="1" x14ac:dyDescent="0.2">
      <c r="A193" s="194"/>
      <c r="B193" s="154"/>
      <c r="C193" s="154"/>
      <c r="D193" s="154"/>
      <c r="E193" s="154"/>
      <c r="F193" s="154"/>
      <c r="G193" s="155"/>
      <c r="H193" s="155"/>
      <c r="I193" s="156"/>
      <c r="J193" s="156"/>
      <c r="K193" s="156"/>
      <c r="L193" s="156"/>
      <c r="M193" s="156"/>
      <c r="N193" s="239"/>
      <c r="O193" s="237" t="s">
        <v>28</v>
      </c>
      <c r="P193" s="240"/>
      <c r="Q193" s="156"/>
    </row>
    <row r="194" spans="1:17" s="147" customFormat="1" ht="24" customHeight="1" x14ac:dyDescent="0.2">
      <c r="A194" s="194"/>
      <c r="B194" s="369" t="s">
        <v>29</v>
      </c>
      <c r="C194" s="369"/>
      <c r="D194" s="369"/>
      <c r="E194" s="369"/>
      <c r="F194" s="369"/>
      <c r="G194" s="369"/>
      <c r="H194" s="369"/>
      <c r="I194" s="369"/>
      <c r="J194" s="369"/>
      <c r="K194" s="369"/>
      <c r="L194" s="369"/>
      <c r="M194" s="369"/>
      <c r="N194" s="369"/>
      <c r="O194" s="369"/>
      <c r="P194" s="369"/>
      <c r="Q194" s="369"/>
    </row>
    <row r="195" spans="1:17" s="11" customFormat="1" ht="90.75" customHeight="1" x14ac:dyDescent="0.2">
      <c r="A195" s="195"/>
      <c r="B195" s="241" t="s">
        <v>30</v>
      </c>
      <c r="C195" s="241" t="s">
        <v>31</v>
      </c>
      <c r="D195" s="241" t="s">
        <v>32</v>
      </c>
      <c r="E195" s="349" t="s">
        <v>33</v>
      </c>
      <c r="F195" s="350"/>
      <c r="G195" s="350"/>
      <c r="H195" s="350"/>
      <c r="I195" s="351"/>
      <c r="J195" s="349" t="s">
        <v>34</v>
      </c>
      <c r="K195" s="351"/>
      <c r="L195" s="349" t="s">
        <v>35</v>
      </c>
      <c r="M195" s="351"/>
      <c r="N195" s="241" t="s">
        <v>36</v>
      </c>
      <c r="O195" s="241" t="s">
        <v>37</v>
      </c>
      <c r="P195" s="241" t="s">
        <v>38</v>
      </c>
      <c r="Q195" s="241" t="s">
        <v>39</v>
      </c>
    </row>
    <row r="196" spans="1:17" s="245" customFormat="1" ht="10.5" customHeight="1" x14ac:dyDescent="0.2">
      <c r="A196" s="143"/>
      <c r="B196" s="242"/>
      <c r="C196" s="243"/>
      <c r="D196" s="243"/>
      <c r="E196" s="244"/>
      <c r="F196" s="400"/>
      <c r="G196" s="400"/>
      <c r="H196" s="244"/>
      <c r="I196" s="244"/>
      <c r="L196" s="244"/>
      <c r="M196" s="244"/>
      <c r="N196" s="244"/>
      <c r="O196" s="244"/>
      <c r="P196" s="244"/>
      <c r="Q196" s="244"/>
    </row>
    <row r="197" spans="1:17" ht="54.75" customHeight="1" x14ac:dyDescent="0.2">
      <c r="A197" s="143"/>
      <c r="B197" s="246">
        <v>1</v>
      </c>
      <c r="C197" s="247">
        <v>38</v>
      </c>
      <c r="D197" s="247">
        <v>50</v>
      </c>
      <c r="E197" s="336" t="s">
        <v>64</v>
      </c>
      <c r="F197" s="337"/>
      <c r="G197" s="337"/>
      <c r="H197" s="337"/>
      <c r="I197" s="338"/>
      <c r="J197" s="336" t="s">
        <v>65</v>
      </c>
      <c r="K197" s="338"/>
      <c r="L197" s="339" t="s">
        <v>55</v>
      </c>
      <c r="M197" s="340"/>
      <c r="N197" s="248">
        <v>1</v>
      </c>
      <c r="O197" s="268">
        <v>887.57</v>
      </c>
      <c r="P197" s="250">
        <f>+N197*O197</f>
        <v>887.57</v>
      </c>
      <c r="Q197" s="250" t="s">
        <v>26</v>
      </c>
    </row>
    <row r="198" spans="1:17" ht="54.75" customHeight="1" x14ac:dyDescent="0.2">
      <c r="A198" s="143"/>
      <c r="B198" s="251">
        <v>2</v>
      </c>
      <c r="C198" s="247">
        <v>48</v>
      </c>
      <c r="D198" s="247">
        <v>62</v>
      </c>
      <c r="E198" s="336" t="s">
        <v>66</v>
      </c>
      <c r="F198" s="337"/>
      <c r="G198" s="337"/>
      <c r="H198" s="337"/>
      <c r="I198" s="338"/>
      <c r="J198" s="336" t="s">
        <v>65</v>
      </c>
      <c r="K198" s="338"/>
      <c r="L198" s="339" t="s">
        <v>67</v>
      </c>
      <c r="M198" s="340"/>
      <c r="N198" s="248">
        <v>1</v>
      </c>
      <c r="O198" s="268">
        <v>329.99</v>
      </c>
      <c r="P198" s="250">
        <f>+N198*O198</f>
        <v>329.99</v>
      </c>
      <c r="Q198" s="250" t="s">
        <v>26</v>
      </c>
    </row>
    <row r="199" spans="1:17" ht="10.5" customHeight="1" x14ac:dyDescent="0.2">
      <c r="A199" s="143"/>
      <c r="B199" s="162"/>
      <c r="C199" s="148"/>
      <c r="D199" s="148"/>
      <c r="E199" s="149"/>
      <c r="F199" s="150"/>
      <c r="G199" s="150"/>
      <c r="H199" s="150"/>
      <c r="I199" s="185"/>
      <c r="J199" s="186"/>
      <c r="K199" s="187"/>
      <c r="L199" s="187"/>
      <c r="M199" s="188"/>
      <c r="N199" s="188"/>
      <c r="O199" s="188"/>
      <c r="P199" s="187"/>
      <c r="Q199" s="187"/>
    </row>
    <row r="200" spans="1:17" ht="20.25" customHeight="1" x14ac:dyDescent="0.2">
      <c r="A200" s="143"/>
      <c r="B200" s="343" t="s">
        <v>45</v>
      </c>
      <c r="C200" s="344"/>
      <c r="D200" s="344"/>
      <c r="E200" s="344"/>
      <c r="F200" s="344"/>
      <c r="G200" s="344"/>
      <c r="H200" s="344"/>
      <c r="I200" s="344"/>
      <c r="J200" s="344"/>
      <c r="K200" s="344"/>
      <c r="L200" s="344"/>
      <c r="M200" s="344"/>
      <c r="N200" s="344"/>
      <c r="O200" s="345"/>
      <c r="P200" s="252">
        <f>SUM(P197:P198)</f>
        <v>1217.56</v>
      </c>
      <c r="Q200" s="253" t="s">
        <v>26</v>
      </c>
    </row>
    <row r="201" spans="1:17" ht="20.25" customHeight="1" x14ac:dyDescent="0.2">
      <c r="A201" s="143"/>
      <c r="B201" s="162"/>
      <c r="C201" s="148"/>
      <c r="D201" s="148"/>
      <c r="E201" s="149"/>
      <c r="F201" s="150"/>
      <c r="G201" s="150"/>
      <c r="H201" s="150"/>
      <c r="I201" s="185"/>
      <c r="J201" s="186"/>
      <c r="K201" s="187"/>
      <c r="L201" s="187"/>
      <c r="M201" s="188"/>
      <c r="N201" s="188"/>
      <c r="O201" s="188"/>
      <c r="P201" s="187"/>
      <c r="Q201" s="320"/>
    </row>
    <row r="202" spans="1:17" ht="20.25" customHeight="1" x14ac:dyDescent="0.2">
      <c r="A202" s="143"/>
      <c r="B202" s="162"/>
      <c r="C202" s="148"/>
      <c r="D202" s="148"/>
      <c r="E202" s="149"/>
      <c r="F202" s="150"/>
      <c r="G202" s="150"/>
      <c r="H202" s="150"/>
      <c r="I202" s="185"/>
      <c r="J202" s="186"/>
      <c r="K202" s="187"/>
      <c r="L202" s="187"/>
      <c r="M202" s="188"/>
      <c r="N202" s="188"/>
      <c r="O202" s="188"/>
      <c r="P202" s="187"/>
      <c r="Q202" s="320"/>
    </row>
    <row r="203" spans="1:17" ht="20.25" customHeight="1" x14ac:dyDescent="0.2">
      <c r="A203" s="143"/>
      <c r="B203" s="162"/>
      <c r="C203" s="148"/>
      <c r="D203" s="148"/>
      <c r="E203" s="149"/>
      <c r="F203" s="150"/>
      <c r="G203" s="150"/>
      <c r="H203" s="150"/>
      <c r="I203" s="185"/>
      <c r="J203" s="186"/>
      <c r="K203" s="187"/>
      <c r="L203" s="187"/>
      <c r="M203" s="188"/>
      <c r="N203" s="188"/>
      <c r="O203" s="188"/>
      <c r="P203" s="187"/>
      <c r="Q203" s="320"/>
    </row>
    <row r="204" spans="1:17" ht="20.25" customHeight="1" x14ac:dyDescent="0.2">
      <c r="A204" s="143"/>
      <c r="B204" s="162"/>
      <c r="C204" s="148"/>
      <c r="D204" s="148"/>
      <c r="E204" s="149"/>
      <c r="F204" s="150"/>
      <c r="G204" s="150"/>
      <c r="H204" s="150"/>
      <c r="I204" s="185"/>
      <c r="J204" s="186"/>
      <c r="K204" s="187"/>
      <c r="L204" s="187"/>
      <c r="M204" s="188"/>
      <c r="N204" s="188"/>
      <c r="O204" s="188"/>
      <c r="P204" s="187"/>
      <c r="Q204" s="320"/>
    </row>
    <row r="205" spans="1:17" ht="20.25" customHeight="1" x14ac:dyDescent="0.2">
      <c r="A205" s="143"/>
      <c r="B205" s="162"/>
      <c r="C205" s="148"/>
      <c r="D205" s="148"/>
      <c r="E205" s="149"/>
      <c r="F205" s="150"/>
      <c r="G205" s="150"/>
      <c r="H205" s="150"/>
      <c r="I205" s="185"/>
      <c r="J205" s="186"/>
      <c r="K205" s="187"/>
      <c r="L205" s="187"/>
      <c r="M205" s="188"/>
      <c r="N205" s="188"/>
      <c r="O205" s="188"/>
      <c r="P205" s="187"/>
      <c r="Q205" s="320"/>
    </row>
    <row r="206" spans="1:17" ht="20.25" customHeight="1" x14ac:dyDescent="0.2">
      <c r="A206" s="143"/>
      <c r="B206" s="162"/>
      <c r="C206" s="148"/>
      <c r="D206" s="148"/>
      <c r="E206" s="149"/>
      <c r="F206" s="150"/>
      <c r="G206" s="150"/>
      <c r="H206" s="150"/>
      <c r="I206" s="185"/>
      <c r="J206" s="186"/>
      <c r="K206" s="187"/>
      <c r="L206" s="187"/>
      <c r="M206" s="188"/>
      <c r="N206" s="188"/>
      <c r="O206" s="188"/>
      <c r="P206" s="187"/>
      <c r="Q206" s="320"/>
    </row>
    <row r="207" spans="1:17" ht="20.25" customHeight="1" x14ac:dyDescent="0.2">
      <c r="A207" s="143"/>
      <c r="B207" s="162"/>
      <c r="C207" s="148"/>
      <c r="D207" s="148"/>
      <c r="E207" s="149"/>
      <c r="F207" s="150"/>
      <c r="G207" s="150"/>
      <c r="H207" s="150"/>
      <c r="I207" s="185"/>
      <c r="J207" s="186"/>
      <c r="K207" s="187"/>
      <c r="L207" s="187"/>
      <c r="M207" s="188"/>
      <c r="N207" s="188"/>
      <c r="O207" s="188"/>
      <c r="P207" s="187"/>
      <c r="Q207" s="320"/>
    </row>
    <row r="208" spans="1:17" ht="20.25" customHeight="1" x14ac:dyDescent="0.2">
      <c r="A208" s="143"/>
      <c r="B208" s="162"/>
      <c r="C208" s="148"/>
      <c r="D208" s="148"/>
      <c r="E208" s="149"/>
      <c r="F208" s="150"/>
      <c r="G208" s="150"/>
      <c r="H208" s="150"/>
      <c r="I208" s="185"/>
      <c r="J208" s="186"/>
      <c r="K208" s="187"/>
      <c r="L208" s="187"/>
      <c r="M208" s="188"/>
      <c r="N208" s="188"/>
      <c r="O208" s="188"/>
      <c r="P208" s="187"/>
      <c r="Q208" s="320"/>
    </row>
    <row r="209" spans="1:17" ht="20.25" customHeight="1" x14ac:dyDescent="0.2">
      <c r="A209" s="143"/>
      <c r="B209" s="162"/>
      <c r="C209" s="148"/>
      <c r="D209" s="148"/>
      <c r="E209" s="149"/>
      <c r="F209" s="150"/>
      <c r="G209" s="150"/>
      <c r="H209" s="150"/>
      <c r="I209" s="185"/>
      <c r="J209" s="186"/>
      <c r="K209" s="187"/>
      <c r="L209" s="187"/>
      <c r="M209" s="188"/>
      <c r="N209" s="188"/>
      <c r="O209" s="188"/>
      <c r="P209" s="187"/>
      <c r="Q209" s="320"/>
    </row>
    <row r="210" spans="1:17" ht="20.25" customHeight="1" x14ac:dyDescent="0.2">
      <c r="A210" s="143"/>
      <c r="B210" s="162"/>
      <c r="C210" s="148"/>
      <c r="D210" s="148"/>
      <c r="E210" s="149"/>
      <c r="F210" s="150"/>
      <c r="G210" s="150"/>
      <c r="H210" s="150"/>
      <c r="I210" s="185"/>
      <c r="J210" s="186"/>
      <c r="K210" s="187"/>
      <c r="L210" s="187"/>
      <c r="M210" s="188"/>
      <c r="N210" s="188"/>
      <c r="O210" s="188"/>
      <c r="P210" s="187"/>
      <c r="Q210" s="320"/>
    </row>
    <row r="211" spans="1:17" ht="20.25" customHeight="1" x14ac:dyDescent="0.2">
      <c r="A211" s="143"/>
      <c r="B211" s="162"/>
      <c r="C211" s="148"/>
      <c r="D211" s="148"/>
      <c r="E211" s="149"/>
      <c r="F211" s="150"/>
      <c r="G211" s="150"/>
      <c r="H211" s="150"/>
      <c r="I211" s="185"/>
      <c r="J211" s="186"/>
      <c r="K211" s="187"/>
      <c r="L211" s="187"/>
      <c r="M211" s="188"/>
      <c r="N211" s="188"/>
      <c r="O211" s="188"/>
      <c r="P211" s="187"/>
      <c r="Q211" s="320"/>
    </row>
    <row r="212" spans="1:17" ht="20.25" customHeight="1" x14ac:dyDescent="0.2">
      <c r="A212" s="143"/>
      <c r="B212" s="162"/>
      <c r="C212" s="148"/>
      <c r="D212" s="148"/>
      <c r="E212" s="149"/>
      <c r="F212" s="150"/>
      <c r="G212" s="150"/>
      <c r="H212" s="150"/>
      <c r="I212" s="185"/>
      <c r="J212" s="186"/>
      <c r="K212" s="187"/>
      <c r="L212" s="187"/>
      <c r="M212" s="188"/>
      <c r="N212" s="188"/>
      <c r="O212" s="188"/>
      <c r="P212" s="187"/>
      <c r="Q212" s="320"/>
    </row>
    <row r="213" spans="1:17" ht="20.25" customHeight="1" x14ac:dyDescent="0.2">
      <c r="A213" s="143"/>
      <c r="B213" s="162"/>
      <c r="C213" s="148"/>
      <c r="D213" s="148"/>
      <c r="E213" s="149"/>
      <c r="F213" s="150"/>
      <c r="G213" s="150"/>
      <c r="H213" s="150"/>
      <c r="I213" s="185"/>
      <c r="J213" s="186"/>
      <c r="K213" s="187"/>
      <c r="L213" s="187"/>
      <c r="M213" s="188"/>
      <c r="N213" s="188"/>
      <c r="O213" s="188"/>
      <c r="P213" s="187"/>
      <c r="Q213" s="320"/>
    </row>
    <row r="214" spans="1:17" ht="20.25" customHeight="1" x14ac:dyDescent="0.2">
      <c r="A214" s="143"/>
      <c r="B214" s="162"/>
      <c r="C214" s="148"/>
      <c r="D214" s="148"/>
      <c r="E214" s="149"/>
      <c r="F214" s="150"/>
      <c r="G214" s="150"/>
      <c r="H214" s="150"/>
      <c r="I214" s="185"/>
      <c r="J214" s="186"/>
      <c r="K214" s="187"/>
      <c r="L214" s="187"/>
      <c r="M214" s="188"/>
      <c r="N214" s="188"/>
      <c r="O214" s="188"/>
      <c r="P214" s="187"/>
      <c r="Q214" s="320"/>
    </row>
    <row r="215" spans="1:17" ht="20.25" customHeight="1" x14ac:dyDescent="0.2">
      <c r="A215" s="143"/>
      <c r="B215" s="162"/>
      <c r="C215" s="148"/>
      <c r="D215" s="148"/>
      <c r="E215" s="149"/>
      <c r="F215" s="150"/>
      <c r="G215" s="150"/>
      <c r="H215" s="150"/>
      <c r="I215" s="185"/>
      <c r="J215" s="186"/>
      <c r="K215" s="187"/>
      <c r="L215" s="187"/>
      <c r="M215" s="188"/>
      <c r="N215" s="188"/>
      <c r="O215" s="188"/>
      <c r="P215" s="187"/>
      <c r="Q215" s="320"/>
    </row>
    <row r="216" spans="1:17" ht="20.25" customHeight="1" x14ac:dyDescent="0.2">
      <c r="A216" s="143"/>
      <c r="B216" s="162"/>
      <c r="C216" s="148"/>
      <c r="D216" s="148"/>
      <c r="E216" s="149"/>
      <c r="F216" s="150"/>
      <c r="G216" s="150"/>
      <c r="H216" s="150"/>
      <c r="I216" s="185"/>
      <c r="J216" s="186"/>
      <c r="K216" s="187"/>
      <c r="L216" s="187"/>
      <c r="M216" s="188"/>
      <c r="N216" s="188"/>
      <c r="O216" s="188"/>
      <c r="P216" s="187"/>
      <c r="Q216" s="320"/>
    </row>
    <row r="217" spans="1:17" ht="20.25" customHeight="1" x14ac:dyDescent="0.2">
      <c r="A217" s="143"/>
      <c r="B217" s="162"/>
      <c r="C217" s="148"/>
      <c r="D217" s="148"/>
      <c r="E217" s="149"/>
      <c r="F217" s="150"/>
      <c r="G217" s="150"/>
      <c r="H217" s="150"/>
      <c r="I217" s="185"/>
      <c r="J217" s="186"/>
      <c r="K217" s="187"/>
      <c r="L217" s="187"/>
      <c r="M217" s="188"/>
      <c r="N217" s="188"/>
      <c r="O217" s="188"/>
      <c r="P217" s="187"/>
      <c r="Q217" s="320"/>
    </row>
    <row r="218" spans="1:17" ht="20.25" customHeight="1" x14ac:dyDescent="0.2">
      <c r="A218" s="143"/>
      <c r="B218" s="162"/>
      <c r="C218" s="148"/>
      <c r="D218" s="148"/>
      <c r="E218" s="149"/>
      <c r="F218" s="150"/>
      <c r="G218" s="150"/>
      <c r="H218" s="150"/>
      <c r="I218" s="185"/>
      <c r="J218" s="186"/>
      <c r="K218" s="187"/>
      <c r="L218" s="187"/>
      <c r="M218" s="188"/>
      <c r="N218" s="188"/>
      <c r="O218" s="188"/>
      <c r="P218" s="187"/>
      <c r="Q218" s="320"/>
    </row>
    <row r="219" spans="1:17" ht="20.25" customHeight="1" x14ac:dyDescent="0.2">
      <c r="A219" s="143"/>
      <c r="B219" s="162"/>
      <c r="C219" s="148"/>
      <c r="D219" s="148"/>
      <c r="E219" s="149"/>
      <c r="F219" s="150"/>
      <c r="G219" s="150"/>
      <c r="H219" s="150"/>
      <c r="I219" s="185"/>
      <c r="J219" s="186"/>
      <c r="K219" s="187"/>
      <c r="L219" s="187"/>
      <c r="M219" s="188"/>
      <c r="N219" s="188"/>
      <c r="O219" s="188"/>
      <c r="P219" s="187"/>
      <c r="Q219" s="320"/>
    </row>
    <row r="220" spans="1:17" ht="20.25" customHeight="1" x14ac:dyDescent="0.2">
      <c r="A220" s="143"/>
      <c r="B220" s="162"/>
      <c r="C220" s="148"/>
      <c r="D220" s="148"/>
      <c r="E220" s="149"/>
      <c r="F220" s="150"/>
      <c r="G220" s="150"/>
      <c r="H220" s="150"/>
      <c r="I220" s="185"/>
      <c r="J220" s="186"/>
      <c r="K220" s="187"/>
      <c r="L220" s="187"/>
      <c r="M220" s="188"/>
      <c r="N220" s="188"/>
      <c r="O220" s="188"/>
      <c r="P220" s="187"/>
      <c r="Q220" s="320"/>
    </row>
    <row r="221" spans="1:17" ht="20.25" customHeight="1" x14ac:dyDescent="0.2">
      <c r="A221" s="143"/>
      <c r="B221" s="162"/>
      <c r="C221" s="148"/>
      <c r="D221" s="148"/>
      <c r="E221" s="149"/>
      <c r="F221" s="150"/>
      <c r="G221" s="150"/>
      <c r="H221" s="150"/>
      <c r="I221" s="185"/>
      <c r="J221" s="186"/>
      <c r="K221" s="187"/>
      <c r="L221" s="187"/>
      <c r="M221" s="188"/>
      <c r="N221" s="188"/>
      <c r="O221" s="188"/>
      <c r="P221" s="187"/>
      <c r="Q221" s="320"/>
    </row>
    <row r="222" spans="1:17" ht="20.25" customHeight="1" x14ac:dyDescent="0.2">
      <c r="A222" s="143"/>
      <c r="B222" s="162"/>
      <c r="C222" s="148"/>
      <c r="D222" s="148"/>
      <c r="E222" s="149"/>
      <c r="F222" s="150"/>
      <c r="G222" s="150"/>
      <c r="H222" s="150"/>
      <c r="I222" s="185"/>
      <c r="J222" s="186"/>
      <c r="K222" s="187"/>
      <c r="L222" s="187"/>
      <c r="M222" s="188"/>
      <c r="N222" s="188"/>
      <c r="O222" s="188"/>
      <c r="P222" s="187"/>
      <c r="Q222" s="320"/>
    </row>
    <row r="223" spans="1:17" ht="20.25" customHeight="1" x14ac:dyDescent="0.2">
      <c r="A223" s="143"/>
      <c r="B223" s="162"/>
      <c r="C223" s="148"/>
      <c r="D223" s="148"/>
      <c r="E223" s="149"/>
      <c r="F223" s="150"/>
      <c r="G223" s="150"/>
      <c r="H223" s="150"/>
      <c r="I223" s="185"/>
      <c r="J223" s="186"/>
      <c r="K223" s="187"/>
      <c r="L223" s="187"/>
      <c r="M223" s="188"/>
      <c r="N223" s="188"/>
      <c r="O223" s="188"/>
      <c r="P223" s="187"/>
      <c r="Q223" s="320"/>
    </row>
    <row r="224" spans="1:17" ht="20.25" customHeight="1" x14ac:dyDescent="0.2">
      <c r="A224" s="143"/>
      <c r="B224" s="162"/>
      <c r="C224" s="148"/>
      <c r="D224" s="148"/>
      <c r="E224" s="149"/>
      <c r="F224" s="150"/>
      <c r="G224" s="150"/>
      <c r="H224" s="150"/>
      <c r="I224" s="185"/>
      <c r="J224" s="186"/>
      <c r="K224" s="187"/>
      <c r="L224" s="187"/>
      <c r="M224" s="188"/>
      <c r="N224" s="188"/>
      <c r="O224" s="188"/>
      <c r="P224" s="187"/>
      <c r="Q224" s="320"/>
    </row>
    <row r="225" spans="1:17" ht="10.5" customHeight="1" thickBot="1" x14ac:dyDescent="0.25">
      <c r="A225" s="143"/>
      <c r="B225" s="162"/>
      <c r="C225" s="148"/>
      <c r="D225" s="148"/>
      <c r="E225" s="149"/>
      <c r="F225" s="150"/>
      <c r="G225" s="150"/>
      <c r="H225" s="150"/>
      <c r="I225" s="185"/>
      <c r="J225" s="186"/>
      <c r="K225" s="187"/>
      <c r="L225" s="187"/>
      <c r="M225" s="188"/>
      <c r="N225" s="188"/>
      <c r="O225" s="188"/>
      <c r="P225" s="187"/>
      <c r="Q225" s="187"/>
    </row>
    <row r="226" spans="1:17" customFormat="1" ht="18" customHeight="1" thickBot="1" x14ac:dyDescent="0.3">
      <c r="A226" s="220"/>
      <c r="B226" s="220"/>
      <c r="C226" s="221"/>
      <c r="D226" s="142"/>
      <c r="E226" s="222"/>
      <c r="F226" s="222"/>
      <c r="G226" s="222"/>
      <c r="H226" s="222"/>
      <c r="I226" s="222"/>
      <c r="J226" s="222"/>
      <c r="K226" s="370" t="s">
        <v>68</v>
      </c>
      <c r="L226" s="371"/>
      <c r="M226" s="371"/>
      <c r="N226" s="371"/>
      <c r="O226" s="371"/>
      <c r="P226" s="371"/>
      <c r="Q226" s="372"/>
    </row>
    <row r="227" spans="1:17" customFormat="1" ht="7.5" customHeight="1" x14ac:dyDescent="0.25">
      <c r="A227" s="220"/>
      <c r="B227" s="220"/>
      <c r="C227" s="221"/>
      <c r="D227" s="142"/>
      <c r="E227" s="222"/>
      <c r="F227" s="222"/>
      <c r="G227" s="222"/>
      <c r="H227" s="222"/>
      <c r="I227" s="222"/>
      <c r="J227" s="222"/>
      <c r="K227" s="269"/>
      <c r="L227" s="269"/>
      <c r="M227" s="269"/>
      <c r="N227" s="269"/>
      <c r="O227" s="269"/>
      <c r="P227" s="269"/>
      <c r="Q227" s="269"/>
    </row>
    <row r="228" spans="1:17" customFormat="1" ht="18" customHeight="1" x14ac:dyDescent="0.25">
      <c r="A228" s="220"/>
      <c r="B228" s="220"/>
      <c r="C228" s="221"/>
      <c r="D228" s="142"/>
      <c r="E228" s="222"/>
      <c r="F228" s="222"/>
      <c r="G228" s="222"/>
      <c r="H228" s="222"/>
      <c r="I228" s="222"/>
      <c r="J228" s="222"/>
      <c r="K228" s="221"/>
      <c r="L228" s="221"/>
      <c r="M228" s="223"/>
      <c r="N228" s="373" t="s">
        <v>47</v>
      </c>
      <c r="O228" s="373"/>
      <c r="P228" s="373"/>
      <c r="Q228" s="373"/>
    </row>
    <row r="229" spans="1:17" customFormat="1" ht="18" customHeight="1" x14ac:dyDescent="0.25">
      <c r="A229" s="220"/>
      <c r="B229" s="220"/>
      <c r="C229" s="221"/>
      <c r="D229" s="142"/>
      <c r="E229" s="222"/>
      <c r="F229" s="222"/>
      <c r="G229" s="222"/>
      <c r="H229" s="222"/>
      <c r="I229" s="222"/>
      <c r="J229" s="222"/>
      <c r="K229" s="221"/>
      <c r="L229" s="221"/>
      <c r="M229" s="223"/>
      <c r="N229" s="374" t="s">
        <v>69</v>
      </c>
      <c r="O229" s="374"/>
      <c r="P229" s="374"/>
      <c r="Q229" s="374"/>
    </row>
    <row r="230" spans="1:17" s="62" customFormat="1" ht="5.25" customHeight="1" x14ac:dyDescent="0.2">
      <c r="A230" s="215"/>
      <c r="B230" s="216"/>
      <c r="C230" s="216"/>
      <c r="D230" s="216"/>
      <c r="E230" s="216"/>
      <c r="F230" s="217"/>
      <c r="G230" s="216"/>
      <c r="H230" s="216"/>
      <c r="I230" s="216"/>
      <c r="J230" s="218"/>
      <c r="K230" s="216"/>
      <c r="L230" s="216"/>
      <c r="M230" s="216"/>
      <c r="N230" s="216"/>
      <c r="O230" s="216"/>
      <c r="P230" s="216"/>
      <c r="Q230" s="216"/>
    </row>
    <row r="231" spans="1:17" s="138" customFormat="1" ht="27.75" customHeight="1" x14ac:dyDescent="0.2">
      <c r="A231" s="212"/>
      <c r="B231" s="375" t="s">
        <v>9</v>
      </c>
      <c r="C231" s="376"/>
      <c r="D231" s="377"/>
      <c r="E231" s="406" t="s">
        <v>70</v>
      </c>
      <c r="F231" s="407"/>
      <c r="G231" s="408"/>
      <c r="H231" s="224" t="s">
        <v>11</v>
      </c>
      <c r="I231" s="415"/>
      <c r="J231" s="416"/>
      <c r="K231" s="416"/>
      <c r="L231" s="417"/>
      <c r="M231" s="396" t="s">
        <v>12</v>
      </c>
      <c r="N231" s="397"/>
      <c r="O231" s="398"/>
      <c r="P231" s="153">
        <v>0</v>
      </c>
      <c r="Q231" s="225"/>
    </row>
    <row r="232" spans="1:17" s="138" customFormat="1" ht="32.25" customHeight="1" x14ac:dyDescent="0.2">
      <c r="A232" s="212"/>
      <c r="B232" s="378"/>
      <c r="C232" s="405"/>
      <c r="D232" s="380"/>
      <c r="E232" s="409"/>
      <c r="F232" s="410"/>
      <c r="G232" s="411"/>
      <c r="H232" s="224" t="s">
        <v>13</v>
      </c>
      <c r="I232" s="415"/>
      <c r="J232" s="416"/>
      <c r="K232" s="416"/>
      <c r="L232" s="417"/>
      <c r="M232" s="396" t="s">
        <v>12</v>
      </c>
      <c r="N232" s="397"/>
      <c r="O232" s="398"/>
      <c r="P232" s="153">
        <v>0</v>
      </c>
      <c r="Q232" s="225"/>
    </row>
    <row r="233" spans="1:17" s="7" customFormat="1" ht="36.75" customHeight="1" x14ac:dyDescent="0.2">
      <c r="A233" s="226"/>
      <c r="B233" s="381"/>
      <c r="C233" s="382"/>
      <c r="D233" s="383"/>
      <c r="E233" s="412"/>
      <c r="F233" s="413"/>
      <c r="G233" s="414"/>
      <c r="H233" s="224" t="s">
        <v>14</v>
      </c>
      <c r="I233" s="415"/>
      <c r="J233" s="416"/>
      <c r="K233" s="416"/>
      <c r="L233" s="417"/>
      <c r="M233" s="396" t="s">
        <v>12</v>
      </c>
      <c r="N233" s="397"/>
      <c r="O233" s="398"/>
      <c r="P233" s="153">
        <v>0</v>
      </c>
      <c r="Q233" s="225"/>
    </row>
    <row r="234" spans="1:17" s="7" customFormat="1" ht="10.5" customHeight="1" thickBot="1" x14ac:dyDescent="0.25">
      <c r="A234" s="226"/>
      <c r="B234" s="227"/>
      <c r="C234" s="227"/>
      <c r="D234" s="227"/>
      <c r="E234" s="228"/>
      <c r="F234" s="228"/>
      <c r="G234" s="228"/>
      <c r="H234" s="228"/>
      <c r="I234" s="229"/>
      <c r="J234" s="229"/>
      <c r="K234" s="230"/>
      <c r="L234" s="230"/>
      <c r="M234" s="229"/>
      <c r="N234" s="229"/>
      <c r="O234" s="229"/>
      <c r="P234" s="229"/>
      <c r="Q234" s="229"/>
    </row>
    <row r="235" spans="1:17" s="7" customFormat="1" ht="41.25" customHeight="1" x14ac:dyDescent="0.2">
      <c r="A235" s="226"/>
      <c r="B235" s="354" t="s">
        <v>15</v>
      </c>
      <c r="C235" s="355"/>
      <c r="D235" s="355"/>
      <c r="E235" s="356"/>
      <c r="F235" s="231">
        <v>0.15</v>
      </c>
      <c r="G235" s="401">
        <f>P235*F235</f>
        <v>21.72944968003117</v>
      </c>
      <c r="H235" s="402"/>
      <c r="I235" s="359" t="s">
        <v>16</v>
      </c>
      <c r="J235" s="360"/>
      <c r="K235" s="361">
        <v>131611800</v>
      </c>
      <c r="L235" s="362"/>
      <c r="M235" s="363" t="s">
        <v>17</v>
      </c>
      <c r="N235" s="359"/>
      <c r="O235" s="359"/>
      <c r="P235" s="232">
        <f>K235/908526</f>
        <v>144.86299786687448</v>
      </c>
      <c r="Q235" s="233"/>
    </row>
    <row r="236" spans="1:17" s="7" customFormat="1" ht="118.5" customHeight="1" x14ac:dyDescent="0.2">
      <c r="A236" s="226"/>
      <c r="B236" s="364" t="s">
        <v>18</v>
      </c>
      <c r="C236" s="365"/>
      <c r="D236" s="366"/>
      <c r="E236" s="403" t="s">
        <v>19</v>
      </c>
      <c r="F236" s="404"/>
      <c r="G236" s="404"/>
      <c r="H236" s="404"/>
      <c r="I236" s="404"/>
      <c r="J236" s="404"/>
      <c r="K236" s="404"/>
      <c r="L236" s="404"/>
      <c r="M236" s="404"/>
      <c r="N236" s="404"/>
      <c r="O236" s="404"/>
      <c r="P236" s="404"/>
      <c r="Q236" s="234"/>
    </row>
    <row r="237" spans="1:17" s="7" customFormat="1" ht="22.5" customHeight="1" x14ac:dyDescent="0.2">
      <c r="A237" s="226"/>
      <c r="B237" s="364" t="s">
        <v>20</v>
      </c>
      <c r="C237" s="365"/>
      <c r="D237" s="366"/>
      <c r="E237" s="235" t="s">
        <v>21</v>
      </c>
      <c r="F237" s="235" t="s">
        <v>22</v>
      </c>
      <c r="G237" s="235" t="s">
        <v>23</v>
      </c>
      <c r="H237" s="235" t="s">
        <v>24</v>
      </c>
      <c r="I237" s="236"/>
      <c r="J237" s="236"/>
      <c r="K237" s="236"/>
      <c r="L237" s="236"/>
      <c r="M237" s="236"/>
      <c r="N237" s="237" t="s">
        <v>25</v>
      </c>
      <c r="O237" s="237" t="s">
        <v>26</v>
      </c>
      <c r="P237" s="264" t="s">
        <v>27</v>
      </c>
      <c r="Q237" s="238"/>
    </row>
    <row r="238" spans="1:17" s="147" customFormat="1" ht="25.5" customHeight="1" x14ac:dyDescent="0.2">
      <c r="A238" s="194"/>
      <c r="B238" s="154"/>
      <c r="C238" s="154"/>
      <c r="D238" s="154"/>
      <c r="E238" s="154"/>
      <c r="F238" s="154"/>
      <c r="G238" s="155"/>
      <c r="H238" s="155"/>
      <c r="I238" s="156"/>
      <c r="J238" s="156"/>
      <c r="K238" s="156"/>
      <c r="L238" s="156"/>
      <c r="M238" s="156"/>
      <c r="N238" s="239"/>
      <c r="O238" s="237" t="s">
        <v>28</v>
      </c>
      <c r="P238" s="240"/>
      <c r="Q238" s="156"/>
    </row>
    <row r="239" spans="1:17" s="147" customFormat="1" ht="24" customHeight="1" x14ac:dyDescent="0.2">
      <c r="A239" s="194"/>
      <c r="B239" s="369" t="s">
        <v>29</v>
      </c>
      <c r="C239" s="369"/>
      <c r="D239" s="369"/>
      <c r="E239" s="369"/>
      <c r="F239" s="369"/>
      <c r="G239" s="369"/>
      <c r="H239" s="369"/>
      <c r="I239" s="369"/>
      <c r="J239" s="369"/>
      <c r="K239" s="369"/>
      <c r="L239" s="369"/>
      <c r="M239" s="369"/>
      <c r="N239" s="369"/>
      <c r="O239" s="369"/>
      <c r="P239" s="369"/>
      <c r="Q239" s="369"/>
    </row>
    <row r="240" spans="1:17" s="11" customFormat="1" ht="90.75" customHeight="1" x14ac:dyDescent="0.2">
      <c r="A240" s="195"/>
      <c r="B240" s="241" t="s">
        <v>30</v>
      </c>
      <c r="C240" s="241" t="s">
        <v>31</v>
      </c>
      <c r="D240" s="241" t="s">
        <v>32</v>
      </c>
      <c r="E240" s="349" t="s">
        <v>33</v>
      </c>
      <c r="F240" s="350"/>
      <c r="G240" s="350"/>
      <c r="H240" s="350"/>
      <c r="I240" s="351"/>
      <c r="J240" s="349" t="s">
        <v>34</v>
      </c>
      <c r="K240" s="351"/>
      <c r="L240" s="349" t="s">
        <v>35</v>
      </c>
      <c r="M240" s="351"/>
      <c r="N240" s="241" t="s">
        <v>36</v>
      </c>
      <c r="O240" s="241" t="s">
        <v>37</v>
      </c>
      <c r="P240" s="241" t="s">
        <v>38</v>
      </c>
      <c r="Q240" s="241" t="s">
        <v>39</v>
      </c>
    </row>
    <row r="241" spans="1:17" s="245" customFormat="1" ht="10.5" customHeight="1" x14ac:dyDescent="0.2">
      <c r="A241" s="143"/>
      <c r="B241" s="242"/>
      <c r="C241" s="243"/>
      <c r="D241" s="243"/>
      <c r="E241" s="244"/>
      <c r="F241" s="400"/>
      <c r="G241" s="400"/>
      <c r="H241" s="244"/>
      <c r="I241" s="244"/>
      <c r="L241" s="244"/>
      <c r="M241" s="244"/>
      <c r="N241" s="244"/>
      <c r="O241" s="244"/>
      <c r="P241" s="244"/>
      <c r="Q241" s="244"/>
    </row>
    <row r="242" spans="1:17" ht="96.75" customHeight="1" x14ac:dyDescent="0.2">
      <c r="A242" s="143"/>
      <c r="B242" s="246">
        <v>1</v>
      </c>
      <c r="C242" s="247">
        <v>28</v>
      </c>
      <c r="D242" s="247">
        <v>81</v>
      </c>
      <c r="E242" s="336" t="s">
        <v>71</v>
      </c>
      <c r="F242" s="337"/>
      <c r="G242" s="337"/>
      <c r="H242" s="337"/>
      <c r="I242" s="338"/>
      <c r="J242" s="336" t="s">
        <v>50</v>
      </c>
      <c r="K242" s="338"/>
      <c r="L242" s="339" t="s">
        <v>70</v>
      </c>
      <c r="M242" s="340"/>
      <c r="N242" s="248">
        <v>1</v>
      </c>
      <c r="O242" s="268">
        <v>3790.58</v>
      </c>
      <c r="P242" s="309">
        <f>+N242*O242</f>
        <v>3790.58</v>
      </c>
      <c r="Q242" s="250" t="s">
        <v>26</v>
      </c>
    </row>
    <row r="243" spans="1:17" ht="75" customHeight="1" x14ac:dyDescent="0.2">
      <c r="A243" s="143"/>
      <c r="B243" s="251">
        <v>2</v>
      </c>
      <c r="C243" s="247">
        <v>41</v>
      </c>
      <c r="D243" s="318">
        <v>98</v>
      </c>
      <c r="E243" s="336" t="s">
        <v>72</v>
      </c>
      <c r="F243" s="337"/>
      <c r="G243" s="337"/>
      <c r="H243" s="337"/>
      <c r="I243" s="338"/>
      <c r="J243" s="336" t="s">
        <v>73</v>
      </c>
      <c r="K243" s="338"/>
      <c r="L243" s="339" t="s">
        <v>70</v>
      </c>
      <c r="M243" s="340"/>
      <c r="N243" s="248">
        <v>1</v>
      </c>
      <c r="O243" s="268">
        <v>1137.6500000000001</v>
      </c>
      <c r="P243" s="309">
        <f>+N243*O243</f>
        <v>1137.6500000000001</v>
      </c>
      <c r="Q243" s="250" t="s">
        <v>26</v>
      </c>
    </row>
    <row r="244" spans="1:17" ht="10.5" customHeight="1" x14ac:dyDescent="0.2">
      <c r="A244" s="143"/>
      <c r="B244" s="162"/>
      <c r="C244" s="148"/>
      <c r="D244" s="148"/>
      <c r="E244" s="149"/>
      <c r="F244" s="150"/>
      <c r="G244" s="150"/>
      <c r="H244" s="150"/>
      <c r="I244" s="185"/>
      <c r="J244" s="186"/>
      <c r="K244" s="187"/>
      <c r="L244" s="187"/>
      <c r="M244" s="188"/>
      <c r="N244" s="188"/>
      <c r="O244" s="188"/>
      <c r="P244" s="187"/>
      <c r="Q244" s="187"/>
    </row>
    <row r="245" spans="1:17" ht="20.25" customHeight="1" x14ac:dyDescent="0.2">
      <c r="A245" s="143"/>
      <c r="B245" s="343" t="s">
        <v>45</v>
      </c>
      <c r="C245" s="344"/>
      <c r="D245" s="344"/>
      <c r="E245" s="344"/>
      <c r="F245" s="344"/>
      <c r="G245" s="344"/>
      <c r="H245" s="344"/>
      <c r="I245" s="344"/>
      <c r="J245" s="344"/>
      <c r="K245" s="344"/>
      <c r="L245" s="344"/>
      <c r="M245" s="344"/>
      <c r="N245" s="344"/>
      <c r="O245" s="345"/>
      <c r="P245" s="252">
        <f>SUM(P242:P243)</f>
        <v>4928.2299999999996</v>
      </c>
      <c r="Q245" s="253" t="s">
        <v>26</v>
      </c>
    </row>
    <row r="246" spans="1:17" ht="20.25" customHeight="1" x14ac:dyDescent="0.2">
      <c r="A246" s="143"/>
      <c r="B246" s="80"/>
      <c r="C246" s="80"/>
      <c r="D246" s="80"/>
      <c r="E246" s="80"/>
      <c r="F246" s="80"/>
      <c r="G246" s="80"/>
      <c r="H246" s="80"/>
      <c r="I246" s="80"/>
      <c r="J246" s="80"/>
      <c r="K246" s="80"/>
      <c r="L246" s="80"/>
      <c r="M246" s="80"/>
      <c r="N246" s="80"/>
      <c r="O246" s="80"/>
      <c r="P246" s="320"/>
      <c r="Q246" s="320"/>
    </row>
    <row r="247" spans="1:17" ht="20.25" customHeight="1" x14ac:dyDescent="0.2">
      <c r="A247" s="143"/>
      <c r="B247" s="80"/>
      <c r="C247" s="80"/>
      <c r="D247" s="80"/>
      <c r="E247" s="80"/>
      <c r="F247" s="80"/>
      <c r="G247" s="80"/>
      <c r="H247" s="80"/>
      <c r="I247" s="80"/>
      <c r="J247" s="80"/>
      <c r="K247" s="80"/>
      <c r="L247" s="80"/>
      <c r="M247" s="80"/>
      <c r="N247" s="80"/>
      <c r="O247" s="80"/>
      <c r="P247" s="320"/>
      <c r="Q247" s="320"/>
    </row>
    <row r="248" spans="1:17" ht="20.25" customHeight="1" x14ac:dyDescent="0.2">
      <c r="A248" s="143"/>
      <c r="B248" s="80"/>
      <c r="C248" s="80"/>
      <c r="D248" s="80"/>
      <c r="E248" s="80"/>
      <c r="F248" s="80"/>
      <c r="G248" s="80"/>
      <c r="H248" s="80"/>
      <c r="I248" s="80"/>
      <c r="J248" s="80"/>
      <c r="K248" s="80"/>
      <c r="L248" s="80"/>
      <c r="M248" s="80"/>
      <c r="N248" s="80"/>
      <c r="O248" s="80"/>
      <c r="P248" s="320"/>
      <c r="Q248" s="320"/>
    </row>
    <row r="249" spans="1:17" ht="20.25" customHeight="1" x14ac:dyDescent="0.2">
      <c r="A249" s="143"/>
      <c r="B249" s="80"/>
      <c r="C249" s="80"/>
      <c r="D249" s="80"/>
      <c r="E249" s="80"/>
      <c r="F249" s="80"/>
      <c r="G249" s="80"/>
      <c r="H249" s="80"/>
      <c r="I249" s="80"/>
      <c r="J249" s="80"/>
      <c r="K249" s="80"/>
      <c r="L249" s="80"/>
      <c r="M249" s="80"/>
      <c r="N249" s="80"/>
      <c r="O249" s="80"/>
      <c r="P249" s="320"/>
      <c r="Q249" s="320"/>
    </row>
    <row r="250" spans="1:17" ht="20.25" customHeight="1" x14ac:dyDescent="0.2">
      <c r="A250" s="143"/>
      <c r="B250" s="80"/>
      <c r="C250" s="80"/>
      <c r="D250" s="80"/>
      <c r="E250" s="80"/>
      <c r="F250" s="80"/>
      <c r="G250" s="80"/>
      <c r="H250" s="80"/>
      <c r="I250" s="80"/>
      <c r="J250" s="80"/>
      <c r="K250" s="80"/>
      <c r="L250" s="80"/>
      <c r="M250" s="80"/>
      <c r="N250" s="80"/>
      <c r="O250" s="80"/>
      <c r="P250" s="320"/>
      <c r="Q250" s="320"/>
    </row>
    <row r="251" spans="1:17" ht="20.25" customHeight="1" x14ac:dyDescent="0.2">
      <c r="A251" s="143"/>
      <c r="B251" s="80"/>
      <c r="C251" s="80"/>
      <c r="D251" s="80"/>
      <c r="E251" s="80"/>
      <c r="F251" s="80"/>
      <c r="G251" s="80"/>
      <c r="H251" s="80"/>
      <c r="I251" s="80"/>
      <c r="J251" s="80"/>
      <c r="K251" s="80"/>
      <c r="L251" s="80"/>
      <c r="M251" s="80"/>
      <c r="N251" s="80"/>
      <c r="O251" s="80"/>
      <c r="P251" s="320"/>
      <c r="Q251" s="320"/>
    </row>
    <row r="252" spans="1:17" ht="20.25" customHeight="1" x14ac:dyDescent="0.2">
      <c r="A252" s="143"/>
      <c r="B252" s="80"/>
      <c r="C252" s="80"/>
      <c r="D252" s="80"/>
      <c r="E252" s="80"/>
      <c r="F252" s="80"/>
      <c r="G252" s="80"/>
      <c r="H252" s="80"/>
      <c r="I252" s="80"/>
      <c r="J252" s="80"/>
      <c r="K252" s="80"/>
      <c r="L252" s="80"/>
      <c r="M252" s="80"/>
      <c r="N252" s="80"/>
      <c r="O252" s="80"/>
      <c r="P252" s="320"/>
      <c r="Q252" s="320"/>
    </row>
    <row r="253" spans="1:17" ht="20.25" customHeight="1" x14ac:dyDescent="0.2">
      <c r="A253" s="143"/>
      <c r="B253" s="80"/>
      <c r="C253" s="80"/>
      <c r="D253" s="80"/>
      <c r="E253" s="80"/>
      <c r="F253" s="80"/>
      <c r="G253" s="80"/>
      <c r="H253" s="80"/>
      <c r="I253" s="80"/>
      <c r="J253" s="80"/>
      <c r="K253" s="80"/>
      <c r="L253" s="80"/>
      <c r="M253" s="80"/>
      <c r="N253" s="80"/>
      <c r="O253" s="80"/>
      <c r="P253" s="320"/>
      <c r="Q253" s="320"/>
    </row>
    <row r="254" spans="1:17" ht="20.25" customHeight="1" x14ac:dyDescent="0.2">
      <c r="A254" s="143"/>
      <c r="B254" s="80"/>
      <c r="C254" s="80"/>
      <c r="D254" s="80"/>
      <c r="E254" s="80"/>
      <c r="F254" s="80"/>
      <c r="G254" s="80"/>
      <c r="H254" s="80"/>
      <c r="I254" s="80"/>
      <c r="J254" s="80"/>
      <c r="K254" s="80"/>
      <c r="L254" s="80"/>
      <c r="M254" s="80"/>
      <c r="N254" s="80"/>
      <c r="O254" s="80"/>
      <c r="P254" s="320"/>
      <c r="Q254" s="320"/>
    </row>
    <row r="255" spans="1:17" ht="20.25" customHeight="1" x14ac:dyDescent="0.2">
      <c r="A255" s="143"/>
      <c r="B255" s="80"/>
      <c r="C255" s="80"/>
      <c r="D255" s="80"/>
      <c r="E255" s="80"/>
      <c r="F255" s="80"/>
      <c r="G255" s="80"/>
      <c r="H255" s="80"/>
      <c r="I255" s="80"/>
      <c r="J255" s="80"/>
      <c r="K255" s="80"/>
      <c r="L255" s="80"/>
      <c r="M255" s="80"/>
      <c r="N255" s="80"/>
      <c r="O255" s="80"/>
      <c r="P255" s="320"/>
      <c r="Q255" s="320"/>
    </row>
    <row r="256" spans="1:17" ht="20.25" customHeight="1" x14ac:dyDescent="0.2">
      <c r="A256" s="143"/>
      <c r="B256" s="80"/>
      <c r="C256" s="80"/>
      <c r="D256" s="80"/>
      <c r="E256" s="80"/>
      <c r="F256" s="80"/>
      <c r="G256" s="80"/>
      <c r="H256" s="80"/>
      <c r="I256" s="80"/>
      <c r="J256" s="80"/>
      <c r="K256" s="80"/>
      <c r="L256" s="80"/>
      <c r="M256" s="80"/>
      <c r="N256" s="80"/>
      <c r="O256" s="80"/>
      <c r="P256" s="320"/>
      <c r="Q256" s="320"/>
    </row>
    <row r="257" spans="1:17" ht="20.25" customHeight="1" x14ac:dyDescent="0.2">
      <c r="A257" s="143"/>
      <c r="B257" s="80"/>
      <c r="C257" s="80"/>
      <c r="D257" s="80"/>
      <c r="E257" s="80"/>
      <c r="F257" s="80"/>
      <c r="G257" s="80"/>
      <c r="H257" s="80"/>
      <c r="I257" s="80"/>
      <c r="J257" s="80"/>
      <c r="K257" s="80"/>
      <c r="L257" s="80"/>
      <c r="M257" s="80"/>
      <c r="N257" s="80"/>
      <c r="O257" s="80"/>
      <c r="P257" s="320"/>
      <c r="Q257" s="320"/>
    </row>
    <row r="258" spans="1:17" ht="20.25" customHeight="1" x14ac:dyDescent="0.2">
      <c r="A258" s="143"/>
      <c r="B258" s="80"/>
      <c r="C258" s="80"/>
      <c r="D258" s="80"/>
      <c r="E258" s="80"/>
      <c r="F258" s="80"/>
      <c r="G258" s="80"/>
      <c r="H258" s="80"/>
      <c r="I258" s="80"/>
      <c r="J258" s="80"/>
      <c r="K258" s="80"/>
      <c r="L258" s="80"/>
      <c r="M258" s="80"/>
      <c r="N258" s="80"/>
      <c r="O258" s="80"/>
      <c r="P258" s="320"/>
      <c r="Q258" s="320"/>
    </row>
    <row r="259" spans="1:17" ht="20.25" customHeight="1" x14ac:dyDescent="0.2">
      <c r="A259" s="143"/>
      <c r="B259" s="80"/>
      <c r="C259" s="80"/>
      <c r="D259" s="80"/>
      <c r="E259" s="80"/>
      <c r="F259" s="80"/>
      <c r="G259" s="80"/>
      <c r="H259" s="80"/>
      <c r="I259" s="80"/>
      <c r="J259" s="80"/>
      <c r="K259" s="80"/>
      <c r="L259" s="80"/>
      <c r="M259" s="80"/>
      <c r="N259" s="80"/>
      <c r="O259" s="80"/>
      <c r="P259" s="320"/>
      <c r="Q259" s="320"/>
    </row>
    <row r="260" spans="1:17" ht="20.25" customHeight="1" x14ac:dyDescent="0.2">
      <c r="A260" s="143"/>
      <c r="B260" s="80"/>
      <c r="C260" s="80"/>
      <c r="D260" s="80"/>
      <c r="E260" s="80"/>
      <c r="F260" s="80"/>
      <c r="G260" s="80"/>
      <c r="H260" s="80"/>
      <c r="I260" s="80"/>
      <c r="J260" s="80"/>
      <c r="K260" s="80"/>
      <c r="L260" s="80"/>
      <c r="M260" s="80"/>
      <c r="N260" s="80"/>
      <c r="O260" s="80"/>
      <c r="P260" s="320"/>
      <c r="Q260" s="320"/>
    </row>
    <row r="261" spans="1:17" ht="20.25" customHeight="1" x14ac:dyDescent="0.2">
      <c r="A261" s="143"/>
      <c r="B261" s="80"/>
      <c r="C261" s="80"/>
      <c r="D261" s="80"/>
      <c r="E261" s="80"/>
      <c r="F261" s="80"/>
      <c r="G261" s="80"/>
      <c r="H261" s="80"/>
      <c r="I261" s="80"/>
      <c r="J261" s="80"/>
      <c r="K261" s="80"/>
      <c r="L261" s="80"/>
      <c r="M261" s="80"/>
      <c r="N261" s="80"/>
      <c r="O261" s="80"/>
      <c r="P261" s="320"/>
      <c r="Q261" s="320"/>
    </row>
    <row r="262" spans="1:17" ht="20.25" customHeight="1" x14ac:dyDescent="0.2">
      <c r="A262" s="143"/>
      <c r="B262" s="80"/>
      <c r="C262" s="80"/>
      <c r="D262" s="80"/>
      <c r="E262" s="80"/>
      <c r="F262" s="80"/>
      <c r="G262" s="80"/>
      <c r="H262" s="80"/>
      <c r="I262" s="80"/>
      <c r="J262" s="80"/>
      <c r="K262" s="80"/>
      <c r="L262" s="80"/>
      <c r="M262" s="80"/>
      <c r="N262" s="80"/>
      <c r="O262" s="80"/>
      <c r="P262" s="320"/>
      <c r="Q262" s="320"/>
    </row>
    <row r="263" spans="1:17" ht="20.25" customHeight="1" x14ac:dyDescent="0.2">
      <c r="A263" s="143"/>
      <c r="B263" s="80"/>
      <c r="C263" s="80"/>
      <c r="D263" s="80"/>
      <c r="E263" s="80"/>
      <c r="F263" s="80"/>
      <c r="G263" s="80"/>
      <c r="H263" s="80"/>
      <c r="I263" s="80"/>
      <c r="J263" s="80"/>
      <c r="K263" s="80"/>
      <c r="L263" s="80"/>
      <c r="M263" s="80"/>
      <c r="N263" s="80"/>
      <c r="O263" s="80"/>
      <c r="P263" s="320"/>
      <c r="Q263" s="320"/>
    </row>
    <row r="264" spans="1:17" ht="20.25" customHeight="1" x14ac:dyDescent="0.2">
      <c r="A264" s="143"/>
      <c r="B264" s="80"/>
      <c r="C264" s="80"/>
      <c r="D264" s="80"/>
      <c r="E264" s="80"/>
      <c r="F264" s="80"/>
      <c r="G264" s="80"/>
      <c r="H264" s="80"/>
      <c r="I264" s="80"/>
      <c r="J264" s="80"/>
      <c r="K264" s="80"/>
      <c r="L264" s="80"/>
      <c r="M264" s="80"/>
      <c r="N264" s="80"/>
      <c r="O264" s="80"/>
      <c r="P264" s="320"/>
      <c r="Q264" s="320"/>
    </row>
    <row r="265" spans="1:17" ht="20.25" customHeight="1" x14ac:dyDescent="0.2">
      <c r="A265" s="143"/>
      <c r="B265" s="80"/>
      <c r="C265" s="80"/>
      <c r="D265" s="80"/>
      <c r="E265" s="80"/>
      <c r="F265" s="80"/>
      <c r="G265" s="80"/>
      <c r="H265" s="80"/>
      <c r="I265" s="80"/>
      <c r="J265" s="80"/>
      <c r="K265" s="80"/>
      <c r="L265" s="80"/>
      <c r="M265" s="80"/>
      <c r="N265" s="80"/>
      <c r="O265" s="80"/>
      <c r="P265" s="320"/>
      <c r="Q265" s="320"/>
    </row>
    <row r="266" spans="1:17" ht="20.25" customHeight="1" x14ac:dyDescent="0.2">
      <c r="A266" s="143"/>
      <c r="B266" s="80"/>
      <c r="C266" s="80"/>
      <c r="D266" s="80"/>
      <c r="E266" s="80"/>
      <c r="F266" s="80"/>
      <c r="G266" s="80"/>
      <c r="H266" s="80"/>
      <c r="I266" s="80"/>
      <c r="J266" s="80"/>
      <c r="K266" s="80"/>
      <c r="L266" s="80"/>
      <c r="M266" s="80"/>
      <c r="N266" s="80"/>
      <c r="O266" s="80"/>
      <c r="P266" s="320"/>
      <c r="Q266" s="320"/>
    </row>
    <row r="267" spans="1:17" s="271" customFormat="1" ht="20.25" customHeight="1" thickBot="1" x14ac:dyDescent="0.25">
      <c r="A267" s="270"/>
      <c r="B267" s="80"/>
      <c r="C267" s="80"/>
      <c r="D267" s="80"/>
      <c r="E267" s="80"/>
      <c r="F267" s="80"/>
      <c r="G267" s="80"/>
      <c r="H267" s="80"/>
      <c r="I267" s="80"/>
      <c r="J267" s="80"/>
      <c r="K267" s="80"/>
      <c r="L267" s="80"/>
      <c r="M267" s="80"/>
      <c r="N267" s="80"/>
      <c r="O267" s="80"/>
      <c r="P267" s="320"/>
      <c r="Q267" s="320"/>
    </row>
    <row r="268" spans="1:17" customFormat="1" ht="18" customHeight="1" thickBot="1" x14ac:dyDescent="0.3">
      <c r="A268" s="220"/>
      <c r="B268" s="220"/>
      <c r="C268" s="221"/>
      <c r="D268" s="142"/>
      <c r="E268" s="222"/>
      <c r="F268" s="222"/>
      <c r="G268" s="222"/>
      <c r="H268" s="222"/>
      <c r="I268" s="222"/>
      <c r="J268" s="222"/>
      <c r="K268" s="370" t="s">
        <v>74</v>
      </c>
      <c r="L268" s="371"/>
      <c r="M268" s="371"/>
      <c r="N268" s="371"/>
      <c r="O268" s="371"/>
      <c r="P268" s="371"/>
      <c r="Q268" s="372"/>
    </row>
    <row r="269" spans="1:17" customFormat="1" ht="7.5" customHeight="1" x14ac:dyDescent="0.25">
      <c r="A269" s="220"/>
      <c r="B269" s="220"/>
      <c r="C269" s="221"/>
      <c r="D269" s="142"/>
      <c r="E269" s="222"/>
      <c r="F269" s="222"/>
      <c r="G269" s="222"/>
      <c r="H269" s="222"/>
      <c r="I269" s="222"/>
      <c r="J269" s="222"/>
      <c r="K269" s="269"/>
      <c r="L269" s="269"/>
      <c r="M269" s="269"/>
      <c r="N269" s="269"/>
      <c r="O269" s="269"/>
      <c r="P269" s="269"/>
      <c r="Q269" s="269"/>
    </row>
    <row r="270" spans="1:17" customFormat="1" ht="18" customHeight="1" x14ac:dyDescent="0.25">
      <c r="A270" s="220"/>
      <c r="B270" s="220"/>
      <c r="C270" s="221"/>
      <c r="D270" s="142"/>
      <c r="E270" s="222"/>
      <c r="F270" s="222"/>
      <c r="G270" s="222"/>
      <c r="H270" s="222"/>
      <c r="I270" s="222"/>
      <c r="J270" s="222"/>
      <c r="K270" s="221"/>
      <c r="L270" s="221"/>
      <c r="M270" s="223"/>
      <c r="N270" s="373" t="s">
        <v>47</v>
      </c>
      <c r="O270" s="373"/>
      <c r="P270" s="373"/>
      <c r="Q270" s="373"/>
    </row>
    <row r="271" spans="1:17" customFormat="1" ht="18" customHeight="1" x14ac:dyDescent="0.25">
      <c r="A271" s="220"/>
      <c r="B271" s="220"/>
      <c r="C271" s="221"/>
      <c r="D271" s="142"/>
      <c r="E271" s="222"/>
      <c r="F271" s="222"/>
      <c r="G271" s="222"/>
      <c r="H271" s="222"/>
      <c r="I271" s="222"/>
      <c r="J271" s="222"/>
      <c r="K271" s="221"/>
      <c r="L271" s="221"/>
      <c r="M271" s="223"/>
      <c r="N271" s="374" t="s">
        <v>75</v>
      </c>
      <c r="O271" s="374"/>
      <c r="P271" s="374"/>
      <c r="Q271" s="374"/>
    </row>
    <row r="272" spans="1:17" s="62" customFormat="1" ht="5.25" customHeight="1" x14ac:dyDescent="0.2">
      <c r="A272" s="215"/>
      <c r="B272" s="216"/>
      <c r="C272" s="216"/>
      <c r="D272" s="216"/>
      <c r="E272" s="216"/>
      <c r="F272" s="217"/>
      <c r="G272" s="216"/>
      <c r="H272" s="216"/>
      <c r="I272" s="216"/>
      <c r="J272" s="218"/>
      <c r="K272" s="216"/>
      <c r="L272" s="216"/>
      <c r="M272" s="216"/>
      <c r="N272" s="216"/>
      <c r="O272" s="216"/>
      <c r="P272" s="216"/>
      <c r="Q272" s="216"/>
    </row>
    <row r="273" spans="1:17" s="138" customFormat="1" ht="27.75" customHeight="1" x14ac:dyDescent="0.2">
      <c r="A273" s="212"/>
      <c r="B273" s="375" t="s">
        <v>9</v>
      </c>
      <c r="C273" s="376"/>
      <c r="D273" s="377"/>
      <c r="E273" s="406" t="s">
        <v>76</v>
      </c>
      <c r="F273" s="407"/>
      <c r="G273" s="408"/>
      <c r="H273" s="224" t="s">
        <v>11</v>
      </c>
      <c r="I273" s="415"/>
      <c r="J273" s="416"/>
      <c r="K273" s="416"/>
      <c r="L273" s="417"/>
      <c r="M273" s="396" t="s">
        <v>12</v>
      </c>
      <c r="N273" s="397"/>
      <c r="O273" s="398"/>
      <c r="P273" s="153">
        <v>0</v>
      </c>
      <c r="Q273" s="225"/>
    </row>
    <row r="274" spans="1:17" s="138" customFormat="1" ht="32.25" customHeight="1" x14ac:dyDescent="0.2">
      <c r="A274" s="212"/>
      <c r="B274" s="378"/>
      <c r="C274" s="405"/>
      <c r="D274" s="380"/>
      <c r="E274" s="409"/>
      <c r="F274" s="410"/>
      <c r="G274" s="411"/>
      <c r="H274" s="224" t="s">
        <v>13</v>
      </c>
      <c r="I274" s="415"/>
      <c r="J274" s="416"/>
      <c r="K274" s="416"/>
      <c r="L274" s="417"/>
      <c r="M274" s="396" t="s">
        <v>12</v>
      </c>
      <c r="N274" s="397"/>
      <c r="O274" s="398"/>
      <c r="P274" s="153">
        <v>0</v>
      </c>
      <c r="Q274" s="225"/>
    </row>
    <row r="275" spans="1:17" s="7" customFormat="1" ht="36.75" customHeight="1" x14ac:dyDescent="0.2">
      <c r="A275" s="226"/>
      <c r="B275" s="381"/>
      <c r="C275" s="382"/>
      <c r="D275" s="383"/>
      <c r="E275" s="412"/>
      <c r="F275" s="413"/>
      <c r="G275" s="414"/>
      <c r="H275" s="224" t="s">
        <v>14</v>
      </c>
      <c r="I275" s="415"/>
      <c r="J275" s="416"/>
      <c r="K275" s="416"/>
      <c r="L275" s="417"/>
      <c r="M275" s="396" t="s">
        <v>12</v>
      </c>
      <c r="N275" s="397"/>
      <c r="O275" s="398"/>
      <c r="P275" s="153">
        <v>0</v>
      </c>
      <c r="Q275" s="225"/>
    </row>
    <row r="276" spans="1:17" s="7" customFormat="1" ht="10.5" customHeight="1" thickBot="1" x14ac:dyDescent="0.25">
      <c r="A276" s="226"/>
      <c r="B276" s="227"/>
      <c r="C276" s="227"/>
      <c r="D276" s="227"/>
      <c r="E276" s="228"/>
      <c r="F276" s="228"/>
      <c r="G276" s="228"/>
      <c r="H276" s="228"/>
      <c r="I276" s="229"/>
      <c r="J276" s="229"/>
      <c r="K276" s="230"/>
      <c r="L276" s="230"/>
      <c r="M276" s="229"/>
      <c r="N276" s="229"/>
      <c r="O276" s="229"/>
      <c r="P276" s="229"/>
      <c r="Q276" s="229"/>
    </row>
    <row r="277" spans="1:17" s="7" customFormat="1" ht="41.25" customHeight="1" x14ac:dyDescent="0.2">
      <c r="A277" s="226"/>
      <c r="B277" s="354" t="s">
        <v>15</v>
      </c>
      <c r="C277" s="355"/>
      <c r="D277" s="355"/>
      <c r="E277" s="356"/>
      <c r="F277" s="231">
        <v>0.15</v>
      </c>
      <c r="G277" s="401">
        <f>P277*F277</f>
        <v>21.72944968003117</v>
      </c>
      <c r="H277" s="402"/>
      <c r="I277" s="359" t="s">
        <v>16</v>
      </c>
      <c r="J277" s="360"/>
      <c r="K277" s="361">
        <v>131611800</v>
      </c>
      <c r="L277" s="362"/>
      <c r="M277" s="363" t="s">
        <v>17</v>
      </c>
      <c r="N277" s="359"/>
      <c r="O277" s="359"/>
      <c r="P277" s="232">
        <f>K277/908526</f>
        <v>144.86299786687448</v>
      </c>
      <c r="Q277" s="233"/>
    </row>
    <row r="278" spans="1:17" s="7" customFormat="1" ht="129.75" customHeight="1" x14ac:dyDescent="0.2">
      <c r="A278" s="226"/>
      <c r="B278" s="364" t="s">
        <v>18</v>
      </c>
      <c r="C278" s="365"/>
      <c r="D278" s="366"/>
      <c r="E278" s="403" t="s">
        <v>19</v>
      </c>
      <c r="F278" s="404"/>
      <c r="G278" s="404"/>
      <c r="H278" s="404"/>
      <c r="I278" s="404"/>
      <c r="J278" s="404"/>
      <c r="K278" s="404"/>
      <c r="L278" s="404"/>
      <c r="M278" s="404"/>
      <c r="N278" s="404"/>
      <c r="O278" s="404"/>
      <c r="P278" s="404"/>
      <c r="Q278" s="234"/>
    </row>
    <row r="279" spans="1:17" s="7" customFormat="1" ht="22.5" customHeight="1" x14ac:dyDescent="0.2">
      <c r="A279" s="226"/>
      <c r="B279" s="364" t="s">
        <v>20</v>
      </c>
      <c r="C279" s="365"/>
      <c r="D279" s="366"/>
      <c r="E279" s="235" t="s">
        <v>21</v>
      </c>
      <c r="F279" s="235" t="s">
        <v>22</v>
      </c>
      <c r="G279" s="235" t="s">
        <v>23</v>
      </c>
      <c r="H279" s="235" t="s">
        <v>24</v>
      </c>
      <c r="I279" s="236"/>
      <c r="J279" s="236"/>
      <c r="K279" s="236"/>
      <c r="L279" s="236"/>
      <c r="M279" s="236"/>
      <c r="N279" s="237" t="s">
        <v>25</v>
      </c>
      <c r="O279" s="237" t="s">
        <v>26</v>
      </c>
      <c r="P279" s="264" t="s">
        <v>27</v>
      </c>
      <c r="Q279" s="238"/>
    </row>
    <row r="280" spans="1:17" s="147" customFormat="1" ht="25.5" customHeight="1" x14ac:dyDescent="0.2">
      <c r="A280" s="194"/>
      <c r="B280" s="154"/>
      <c r="C280" s="154"/>
      <c r="D280" s="154"/>
      <c r="E280" s="154"/>
      <c r="F280" s="154"/>
      <c r="G280" s="155"/>
      <c r="H280" s="155"/>
      <c r="I280" s="156"/>
      <c r="J280" s="156"/>
      <c r="K280" s="156"/>
      <c r="L280" s="156"/>
      <c r="M280" s="156"/>
      <c r="N280" s="239"/>
      <c r="O280" s="237" t="s">
        <v>28</v>
      </c>
      <c r="P280" s="240"/>
      <c r="Q280" s="156"/>
    </row>
    <row r="281" spans="1:17" s="147" customFormat="1" ht="24" customHeight="1" x14ac:dyDescent="0.2">
      <c r="A281" s="194"/>
      <c r="B281" s="369" t="s">
        <v>29</v>
      </c>
      <c r="C281" s="369"/>
      <c r="D281" s="369"/>
      <c r="E281" s="369"/>
      <c r="F281" s="369"/>
      <c r="G281" s="369"/>
      <c r="H281" s="369"/>
      <c r="I281" s="369"/>
      <c r="J281" s="369"/>
      <c r="K281" s="369"/>
      <c r="L281" s="369"/>
      <c r="M281" s="369"/>
      <c r="N281" s="369"/>
      <c r="O281" s="369"/>
      <c r="P281" s="369"/>
      <c r="Q281" s="369"/>
    </row>
    <row r="282" spans="1:17" s="11" customFormat="1" ht="90.75" customHeight="1" x14ac:dyDescent="0.2">
      <c r="A282" s="195"/>
      <c r="B282" s="241" t="s">
        <v>30</v>
      </c>
      <c r="C282" s="241" t="s">
        <v>31</v>
      </c>
      <c r="D282" s="241" t="s">
        <v>32</v>
      </c>
      <c r="E282" s="349" t="s">
        <v>33</v>
      </c>
      <c r="F282" s="350"/>
      <c r="G282" s="350"/>
      <c r="H282" s="350"/>
      <c r="I282" s="351"/>
      <c r="J282" s="349" t="s">
        <v>34</v>
      </c>
      <c r="K282" s="351"/>
      <c r="L282" s="349" t="s">
        <v>35</v>
      </c>
      <c r="M282" s="351"/>
      <c r="N282" s="241" t="s">
        <v>36</v>
      </c>
      <c r="O282" s="241" t="s">
        <v>37</v>
      </c>
      <c r="P282" s="241" t="s">
        <v>38</v>
      </c>
      <c r="Q282" s="241" t="s">
        <v>39</v>
      </c>
    </row>
    <row r="283" spans="1:17" s="245" customFormat="1" ht="10.5" customHeight="1" x14ac:dyDescent="0.2">
      <c r="A283" s="143"/>
      <c r="B283" s="242"/>
      <c r="C283" s="243"/>
      <c r="D283" s="243"/>
      <c r="E283" s="244"/>
      <c r="F283" s="400"/>
      <c r="G283" s="400"/>
      <c r="H283" s="244"/>
      <c r="I283" s="244"/>
      <c r="L283" s="244"/>
      <c r="M283" s="244"/>
      <c r="N283" s="244"/>
      <c r="O283" s="244"/>
      <c r="P283" s="244"/>
      <c r="Q283" s="244"/>
    </row>
    <row r="284" spans="1:17" ht="32.25" customHeight="1" x14ac:dyDescent="0.2">
      <c r="A284" s="143"/>
      <c r="B284" s="246">
        <v>1</v>
      </c>
      <c r="C284" s="247">
        <v>122</v>
      </c>
      <c r="D284" s="247">
        <v>147</v>
      </c>
      <c r="E284" s="336" t="s">
        <v>77</v>
      </c>
      <c r="F284" s="337"/>
      <c r="G284" s="337"/>
      <c r="H284" s="337"/>
      <c r="I284" s="338"/>
      <c r="J284" s="336" t="s">
        <v>78</v>
      </c>
      <c r="K284" s="338"/>
      <c r="L284" s="339" t="s">
        <v>79</v>
      </c>
      <c r="M284" s="340"/>
      <c r="N284" s="248">
        <v>1</v>
      </c>
      <c r="O284" s="268">
        <v>470.94</v>
      </c>
      <c r="P284" s="250">
        <f>+N284*O284</f>
        <v>470.94</v>
      </c>
      <c r="Q284" s="250" t="s">
        <v>26</v>
      </c>
    </row>
    <row r="285" spans="1:17" ht="32.25" customHeight="1" x14ac:dyDescent="0.2">
      <c r="A285" s="143"/>
      <c r="B285" s="251">
        <v>2</v>
      </c>
      <c r="C285" s="247">
        <v>199</v>
      </c>
      <c r="D285" s="247">
        <v>208</v>
      </c>
      <c r="E285" s="336" t="s">
        <v>80</v>
      </c>
      <c r="F285" s="337"/>
      <c r="G285" s="337"/>
      <c r="H285" s="337"/>
      <c r="I285" s="338"/>
      <c r="J285" s="336" t="s">
        <v>81</v>
      </c>
      <c r="K285" s="338"/>
      <c r="L285" s="339" t="s">
        <v>79</v>
      </c>
      <c r="M285" s="340"/>
      <c r="N285" s="248">
        <v>1</v>
      </c>
      <c r="O285" s="268">
        <v>108.6</v>
      </c>
      <c r="P285" s="250">
        <f>+N285*O285</f>
        <v>108.6</v>
      </c>
      <c r="Q285" s="250" t="s">
        <v>26</v>
      </c>
    </row>
    <row r="286" spans="1:17" ht="75" customHeight="1" x14ac:dyDescent="0.2">
      <c r="A286" s="143"/>
      <c r="B286" s="251">
        <v>3</v>
      </c>
      <c r="C286" s="247">
        <v>200</v>
      </c>
      <c r="D286" s="247">
        <v>210</v>
      </c>
      <c r="E286" s="336" t="s">
        <v>82</v>
      </c>
      <c r="F286" s="337"/>
      <c r="G286" s="337"/>
      <c r="H286" s="337"/>
      <c r="I286" s="338"/>
      <c r="J286" s="336" t="s">
        <v>81</v>
      </c>
      <c r="K286" s="338"/>
      <c r="L286" s="339" t="s">
        <v>83</v>
      </c>
      <c r="M286" s="340"/>
      <c r="N286" s="248">
        <v>1</v>
      </c>
      <c r="O286" s="268">
        <v>156.97999999999999</v>
      </c>
      <c r="P286" s="250">
        <f>+N286*O286</f>
        <v>156.97999999999999</v>
      </c>
      <c r="Q286" s="250" t="s">
        <v>84</v>
      </c>
    </row>
    <row r="287" spans="1:17" ht="10.5" customHeight="1" x14ac:dyDescent="0.2">
      <c r="A287" s="143"/>
      <c r="B287" s="162"/>
      <c r="C287" s="148"/>
      <c r="D287" s="148"/>
      <c r="E287" s="149"/>
      <c r="F287" s="150"/>
      <c r="G287" s="150"/>
      <c r="H287" s="150"/>
      <c r="I287" s="185"/>
      <c r="J287" s="186"/>
      <c r="K287" s="187"/>
      <c r="L287" s="187"/>
      <c r="M287" s="188"/>
      <c r="N287" s="188"/>
      <c r="O287" s="188"/>
      <c r="P287" s="187"/>
      <c r="Q287" s="187"/>
    </row>
    <row r="288" spans="1:17" ht="20.25" customHeight="1" x14ac:dyDescent="0.2">
      <c r="A288" s="143"/>
      <c r="B288" s="343" t="s">
        <v>45</v>
      </c>
      <c r="C288" s="344"/>
      <c r="D288" s="344"/>
      <c r="E288" s="344"/>
      <c r="F288" s="344"/>
      <c r="G288" s="344"/>
      <c r="H288" s="344"/>
      <c r="I288" s="344"/>
      <c r="J288" s="344"/>
      <c r="K288" s="344"/>
      <c r="L288" s="344"/>
      <c r="M288" s="344"/>
      <c r="N288" s="344"/>
      <c r="O288" s="345"/>
      <c r="P288" s="252">
        <f>SUM(P284:P286)</f>
        <v>736.52</v>
      </c>
      <c r="Q288" s="253" t="s">
        <v>26</v>
      </c>
    </row>
    <row r="289" spans="1:17" ht="10.5" customHeight="1" x14ac:dyDescent="0.2">
      <c r="A289" s="143"/>
      <c r="B289" s="162"/>
      <c r="C289" s="148"/>
      <c r="D289" s="148"/>
      <c r="E289" s="149"/>
      <c r="F289" s="150"/>
      <c r="G289" s="150"/>
      <c r="H289" s="150"/>
      <c r="I289" s="185"/>
      <c r="J289" s="186"/>
      <c r="K289" s="187"/>
      <c r="L289" s="187"/>
      <c r="M289" s="188"/>
      <c r="N289" s="188"/>
      <c r="O289" s="188"/>
      <c r="P289" s="187"/>
      <c r="Q289" s="187"/>
    </row>
    <row r="290" spans="1:17" ht="10.5" customHeight="1" x14ac:dyDescent="0.2">
      <c r="A290" s="143"/>
      <c r="B290" s="162"/>
      <c r="C290" s="148"/>
      <c r="D290" s="148"/>
      <c r="E290" s="149"/>
      <c r="F290" s="150"/>
      <c r="G290" s="150"/>
      <c r="H290" s="150"/>
      <c r="I290" s="185"/>
      <c r="J290" s="186"/>
      <c r="K290" s="187"/>
      <c r="L290" s="187"/>
      <c r="M290" s="188"/>
      <c r="N290" s="188"/>
      <c r="O290" s="188"/>
      <c r="P290" s="187"/>
      <c r="Q290" s="187"/>
    </row>
    <row r="291" spans="1:17" ht="10.5" customHeight="1" x14ac:dyDescent="0.2">
      <c r="A291" s="143"/>
      <c r="B291" s="162"/>
      <c r="C291" s="148"/>
      <c r="D291" s="148"/>
      <c r="E291" s="149"/>
      <c r="F291" s="150"/>
      <c r="G291" s="150"/>
      <c r="H291" s="150"/>
      <c r="I291" s="185"/>
      <c r="J291" s="186"/>
      <c r="K291" s="187"/>
      <c r="L291" s="187"/>
      <c r="M291" s="188"/>
      <c r="N291" s="188"/>
      <c r="O291" s="188"/>
      <c r="P291" s="187"/>
      <c r="Q291" s="187"/>
    </row>
    <row r="292" spans="1:17" ht="10.5" customHeight="1" x14ac:dyDescent="0.2">
      <c r="A292" s="143"/>
      <c r="B292" s="162"/>
      <c r="C292" s="148"/>
      <c r="D292" s="148"/>
      <c r="E292" s="149"/>
      <c r="F292" s="150"/>
      <c r="G292" s="150"/>
      <c r="H292" s="150"/>
      <c r="I292" s="185"/>
      <c r="J292" s="186"/>
      <c r="K292" s="187"/>
      <c r="L292" s="187"/>
      <c r="M292" s="188"/>
      <c r="N292" s="188"/>
      <c r="O292" s="188"/>
      <c r="P292" s="187"/>
      <c r="Q292" s="187"/>
    </row>
    <row r="293" spans="1:17" ht="10.5" customHeight="1" x14ac:dyDescent="0.2">
      <c r="A293" s="143"/>
      <c r="B293" s="162"/>
      <c r="C293" s="148"/>
      <c r="D293" s="148"/>
      <c r="E293" s="149"/>
      <c r="F293" s="150"/>
      <c r="G293" s="150"/>
      <c r="H293" s="150"/>
      <c r="I293" s="185"/>
      <c r="J293" s="186"/>
      <c r="K293" s="187"/>
      <c r="L293" s="187"/>
      <c r="M293" s="188"/>
      <c r="N293" s="188"/>
      <c r="O293" s="188"/>
      <c r="P293" s="187"/>
      <c r="Q293" s="187"/>
    </row>
    <row r="294" spans="1:17" ht="10.5" customHeight="1" x14ac:dyDescent="0.2">
      <c r="A294" s="143"/>
      <c r="B294" s="162"/>
      <c r="C294" s="148"/>
      <c r="D294" s="148"/>
      <c r="E294" s="149"/>
      <c r="F294" s="150"/>
      <c r="G294" s="150"/>
      <c r="H294" s="150"/>
      <c r="I294" s="185"/>
      <c r="J294" s="186"/>
      <c r="K294" s="187"/>
      <c r="L294" s="187"/>
      <c r="M294" s="188"/>
      <c r="N294" s="188"/>
      <c r="O294" s="188"/>
      <c r="P294" s="187"/>
      <c r="Q294" s="187"/>
    </row>
    <row r="295" spans="1:17" ht="10.5" customHeight="1" x14ac:dyDescent="0.2">
      <c r="A295" s="143"/>
      <c r="B295" s="162"/>
      <c r="C295" s="148"/>
      <c r="D295" s="148"/>
      <c r="E295" s="149"/>
      <c r="F295" s="150"/>
      <c r="G295" s="150"/>
      <c r="H295" s="150"/>
      <c r="I295" s="185"/>
      <c r="J295" s="186"/>
      <c r="K295" s="187"/>
      <c r="L295" s="187"/>
      <c r="M295" s="188"/>
      <c r="N295" s="188"/>
      <c r="O295" s="188"/>
      <c r="P295" s="187"/>
      <c r="Q295" s="187"/>
    </row>
    <row r="296" spans="1:17" ht="10.5" customHeight="1" x14ac:dyDescent="0.2">
      <c r="A296" s="143"/>
      <c r="B296" s="162"/>
      <c r="C296" s="148"/>
      <c r="D296" s="148"/>
      <c r="E296" s="149"/>
      <c r="F296" s="150"/>
      <c r="G296" s="150"/>
      <c r="H296" s="150"/>
      <c r="I296" s="185"/>
      <c r="J296" s="186"/>
      <c r="K296" s="187"/>
      <c r="L296" s="187"/>
      <c r="M296" s="188"/>
      <c r="N296" s="188"/>
      <c r="O296" s="188"/>
      <c r="P296" s="187"/>
      <c r="Q296" s="187"/>
    </row>
    <row r="297" spans="1:17" ht="10.5" customHeight="1" x14ac:dyDescent="0.2">
      <c r="A297" s="143"/>
      <c r="B297" s="162"/>
      <c r="C297" s="148"/>
      <c r="D297" s="148"/>
      <c r="E297" s="149"/>
      <c r="F297" s="150"/>
      <c r="G297" s="150"/>
      <c r="H297" s="150"/>
      <c r="I297" s="185"/>
      <c r="J297" s="186"/>
      <c r="K297" s="187"/>
      <c r="L297" s="187"/>
      <c r="M297" s="188"/>
      <c r="N297" s="188"/>
      <c r="O297" s="188"/>
      <c r="P297" s="187"/>
      <c r="Q297" s="187"/>
    </row>
    <row r="298" spans="1:17" ht="10.5" customHeight="1" x14ac:dyDescent="0.2">
      <c r="A298" s="143"/>
      <c r="B298" s="162"/>
      <c r="C298" s="148"/>
      <c r="D298" s="148"/>
      <c r="E298" s="149"/>
      <c r="F298" s="150"/>
      <c r="G298" s="150"/>
      <c r="H298" s="150"/>
      <c r="I298" s="185"/>
      <c r="J298" s="186"/>
      <c r="K298" s="187"/>
      <c r="L298" s="187"/>
      <c r="M298" s="188"/>
      <c r="N298" s="188"/>
      <c r="O298" s="188"/>
      <c r="P298" s="187"/>
      <c r="Q298" s="187"/>
    </row>
    <row r="299" spans="1:17" ht="10.5" customHeight="1" x14ac:dyDescent="0.2">
      <c r="A299" s="143"/>
      <c r="B299" s="162"/>
      <c r="C299" s="148"/>
      <c r="D299" s="148"/>
      <c r="E299" s="149"/>
      <c r="F299" s="150"/>
      <c r="G299" s="150"/>
      <c r="H299" s="150"/>
      <c r="I299" s="185"/>
      <c r="J299" s="186"/>
      <c r="K299" s="187"/>
      <c r="L299" s="187"/>
      <c r="M299" s="188"/>
      <c r="N299" s="188"/>
      <c r="O299" s="188"/>
      <c r="P299" s="187"/>
      <c r="Q299" s="187"/>
    </row>
    <row r="300" spans="1:17" ht="10.5" customHeight="1" x14ac:dyDescent="0.2">
      <c r="A300" s="143"/>
      <c r="B300" s="162"/>
      <c r="C300" s="148"/>
      <c r="D300" s="148"/>
      <c r="E300" s="149"/>
      <c r="F300" s="150"/>
      <c r="G300" s="150"/>
      <c r="H300" s="150"/>
      <c r="I300" s="185"/>
      <c r="J300" s="186"/>
      <c r="K300" s="187"/>
      <c r="L300" s="187"/>
      <c r="M300" s="188"/>
      <c r="N300" s="188"/>
      <c r="O300" s="188"/>
      <c r="P300" s="187"/>
      <c r="Q300" s="187"/>
    </row>
    <row r="301" spans="1:17" ht="10.5" customHeight="1" x14ac:dyDescent="0.2">
      <c r="A301" s="143"/>
      <c r="B301" s="162"/>
      <c r="C301" s="148"/>
      <c r="D301" s="148"/>
      <c r="E301" s="149"/>
      <c r="F301" s="150"/>
      <c r="G301" s="150"/>
      <c r="H301" s="150"/>
      <c r="I301" s="185"/>
      <c r="J301" s="186"/>
      <c r="K301" s="187"/>
      <c r="L301" s="187"/>
      <c r="M301" s="188"/>
      <c r="N301" s="188"/>
      <c r="O301" s="188"/>
      <c r="P301" s="187"/>
      <c r="Q301" s="187"/>
    </row>
    <row r="302" spans="1:17" ht="10.5" customHeight="1" x14ac:dyDescent="0.2">
      <c r="A302" s="143"/>
      <c r="B302" s="162"/>
      <c r="C302" s="148"/>
      <c r="D302" s="148"/>
      <c r="E302" s="149"/>
      <c r="F302" s="150"/>
      <c r="G302" s="150"/>
      <c r="H302" s="150"/>
      <c r="I302" s="185"/>
      <c r="J302" s="186"/>
      <c r="K302" s="187"/>
      <c r="L302" s="187"/>
      <c r="M302" s="188"/>
      <c r="N302" s="188"/>
      <c r="O302" s="188"/>
      <c r="P302" s="187"/>
      <c r="Q302" s="187"/>
    </row>
    <row r="303" spans="1:17" ht="10.5" customHeight="1" x14ac:dyDescent="0.2">
      <c r="A303" s="143"/>
      <c r="B303" s="162"/>
      <c r="C303" s="148"/>
      <c r="D303" s="148"/>
      <c r="E303" s="149"/>
      <c r="F303" s="150"/>
      <c r="G303" s="150"/>
      <c r="H303" s="150"/>
      <c r="I303" s="185"/>
      <c r="J303" s="186"/>
      <c r="K303" s="187"/>
      <c r="L303" s="187"/>
      <c r="M303" s="188"/>
      <c r="N303" s="188"/>
      <c r="O303" s="188"/>
      <c r="P303" s="187"/>
      <c r="Q303" s="187"/>
    </row>
    <row r="304" spans="1:17" ht="10.5" customHeight="1" x14ac:dyDescent="0.2">
      <c r="A304" s="143"/>
      <c r="B304" s="162"/>
      <c r="C304" s="148"/>
      <c r="D304" s="148"/>
      <c r="E304" s="149"/>
      <c r="F304" s="150"/>
      <c r="G304" s="150"/>
      <c r="H304" s="150"/>
      <c r="I304" s="185"/>
      <c r="J304" s="186"/>
      <c r="K304" s="187"/>
      <c r="L304" s="187"/>
      <c r="M304" s="188"/>
      <c r="N304" s="188"/>
      <c r="O304" s="188"/>
      <c r="P304" s="187"/>
      <c r="Q304" s="187"/>
    </row>
    <row r="305" spans="1:17" ht="10.5" customHeight="1" x14ac:dyDescent="0.2">
      <c r="A305" s="143"/>
      <c r="B305" s="162"/>
      <c r="C305" s="148"/>
      <c r="D305" s="148"/>
      <c r="E305" s="149"/>
      <c r="F305" s="150"/>
      <c r="G305" s="150"/>
      <c r="H305" s="150"/>
      <c r="I305" s="185"/>
      <c r="J305" s="186"/>
      <c r="K305" s="187"/>
      <c r="L305" s="187"/>
      <c r="M305" s="188"/>
      <c r="N305" s="188"/>
      <c r="O305" s="188"/>
      <c r="P305" s="187"/>
      <c r="Q305" s="187"/>
    </row>
    <row r="306" spans="1:17" ht="10.5" customHeight="1" x14ac:dyDescent="0.2">
      <c r="A306" s="143"/>
      <c r="B306" s="162"/>
      <c r="C306" s="148"/>
      <c r="D306" s="148"/>
      <c r="E306" s="149"/>
      <c r="F306" s="150"/>
      <c r="G306" s="150"/>
      <c r="H306" s="150"/>
      <c r="I306" s="185"/>
      <c r="J306" s="186"/>
      <c r="K306" s="187"/>
      <c r="L306" s="187"/>
      <c r="M306" s="188"/>
      <c r="N306" s="188"/>
      <c r="O306" s="188"/>
      <c r="P306" s="187"/>
      <c r="Q306" s="187"/>
    </row>
    <row r="307" spans="1:17" ht="10.5" customHeight="1" x14ac:dyDescent="0.2">
      <c r="A307" s="143"/>
      <c r="B307" s="162"/>
      <c r="C307" s="148"/>
      <c r="D307" s="148"/>
      <c r="E307" s="149"/>
      <c r="F307" s="150"/>
      <c r="G307" s="150"/>
      <c r="H307" s="150"/>
      <c r="I307" s="185"/>
      <c r="J307" s="186"/>
      <c r="K307" s="187"/>
      <c r="L307" s="187"/>
      <c r="M307" s="188"/>
      <c r="N307" s="188"/>
      <c r="O307" s="188"/>
      <c r="P307" s="187"/>
      <c r="Q307" s="187"/>
    </row>
    <row r="308" spans="1:17" ht="10.5" customHeight="1" x14ac:dyDescent="0.2">
      <c r="A308" s="143"/>
      <c r="B308" s="162"/>
      <c r="C308" s="148"/>
      <c r="D308" s="148"/>
      <c r="E308" s="149"/>
      <c r="F308" s="150"/>
      <c r="G308" s="150"/>
      <c r="H308" s="150"/>
      <c r="I308" s="185"/>
      <c r="J308" s="186"/>
      <c r="K308" s="187"/>
      <c r="L308" s="187"/>
      <c r="M308" s="188"/>
      <c r="N308" s="188"/>
      <c r="O308" s="188"/>
      <c r="P308" s="187"/>
      <c r="Q308" s="187"/>
    </row>
    <row r="309" spans="1:17" ht="10.5" customHeight="1" x14ac:dyDescent="0.2">
      <c r="A309" s="143"/>
      <c r="B309" s="162"/>
      <c r="C309" s="148"/>
      <c r="D309" s="148"/>
      <c r="E309" s="149"/>
      <c r="F309" s="150"/>
      <c r="G309" s="150"/>
      <c r="H309" s="150"/>
      <c r="I309" s="185"/>
      <c r="J309" s="186"/>
      <c r="K309" s="187"/>
      <c r="L309" s="187"/>
      <c r="M309" s="188"/>
      <c r="N309" s="188"/>
      <c r="O309" s="188"/>
      <c r="P309" s="187"/>
      <c r="Q309" s="187"/>
    </row>
    <row r="310" spans="1:17" ht="10.5" customHeight="1" x14ac:dyDescent="0.2">
      <c r="A310" s="143"/>
      <c r="B310" s="162"/>
      <c r="C310" s="148"/>
      <c r="D310" s="148"/>
      <c r="E310" s="149"/>
      <c r="F310" s="150"/>
      <c r="G310" s="150"/>
      <c r="H310" s="150"/>
      <c r="I310" s="185"/>
      <c r="J310" s="186"/>
      <c r="K310" s="187"/>
      <c r="L310" s="187"/>
      <c r="M310" s="188"/>
      <c r="N310" s="188"/>
      <c r="O310" s="188"/>
      <c r="P310" s="187"/>
      <c r="Q310" s="187"/>
    </row>
    <row r="311" spans="1:17" ht="10.5" customHeight="1" x14ac:dyDescent="0.2">
      <c r="A311" s="143"/>
      <c r="B311" s="162"/>
      <c r="C311" s="148"/>
      <c r="D311" s="148"/>
      <c r="E311" s="149"/>
      <c r="F311" s="150"/>
      <c r="G311" s="150"/>
      <c r="H311" s="150"/>
      <c r="I311" s="185"/>
      <c r="J311" s="186"/>
      <c r="K311" s="187"/>
      <c r="L311" s="187"/>
      <c r="M311" s="188"/>
      <c r="N311" s="188"/>
      <c r="O311" s="188"/>
      <c r="P311" s="187"/>
      <c r="Q311" s="187"/>
    </row>
    <row r="312" spans="1:17" ht="10.5" customHeight="1" x14ac:dyDescent="0.2">
      <c r="A312" s="143"/>
      <c r="B312" s="162"/>
      <c r="C312" s="148"/>
      <c r="D312" s="148"/>
      <c r="E312" s="149"/>
      <c r="F312" s="150"/>
      <c r="G312" s="150"/>
      <c r="H312" s="150"/>
      <c r="I312" s="185"/>
      <c r="J312" s="186"/>
      <c r="K312" s="187"/>
      <c r="L312" s="187"/>
      <c r="M312" s="188"/>
      <c r="N312" s="188"/>
      <c r="O312" s="188"/>
      <c r="P312" s="187"/>
      <c r="Q312" s="187"/>
    </row>
    <row r="313" spans="1:17" ht="10.5" customHeight="1" x14ac:dyDescent="0.2">
      <c r="A313" s="143"/>
      <c r="B313" s="162"/>
      <c r="C313" s="148"/>
      <c r="D313" s="148"/>
      <c r="E313" s="149"/>
      <c r="F313" s="150"/>
      <c r="G313" s="150"/>
      <c r="H313" s="150"/>
      <c r="I313" s="185"/>
      <c r="J313" s="186"/>
      <c r="K313" s="187"/>
      <c r="L313" s="187"/>
      <c r="M313" s="188"/>
      <c r="N313" s="188"/>
      <c r="O313" s="188"/>
      <c r="P313" s="187"/>
      <c r="Q313" s="187"/>
    </row>
    <row r="314" spans="1:17" ht="10.5" customHeight="1" x14ac:dyDescent="0.2">
      <c r="A314" s="143"/>
      <c r="B314" s="162"/>
      <c r="C314" s="148"/>
      <c r="D314" s="148"/>
      <c r="E314" s="149"/>
      <c r="F314" s="150"/>
      <c r="G314" s="150"/>
      <c r="H314" s="150"/>
      <c r="I314" s="185"/>
      <c r="J314" s="186"/>
      <c r="K314" s="187"/>
      <c r="L314" s="187"/>
      <c r="M314" s="188"/>
      <c r="N314" s="188"/>
      <c r="O314" s="188"/>
      <c r="P314" s="187"/>
      <c r="Q314" s="187"/>
    </row>
    <row r="315" spans="1:17" ht="10.5" customHeight="1" x14ac:dyDescent="0.2">
      <c r="A315" s="143"/>
      <c r="B315" s="162"/>
      <c r="C315" s="148"/>
      <c r="D315" s="148"/>
      <c r="E315" s="149"/>
      <c r="F315" s="150"/>
      <c r="G315" s="150"/>
      <c r="H315" s="150"/>
      <c r="I315" s="185"/>
      <c r="J315" s="186"/>
      <c r="K315" s="187"/>
      <c r="L315" s="187"/>
      <c r="M315" s="188"/>
      <c r="N315" s="188"/>
      <c r="O315" s="188"/>
      <c r="P315" s="187"/>
      <c r="Q315" s="187"/>
    </row>
    <row r="316" spans="1:17" ht="10.5" customHeight="1" x14ac:dyDescent="0.2">
      <c r="A316" s="143"/>
      <c r="B316" s="162"/>
      <c r="C316" s="148"/>
      <c r="D316" s="148"/>
      <c r="E316" s="149"/>
      <c r="F316" s="150"/>
      <c r="G316" s="150"/>
      <c r="H316" s="150"/>
      <c r="I316" s="185"/>
      <c r="J316" s="186"/>
      <c r="K316" s="187"/>
      <c r="L316" s="187"/>
      <c r="M316" s="188"/>
      <c r="N316" s="188"/>
      <c r="O316" s="188"/>
      <c r="P316" s="187"/>
      <c r="Q316" s="187"/>
    </row>
    <row r="317" spans="1:17" ht="10.5" customHeight="1" x14ac:dyDescent="0.2">
      <c r="A317" s="143"/>
      <c r="B317" s="162"/>
      <c r="C317" s="148"/>
      <c r="D317" s="148"/>
      <c r="E317" s="149"/>
      <c r="F317" s="150"/>
      <c r="G317" s="150"/>
      <c r="H317" s="150"/>
      <c r="I317" s="185"/>
      <c r="J317" s="186"/>
      <c r="K317" s="187"/>
      <c r="L317" s="187"/>
      <c r="M317" s="188"/>
      <c r="N317" s="188"/>
      <c r="O317" s="188"/>
      <c r="P317" s="187"/>
      <c r="Q317" s="187"/>
    </row>
    <row r="318" spans="1:17" ht="10.5" customHeight="1" x14ac:dyDescent="0.2">
      <c r="A318" s="143"/>
      <c r="B318" s="162"/>
      <c r="C318" s="148"/>
      <c r="D318" s="148"/>
      <c r="E318" s="149"/>
      <c r="F318" s="150"/>
      <c r="G318" s="150"/>
      <c r="H318" s="150"/>
      <c r="I318" s="185"/>
      <c r="J318" s="186"/>
      <c r="K318" s="187"/>
      <c r="L318" s="187"/>
      <c r="M318" s="188"/>
      <c r="N318" s="188"/>
      <c r="O318" s="188"/>
      <c r="P318" s="187"/>
      <c r="Q318" s="187"/>
    </row>
    <row r="319" spans="1:17" ht="10.5" customHeight="1" x14ac:dyDescent="0.2">
      <c r="A319" s="143"/>
      <c r="B319" s="162"/>
      <c r="C319" s="148"/>
      <c r="D319" s="148"/>
      <c r="E319" s="149"/>
      <c r="F319" s="150"/>
      <c r="G319" s="150"/>
      <c r="H319" s="150"/>
      <c r="I319" s="185"/>
      <c r="J319" s="186"/>
      <c r="K319" s="187"/>
      <c r="L319" s="187"/>
      <c r="M319" s="188"/>
      <c r="N319" s="188"/>
      <c r="O319" s="188"/>
      <c r="P319" s="187"/>
      <c r="Q319" s="187"/>
    </row>
    <row r="320" spans="1:17" ht="10.5" customHeight="1" x14ac:dyDescent="0.2">
      <c r="A320" s="143"/>
      <c r="B320" s="162"/>
      <c r="C320" s="148"/>
      <c r="D320" s="148"/>
      <c r="E320" s="149"/>
      <c r="F320" s="150"/>
      <c r="G320" s="150"/>
      <c r="H320" s="150"/>
      <c r="I320" s="185"/>
      <c r="J320" s="186"/>
      <c r="K320" s="187"/>
      <c r="L320" s="187"/>
      <c r="M320" s="188"/>
      <c r="N320" s="188"/>
      <c r="O320" s="188"/>
      <c r="P320" s="187"/>
      <c r="Q320" s="187"/>
    </row>
    <row r="321" spans="1:21" ht="10.5" customHeight="1" x14ac:dyDescent="0.2">
      <c r="A321" s="143"/>
      <c r="B321" s="162"/>
      <c r="C321" s="148"/>
      <c r="D321" s="148"/>
      <c r="E321" s="149"/>
      <c r="F321" s="150"/>
      <c r="G321" s="150"/>
      <c r="H321" s="150"/>
      <c r="I321" s="185"/>
      <c r="J321" s="186"/>
      <c r="K321" s="187"/>
      <c r="L321" s="187"/>
      <c r="M321" s="188"/>
      <c r="N321" s="188"/>
      <c r="O321" s="188"/>
      <c r="P321" s="187"/>
      <c r="Q321" s="187"/>
    </row>
    <row r="322" spans="1:21" ht="10.5" customHeight="1" x14ac:dyDescent="0.2">
      <c r="A322" s="143"/>
      <c r="B322" s="162"/>
      <c r="C322" s="148"/>
      <c r="D322" s="148"/>
      <c r="E322" s="149"/>
      <c r="F322" s="150"/>
      <c r="G322" s="150"/>
      <c r="H322" s="150"/>
      <c r="I322" s="185"/>
      <c r="J322" s="186"/>
      <c r="K322" s="187"/>
      <c r="L322" s="187"/>
      <c r="M322" s="188"/>
      <c r="N322" s="188"/>
      <c r="O322" s="188"/>
      <c r="P322" s="187"/>
      <c r="Q322" s="187"/>
    </row>
    <row r="323" spans="1:21" ht="10.5" customHeight="1" x14ac:dyDescent="0.2">
      <c r="A323" s="143"/>
      <c r="B323" s="162"/>
      <c r="C323" s="148"/>
      <c r="D323" s="148"/>
      <c r="E323" s="149"/>
      <c r="F323" s="150"/>
      <c r="G323" s="150"/>
      <c r="H323" s="150"/>
      <c r="I323" s="185"/>
      <c r="J323" s="186"/>
      <c r="K323" s="187"/>
      <c r="L323" s="187"/>
      <c r="M323" s="188"/>
      <c r="N323" s="188"/>
      <c r="O323" s="188"/>
      <c r="P323" s="187"/>
      <c r="Q323" s="187"/>
    </row>
    <row r="324" spans="1:21" ht="10.5" customHeight="1" x14ac:dyDescent="0.2">
      <c r="A324" s="143"/>
      <c r="B324" s="162"/>
      <c r="C324" s="148"/>
      <c r="D324" s="148"/>
      <c r="E324" s="149"/>
      <c r="F324" s="150"/>
      <c r="G324" s="150"/>
      <c r="H324" s="150"/>
      <c r="I324" s="185"/>
      <c r="J324" s="186"/>
      <c r="K324" s="187"/>
      <c r="L324" s="187"/>
      <c r="M324" s="188"/>
      <c r="N324" s="188"/>
      <c r="O324" s="188"/>
      <c r="P324" s="187"/>
      <c r="Q324" s="187"/>
    </row>
    <row r="325" spans="1:21" ht="10.5" customHeight="1" x14ac:dyDescent="0.2">
      <c r="A325" s="143"/>
      <c r="B325" s="162"/>
      <c r="C325" s="148"/>
      <c r="D325" s="148"/>
      <c r="E325" s="149"/>
      <c r="F325" s="150"/>
      <c r="G325" s="150"/>
      <c r="H325" s="150"/>
      <c r="I325" s="185"/>
      <c r="J325" s="186"/>
      <c r="K325" s="187"/>
      <c r="L325" s="187"/>
      <c r="M325" s="188"/>
      <c r="N325" s="188"/>
      <c r="O325" s="188"/>
      <c r="P325" s="187"/>
      <c r="Q325" s="187"/>
    </row>
    <row r="326" spans="1:21" ht="10.5" customHeight="1" x14ac:dyDescent="0.2">
      <c r="A326" s="143"/>
      <c r="B326" s="162"/>
      <c r="C326" s="148"/>
      <c r="D326" s="148"/>
      <c r="E326" s="149"/>
      <c r="F326" s="150"/>
      <c r="G326" s="150"/>
      <c r="H326" s="150"/>
      <c r="I326" s="185"/>
      <c r="J326" s="186"/>
      <c r="K326" s="187"/>
      <c r="L326" s="187"/>
      <c r="M326" s="188"/>
      <c r="N326" s="188"/>
      <c r="O326" s="188"/>
      <c r="P326" s="187"/>
      <c r="Q326" s="187"/>
    </row>
    <row r="327" spans="1:21" ht="10.5" customHeight="1" x14ac:dyDescent="0.2">
      <c r="A327" s="143"/>
      <c r="B327" s="162"/>
      <c r="C327" s="148"/>
      <c r="D327" s="148"/>
      <c r="E327" s="149"/>
      <c r="F327" s="150"/>
      <c r="G327" s="150"/>
      <c r="H327" s="150"/>
      <c r="I327" s="185"/>
      <c r="J327" s="186"/>
      <c r="K327" s="187"/>
      <c r="L327" s="187"/>
      <c r="M327" s="188"/>
      <c r="N327" s="188"/>
      <c r="O327" s="188"/>
      <c r="P327" s="187"/>
      <c r="Q327" s="187"/>
    </row>
    <row r="328" spans="1:21" ht="10.5" customHeight="1" x14ac:dyDescent="0.2">
      <c r="A328" s="143"/>
      <c r="B328" s="162"/>
      <c r="C328" s="148"/>
      <c r="D328" s="148"/>
      <c r="E328" s="149"/>
      <c r="F328" s="150"/>
      <c r="G328" s="150"/>
      <c r="H328" s="150"/>
      <c r="I328" s="185"/>
      <c r="J328" s="186"/>
      <c r="K328" s="187"/>
      <c r="L328" s="187"/>
      <c r="M328" s="188"/>
      <c r="N328" s="188"/>
      <c r="O328" s="188"/>
      <c r="P328" s="187"/>
      <c r="Q328" s="187"/>
    </row>
    <row r="329" spans="1:21" ht="10.5" customHeight="1" x14ac:dyDescent="0.2">
      <c r="A329" s="143"/>
      <c r="B329" s="162"/>
      <c r="C329" s="148"/>
      <c r="D329" s="148"/>
      <c r="E329" s="149"/>
      <c r="F329" s="150"/>
      <c r="G329" s="150"/>
      <c r="H329" s="150"/>
      <c r="I329" s="185"/>
      <c r="J329" s="186"/>
      <c r="K329" s="187"/>
      <c r="L329" s="187"/>
      <c r="M329" s="188"/>
      <c r="N329" s="188"/>
      <c r="O329" s="188"/>
      <c r="P329" s="187"/>
      <c r="Q329" s="187"/>
    </row>
    <row r="330" spans="1:21" x14ac:dyDescent="0.2">
      <c r="A330" s="245"/>
      <c r="B330" s="143"/>
      <c r="C330" s="143"/>
      <c r="D330" s="143"/>
      <c r="E330" s="321"/>
      <c r="F330" s="321"/>
      <c r="G330" s="321"/>
      <c r="H330" s="321"/>
      <c r="I330" s="321"/>
      <c r="J330" s="321"/>
      <c r="K330" s="321"/>
      <c r="L330" s="321"/>
      <c r="M330" s="321"/>
      <c r="N330" s="321"/>
      <c r="O330" s="321"/>
      <c r="P330" s="321"/>
      <c r="Q330" s="321"/>
    </row>
    <row r="331" spans="1:21" s="146" customFormat="1" ht="6.75" customHeight="1" thickBot="1" x14ac:dyDescent="0.25">
      <c r="A331" s="159"/>
      <c r="B331" s="219"/>
      <c r="C331" s="219"/>
      <c r="D331" s="219"/>
      <c r="E331" s="219"/>
      <c r="F331" s="219"/>
      <c r="G331" s="219"/>
      <c r="H331" s="219"/>
      <c r="I331" s="219"/>
      <c r="J331" s="219"/>
      <c r="K331" s="219"/>
      <c r="L331" s="219"/>
      <c r="M331" s="219"/>
      <c r="N331" s="219"/>
      <c r="O331" s="219"/>
      <c r="P331" s="219"/>
      <c r="Q331" s="219"/>
      <c r="U331" s="214"/>
    </row>
    <row r="332" spans="1:21" customFormat="1" ht="18" customHeight="1" thickBot="1" x14ac:dyDescent="0.3">
      <c r="A332" s="220"/>
      <c r="B332" s="220"/>
      <c r="C332" s="221"/>
      <c r="D332" s="142"/>
      <c r="E332" s="222"/>
      <c r="F332" s="222"/>
      <c r="G332" s="222"/>
      <c r="H332" s="222"/>
      <c r="I332" s="222"/>
      <c r="J332" s="222"/>
      <c r="K332" s="370" t="s">
        <v>85</v>
      </c>
      <c r="L332" s="371"/>
      <c r="M332" s="371"/>
      <c r="N332" s="371"/>
      <c r="O332" s="371"/>
      <c r="P332" s="371"/>
      <c r="Q332" s="372"/>
    </row>
    <row r="333" spans="1:21" customFormat="1" ht="6" customHeight="1" x14ac:dyDescent="0.25">
      <c r="A333" s="220"/>
      <c r="B333" s="220"/>
      <c r="C333" s="220"/>
      <c r="D333" s="142"/>
      <c r="E333" s="222"/>
      <c r="F333" s="222"/>
      <c r="G333" s="222"/>
      <c r="H333" s="222"/>
      <c r="I333" s="222"/>
      <c r="J333" s="222"/>
      <c r="K333" s="223"/>
      <c r="L333" s="223"/>
      <c r="M333" s="223"/>
      <c r="N333" s="223"/>
      <c r="O333" s="223"/>
      <c r="P333" s="223"/>
      <c r="Q333" s="223"/>
    </row>
    <row r="334" spans="1:21" customFormat="1" ht="18" customHeight="1" x14ac:dyDescent="0.25">
      <c r="A334" s="220"/>
      <c r="B334" s="220"/>
      <c r="C334" s="221"/>
      <c r="D334" s="142"/>
      <c r="E334" s="222"/>
      <c r="F334" s="222"/>
      <c r="G334" s="222"/>
      <c r="H334" s="222"/>
      <c r="I334" s="222"/>
      <c r="J334" s="222"/>
      <c r="K334" s="221"/>
      <c r="L334" s="221"/>
      <c r="M334" s="223"/>
      <c r="N334" s="373" t="s">
        <v>7</v>
      </c>
      <c r="O334" s="373"/>
      <c r="P334" s="373"/>
      <c r="Q334" s="373"/>
    </row>
    <row r="335" spans="1:21" customFormat="1" ht="18" customHeight="1" x14ac:dyDescent="0.25">
      <c r="A335" s="220"/>
      <c r="B335" s="220"/>
      <c r="C335" s="221"/>
      <c r="D335" s="142"/>
      <c r="E335" s="222"/>
      <c r="F335" s="222"/>
      <c r="G335" s="222"/>
      <c r="H335" s="222"/>
      <c r="I335" s="222"/>
      <c r="J335" s="222"/>
      <c r="K335" s="221"/>
      <c r="L335" s="221"/>
      <c r="M335" s="223"/>
      <c r="N335" s="374" t="s">
        <v>86</v>
      </c>
      <c r="O335" s="374"/>
      <c r="P335" s="374"/>
      <c r="Q335" s="374"/>
    </row>
    <row r="336" spans="1:21" s="62" customFormat="1" ht="5.25" customHeight="1" x14ac:dyDescent="0.2">
      <c r="A336" s="215"/>
      <c r="B336" s="216"/>
      <c r="C336" s="216"/>
      <c r="D336" s="216"/>
      <c r="E336" s="216"/>
      <c r="F336" s="217"/>
      <c r="G336" s="216"/>
      <c r="H336" s="216"/>
      <c r="I336" s="216"/>
      <c r="J336" s="218"/>
      <c r="K336" s="216"/>
      <c r="L336" s="216"/>
      <c r="M336" s="216"/>
      <c r="N336" s="216"/>
      <c r="O336" s="216"/>
      <c r="P336" s="216"/>
      <c r="Q336" s="216"/>
    </row>
    <row r="337" spans="1:17" s="138" customFormat="1" ht="27.75" customHeight="1" x14ac:dyDescent="0.2">
      <c r="A337" s="212"/>
      <c r="B337" s="375" t="s">
        <v>9</v>
      </c>
      <c r="C337" s="376"/>
      <c r="D337" s="377"/>
      <c r="E337" s="420" t="str">
        <f>K332</f>
        <v>15. COMERCIALIZADORA VINARTA S A S</v>
      </c>
      <c r="F337" s="407"/>
      <c r="G337" s="408"/>
      <c r="H337" s="224" t="s">
        <v>11</v>
      </c>
      <c r="I337" s="415"/>
      <c r="J337" s="416"/>
      <c r="K337" s="416"/>
      <c r="L337" s="417"/>
      <c r="M337" s="396" t="s">
        <v>12</v>
      </c>
      <c r="N337" s="397"/>
      <c r="O337" s="398"/>
      <c r="P337" s="153">
        <v>0</v>
      </c>
      <c r="Q337" s="225"/>
    </row>
    <row r="338" spans="1:17" s="138" customFormat="1" ht="32.25" customHeight="1" x14ac:dyDescent="0.2">
      <c r="A338" s="212"/>
      <c r="B338" s="378"/>
      <c r="C338" s="405"/>
      <c r="D338" s="380"/>
      <c r="E338" s="409"/>
      <c r="F338" s="410"/>
      <c r="G338" s="411"/>
      <c r="H338" s="224" t="s">
        <v>13</v>
      </c>
      <c r="I338" s="415"/>
      <c r="J338" s="416"/>
      <c r="K338" s="416"/>
      <c r="L338" s="417"/>
      <c r="M338" s="396" t="s">
        <v>12</v>
      </c>
      <c r="N338" s="397"/>
      <c r="O338" s="398"/>
      <c r="P338" s="153">
        <v>0</v>
      </c>
      <c r="Q338" s="225"/>
    </row>
    <row r="339" spans="1:17" s="7" customFormat="1" ht="36.75" customHeight="1" x14ac:dyDescent="0.2">
      <c r="A339" s="226"/>
      <c r="B339" s="381"/>
      <c r="C339" s="382"/>
      <c r="D339" s="383"/>
      <c r="E339" s="412"/>
      <c r="F339" s="413"/>
      <c r="G339" s="414"/>
      <c r="H339" s="224" t="s">
        <v>14</v>
      </c>
      <c r="I339" s="415"/>
      <c r="J339" s="416"/>
      <c r="K339" s="416"/>
      <c r="L339" s="417"/>
      <c r="M339" s="396" t="s">
        <v>12</v>
      </c>
      <c r="N339" s="397"/>
      <c r="O339" s="398"/>
      <c r="P339" s="153">
        <v>0</v>
      </c>
      <c r="Q339" s="225"/>
    </row>
    <row r="340" spans="1:17" s="7" customFormat="1" ht="10.5" customHeight="1" thickBot="1" x14ac:dyDescent="0.25">
      <c r="A340" s="226"/>
      <c r="B340" s="227"/>
      <c r="C340" s="227"/>
      <c r="D340" s="227"/>
      <c r="E340" s="228"/>
      <c r="F340" s="228"/>
      <c r="G340" s="228"/>
      <c r="H340" s="228"/>
      <c r="I340" s="229"/>
      <c r="J340" s="229"/>
      <c r="K340" s="230"/>
      <c r="L340" s="230"/>
      <c r="M340" s="229"/>
      <c r="N340" s="229"/>
      <c r="O340" s="229"/>
      <c r="P340" s="229"/>
      <c r="Q340" s="229"/>
    </row>
    <row r="341" spans="1:17" s="7" customFormat="1" ht="41.25" customHeight="1" x14ac:dyDescent="0.2">
      <c r="A341" s="226"/>
      <c r="B341" s="354" t="s">
        <v>15</v>
      </c>
      <c r="C341" s="355"/>
      <c r="D341" s="355"/>
      <c r="E341" s="356"/>
      <c r="F341" s="231">
        <v>0.15</v>
      </c>
      <c r="G341" s="401">
        <f>P341*F341</f>
        <v>21.72944968003117</v>
      </c>
      <c r="H341" s="402"/>
      <c r="I341" s="359" t="s">
        <v>16</v>
      </c>
      <c r="J341" s="360"/>
      <c r="K341" s="361">
        <v>131611800</v>
      </c>
      <c r="L341" s="362"/>
      <c r="M341" s="363" t="s">
        <v>17</v>
      </c>
      <c r="N341" s="359"/>
      <c r="O341" s="359"/>
      <c r="P341" s="232">
        <f>K341/908526</f>
        <v>144.86299786687448</v>
      </c>
      <c r="Q341" s="233"/>
    </row>
    <row r="342" spans="1:17" s="7" customFormat="1" ht="117" customHeight="1" x14ac:dyDescent="0.2">
      <c r="A342" s="226"/>
      <c r="B342" s="364" t="s">
        <v>18</v>
      </c>
      <c r="C342" s="365"/>
      <c r="D342" s="366"/>
      <c r="E342" s="418" t="s">
        <v>19</v>
      </c>
      <c r="F342" s="419"/>
      <c r="G342" s="419"/>
      <c r="H342" s="419"/>
      <c r="I342" s="419"/>
      <c r="J342" s="419"/>
      <c r="K342" s="419"/>
      <c r="L342" s="419"/>
      <c r="M342" s="419"/>
      <c r="N342" s="419"/>
      <c r="O342" s="419"/>
      <c r="P342" s="419"/>
      <c r="Q342" s="234"/>
    </row>
    <row r="343" spans="1:17" s="7" customFormat="1" ht="22.5" customHeight="1" x14ac:dyDescent="0.2">
      <c r="A343" s="226"/>
      <c r="B343" s="364" t="s">
        <v>20</v>
      </c>
      <c r="C343" s="365"/>
      <c r="D343" s="366"/>
      <c r="E343" s="235" t="s">
        <v>21</v>
      </c>
      <c r="F343" s="235" t="s">
        <v>22</v>
      </c>
      <c r="G343" s="235" t="s">
        <v>23</v>
      </c>
      <c r="H343" s="235" t="s">
        <v>24</v>
      </c>
      <c r="I343" s="236"/>
      <c r="J343" s="236"/>
      <c r="K343" s="236"/>
      <c r="L343" s="236"/>
      <c r="M343" s="236"/>
      <c r="N343" s="236"/>
      <c r="O343" s="236"/>
      <c r="P343" s="238"/>
      <c r="Q343" s="238"/>
    </row>
    <row r="344" spans="1:17" s="147" customFormat="1" ht="10.5" customHeight="1" x14ac:dyDescent="0.2">
      <c r="A344" s="194"/>
      <c r="B344" s="154"/>
      <c r="C344" s="154"/>
      <c r="D344" s="154"/>
      <c r="E344" s="154"/>
      <c r="F344" s="154"/>
      <c r="G344" s="155"/>
      <c r="H344" s="155"/>
      <c r="I344" s="156"/>
      <c r="J344" s="156"/>
      <c r="K344" s="156"/>
      <c r="L344" s="156"/>
      <c r="M344" s="156"/>
      <c r="N344" s="156"/>
      <c r="O344" s="156"/>
      <c r="P344" s="156"/>
      <c r="Q344" s="156"/>
    </row>
    <row r="345" spans="1:17" s="147" customFormat="1" ht="24" customHeight="1" x14ac:dyDescent="0.2">
      <c r="A345" s="194"/>
      <c r="B345" s="369" t="s">
        <v>29</v>
      </c>
      <c r="C345" s="369"/>
      <c r="D345" s="369"/>
      <c r="E345" s="369"/>
      <c r="F345" s="369"/>
      <c r="G345" s="369"/>
      <c r="H345" s="369"/>
      <c r="I345" s="369"/>
      <c r="J345" s="369"/>
      <c r="K345" s="369"/>
      <c r="L345" s="369"/>
      <c r="M345" s="369"/>
      <c r="N345" s="369"/>
      <c r="O345" s="369"/>
      <c r="P345" s="369"/>
      <c r="Q345" s="369"/>
    </row>
    <row r="346" spans="1:17" s="11" customFormat="1" ht="90.75" customHeight="1" x14ac:dyDescent="0.2">
      <c r="A346" s="195"/>
      <c r="B346" s="241" t="s">
        <v>30</v>
      </c>
      <c r="C346" s="241" t="s">
        <v>31</v>
      </c>
      <c r="D346" s="241" t="s">
        <v>32</v>
      </c>
      <c r="E346" s="349" t="s">
        <v>33</v>
      </c>
      <c r="F346" s="350"/>
      <c r="G346" s="350"/>
      <c r="H346" s="350"/>
      <c r="I346" s="351"/>
      <c r="J346" s="349" t="s">
        <v>34</v>
      </c>
      <c r="K346" s="351"/>
      <c r="L346" s="349" t="s">
        <v>35</v>
      </c>
      <c r="M346" s="351"/>
      <c r="N346" s="241" t="s">
        <v>36</v>
      </c>
      <c r="O346" s="241" t="s">
        <v>37</v>
      </c>
      <c r="P346" s="241" t="s">
        <v>38</v>
      </c>
      <c r="Q346" s="241" t="s">
        <v>39</v>
      </c>
    </row>
    <row r="347" spans="1:17" s="245" customFormat="1" ht="10.5" customHeight="1" x14ac:dyDescent="0.2">
      <c r="A347" s="143"/>
      <c r="B347" s="242"/>
      <c r="C347" s="243"/>
      <c r="D347" s="243"/>
      <c r="E347" s="244"/>
      <c r="F347" s="400"/>
      <c r="G347" s="400"/>
      <c r="H347" s="244"/>
      <c r="I347" s="244"/>
      <c r="L347" s="244"/>
      <c r="M347" s="244"/>
      <c r="N347" s="244"/>
      <c r="O347" s="244"/>
      <c r="P347" s="244"/>
      <c r="Q347" s="244"/>
    </row>
    <row r="348" spans="1:17" ht="49.5" customHeight="1" x14ac:dyDescent="0.2">
      <c r="A348" s="143"/>
      <c r="B348" s="246">
        <v>1</v>
      </c>
      <c r="C348" s="247">
        <v>63</v>
      </c>
      <c r="D348" s="247">
        <v>27</v>
      </c>
      <c r="E348" s="336" t="s">
        <v>87</v>
      </c>
      <c r="F348" s="337"/>
      <c r="G348" s="337"/>
      <c r="H348" s="337"/>
      <c r="I348" s="338"/>
      <c r="J348" s="336" t="s">
        <v>88</v>
      </c>
      <c r="K348" s="338"/>
      <c r="L348" s="339" t="s">
        <v>89</v>
      </c>
      <c r="M348" s="340"/>
      <c r="N348" s="248">
        <v>1</v>
      </c>
      <c r="O348" s="249">
        <v>2471.02</v>
      </c>
      <c r="P348" s="250">
        <f>+N348*O348</f>
        <v>2471.02</v>
      </c>
      <c r="Q348" s="250" t="s">
        <v>26</v>
      </c>
    </row>
    <row r="349" spans="1:17" ht="286.5" customHeight="1" x14ac:dyDescent="0.2">
      <c r="A349" s="143"/>
      <c r="B349" s="251">
        <v>2</v>
      </c>
      <c r="C349" s="247">
        <v>67</v>
      </c>
      <c r="D349" s="247">
        <v>28</v>
      </c>
      <c r="E349" s="336" t="s">
        <v>90</v>
      </c>
      <c r="F349" s="337"/>
      <c r="G349" s="337"/>
      <c r="H349" s="337"/>
      <c r="I349" s="338"/>
      <c r="J349" s="336" t="s">
        <v>88</v>
      </c>
      <c r="K349" s="338"/>
      <c r="L349" s="339" t="s">
        <v>89</v>
      </c>
      <c r="M349" s="340"/>
      <c r="N349" s="248">
        <v>1</v>
      </c>
      <c r="O349" s="249">
        <v>629</v>
      </c>
      <c r="P349" s="250">
        <f>+N349*O349</f>
        <v>629</v>
      </c>
      <c r="Q349" s="312" t="s">
        <v>91</v>
      </c>
    </row>
    <row r="350" spans="1:17" ht="10.5" customHeight="1" x14ac:dyDescent="0.2">
      <c r="A350" s="143"/>
      <c r="B350" s="162"/>
      <c r="C350" s="148"/>
      <c r="D350" s="148"/>
      <c r="E350" s="149"/>
      <c r="F350" s="150"/>
      <c r="G350" s="150"/>
      <c r="H350" s="150"/>
      <c r="I350" s="185"/>
      <c r="J350" s="186"/>
      <c r="K350" s="187"/>
      <c r="L350" s="187"/>
      <c r="M350" s="188"/>
      <c r="N350" s="188"/>
      <c r="O350" s="188"/>
      <c r="P350" s="187"/>
      <c r="Q350" s="187"/>
    </row>
    <row r="351" spans="1:17" ht="20.25" customHeight="1" x14ac:dyDescent="0.2">
      <c r="A351" s="143"/>
      <c r="B351" s="343">
        <v>0</v>
      </c>
      <c r="C351" s="344"/>
      <c r="D351" s="344"/>
      <c r="E351" s="344"/>
      <c r="F351" s="344"/>
      <c r="G351" s="344"/>
      <c r="H351" s="344"/>
      <c r="I351" s="344"/>
      <c r="J351" s="344"/>
      <c r="K351" s="344"/>
      <c r="L351" s="344"/>
      <c r="M351" s="344"/>
      <c r="N351" s="344"/>
      <c r="O351" s="345"/>
      <c r="P351" s="252">
        <f>+P349+P348</f>
        <v>3100.02</v>
      </c>
      <c r="Q351" s="253" t="s">
        <v>28</v>
      </c>
    </row>
    <row r="352" spans="1:17" ht="10.5" customHeight="1" thickBot="1" x14ac:dyDescent="0.25">
      <c r="A352" s="143"/>
      <c r="B352" s="162"/>
      <c r="C352" s="148"/>
      <c r="D352" s="148"/>
      <c r="E352" s="149"/>
      <c r="F352" s="150"/>
      <c r="G352" s="150"/>
      <c r="H352" s="150"/>
      <c r="I352" s="185"/>
      <c r="J352" s="186"/>
      <c r="K352" s="187"/>
      <c r="L352" s="187"/>
      <c r="M352" s="188"/>
      <c r="N352" s="188"/>
      <c r="O352" s="188"/>
      <c r="P352" s="187"/>
      <c r="Q352" s="187"/>
    </row>
    <row r="353" spans="2:17" x14ac:dyDescent="0.2">
      <c r="B353" s="142"/>
      <c r="C353" s="142"/>
      <c r="D353" s="142"/>
      <c r="E353" s="222"/>
      <c r="F353" s="222"/>
      <c r="G353" s="222"/>
      <c r="H353" s="222"/>
      <c r="I353" s="222"/>
      <c r="J353" s="222"/>
      <c r="K353" s="222"/>
      <c r="L353" s="222"/>
      <c r="M353" s="222"/>
      <c r="N353" s="222"/>
      <c r="O353" s="222"/>
      <c r="P353" s="222"/>
      <c r="Q353" s="222"/>
    </row>
    <row r="354" spans="2:17" x14ac:dyDescent="0.2">
      <c r="B354" s="142"/>
      <c r="C354" s="142"/>
      <c r="D354" s="142"/>
      <c r="E354" s="222"/>
      <c r="F354" s="222"/>
      <c r="G354" s="222"/>
      <c r="H354" s="222"/>
      <c r="I354" s="222"/>
      <c r="J354" s="222"/>
      <c r="K354" s="222"/>
      <c r="L354" s="222"/>
      <c r="M354" s="222"/>
      <c r="N354" s="222"/>
      <c r="O354" s="222"/>
      <c r="P354" s="222"/>
      <c r="Q354" s="222"/>
    </row>
    <row r="355" spans="2:17" x14ac:dyDescent="0.2">
      <c r="B355" s="142"/>
      <c r="C355" s="142"/>
      <c r="D355" s="142"/>
      <c r="E355" s="222"/>
      <c r="F355" s="222"/>
      <c r="G355" s="222"/>
      <c r="H355" s="222"/>
      <c r="I355" s="222"/>
      <c r="J355" s="222"/>
      <c r="K355" s="222"/>
      <c r="L355" s="222"/>
      <c r="M355" s="222"/>
      <c r="N355" s="222"/>
      <c r="O355" s="222"/>
      <c r="P355" s="222"/>
      <c r="Q355" s="222"/>
    </row>
    <row r="356" spans="2:17" x14ac:dyDescent="0.2">
      <c r="B356" s="142"/>
      <c r="C356" s="142"/>
      <c r="D356" s="142"/>
      <c r="E356" s="222"/>
      <c r="F356" s="222"/>
      <c r="G356" s="222"/>
      <c r="H356" s="222"/>
      <c r="I356" s="222"/>
      <c r="J356" s="222"/>
      <c r="K356" s="222"/>
      <c r="L356" s="222"/>
      <c r="M356" s="222"/>
      <c r="N356" s="222"/>
      <c r="O356" s="222"/>
      <c r="P356" s="222"/>
      <c r="Q356" s="222"/>
    </row>
    <row r="357" spans="2:17" x14ac:dyDescent="0.2">
      <c r="B357" s="142"/>
      <c r="C357" s="142"/>
      <c r="D357" s="142"/>
      <c r="E357" s="222"/>
      <c r="F357" s="222"/>
      <c r="G357" s="222"/>
      <c r="H357" s="222"/>
      <c r="I357" s="222"/>
      <c r="J357" s="222"/>
      <c r="K357" s="222"/>
      <c r="L357" s="222"/>
      <c r="M357" s="222"/>
      <c r="N357" s="222"/>
      <c r="O357" s="222"/>
      <c r="P357" s="222"/>
      <c r="Q357" s="222"/>
    </row>
    <row r="358" spans="2:17" x14ac:dyDescent="0.2">
      <c r="B358" s="142"/>
      <c r="C358" s="142"/>
      <c r="D358" s="142"/>
      <c r="E358" s="222"/>
      <c r="F358" s="222"/>
      <c r="G358" s="222"/>
      <c r="H358" s="222"/>
      <c r="I358" s="222"/>
      <c r="J358" s="222"/>
      <c r="K358" s="222"/>
      <c r="L358" s="222"/>
      <c r="M358" s="222"/>
      <c r="N358" s="222"/>
      <c r="O358" s="222"/>
      <c r="P358" s="222"/>
      <c r="Q358" s="222"/>
    </row>
    <row r="359" spans="2:17" x14ac:dyDescent="0.2">
      <c r="B359" s="142"/>
      <c r="C359" s="142"/>
      <c r="D359" s="142"/>
      <c r="E359" s="222"/>
      <c r="F359" s="222"/>
      <c r="G359" s="222"/>
      <c r="H359" s="222"/>
      <c r="I359" s="222"/>
      <c r="J359" s="222"/>
      <c r="K359" s="222"/>
      <c r="L359" s="222"/>
      <c r="M359" s="222"/>
      <c r="N359" s="222"/>
      <c r="O359" s="222"/>
      <c r="P359" s="222"/>
      <c r="Q359" s="222"/>
    </row>
    <row r="360" spans="2:17" x14ac:dyDescent="0.2">
      <c r="B360" s="142"/>
      <c r="C360" s="142"/>
      <c r="D360" s="142"/>
      <c r="E360" s="222"/>
      <c r="F360" s="222"/>
      <c r="G360" s="222"/>
      <c r="H360" s="222"/>
      <c r="I360" s="222"/>
      <c r="J360" s="222"/>
      <c r="K360" s="222"/>
      <c r="L360" s="222"/>
      <c r="M360" s="222"/>
      <c r="N360" s="222"/>
      <c r="O360" s="222"/>
      <c r="P360" s="222"/>
      <c r="Q360" s="222"/>
    </row>
    <row r="361" spans="2:17" x14ac:dyDescent="0.2">
      <c r="B361" s="142"/>
      <c r="C361" s="142"/>
      <c r="D361" s="142"/>
      <c r="E361" s="222"/>
      <c r="F361" s="222"/>
      <c r="G361" s="222"/>
      <c r="H361" s="222"/>
      <c r="I361" s="222"/>
      <c r="J361" s="222"/>
      <c r="K361" s="222"/>
      <c r="L361" s="222"/>
      <c r="M361" s="222"/>
      <c r="N361" s="222"/>
      <c r="O361" s="222"/>
      <c r="P361" s="222"/>
      <c r="Q361" s="222"/>
    </row>
    <row r="362" spans="2:17" x14ac:dyDescent="0.2">
      <c r="B362" s="142"/>
      <c r="C362" s="142"/>
      <c r="D362" s="142"/>
      <c r="E362" s="222"/>
      <c r="F362" s="222"/>
      <c r="G362" s="222"/>
      <c r="H362" s="222"/>
      <c r="I362" s="222"/>
      <c r="J362" s="222"/>
      <c r="K362" s="222"/>
      <c r="L362" s="222"/>
      <c r="M362" s="222"/>
      <c r="N362" s="222"/>
      <c r="O362" s="222"/>
      <c r="P362" s="222"/>
      <c r="Q362" s="222"/>
    </row>
    <row r="363" spans="2:17" x14ac:dyDescent="0.2">
      <c r="B363" s="142"/>
      <c r="C363" s="142"/>
      <c r="D363" s="142"/>
      <c r="E363" s="222"/>
      <c r="F363" s="222"/>
      <c r="G363" s="222"/>
      <c r="H363" s="222"/>
      <c r="I363" s="222"/>
      <c r="J363" s="222"/>
      <c r="K363" s="222"/>
      <c r="L363" s="222"/>
      <c r="M363" s="222"/>
      <c r="N363" s="222"/>
      <c r="O363" s="222"/>
      <c r="P363" s="222"/>
      <c r="Q363" s="222"/>
    </row>
    <row r="364" spans="2:17" x14ac:dyDescent="0.2">
      <c r="B364" s="142"/>
      <c r="C364" s="142"/>
      <c r="D364" s="142"/>
      <c r="E364" s="222"/>
      <c r="F364" s="222"/>
      <c r="G364" s="222"/>
      <c r="H364" s="222"/>
      <c r="I364" s="222"/>
      <c r="J364" s="222"/>
      <c r="K364" s="222"/>
      <c r="L364" s="222"/>
      <c r="M364" s="222"/>
      <c r="N364" s="222"/>
      <c r="O364" s="222"/>
      <c r="P364" s="222"/>
      <c r="Q364" s="222"/>
    </row>
    <row r="365" spans="2:17" x14ac:dyDescent="0.2">
      <c r="B365" s="142"/>
      <c r="C365" s="142"/>
      <c r="D365" s="142"/>
      <c r="E365" s="222"/>
      <c r="F365" s="222"/>
      <c r="G365" s="222"/>
      <c r="H365" s="222"/>
      <c r="I365" s="222"/>
      <c r="J365" s="222"/>
      <c r="K365" s="222"/>
      <c r="L365" s="222"/>
      <c r="M365" s="222"/>
      <c r="N365" s="222"/>
      <c r="O365" s="222"/>
      <c r="P365" s="222"/>
      <c r="Q365" s="222"/>
    </row>
    <row r="366" spans="2:17" x14ac:dyDescent="0.2">
      <c r="B366" s="142"/>
      <c r="C366" s="142"/>
      <c r="D366" s="142"/>
      <c r="E366" s="222"/>
      <c r="F366" s="222"/>
      <c r="G366" s="222"/>
      <c r="H366" s="222"/>
      <c r="I366" s="222"/>
      <c r="J366" s="222"/>
      <c r="K366" s="222"/>
      <c r="L366" s="222"/>
      <c r="M366" s="222"/>
      <c r="N366" s="222"/>
      <c r="O366" s="222"/>
      <c r="P366" s="222"/>
      <c r="Q366" s="222"/>
    </row>
    <row r="367" spans="2:17" x14ac:dyDescent="0.2">
      <c r="B367" s="142"/>
      <c r="C367" s="142"/>
      <c r="D367" s="142"/>
      <c r="E367" s="222"/>
      <c r="F367" s="222"/>
      <c r="G367" s="222"/>
      <c r="H367" s="222"/>
      <c r="I367" s="222"/>
      <c r="J367" s="222"/>
      <c r="K367" s="222"/>
      <c r="L367" s="222"/>
      <c r="M367" s="222"/>
      <c r="N367" s="222"/>
      <c r="O367" s="222"/>
      <c r="P367" s="222"/>
      <c r="Q367" s="222"/>
    </row>
    <row r="368" spans="2:17" x14ac:dyDescent="0.2">
      <c r="B368" s="142"/>
      <c r="C368" s="142"/>
      <c r="D368" s="142"/>
      <c r="E368" s="222"/>
      <c r="F368" s="222"/>
      <c r="G368" s="222"/>
      <c r="H368" s="222"/>
      <c r="I368" s="222"/>
      <c r="J368" s="222"/>
      <c r="K368" s="222"/>
      <c r="L368" s="222"/>
      <c r="M368" s="222"/>
      <c r="N368" s="222"/>
      <c r="O368" s="222"/>
      <c r="P368" s="222"/>
      <c r="Q368" s="222"/>
    </row>
    <row r="369" spans="1:17" x14ac:dyDescent="0.2">
      <c r="B369" s="142"/>
      <c r="C369" s="142"/>
      <c r="D369" s="142"/>
      <c r="E369" s="222"/>
      <c r="F369" s="222"/>
      <c r="G369" s="222"/>
      <c r="H369" s="222"/>
      <c r="I369" s="222"/>
      <c r="J369" s="222"/>
      <c r="K369" s="222"/>
      <c r="L369" s="222"/>
      <c r="M369" s="222"/>
      <c r="N369" s="222"/>
      <c r="O369" s="222"/>
      <c r="P369" s="222"/>
      <c r="Q369" s="222"/>
    </row>
    <row r="370" spans="1:17" x14ac:dyDescent="0.2">
      <c r="B370" s="142"/>
      <c r="C370" s="142"/>
      <c r="D370" s="142"/>
      <c r="E370" s="222"/>
      <c r="F370" s="222"/>
      <c r="G370" s="222"/>
      <c r="H370" s="222"/>
      <c r="I370" s="222"/>
      <c r="J370" s="222"/>
      <c r="K370" s="222"/>
      <c r="L370" s="222"/>
      <c r="M370" s="222"/>
      <c r="N370" s="222"/>
      <c r="O370" s="222"/>
      <c r="P370" s="222"/>
      <c r="Q370" s="222"/>
    </row>
    <row r="371" spans="1:17" x14ac:dyDescent="0.2">
      <c r="B371" s="142"/>
      <c r="C371" s="142"/>
      <c r="D371" s="142"/>
      <c r="E371" s="222"/>
      <c r="F371" s="222"/>
      <c r="G371" s="222"/>
      <c r="H371" s="222"/>
      <c r="I371" s="222"/>
      <c r="J371" s="222"/>
      <c r="K371" s="222"/>
      <c r="L371" s="222"/>
      <c r="M371" s="222"/>
      <c r="N371" s="222"/>
      <c r="O371" s="222"/>
      <c r="P371" s="222"/>
      <c r="Q371" s="222"/>
    </row>
    <row r="372" spans="1:17" x14ac:dyDescent="0.2">
      <c r="B372" s="142"/>
      <c r="C372" s="142"/>
      <c r="D372" s="142"/>
      <c r="E372" s="222"/>
      <c r="F372" s="222"/>
      <c r="G372" s="222"/>
      <c r="H372" s="222"/>
      <c r="I372" s="222"/>
      <c r="J372" s="222"/>
      <c r="K372" s="222"/>
      <c r="L372" s="222"/>
      <c r="M372" s="222"/>
      <c r="N372" s="222"/>
      <c r="O372" s="222"/>
      <c r="P372" s="222"/>
      <c r="Q372" s="222"/>
    </row>
    <row r="373" spans="1:17" x14ac:dyDescent="0.2">
      <c r="B373" s="142"/>
      <c r="C373" s="142"/>
      <c r="D373" s="142"/>
      <c r="E373" s="222"/>
      <c r="F373" s="222"/>
      <c r="G373" s="222"/>
      <c r="H373" s="222"/>
      <c r="I373" s="222"/>
      <c r="J373" s="222"/>
      <c r="K373" s="222"/>
      <c r="L373" s="222"/>
      <c r="M373" s="222"/>
      <c r="N373" s="222"/>
      <c r="O373" s="222"/>
      <c r="P373" s="222"/>
      <c r="Q373" s="222"/>
    </row>
    <row r="374" spans="1:17" x14ac:dyDescent="0.2">
      <c r="B374" s="142"/>
      <c r="C374" s="142"/>
      <c r="D374" s="142"/>
      <c r="E374" s="222"/>
      <c r="F374" s="222"/>
      <c r="G374" s="222"/>
      <c r="H374" s="222"/>
      <c r="I374" s="222"/>
      <c r="J374" s="222"/>
      <c r="K374" s="222"/>
      <c r="L374" s="222"/>
      <c r="M374" s="222"/>
      <c r="N374" s="222"/>
      <c r="O374" s="222"/>
      <c r="P374" s="222"/>
      <c r="Q374" s="222"/>
    </row>
    <row r="375" spans="1:17" x14ac:dyDescent="0.2">
      <c r="B375" s="142"/>
      <c r="C375" s="142"/>
      <c r="D375" s="142"/>
      <c r="E375" s="222"/>
      <c r="F375" s="222"/>
      <c r="G375" s="222"/>
      <c r="H375" s="222"/>
      <c r="I375" s="222"/>
      <c r="J375" s="222"/>
      <c r="K375" s="222"/>
      <c r="L375" s="222"/>
      <c r="M375" s="222"/>
      <c r="N375" s="222"/>
      <c r="O375" s="222"/>
      <c r="P375" s="222"/>
      <c r="Q375" s="222"/>
    </row>
    <row r="376" spans="1:17" x14ac:dyDescent="0.2">
      <c r="B376" s="142"/>
      <c r="C376" s="142"/>
      <c r="D376" s="142"/>
      <c r="E376" s="222"/>
      <c r="F376" s="222"/>
      <c r="G376" s="222"/>
      <c r="H376" s="222"/>
      <c r="I376" s="222"/>
      <c r="J376" s="222"/>
      <c r="K376" s="222"/>
      <c r="L376" s="222"/>
      <c r="M376" s="222"/>
      <c r="N376" s="222"/>
      <c r="O376" s="222"/>
      <c r="P376" s="222"/>
      <c r="Q376" s="222"/>
    </row>
    <row r="377" spans="1:17" ht="24.95" customHeight="1" x14ac:dyDescent="0.2">
      <c r="B377" s="142"/>
      <c r="C377" s="142"/>
      <c r="D377" s="142"/>
      <c r="E377" s="222"/>
      <c r="F377" s="222"/>
      <c r="G377" s="222"/>
      <c r="H377" s="222"/>
      <c r="I377" s="222"/>
      <c r="J377" s="222"/>
      <c r="K377" s="222"/>
      <c r="L377" s="222"/>
      <c r="M377" s="222"/>
      <c r="N377" s="222"/>
      <c r="O377" s="222"/>
      <c r="P377" s="222"/>
      <c r="Q377" s="222"/>
    </row>
    <row r="378" spans="1:17" customFormat="1" ht="18" customHeight="1" x14ac:dyDescent="0.25">
      <c r="A378" s="220"/>
      <c r="B378" s="220"/>
      <c r="C378" s="221"/>
      <c r="D378" s="142"/>
      <c r="E378" s="222"/>
      <c r="F378" s="222"/>
      <c r="G378" s="222"/>
      <c r="H378" s="222"/>
      <c r="I378" s="222"/>
      <c r="J378" s="222"/>
      <c r="K378" s="370" t="s">
        <v>92</v>
      </c>
      <c r="L378" s="371"/>
      <c r="M378" s="371"/>
      <c r="N378" s="371"/>
      <c r="O378" s="371"/>
      <c r="P378" s="371"/>
      <c r="Q378" s="372"/>
    </row>
    <row r="379" spans="1:17" customFormat="1" ht="7.5" customHeight="1" x14ac:dyDescent="0.25">
      <c r="A379" s="220"/>
      <c r="B379" s="220"/>
      <c r="C379" s="221"/>
      <c r="D379" s="142"/>
      <c r="E379" s="222"/>
      <c r="F379" s="222"/>
      <c r="G379" s="222"/>
      <c r="H379" s="222"/>
      <c r="I379" s="222"/>
      <c r="J379" s="222"/>
      <c r="K379" s="269"/>
      <c r="L379" s="269"/>
      <c r="M379" s="269"/>
      <c r="N379" s="269"/>
      <c r="O379" s="269"/>
      <c r="P379" s="269"/>
      <c r="Q379" s="269"/>
    </row>
    <row r="380" spans="1:17" customFormat="1" ht="18" customHeight="1" x14ac:dyDescent="0.25">
      <c r="A380" s="220"/>
      <c r="B380" s="220"/>
      <c r="C380" s="221"/>
      <c r="D380" s="142"/>
      <c r="E380" s="222"/>
      <c r="F380" s="222"/>
      <c r="G380" s="222"/>
      <c r="H380" s="222"/>
      <c r="I380" s="222"/>
      <c r="J380" s="222"/>
      <c r="K380" s="221"/>
      <c r="L380" s="221"/>
      <c r="M380" s="223"/>
      <c r="N380" s="373" t="s">
        <v>7</v>
      </c>
      <c r="O380" s="373"/>
      <c r="P380" s="373"/>
      <c r="Q380" s="373"/>
    </row>
    <row r="381" spans="1:17" customFormat="1" ht="18" customHeight="1" x14ac:dyDescent="0.25">
      <c r="A381" s="220"/>
      <c r="B381" s="220"/>
      <c r="C381" s="221"/>
      <c r="D381" s="142"/>
      <c r="E381" s="222"/>
      <c r="F381" s="222"/>
      <c r="G381" s="222"/>
      <c r="H381" s="222"/>
      <c r="I381" s="222"/>
      <c r="J381" s="222"/>
      <c r="K381" s="221"/>
      <c r="L381" s="221"/>
      <c r="M381" s="223"/>
      <c r="N381" s="374" t="s">
        <v>86</v>
      </c>
      <c r="O381" s="374"/>
      <c r="P381" s="374"/>
      <c r="Q381" s="374"/>
    </row>
    <row r="382" spans="1:17" s="62" customFormat="1" ht="5.25" customHeight="1" x14ac:dyDescent="0.2">
      <c r="A382" s="215"/>
      <c r="B382" s="216"/>
      <c r="C382" s="216"/>
      <c r="D382" s="216"/>
      <c r="E382" s="216"/>
      <c r="F382" s="217"/>
      <c r="G382" s="216"/>
      <c r="H382" s="216"/>
      <c r="I382" s="216"/>
      <c r="J382" s="218"/>
      <c r="K382" s="216"/>
      <c r="L382" s="216"/>
      <c r="M382" s="216"/>
      <c r="N382" s="216"/>
      <c r="O382" s="216"/>
      <c r="P382" s="216"/>
      <c r="Q382" s="216"/>
    </row>
    <row r="383" spans="1:17" s="138" customFormat="1" ht="27.75" customHeight="1" x14ac:dyDescent="0.2">
      <c r="A383" s="212"/>
      <c r="B383" s="375" t="s">
        <v>9</v>
      </c>
      <c r="C383" s="376"/>
      <c r="D383" s="377"/>
      <c r="E383" s="406" t="s">
        <v>46</v>
      </c>
      <c r="F383" s="407"/>
      <c r="G383" s="408"/>
      <c r="H383" s="224" t="s">
        <v>11</v>
      </c>
      <c r="I383" s="415"/>
      <c r="J383" s="416"/>
      <c r="K383" s="416"/>
      <c r="L383" s="417"/>
      <c r="M383" s="396" t="s">
        <v>12</v>
      </c>
      <c r="N383" s="397"/>
      <c r="O383" s="398"/>
      <c r="P383" s="153">
        <v>0</v>
      </c>
      <c r="Q383" s="225"/>
    </row>
    <row r="384" spans="1:17" s="138" customFormat="1" ht="32.25" customHeight="1" x14ac:dyDescent="0.2">
      <c r="A384" s="212"/>
      <c r="B384" s="378"/>
      <c r="C384" s="405"/>
      <c r="D384" s="380"/>
      <c r="E384" s="409"/>
      <c r="F384" s="410"/>
      <c r="G384" s="411"/>
      <c r="H384" s="224" t="s">
        <v>13</v>
      </c>
      <c r="I384" s="415"/>
      <c r="J384" s="416"/>
      <c r="K384" s="416"/>
      <c r="L384" s="417"/>
      <c r="M384" s="396" t="s">
        <v>12</v>
      </c>
      <c r="N384" s="397"/>
      <c r="O384" s="398"/>
      <c r="P384" s="153">
        <v>0</v>
      </c>
      <c r="Q384" s="225"/>
    </row>
    <row r="385" spans="1:17" s="7" customFormat="1" ht="36.75" customHeight="1" x14ac:dyDescent="0.2">
      <c r="A385" s="226"/>
      <c r="B385" s="381"/>
      <c r="C385" s="382"/>
      <c r="D385" s="383"/>
      <c r="E385" s="412"/>
      <c r="F385" s="413"/>
      <c r="G385" s="414"/>
      <c r="H385" s="224" t="s">
        <v>14</v>
      </c>
      <c r="I385" s="415"/>
      <c r="J385" s="416"/>
      <c r="K385" s="416"/>
      <c r="L385" s="417"/>
      <c r="M385" s="396" t="s">
        <v>12</v>
      </c>
      <c r="N385" s="397"/>
      <c r="O385" s="398"/>
      <c r="P385" s="153">
        <v>0</v>
      </c>
      <c r="Q385" s="225"/>
    </row>
    <row r="386" spans="1:17" s="7" customFormat="1" ht="10.5" customHeight="1" x14ac:dyDescent="0.2">
      <c r="A386" s="226"/>
      <c r="B386" s="227"/>
      <c r="C386" s="227"/>
      <c r="D386" s="227"/>
      <c r="E386" s="228"/>
      <c r="F386" s="228"/>
      <c r="G386" s="228"/>
      <c r="H386" s="228"/>
      <c r="I386" s="229"/>
      <c r="J386" s="229"/>
      <c r="K386" s="230"/>
      <c r="L386" s="230"/>
      <c r="M386" s="229"/>
      <c r="N386" s="229"/>
      <c r="O386" s="229"/>
      <c r="P386" s="229"/>
      <c r="Q386" s="229"/>
    </row>
    <row r="387" spans="1:17" s="7" customFormat="1" ht="41.25" customHeight="1" x14ac:dyDescent="0.2">
      <c r="A387" s="226"/>
      <c r="B387" s="354" t="s">
        <v>15</v>
      </c>
      <c r="C387" s="355"/>
      <c r="D387" s="355"/>
      <c r="E387" s="356"/>
      <c r="F387" s="231">
        <v>0.15</v>
      </c>
      <c r="G387" s="401">
        <f>P387*F387</f>
        <v>21.72944968003117</v>
      </c>
      <c r="H387" s="402"/>
      <c r="I387" s="359" t="s">
        <v>16</v>
      </c>
      <c r="J387" s="360"/>
      <c r="K387" s="361">
        <v>131611800</v>
      </c>
      <c r="L387" s="362"/>
      <c r="M387" s="363" t="s">
        <v>17</v>
      </c>
      <c r="N387" s="359"/>
      <c r="O387" s="359"/>
      <c r="P387" s="232">
        <f>K387/908526</f>
        <v>144.86299786687448</v>
      </c>
      <c r="Q387" s="233"/>
    </row>
    <row r="388" spans="1:17" s="7" customFormat="1" ht="129" customHeight="1" x14ac:dyDescent="0.2">
      <c r="A388" s="226"/>
      <c r="B388" s="364" t="s">
        <v>18</v>
      </c>
      <c r="C388" s="365"/>
      <c r="D388" s="366"/>
      <c r="E388" s="403" t="s">
        <v>19</v>
      </c>
      <c r="F388" s="404"/>
      <c r="G388" s="404"/>
      <c r="H388" s="404"/>
      <c r="I388" s="404"/>
      <c r="J388" s="404"/>
      <c r="K388" s="404"/>
      <c r="L388" s="404"/>
      <c r="M388" s="404"/>
      <c r="N388" s="404"/>
      <c r="O388" s="404"/>
      <c r="P388" s="404"/>
      <c r="Q388" s="234"/>
    </row>
    <row r="389" spans="1:17" s="7" customFormat="1" ht="22.5" customHeight="1" x14ac:dyDescent="0.2">
      <c r="A389" s="226"/>
      <c r="B389" s="364" t="s">
        <v>20</v>
      </c>
      <c r="C389" s="365"/>
      <c r="D389" s="366"/>
      <c r="E389" s="235" t="s">
        <v>21</v>
      </c>
      <c r="F389" s="235" t="s">
        <v>22</v>
      </c>
      <c r="G389" s="235" t="s">
        <v>23</v>
      </c>
      <c r="H389" s="235" t="s">
        <v>24</v>
      </c>
      <c r="I389" s="236"/>
      <c r="J389" s="236"/>
      <c r="K389" s="236"/>
      <c r="L389" s="236"/>
      <c r="M389" s="236"/>
      <c r="N389" s="237" t="s">
        <v>25</v>
      </c>
      <c r="O389" s="237" t="s">
        <v>26</v>
      </c>
      <c r="P389" s="264" t="s">
        <v>27</v>
      </c>
      <c r="Q389" s="238"/>
    </row>
    <row r="390" spans="1:17" s="147" customFormat="1" ht="25.5" customHeight="1" x14ac:dyDescent="0.2">
      <c r="A390" s="194"/>
      <c r="B390" s="154"/>
      <c r="C390" s="154"/>
      <c r="D390" s="154"/>
      <c r="E390" s="154"/>
      <c r="F390" s="154"/>
      <c r="G390" s="155"/>
      <c r="H390" s="155"/>
      <c r="I390" s="156"/>
      <c r="J390" s="156"/>
      <c r="K390" s="156"/>
      <c r="L390" s="156"/>
      <c r="M390" s="156"/>
      <c r="N390" s="239"/>
      <c r="O390" s="237" t="s">
        <v>28</v>
      </c>
      <c r="P390" s="240"/>
      <c r="Q390" s="156"/>
    </row>
    <row r="391" spans="1:17" s="147" customFormat="1" ht="24" customHeight="1" x14ac:dyDescent="0.2">
      <c r="A391" s="194"/>
      <c r="B391" s="369" t="s">
        <v>29</v>
      </c>
      <c r="C391" s="369"/>
      <c r="D391" s="369"/>
      <c r="E391" s="369"/>
      <c r="F391" s="369"/>
      <c r="G391" s="369"/>
      <c r="H391" s="369"/>
      <c r="I391" s="369"/>
      <c r="J391" s="369"/>
      <c r="K391" s="369"/>
      <c r="L391" s="369"/>
      <c r="M391" s="369"/>
      <c r="N391" s="369"/>
      <c r="O391" s="369"/>
      <c r="P391" s="369"/>
      <c r="Q391" s="369"/>
    </row>
    <row r="392" spans="1:17" s="11" customFormat="1" ht="90.75" customHeight="1" x14ac:dyDescent="0.2">
      <c r="A392" s="195"/>
      <c r="B392" s="241" t="s">
        <v>30</v>
      </c>
      <c r="C392" s="241" t="s">
        <v>31</v>
      </c>
      <c r="D392" s="241" t="s">
        <v>32</v>
      </c>
      <c r="E392" s="349" t="s">
        <v>33</v>
      </c>
      <c r="F392" s="350"/>
      <c r="G392" s="350"/>
      <c r="H392" s="350"/>
      <c r="I392" s="351"/>
      <c r="J392" s="349" t="s">
        <v>34</v>
      </c>
      <c r="K392" s="351"/>
      <c r="L392" s="349" t="s">
        <v>35</v>
      </c>
      <c r="M392" s="351"/>
      <c r="N392" s="241" t="s">
        <v>36</v>
      </c>
      <c r="O392" s="241" t="s">
        <v>37</v>
      </c>
      <c r="P392" s="241" t="s">
        <v>38</v>
      </c>
      <c r="Q392" s="241" t="s">
        <v>39</v>
      </c>
    </row>
    <row r="393" spans="1:17" s="245" customFormat="1" ht="10.5" customHeight="1" x14ac:dyDescent="0.2">
      <c r="A393" s="143"/>
      <c r="B393" s="242"/>
      <c r="C393" s="243"/>
      <c r="D393" s="243"/>
      <c r="E393" s="244"/>
      <c r="F393" s="400"/>
      <c r="G393" s="400"/>
      <c r="H393" s="244"/>
      <c r="I393" s="244"/>
      <c r="L393" s="244"/>
      <c r="M393" s="244"/>
      <c r="N393" s="244"/>
      <c r="O393" s="244"/>
      <c r="P393" s="244"/>
      <c r="Q393" s="244"/>
    </row>
    <row r="394" spans="1:17" ht="73.5" customHeight="1" x14ac:dyDescent="0.2">
      <c r="A394" s="143"/>
      <c r="B394" s="246">
        <v>1</v>
      </c>
      <c r="C394" s="247">
        <v>7</v>
      </c>
      <c r="D394" s="247">
        <v>9</v>
      </c>
      <c r="E394" s="336" t="s">
        <v>93</v>
      </c>
      <c r="F394" s="337"/>
      <c r="G394" s="337"/>
      <c r="H394" s="337"/>
      <c r="I394" s="338"/>
      <c r="J394" s="336" t="s">
        <v>78</v>
      </c>
      <c r="K394" s="338"/>
      <c r="L394" s="339" t="s">
        <v>94</v>
      </c>
      <c r="M394" s="340"/>
      <c r="N394" s="248">
        <v>1</v>
      </c>
      <c r="O394" s="268">
        <v>958.51</v>
      </c>
      <c r="P394" s="250">
        <f>+N394*O394</f>
        <v>958.51</v>
      </c>
      <c r="Q394" s="429" t="s">
        <v>95</v>
      </c>
    </row>
    <row r="395" spans="1:17" ht="73.5" customHeight="1" x14ac:dyDescent="0.2">
      <c r="A395" s="143"/>
      <c r="B395" s="251">
        <v>2</v>
      </c>
      <c r="C395" s="247">
        <v>19</v>
      </c>
      <c r="D395" s="247">
        <v>12</v>
      </c>
      <c r="E395" s="336" t="s">
        <v>93</v>
      </c>
      <c r="F395" s="337"/>
      <c r="G395" s="337"/>
      <c r="H395" s="337"/>
      <c r="I395" s="338"/>
      <c r="J395" s="336" t="s">
        <v>73</v>
      </c>
      <c r="K395" s="338"/>
      <c r="L395" s="339" t="s">
        <v>94</v>
      </c>
      <c r="M395" s="340"/>
      <c r="N395" s="248">
        <v>0.5</v>
      </c>
      <c r="O395" s="268">
        <v>7164.14</v>
      </c>
      <c r="P395" s="250">
        <f>+N395*O395</f>
        <v>3582.07</v>
      </c>
      <c r="Q395" s="430"/>
    </row>
    <row r="396" spans="1:17" ht="10.5" customHeight="1" x14ac:dyDescent="0.2">
      <c r="A396" s="143"/>
      <c r="B396" s="162"/>
      <c r="C396" s="148"/>
      <c r="D396" s="148"/>
      <c r="E396" s="149"/>
      <c r="F396" s="150"/>
      <c r="G396" s="150"/>
      <c r="H396" s="150"/>
      <c r="I396" s="185"/>
      <c r="J396" s="186"/>
      <c r="K396" s="187"/>
      <c r="L396" s="187"/>
      <c r="M396" s="188"/>
      <c r="N396" s="188"/>
      <c r="O396" s="188"/>
      <c r="P396" s="187"/>
      <c r="Q396" s="187"/>
    </row>
    <row r="397" spans="1:17" ht="20.25" customHeight="1" x14ac:dyDescent="0.2">
      <c r="A397" s="143"/>
      <c r="B397" s="343" t="s">
        <v>45</v>
      </c>
      <c r="C397" s="344"/>
      <c r="D397" s="344"/>
      <c r="E397" s="344"/>
      <c r="F397" s="344"/>
      <c r="G397" s="344"/>
      <c r="H397" s="344"/>
      <c r="I397" s="344"/>
      <c r="J397" s="344"/>
      <c r="K397" s="344"/>
      <c r="L397" s="344"/>
      <c r="M397" s="344"/>
      <c r="N397" s="344"/>
      <c r="O397" s="345"/>
      <c r="P397" s="252">
        <f>SUM(P394:P395)</f>
        <v>4540.58</v>
      </c>
      <c r="Q397" s="253" t="s">
        <v>28</v>
      </c>
    </row>
    <row r="398" spans="1:17" ht="10.5" customHeight="1" x14ac:dyDescent="0.2">
      <c r="A398" s="143"/>
      <c r="B398" s="162"/>
      <c r="C398" s="148"/>
      <c r="D398" s="148"/>
      <c r="E398" s="149"/>
      <c r="F398" s="150"/>
      <c r="G398" s="150"/>
      <c r="H398" s="150"/>
      <c r="I398" s="185"/>
      <c r="J398" s="186"/>
      <c r="K398" s="187"/>
      <c r="L398" s="187"/>
      <c r="M398" s="188"/>
      <c r="N398" s="188"/>
      <c r="O398" s="188"/>
      <c r="P398" s="187"/>
      <c r="Q398" s="187"/>
    </row>
    <row r="399" spans="1:17" x14ac:dyDescent="0.2">
      <c r="A399" s="245"/>
      <c r="B399" s="143"/>
      <c r="C399" s="143"/>
      <c r="D399" s="143"/>
      <c r="E399" s="321"/>
      <c r="F399" s="321"/>
      <c r="G399" s="321"/>
      <c r="H399" s="321"/>
      <c r="I399" s="321"/>
      <c r="J399" s="321"/>
      <c r="K399" s="321"/>
      <c r="L399" s="321"/>
      <c r="M399" s="321"/>
      <c r="N399" s="321"/>
      <c r="O399" s="321"/>
      <c r="P399" s="321"/>
      <c r="Q399" s="321"/>
    </row>
    <row r="400" spans="1:17" x14ac:dyDescent="0.2">
      <c r="A400" s="245"/>
      <c r="B400" s="143"/>
      <c r="C400" s="143"/>
      <c r="D400" s="143"/>
      <c r="E400" s="321"/>
      <c r="F400" s="321"/>
      <c r="G400" s="321"/>
      <c r="H400" s="321"/>
      <c r="I400" s="321"/>
      <c r="J400" s="321"/>
      <c r="K400" s="321"/>
      <c r="L400" s="321"/>
      <c r="M400" s="321"/>
      <c r="N400" s="321"/>
      <c r="O400" s="321"/>
      <c r="P400" s="321"/>
      <c r="Q400" s="321"/>
    </row>
    <row r="401" spans="1:17" x14ac:dyDescent="0.2">
      <c r="A401" s="245"/>
      <c r="B401" s="143"/>
      <c r="C401" s="143"/>
      <c r="D401" s="143"/>
      <c r="E401" s="321"/>
      <c r="F401" s="321"/>
      <c r="G401" s="321"/>
      <c r="H401" s="321"/>
      <c r="I401" s="321"/>
      <c r="J401" s="321"/>
      <c r="K401" s="321"/>
      <c r="L401" s="321"/>
      <c r="M401" s="321"/>
      <c r="N401" s="321"/>
      <c r="O401" s="321"/>
      <c r="P401" s="321"/>
      <c r="Q401" s="321"/>
    </row>
    <row r="402" spans="1:17" x14ac:dyDescent="0.2">
      <c r="A402" s="245"/>
      <c r="B402" s="143"/>
      <c r="C402" s="143"/>
      <c r="D402" s="143"/>
      <c r="E402" s="321"/>
      <c r="F402" s="321"/>
      <c r="G402" s="321"/>
      <c r="H402" s="321"/>
      <c r="I402" s="321"/>
      <c r="J402" s="321"/>
      <c r="K402" s="321"/>
      <c r="L402" s="321"/>
      <c r="M402" s="321"/>
      <c r="N402" s="321"/>
      <c r="O402" s="321"/>
      <c r="P402" s="321"/>
      <c r="Q402" s="321"/>
    </row>
    <row r="403" spans="1:17" x14ac:dyDescent="0.2">
      <c r="A403" s="245"/>
      <c r="B403" s="143"/>
      <c r="C403" s="143"/>
      <c r="D403" s="143"/>
      <c r="E403" s="321"/>
      <c r="F403" s="321"/>
      <c r="G403" s="321"/>
      <c r="H403" s="321"/>
      <c r="I403" s="321"/>
      <c r="J403" s="321"/>
      <c r="K403" s="321"/>
      <c r="L403" s="321"/>
      <c r="M403" s="321"/>
      <c r="N403" s="321"/>
      <c r="O403" s="321"/>
      <c r="P403" s="321"/>
      <c r="Q403" s="321"/>
    </row>
    <row r="404" spans="1:17" x14ac:dyDescent="0.2">
      <c r="A404" s="245"/>
      <c r="B404" s="143"/>
      <c r="C404" s="143"/>
      <c r="D404" s="143"/>
      <c r="E404" s="321"/>
      <c r="F404" s="321"/>
      <c r="G404" s="321"/>
      <c r="H404" s="321"/>
      <c r="I404" s="321"/>
      <c r="J404" s="321"/>
      <c r="K404" s="321"/>
      <c r="L404" s="321"/>
      <c r="M404" s="321"/>
      <c r="N404" s="321"/>
      <c r="O404" s="321"/>
      <c r="P404" s="321"/>
      <c r="Q404" s="321"/>
    </row>
    <row r="405" spans="1:17" x14ac:dyDescent="0.2">
      <c r="A405" s="245"/>
      <c r="B405" s="143"/>
      <c r="C405" s="143"/>
      <c r="D405" s="143"/>
      <c r="E405" s="321"/>
      <c r="F405" s="321"/>
      <c r="G405" s="321"/>
      <c r="H405" s="321"/>
      <c r="I405" s="321"/>
      <c r="J405" s="321"/>
      <c r="K405" s="321"/>
      <c r="L405" s="321"/>
      <c r="M405" s="321"/>
      <c r="N405" s="321"/>
      <c r="O405" s="321"/>
      <c r="P405" s="321"/>
      <c r="Q405" s="321"/>
    </row>
    <row r="406" spans="1:17" x14ac:dyDescent="0.2">
      <c r="A406" s="245"/>
      <c r="B406" s="143"/>
      <c r="C406" s="143"/>
      <c r="D406" s="143"/>
      <c r="E406" s="321"/>
      <c r="F406" s="321"/>
      <c r="G406" s="321"/>
      <c r="H406" s="321"/>
      <c r="I406" s="321"/>
      <c r="J406" s="321"/>
      <c r="K406" s="321"/>
      <c r="L406" s="321"/>
      <c r="M406" s="321"/>
      <c r="N406" s="321"/>
      <c r="O406" s="321"/>
      <c r="P406" s="321"/>
      <c r="Q406" s="321"/>
    </row>
    <row r="407" spans="1:17" x14ac:dyDescent="0.2">
      <c r="A407" s="245"/>
      <c r="B407" s="143"/>
      <c r="C407" s="143"/>
      <c r="D407" s="143"/>
      <c r="E407" s="321"/>
      <c r="F407" s="321"/>
      <c r="G407" s="321"/>
      <c r="H407" s="321"/>
      <c r="I407" s="321"/>
      <c r="J407" s="321"/>
      <c r="K407" s="321"/>
      <c r="L407" s="321"/>
      <c r="M407" s="321"/>
      <c r="N407" s="321"/>
      <c r="O407" s="321"/>
      <c r="P407" s="321"/>
      <c r="Q407" s="321"/>
    </row>
    <row r="408" spans="1:17" x14ac:dyDescent="0.2">
      <c r="A408" s="245"/>
      <c r="B408" s="143"/>
      <c r="C408" s="143"/>
      <c r="D408" s="143"/>
      <c r="E408" s="321"/>
      <c r="F408" s="321"/>
      <c r="G408" s="321"/>
      <c r="H408" s="321"/>
      <c r="I408" s="321"/>
      <c r="J408" s="321"/>
      <c r="K408" s="321"/>
      <c r="L408" s="321"/>
      <c r="M408" s="321"/>
      <c r="N408" s="321"/>
      <c r="O408" s="321"/>
      <c r="P408" s="321"/>
      <c r="Q408" s="321"/>
    </row>
    <row r="409" spans="1:17" x14ac:dyDescent="0.2">
      <c r="A409" s="245"/>
      <c r="B409" s="143"/>
      <c r="C409" s="143"/>
      <c r="D409" s="143"/>
      <c r="E409" s="321"/>
      <c r="F409" s="321"/>
      <c r="G409" s="321"/>
      <c r="H409" s="321"/>
      <c r="I409" s="321"/>
      <c r="J409" s="321"/>
      <c r="K409" s="321"/>
      <c r="L409" s="321"/>
      <c r="M409" s="321"/>
      <c r="N409" s="321"/>
      <c r="O409" s="321"/>
      <c r="P409" s="321"/>
      <c r="Q409" s="321"/>
    </row>
    <row r="410" spans="1:17" x14ac:dyDescent="0.2">
      <c r="A410" s="245"/>
      <c r="B410" s="143"/>
      <c r="C410" s="143"/>
      <c r="D410" s="143"/>
      <c r="E410" s="321"/>
      <c r="F410" s="321"/>
      <c r="G410" s="321"/>
      <c r="H410" s="321"/>
      <c r="I410" s="321"/>
      <c r="J410" s="321"/>
      <c r="K410" s="321"/>
      <c r="L410" s="321"/>
      <c r="M410" s="321"/>
      <c r="N410" s="321"/>
      <c r="O410" s="321"/>
      <c r="P410" s="321"/>
      <c r="Q410" s="321"/>
    </row>
    <row r="411" spans="1:17" x14ac:dyDescent="0.2">
      <c r="A411" s="245"/>
      <c r="B411" s="143"/>
      <c r="C411" s="143"/>
      <c r="D411" s="143"/>
      <c r="E411" s="321"/>
      <c r="F411" s="321"/>
      <c r="G411" s="321"/>
      <c r="H411" s="321"/>
      <c r="I411" s="321"/>
      <c r="J411" s="321"/>
      <c r="K411" s="321"/>
      <c r="L411" s="321"/>
      <c r="M411" s="321"/>
      <c r="N411" s="321"/>
      <c r="O411" s="321"/>
      <c r="P411" s="321"/>
      <c r="Q411" s="321"/>
    </row>
    <row r="412" spans="1:17" x14ac:dyDescent="0.2">
      <c r="A412" s="245"/>
      <c r="B412" s="143"/>
      <c r="C412" s="143"/>
      <c r="D412" s="143"/>
      <c r="E412" s="321"/>
      <c r="F412" s="321"/>
      <c r="G412" s="321"/>
      <c r="H412" s="321"/>
      <c r="I412" s="321"/>
      <c r="J412" s="321"/>
      <c r="K412" s="321"/>
      <c r="L412" s="321"/>
      <c r="M412" s="321"/>
      <c r="N412" s="321"/>
      <c r="O412" s="321"/>
      <c r="P412" s="321"/>
      <c r="Q412" s="321"/>
    </row>
    <row r="413" spans="1:17" x14ac:dyDescent="0.2">
      <c r="A413" s="245"/>
      <c r="B413" s="143"/>
      <c r="C413" s="143"/>
      <c r="D413" s="143"/>
      <c r="E413" s="321"/>
      <c r="F413" s="321"/>
      <c r="G413" s="321"/>
      <c r="H413" s="321"/>
      <c r="I413" s="321"/>
      <c r="J413" s="321"/>
      <c r="K413" s="321"/>
      <c r="L413" s="321"/>
      <c r="M413" s="321"/>
      <c r="N413" s="321"/>
      <c r="O413" s="321"/>
      <c r="P413" s="321"/>
      <c r="Q413" s="321"/>
    </row>
    <row r="414" spans="1:17" x14ac:dyDescent="0.2">
      <c r="A414" s="245"/>
      <c r="B414" s="143"/>
      <c r="C414" s="143"/>
      <c r="D414" s="143"/>
      <c r="E414" s="321"/>
      <c r="F414" s="321"/>
      <c r="G414" s="321"/>
      <c r="H414" s="321"/>
      <c r="I414" s="321"/>
      <c r="J414" s="321"/>
      <c r="K414" s="321"/>
      <c r="L414" s="321"/>
      <c r="M414" s="321"/>
      <c r="N414" s="321"/>
      <c r="O414" s="321"/>
      <c r="P414" s="321"/>
      <c r="Q414" s="321"/>
    </row>
    <row r="415" spans="1:17" x14ac:dyDescent="0.2">
      <c r="A415" s="245"/>
      <c r="B415" s="143"/>
      <c r="C415" s="143"/>
      <c r="D415" s="143"/>
      <c r="E415" s="321"/>
      <c r="F415" s="321"/>
      <c r="G415" s="321"/>
      <c r="H415" s="321"/>
      <c r="I415" s="321"/>
      <c r="J415" s="321"/>
      <c r="K415" s="321"/>
      <c r="L415" s="321"/>
      <c r="M415" s="321"/>
      <c r="N415" s="321"/>
      <c r="O415" s="321"/>
      <c r="P415" s="321"/>
      <c r="Q415" s="321"/>
    </row>
    <row r="416" spans="1:17" x14ac:dyDescent="0.2">
      <c r="A416" s="245"/>
      <c r="B416" s="143"/>
      <c r="C416" s="143"/>
      <c r="D416" s="143"/>
      <c r="E416" s="321"/>
      <c r="F416" s="321"/>
      <c r="G416" s="321"/>
      <c r="H416" s="321"/>
      <c r="I416" s="321"/>
      <c r="J416" s="321"/>
      <c r="K416" s="321"/>
      <c r="L416" s="321"/>
      <c r="M416" s="321"/>
      <c r="N416" s="321"/>
      <c r="O416" s="321"/>
      <c r="P416" s="321"/>
      <c r="Q416" s="321"/>
    </row>
    <row r="417" spans="1:17" x14ac:dyDescent="0.2">
      <c r="A417" s="245"/>
      <c r="B417" s="143"/>
      <c r="C417" s="143"/>
      <c r="D417" s="143"/>
      <c r="E417" s="321"/>
      <c r="F417" s="321"/>
      <c r="G417" s="321"/>
      <c r="H417" s="321"/>
      <c r="I417" s="321"/>
      <c r="J417" s="321"/>
      <c r="K417" s="321"/>
      <c r="L417" s="321"/>
      <c r="M417" s="321"/>
      <c r="N417" s="321"/>
      <c r="O417" s="321"/>
      <c r="P417" s="321"/>
      <c r="Q417" s="321"/>
    </row>
    <row r="418" spans="1:17" x14ac:dyDescent="0.2">
      <c r="A418" s="245"/>
      <c r="B418" s="143"/>
      <c r="C418" s="143"/>
      <c r="D418" s="143"/>
      <c r="E418" s="321"/>
      <c r="F418" s="321"/>
      <c r="G418" s="321"/>
      <c r="H418" s="321"/>
      <c r="I418" s="321"/>
      <c r="J418" s="321"/>
      <c r="K418" s="321"/>
      <c r="L418" s="321"/>
      <c r="M418" s="321"/>
      <c r="N418" s="321"/>
      <c r="O418" s="321"/>
      <c r="P418" s="321"/>
      <c r="Q418" s="321"/>
    </row>
    <row r="419" spans="1:17" x14ac:dyDescent="0.2">
      <c r="A419" s="245"/>
      <c r="B419" s="143"/>
      <c r="C419" s="143"/>
      <c r="D419" s="143"/>
      <c r="E419" s="321"/>
      <c r="F419" s="321"/>
      <c r="G419" s="321"/>
      <c r="H419" s="321"/>
      <c r="I419" s="321"/>
      <c r="J419" s="321"/>
      <c r="K419" s="321"/>
      <c r="L419" s="321"/>
      <c r="M419" s="321"/>
      <c r="N419" s="321"/>
      <c r="O419" s="321"/>
      <c r="P419" s="321"/>
      <c r="Q419" s="321"/>
    </row>
    <row r="420" spans="1:17" x14ac:dyDescent="0.2">
      <c r="A420" s="245"/>
      <c r="B420" s="143"/>
      <c r="C420" s="143"/>
      <c r="D420" s="143"/>
      <c r="E420" s="321"/>
      <c r="F420" s="321"/>
      <c r="G420" s="321"/>
      <c r="H420" s="321"/>
      <c r="I420" s="321"/>
      <c r="J420" s="321"/>
      <c r="K420" s="321"/>
      <c r="L420" s="321"/>
      <c r="M420" s="321"/>
      <c r="N420" s="321"/>
      <c r="O420" s="321"/>
      <c r="P420" s="321"/>
      <c r="Q420" s="321"/>
    </row>
    <row r="421" spans="1:17" x14ac:dyDescent="0.2">
      <c r="A421" s="245"/>
      <c r="B421" s="143"/>
      <c r="C421" s="143"/>
      <c r="D421" s="143"/>
      <c r="E421" s="321"/>
      <c r="F421" s="321"/>
      <c r="G421" s="321"/>
      <c r="H421" s="321"/>
      <c r="I421" s="321"/>
      <c r="J421" s="321"/>
      <c r="K421" s="321"/>
      <c r="L421" s="321"/>
      <c r="M421" s="321"/>
      <c r="N421" s="321"/>
      <c r="O421" s="321"/>
      <c r="P421" s="321"/>
      <c r="Q421" s="321"/>
    </row>
    <row r="422" spans="1:17" x14ac:dyDescent="0.2">
      <c r="A422" s="245"/>
      <c r="B422" s="143"/>
      <c r="C422" s="143"/>
      <c r="D422" s="143"/>
      <c r="E422" s="321"/>
      <c r="F422" s="321"/>
      <c r="G422" s="321"/>
      <c r="H422" s="321"/>
      <c r="I422" s="321"/>
      <c r="J422" s="321"/>
      <c r="K422" s="321"/>
      <c r="L422" s="321"/>
      <c r="M422" s="321"/>
      <c r="N422" s="321"/>
      <c r="O422" s="321"/>
      <c r="P422" s="321"/>
      <c r="Q422" s="321"/>
    </row>
    <row r="423" spans="1:17" x14ac:dyDescent="0.2">
      <c r="A423" s="245"/>
      <c r="B423" s="143"/>
      <c r="C423" s="143"/>
      <c r="D423" s="143"/>
      <c r="E423" s="321"/>
      <c r="F423" s="321"/>
      <c r="G423" s="321"/>
      <c r="H423" s="321"/>
      <c r="I423" s="321"/>
      <c r="J423" s="321"/>
      <c r="K423" s="321"/>
      <c r="L423" s="321"/>
      <c r="M423" s="321"/>
      <c r="N423" s="321"/>
      <c r="O423" s="321"/>
      <c r="P423" s="321"/>
      <c r="Q423" s="321"/>
    </row>
    <row r="424" spans="1:17" x14ac:dyDescent="0.2">
      <c r="A424" s="245"/>
      <c r="B424" s="143"/>
      <c r="C424" s="143"/>
      <c r="D424" s="143"/>
      <c r="E424" s="321"/>
      <c r="F424" s="321"/>
      <c r="G424" s="321"/>
      <c r="H424" s="321"/>
      <c r="I424" s="321"/>
      <c r="J424" s="321"/>
      <c r="K424" s="321"/>
      <c r="L424" s="321"/>
      <c r="M424" s="321"/>
      <c r="N424" s="321"/>
      <c r="O424" s="321"/>
      <c r="P424" s="321"/>
      <c r="Q424" s="321"/>
    </row>
    <row r="425" spans="1:17" x14ac:dyDescent="0.2">
      <c r="A425" s="245"/>
      <c r="B425" s="143"/>
      <c r="C425" s="143"/>
      <c r="D425" s="143"/>
      <c r="E425" s="321"/>
      <c r="F425" s="321"/>
      <c r="G425" s="321"/>
      <c r="H425" s="321"/>
      <c r="I425" s="321"/>
      <c r="J425" s="321"/>
      <c r="K425" s="321"/>
      <c r="L425" s="321"/>
      <c r="M425" s="321"/>
      <c r="N425" s="321"/>
      <c r="O425" s="321"/>
      <c r="P425" s="321"/>
      <c r="Q425" s="321"/>
    </row>
    <row r="426" spans="1:17" x14ac:dyDescent="0.2">
      <c r="A426" s="245"/>
      <c r="B426" s="143"/>
      <c r="C426" s="143"/>
      <c r="D426" s="143"/>
      <c r="E426" s="321"/>
      <c r="F426" s="321"/>
      <c r="G426" s="321"/>
      <c r="H426" s="321"/>
      <c r="I426" s="321"/>
      <c r="J426" s="321"/>
      <c r="K426" s="321"/>
      <c r="L426" s="321"/>
      <c r="M426" s="321"/>
      <c r="N426" s="321"/>
      <c r="O426" s="321"/>
      <c r="P426" s="321"/>
      <c r="Q426" s="321"/>
    </row>
    <row r="427" spans="1:17" x14ac:dyDescent="0.2">
      <c r="A427" s="245"/>
      <c r="B427" s="143"/>
      <c r="C427" s="143"/>
      <c r="D427" s="143"/>
      <c r="E427" s="321"/>
      <c r="F427" s="321"/>
      <c r="G427" s="321"/>
      <c r="H427" s="321"/>
      <c r="I427" s="321"/>
      <c r="J427" s="321"/>
      <c r="K427" s="321"/>
      <c r="L427" s="321"/>
      <c r="M427" s="321"/>
      <c r="N427" s="321"/>
      <c r="O427" s="321"/>
      <c r="P427" s="321"/>
      <c r="Q427" s="321"/>
    </row>
    <row r="428" spans="1:17" x14ac:dyDescent="0.2">
      <c r="A428" s="245"/>
      <c r="B428" s="143"/>
      <c r="C428" s="143"/>
      <c r="D428" s="143"/>
      <c r="E428" s="321"/>
      <c r="F428" s="321"/>
      <c r="G428" s="321"/>
      <c r="H428" s="321"/>
      <c r="I428" s="321"/>
      <c r="J428" s="321"/>
      <c r="K428" s="321"/>
      <c r="L428" s="321"/>
      <c r="M428" s="321"/>
      <c r="N428" s="321"/>
      <c r="O428" s="321"/>
      <c r="P428" s="321"/>
      <c r="Q428" s="321"/>
    </row>
    <row r="429" spans="1:17" x14ac:dyDescent="0.2">
      <c r="A429" s="245"/>
      <c r="B429" s="143"/>
      <c r="C429" s="143"/>
      <c r="D429" s="143"/>
      <c r="E429" s="321"/>
      <c r="F429" s="321"/>
      <c r="G429" s="321"/>
      <c r="H429" s="321"/>
      <c r="I429" s="321"/>
      <c r="J429" s="321"/>
      <c r="K429" s="321"/>
      <c r="L429" s="321"/>
      <c r="M429" s="321"/>
      <c r="N429" s="321"/>
      <c r="O429" s="321"/>
      <c r="P429" s="321"/>
      <c r="Q429" s="321"/>
    </row>
    <row r="430" spans="1:17" x14ac:dyDescent="0.2">
      <c r="A430" s="245"/>
      <c r="B430" s="143"/>
      <c r="C430" s="143"/>
      <c r="D430" s="143"/>
      <c r="E430" s="321"/>
      <c r="F430" s="321"/>
      <c r="G430" s="321"/>
      <c r="H430" s="321"/>
      <c r="I430" s="321"/>
      <c r="J430" s="321"/>
      <c r="K430" s="321"/>
      <c r="L430" s="321"/>
      <c r="M430" s="321"/>
      <c r="N430" s="321"/>
      <c r="O430" s="321"/>
      <c r="P430" s="321"/>
      <c r="Q430" s="321"/>
    </row>
    <row r="431" spans="1:17" x14ac:dyDescent="0.2">
      <c r="A431" s="245"/>
      <c r="B431" s="143"/>
      <c r="C431" s="143"/>
      <c r="D431" s="143"/>
      <c r="E431" s="321"/>
      <c r="F431" s="321"/>
      <c r="G431" s="321"/>
      <c r="H431" s="321"/>
      <c r="I431" s="321"/>
      <c r="J431" s="321"/>
      <c r="K431" s="321"/>
      <c r="L431" s="321"/>
      <c r="M431" s="321"/>
      <c r="N431" s="321"/>
      <c r="O431" s="321"/>
      <c r="P431" s="321"/>
      <c r="Q431" s="321"/>
    </row>
    <row r="432" spans="1:17" x14ac:dyDescent="0.2">
      <c r="B432" s="142"/>
      <c r="C432" s="142"/>
      <c r="D432" s="142"/>
      <c r="E432" s="222"/>
      <c r="F432" s="222"/>
      <c r="G432" s="222"/>
      <c r="H432" s="222"/>
      <c r="I432" s="222"/>
      <c r="J432" s="222"/>
      <c r="K432" s="222"/>
      <c r="L432" s="222"/>
      <c r="M432" s="222"/>
      <c r="N432" s="222"/>
      <c r="O432" s="222"/>
      <c r="P432" s="222"/>
      <c r="Q432" s="222"/>
    </row>
    <row r="433" spans="1:17" x14ac:dyDescent="0.2">
      <c r="B433" s="142"/>
      <c r="C433" s="142"/>
      <c r="D433" s="142"/>
      <c r="E433" s="222"/>
      <c r="F433" s="222"/>
      <c r="G433" s="222"/>
      <c r="H433" s="222"/>
      <c r="I433" s="222"/>
      <c r="J433" s="222"/>
      <c r="K433" s="222"/>
      <c r="L433" s="222"/>
      <c r="M433" s="222"/>
      <c r="N433" s="222"/>
      <c r="O433" s="222"/>
      <c r="P433" s="222"/>
      <c r="Q433" s="222"/>
    </row>
    <row r="434" spans="1:17" customFormat="1" ht="18" customHeight="1" x14ac:dyDescent="0.25">
      <c r="A434" s="220"/>
      <c r="B434" s="220"/>
      <c r="C434" s="221"/>
      <c r="D434" s="142"/>
      <c r="E434" s="222"/>
      <c r="F434" s="222"/>
      <c r="G434" s="222"/>
      <c r="H434" s="222"/>
      <c r="I434" s="222"/>
      <c r="J434" s="222"/>
      <c r="K434" s="370" t="s">
        <v>96</v>
      </c>
      <c r="L434" s="371"/>
      <c r="M434" s="371"/>
      <c r="N434" s="371"/>
      <c r="O434" s="371"/>
      <c r="P434" s="371"/>
      <c r="Q434" s="372"/>
    </row>
    <row r="435" spans="1:17" customFormat="1" ht="7.5" customHeight="1" x14ac:dyDescent="0.25">
      <c r="A435" s="220"/>
      <c r="B435" s="220"/>
      <c r="C435" s="221"/>
      <c r="D435" s="142"/>
      <c r="E435" s="222"/>
      <c r="F435" s="222"/>
      <c r="G435" s="222"/>
      <c r="H435" s="222"/>
      <c r="I435" s="222"/>
      <c r="J435" s="222"/>
      <c r="K435" s="269"/>
      <c r="L435" s="269"/>
      <c r="M435" s="269"/>
      <c r="N435" s="269"/>
      <c r="O435" s="269"/>
      <c r="P435" s="269"/>
      <c r="Q435" s="269"/>
    </row>
    <row r="436" spans="1:17" customFormat="1" ht="18" customHeight="1" x14ac:dyDescent="0.25">
      <c r="A436" s="220"/>
      <c r="B436" s="220"/>
      <c r="C436" s="221"/>
      <c r="D436" s="142"/>
      <c r="E436" s="222"/>
      <c r="F436" s="222"/>
      <c r="G436" s="222"/>
      <c r="H436" s="222"/>
      <c r="I436" s="222"/>
      <c r="J436" s="222"/>
      <c r="K436" s="221"/>
      <c r="L436" s="221"/>
      <c r="M436" s="223"/>
      <c r="N436" s="373" t="s">
        <v>47</v>
      </c>
      <c r="O436" s="373"/>
      <c r="P436" s="373"/>
      <c r="Q436" s="373"/>
    </row>
    <row r="437" spans="1:17" customFormat="1" ht="18" customHeight="1" x14ac:dyDescent="0.25">
      <c r="A437" s="220"/>
      <c r="B437" s="220"/>
      <c r="C437" s="221"/>
      <c r="D437" s="142"/>
      <c r="E437" s="222"/>
      <c r="F437" s="222"/>
      <c r="G437" s="222"/>
      <c r="H437" s="222"/>
      <c r="I437" s="222"/>
      <c r="J437" s="222"/>
      <c r="K437" s="221"/>
      <c r="L437" s="221"/>
      <c r="M437" s="223"/>
      <c r="N437" s="374" t="s">
        <v>63</v>
      </c>
      <c r="O437" s="374"/>
      <c r="P437" s="374"/>
      <c r="Q437" s="374"/>
    </row>
    <row r="438" spans="1:17" s="62" customFormat="1" ht="5.25" customHeight="1" x14ac:dyDescent="0.2">
      <c r="A438" s="215"/>
      <c r="B438" s="216"/>
      <c r="C438" s="216"/>
      <c r="D438" s="216"/>
      <c r="E438" s="216"/>
      <c r="F438" s="217"/>
      <c r="G438" s="216"/>
      <c r="H438" s="216"/>
      <c r="I438" s="216"/>
      <c r="J438" s="218"/>
      <c r="K438" s="216"/>
      <c r="L438" s="216"/>
      <c r="M438" s="216"/>
      <c r="N438" s="216"/>
      <c r="O438" s="216"/>
      <c r="P438" s="216"/>
      <c r="Q438" s="216"/>
    </row>
    <row r="439" spans="1:17" s="138" customFormat="1" ht="27.75" customHeight="1" x14ac:dyDescent="0.2">
      <c r="A439" s="212"/>
      <c r="B439" s="375" t="s">
        <v>9</v>
      </c>
      <c r="C439" s="376"/>
      <c r="D439" s="377"/>
      <c r="E439" s="406" t="s">
        <v>46</v>
      </c>
      <c r="F439" s="407"/>
      <c r="G439" s="408"/>
      <c r="H439" s="224" t="s">
        <v>11</v>
      </c>
      <c r="I439" s="415"/>
      <c r="J439" s="416"/>
      <c r="K439" s="416"/>
      <c r="L439" s="417"/>
      <c r="M439" s="396" t="s">
        <v>12</v>
      </c>
      <c r="N439" s="397"/>
      <c r="O439" s="398"/>
      <c r="P439" s="153">
        <v>0</v>
      </c>
      <c r="Q439" s="225"/>
    </row>
    <row r="440" spans="1:17" s="138" customFormat="1" ht="32.25" customHeight="1" x14ac:dyDescent="0.2">
      <c r="A440" s="212"/>
      <c r="B440" s="378"/>
      <c r="C440" s="405"/>
      <c r="D440" s="380"/>
      <c r="E440" s="409"/>
      <c r="F440" s="410"/>
      <c r="G440" s="411"/>
      <c r="H440" s="224" t="s">
        <v>13</v>
      </c>
      <c r="I440" s="415"/>
      <c r="J440" s="416"/>
      <c r="K440" s="416"/>
      <c r="L440" s="417"/>
      <c r="M440" s="396" t="s">
        <v>12</v>
      </c>
      <c r="N440" s="397"/>
      <c r="O440" s="398"/>
      <c r="P440" s="153">
        <v>0</v>
      </c>
      <c r="Q440" s="225"/>
    </row>
    <row r="441" spans="1:17" s="7" customFormat="1" ht="36.75" customHeight="1" x14ac:dyDescent="0.2">
      <c r="A441" s="226"/>
      <c r="B441" s="381"/>
      <c r="C441" s="382"/>
      <c r="D441" s="383"/>
      <c r="E441" s="412"/>
      <c r="F441" s="413"/>
      <c r="G441" s="414"/>
      <c r="H441" s="224" t="s">
        <v>14</v>
      </c>
      <c r="I441" s="415"/>
      <c r="J441" s="416"/>
      <c r="K441" s="416"/>
      <c r="L441" s="417"/>
      <c r="M441" s="396" t="s">
        <v>12</v>
      </c>
      <c r="N441" s="397"/>
      <c r="O441" s="398"/>
      <c r="P441" s="153">
        <v>0</v>
      </c>
      <c r="Q441" s="225"/>
    </row>
    <row r="442" spans="1:17" s="7" customFormat="1" ht="10.5" customHeight="1" x14ac:dyDescent="0.2">
      <c r="A442" s="226"/>
      <c r="B442" s="227"/>
      <c r="C442" s="227"/>
      <c r="D442" s="227"/>
      <c r="E442" s="228"/>
      <c r="F442" s="228"/>
      <c r="G442" s="228"/>
      <c r="H442" s="228"/>
      <c r="I442" s="229"/>
      <c r="J442" s="229"/>
      <c r="K442" s="230"/>
      <c r="L442" s="230"/>
      <c r="M442" s="229"/>
      <c r="N442" s="229"/>
      <c r="O442" s="229"/>
      <c r="P442" s="229"/>
      <c r="Q442" s="229"/>
    </row>
    <row r="443" spans="1:17" s="7" customFormat="1" ht="41.25" customHeight="1" x14ac:dyDescent="0.2">
      <c r="A443" s="226"/>
      <c r="B443" s="354" t="s">
        <v>15</v>
      </c>
      <c r="C443" s="355"/>
      <c r="D443" s="355"/>
      <c r="E443" s="356"/>
      <c r="F443" s="231">
        <v>0.15</v>
      </c>
      <c r="G443" s="401">
        <f>P443*F443</f>
        <v>21.72944968003117</v>
      </c>
      <c r="H443" s="402"/>
      <c r="I443" s="359" t="s">
        <v>16</v>
      </c>
      <c r="J443" s="360"/>
      <c r="K443" s="361">
        <v>131611800</v>
      </c>
      <c r="L443" s="362"/>
      <c r="M443" s="363" t="s">
        <v>17</v>
      </c>
      <c r="N443" s="359"/>
      <c r="O443" s="359"/>
      <c r="P443" s="232">
        <f>K443/908526</f>
        <v>144.86299786687448</v>
      </c>
      <c r="Q443" s="233"/>
    </row>
    <row r="444" spans="1:17" s="7" customFormat="1" ht="135.75" customHeight="1" x14ac:dyDescent="0.2">
      <c r="A444" s="226"/>
      <c r="B444" s="364" t="s">
        <v>18</v>
      </c>
      <c r="C444" s="365"/>
      <c r="D444" s="366"/>
      <c r="E444" s="403" t="s">
        <v>19</v>
      </c>
      <c r="F444" s="404"/>
      <c r="G444" s="404"/>
      <c r="H444" s="404"/>
      <c r="I444" s="404"/>
      <c r="J444" s="404"/>
      <c r="K444" s="404"/>
      <c r="L444" s="404"/>
      <c r="M444" s="404"/>
      <c r="N444" s="404"/>
      <c r="O444" s="404"/>
      <c r="P444" s="404"/>
      <c r="Q444" s="234"/>
    </row>
    <row r="445" spans="1:17" s="7" customFormat="1" ht="22.5" customHeight="1" x14ac:dyDescent="0.2">
      <c r="A445" s="226"/>
      <c r="B445" s="364" t="s">
        <v>20</v>
      </c>
      <c r="C445" s="365"/>
      <c r="D445" s="366"/>
      <c r="E445" s="235" t="s">
        <v>21</v>
      </c>
      <c r="F445" s="235" t="s">
        <v>22</v>
      </c>
      <c r="G445" s="235" t="s">
        <v>23</v>
      </c>
      <c r="H445" s="235" t="s">
        <v>24</v>
      </c>
      <c r="I445" s="236"/>
      <c r="J445" s="236"/>
      <c r="K445" s="236"/>
      <c r="L445" s="236"/>
      <c r="M445" s="236"/>
      <c r="N445" s="237" t="s">
        <v>25</v>
      </c>
      <c r="O445" s="237" t="s">
        <v>26</v>
      </c>
      <c r="P445" s="264" t="s">
        <v>27</v>
      </c>
      <c r="Q445" s="238"/>
    </row>
    <row r="446" spans="1:17" s="147" customFormat="1" ht="25.5" customHeight="1" x14ac:dyDescent="0.2">
      <c r="A446" s="194"/>
      <c r="B446" s="154"/>
      <c r="C446" s="154"/>
      <c r="D446" s="154"/>
      <c r="E446" s="154"/>
      <c r="F446" s="154"/>
      <c r="G446" s="155"/>
      <c r="H446" s="155"/>
      <c r="I446" s="156"/>
      <c r="J446" s="156"/>
      <c r="K446" s="156"/>
      <c r="L446" s="156"/>
      <c r="M446" s="156"/>
      <c r="N446" s="239"/>
      <c r="O446" s="237" t="s">
        <v>28</v>
      </c>
      <c r="P446" s="240"/>
      <c r="Q446" s="156"/>
    </row>
    <row r="447" spans="1:17" s="147" customFormat="1" ht="24" customHeight="1" x14ac:dyDescent="0.2">
      <c r="A447" s="194"/>
      <c r="B447" s="369" t="s">
        <v>29</v>
      </c>
      <c r="C447" s="369"/>
      <c r="D447" s="369"/>
      <c r="E447" s="369"/>
      <c r="F447" s="369"/>
      <c r="G447" s="369"/>
      <c r="H447" s="369"/>
      <c r="I447" s="369"/>
      <c r="J447" s="369"/>
      <c r="K447" s="369"/>
      <c r="L447" s="369"/>
      <c r="M447" s="369"/>
      <c r="N447" s="369"/>
      <c r="O447" s="369"/>
      <c r="P447" s="369"/>
      <c r="Q447" s="369"/>
    </row>
    <row r="448" spans="1:17" s="11" customFormat="1" ht="90.75" customHeight="1" x14ac:dyDescent="0.2">
      <c r="A448" s="195"/>
      <c r="B448" s="241" t="s">
        <v>30</v>
      </c>
      <c r="C448" s="241" t="s">
        <v>31</v>
      </c>
      <c r="D448" s="241" t="s">
        <v>32</v>
      </c>
      <c r="E448" s="349" t="s">
        <v>33</v>
      </c>
      <c r="F448" s="350"/>
      <c r="G448" s="350"/>
      <c r="H448" s="350"/>
      <c r="I448" s="351"/>
      <c r="J448" s="349" t="s">
        <v>34</v>
      </c>
      <c r="K448" s="351"/>
      <c r="L448" s="349" t="s">
        <v>35</v>
      </c>
      <c r="M448" s="351"/>
      <c r="N448" s="241" t="s">
        <v>36</v>
      </c>
      <c r="O448" s="241" t="s">
        <v>37</v>
      </c>
      <c r="P448" s="241" t="s">
        <v>38</v>
      </c>
      <c r="Q448" s="241" t="s">
        <v>39</v>
      </c>
    </row>
    <row r="449" spans="1:17" s="245" customFormat="1" ht="10.5" customHeight="1" x14ac:dyDescent="0.2">
      <c r="A449" s="143"/>
      <c r="B449" s="242"/>
      <c r="C449" s="243"/>
      <c r="D449" s="243"/>
      <c r="E449" s="244"/>
      <c r="F449" s="400"/>
      <c r="G449" s="400"/>
      <c r="H449" s="244"/>
      <c r="I449" s="244"/>
      <c r="L449" s="244"/>
      <c r="M449" s="244"/>
      <c r="N449" s="244"/>
      <c r="O449" s="244"/>
      <c r="P449" s="244"/>
      <c r="Q449" s="244"/>
    </row>
    <row r="450" spans="1:17" ht="64.5" customHeight="1" x14ac:dyDescent="0.2">
      <c r="A450" s="143"/>
      <c r="B450" s="246">
        <v>1</v>
      </c>
      <c r="C450" s="247">
        <v>35</v>
      </c>
      <c r="D450" s="247" t="s">
        <v>97</v>
      </c>
      <c r="E450" s="336" t="s">
        <v>98</v>
      </c>
      <c r="F450" s="337"/>
      <c r="G450" s="337"/>
      <c r="H450" s="337"/>
      <c r="I450" s="338"/>
      <c r="J450" s="336" t="s">
        <v>73</v>
      </c>
      <c r="K450" s="338"/>
      <c r="L450" s="339" t="s">
        <v>99</v>
      </c>
      <c r="M450" s="340"/>
      <c r="N450" s="248">
        <v>1</v>
      </c>
      <c r="O450" s="268">
        <v>230.4</v>
      </c>
      <c r="P450" s="309">
        <f>+N450*O450</f>
        <v>230.4</v>
      </c>
      <c r="Q450" s="432"/>
    </row>
    <row r="451" spans="1:17" ht="64.5" customHeight="1" x14ac:dyDescent="0.2">
      <c r="A451" s="143"/>
      <c r="B451" s="251">
        <v>2</v>
      </c>
      <c r="C451" s="247">
        <v>47</v>
      </c>
      <c r="D451" s="247" t="s">
        <v>100</v>
      </c>
      <c r="E451" s="336" t="s">
        <v>101</v>
      </c>
      <c r="F451" s="337"/>
      <c r="G451" s="337"/>
      <c r="H451" s="337"/>
      <c r="I451" s="338"/>
      <c r="J451" s="336" t="s">
        <v>73</v>
      </c>
      <c r="K451" s="338"/>
      <c r="L451" s="339" t="s">
        <v>99</v>
      </c>
      <c r="M451" s="340"/>
      <c r="N451" s="248">
        <v>1</v>
      </c>
      <c r="O451" s="268">
        <v>205.2</v>
      </c>
      <c r="P451" s="309">
        <f>+N451*O451</f>
        <v>205.2</v>
      </c>
      <c r="Q451" s="432"/>
    </row>
    <row r="452" spans="1:17" ht="10.5" customHeight="1" x14ac:dyDescent="0.2">
      <c r="A452" s="143"/>
      <c r="B452" s="162"/>
      <c r="C452" s="148"/>
      <c r="D452" s="148"/>
      <c r="E452" s="149"/>
      <c r="F452" s="150"/>
      <c r="G452" s="150"/>
      <c r="H452" s="150"/>
      <c r="I452" s="185"/>
      <c r="J452" s="186"/>
      <c r="K452" s="187"/>
      <c r="L452" s="187"/>
      <c r="M452" s="188"/>
      <c r="N452" s="188"/>
      <c r="O452" s="188"/>
      <c r="P452" s="187"/>
      <c r="Q452" s="187"/>
    </row>
    <row r="453" spans="1:17" ht="20.25" customHeight="1" x14ac:dyDescent="0.2">
      <c r="A453" s="143"/>
      <c r="B453" s="343" t="s">
        <v>45</v>
      </c>
      <c r="C453" s="344"/>
      <c r="D453" s="344"/>
      <c r="E453" s="344"/>
      <c r="F453" s="344"/>
      <c r="G453" s="344"/>
      <c r="H453" s="344"/>
      <c r="I453" s="344"/>
      <c r="J453" s="344"/>
      <c r="K453" s="344"/>
      <c r="L453" s="344"/>
      <c r="M453" s="344"/>
      <c r="N453" s="344"/>
      <c r="O453" s="345"/>
      <c r="P453" s="252">
        <f>SUM(P450:P451)</f>
        <v>435.6</v>
      </c>
      <c r="Q453" s="253" t="s">
        <v>26</v>
      </c>
    </row>
    <row r="454" spans="1:17" ht="10.5" customHeight="1" x14ac:dyDescent="0.2">
      <c r="A454" s="143"/>
      <c r="B454" s="162"/>
      <c r="C454" s="148"/>
      <c r="D454" s="148"/>
      <c r="E454" s="149"/>
      <c r="F454" s="150"/>
      <c r="G454" s="150"/>
      <c r="H454" s="150"/>
      <c r="I454" s="185"/>
      <c r="J454" s="186"/>
      <c r="K454" s="187"/>
      <c r="L454" s="187"/>
      <c r="M454" s="188"/>
      <c r="N454" s="188"/>
      <c r="O454" s="188"/>
      <c r="P454" s="187"/>
      <c r="Q454" s="187"/>
    </row>
    <row r="455" spans="1:17" x14ac:dyDescent="0.2">
      <c r="B455" s="142"/>
      <c r="C455" s="142"/>
      <c r="D455" s="142"/>
      <c r="E455" s="222"/>
      <c r="F455" s="222"/>
      <c r="G455" s="222"/>
      <c r="H455" s="222"/>
      <c r="I455" s="222"/>
      <c r="J455" s="222"/>
      <c r="K455" s="222"/>
      <c r="L455" s="222"/>
      <c r="M455" s="222"/>
      <c r="N455" s="222"/>
      <c r="O455" s="222"/>
      <c r="P455" s="222"/>
      <c r="Q455" s="222"/>
    </row>
    <row r="456" spans="1:17" x14ac:dyDescent="0.2">
      <c r="B456" s="142"/>
      <c r="C456" s="142"/>
      <c r="D456" s="142"/>
      <c r="E456" s="222"/>
      <c r="F456" s="222"/>
      <c r="G456" s="222"/>
      <c r="H456" s="222"/>
      <c r="I456" s="222"/>
      <c r="J456" s="222"/>
      <c r="K456" s="222"/>
      <c r="L456" s="222"/>
      <c r="M456" s="222"/>
      <c r="N456" s="222"/>
      <c r="O456" s="222"/>
      <c r="P456" s="222"/>
      <c r="Q456" s="222"/>
    </row>
    <row r="457" spans="1:17" x14ac:dyDescent="0.2">
      <c r="B457" s="142"/>
      <c r="C457" s="142"/>
      <c r="D457" s="142"/>
      <c r="E457" s="222"/>
      <c r="F457" s="222"/>
      <c r="G457" s="222"/>
      <c r="H457" s="222"/>
      <c r="I457" s="222"/>
      <c r="J457" s="222"/>
      <c r="K457" s="222"/>
      <c r="L457" s="222"/>
      <c r="M457" s="222"/>
      <c r="N457" s="222"/>
      <c r="O457" s="222"/>
      <c r="P457" s="222"/>
      <c r="Q457" s="222"/>
    </row>
    <row r="458" spans="1:17" x14ac:dyDescent="0.2">
      <c r="B458" s="142"/>
      <c r="C458" s="142"/>
      <c r="D458" s="142"/>
      <c r="E458" s="222"/>
      <c r="F458" s="222"/>
      <c r="G458" s="222"/>
      <c r="H458" s="222"/>
      <c r="I458" s="222"/>
      <c r="J458" s="222"/>
      <c r="K458" s="222"/>
      <c r="L458" s="222"/>
      <c r="M458" s="222"/>
      <c r="N458" s="222"/>
      <c r="O458" s="222"/>
      <c r="P458" s="222"/>
      <c r="Q458" s="222"/>
    </row>
    <row r="459" spans="1:17" x14ac:dyDescent="0.2">
      <c r="B459" s="142"/>
      <c r="C459" s="142"/>
      <c r="D459" s="142"/>
      <c r="E459" s="222"/>
      <c r="F459" s="222"/>
      <c r="G459" s="222"/>
      <c r="H459" s="222"/>
      <c r="I459" s="222"/>
      <c r="J459" s="222"/>
      <c r="K459" s="222"/>
      <c r="L459" s="222"/>
      <c r="M459" s="222"/>
      <c r="N459" s="222"/>
      <c r="O459" s="222"/>
      <c r="P459" s="222"/>
      <c r="Q459" s="222"/>
    </row>
    <row r="460" spans="1:17" x14ac:dyDescent="0.2">
      <c r="B460" s="142"/>
      <c r="C460" s="142"/>
      <c r="D460" s="142"/>
      <c r="E460" s="222"/>
      <c r="F460" s="222"/>
      <c r="G460" s="222"/>
      <c r="H460" s="222"/>
      <c r="I460" s="222"/>
      <c r="J460" s="222"/>
      <c r="K460" s="222"/>
      <c r="L460" s="222"/>
      <c r="M460" s="222"/>
      <c r="N460" s="222"/>
      <c r="O460" s="222"/>
      <c r="P460" s="222"/>
      <c r="Q460" s="222"/>
    </row>
    <row r="461" spans="1:17" x14ac:dyDescent="0.2">
      <c r="B461" s="142"/>
      <c r="C461" s="142"/>
      <c r="D461" s="142"/>
      <c r="E461" s="222"/>
      <c r="F461" s="222"/>
      <c r="G461" s="222"/>
      <c r="H461" s="222"/>
      <c r="I461" s="222"/>
      <c r="J461" s="222"/>
      <c r="K461" s="222"/>
      <c r="L461" s="222"/>
      <c r="M461" s="222"/>
      <c r="N461" s="222"/>
      <c r="O461" s="222"/>
      <c r="P461" s="222"/>
      <c r="Q461" s="222"/>
    </row>
    <row r="462" spans="1:17" x14ac:dyDescent="0.2">
      <c r="B462" s="142"/>
      <c r="C462" s="142"/>
      <c r="D462" s="142"/>
      <c r="E462" s="222"/>
      <c r="F462" s="222"/>
      <c r="G462" s="222"/>
      <c r="H462" s="222"/>
      <c r="I462" s="222"/>
      <c r="J462" s="222"/>
      <c r="K462" s="222"/>
      <c r="L462" s="222"/>
      <c r="M462" s="222"/>
      <c r="N462" s="222"/>
      <c r="O462" s="222"/>
      <c r="P462" s="222"/>
      <c r="Q462" s="222"/>
    </row>
    <row r="463" spans="1:17" x14ac:dyDescent="0.2">
      <c r="B463" s="142"/>
      <c r="C463" s="142"/>
      <c r="D463" s="142"/>
      <c r="E463" s="222"/>
      <c r="F463" s="222"/>
      <c r="G463" s="222"/>
      <c r="H463" s="222"/>
      <c r="I463" s="222"/>
      <c r="J463" s="222"/>
      <c r="K463" s="222"/>
      <c r="L463" s="222"/>
      <c r="M463" s="222"/>
      <c r="N463" s="222"/>
      <c r="O463" s="222"/>
      <c r="P463" s="222"/>
      <c r="Q463" s="222"/>
    </row>
    <row r="464" spans="1:17" x14ac:dyDescent="0.2">
      <c r="B464" s="142"/>
      <c r="C464" s="142"/>
      <c r="D464" s="142"/>
      <c r="E464" s="222"/>
      <c r="F464" s="222"/>
      <c r="G464" s="222"/>
      <c r="H464" s="222"/>
      <c r="I464" s="222"/>
      <c r="J464" s="222"/>
      <c r="K464" s="222"/>
      <c r="L464" s="222"/>
      <c r="M464" s="222"/>
      <c r="N464" s="222"/>
      <c r="O464" s="222"/>
      <c r="P464" s="222"/>
      <c r="Q464" s="222"/>
    </row>
    <row r="465" spans="2:17" x14ac:dyDescent="0.2">
      <c r="B465" s="142"/>
      <c r="C465" s="142"/>
      <c r="D465" s="142"/>
      <c r="E465" s="222"/>
      <c r="F465" s="222"/>
      <c r="G465" s="222"/>
      <c r="H465" s="222"/>
      <c r="I465" s="222"/>
      <c r="J465" s="222"/>
      <c r="K465" s="222"/>
      <c r="L465" s="222"/>
      <c r="M465" s="222"/>
      <c r="N465" s="222"/>
      <c r="O465" s="222"/>
      <c r="P465" s="222"/>
      <c r="Q465" s="222"/>
    </row>
    <row r="466" spans="2:17" x14ac:dyDescent="0.2">
      <c r="B466" s="142"/>
      <c r="C466" s="142"/>
      <c r="D466" s="142"/>
      <c r="E466" s="222"/>
      <c r="F466" s="222"/>
      <c r="G466" s="222"/>
      <c r="H466" s="222"/>
      <c r="I466" s="222"/>
      <c r="J466" s="222"/>
      <c r="K466" s="222"/>
      <c r="L466" s="222"/>
      <c r="M466" s="222"/>
      <c r="N466" s="222"/>
      <c r="O466" s="222"/>
      <c r="P466" s="222"/>
      <c r="Q466" s="222"/>
    </row>
    <row r="467" spans="2:17" x14ac:dyDescent="0.2">
      <c r="B467" s="142"/>
      <c r="C467" s="142"/>
      <c r="D467" s="142"/>
      <c r="E467" s="222"/>
      <c r="F467" s="222"/>
      <c r="G467" s="222"/>
      <c r="H467" s="222"/>
      <c r="I467" s="222"/>
      <c r="J467" s="222"/>
      <c r="K467" s="222"/>
      <c r="L467" s="222"/>
      <c r="M467" s="222"/>
      <c r="N467" s="222"/>
      <c r="O467" s="222"/>
      <c r="P467" s="222"/>
      <c r="Q467" s="222"/>
    </row>
    <row r="468" spans="2:17" x14ac:dyDescent="0.2">
      <c r="B468" s="142"/>
      <c r="C468" s="142"/>
      <c r="D468" s="142"/>
      <c r="E468" s="222"/>
      <c r="F468" s="222"/>
      <c r="G468" s="222"/>
      <c r="H468" s="222"/>
      <c r="I468" s="222"/>
      <c r="J468" s="222"/>
      <c r="K468" s="222"/>
      <c r="L468" s="222"/>
      <c r="M468" s="222"/>
      <c r="N468" s="222"/>
      <c r="O468" s="222"/>
      <c r="P468" s="222"/>
      <c r="Q468" s="222"/>
    </row>
    <row r="469" spans="2:17" x14ac:dyDescent="0.2">
      <c r="B469" s="142"/>
      <c r="C469" s="142"/>
      <c r="D469" s="142"/>
      <c r="E469" s="222"/>
      <c r="F469" s="222"/>
      <c r="G469" s="222"/>
      <c r="H469" s="222"/>
      <c r="I469" s="222"/>
      <c r="J469" s="222"/>
      <c r="K469" s="222"/>
      <c r="L469" s="222"/>
      <c r="M469" s="222"/>
      <c r="N469" s="222"/>
      <c r="O469" s="222"/>
      <c r="P469" s="222"/>
      <c r="Q469" s="222"/>
    </row>
    <row r="470" spans="2:17" x14ac:dyDescent="0.2">
      <c r="B470" s="142"/>
      <c r="C470" s="142"/>
      <c r="D470" s="142"/>
      <c r="E470" s="222"/>
      <c r="F470" s="222"/>
      <c r="G470" s="222"/>
      <c r="H470" s="222"/>
      <c r="I470" s="222"/>
      <c r="J470" s="222"/>
      <c r="K470" s="222"/>
      <c r="L470" s="222"/>
      <c r="M470" s="222"/>
      <c r="N470" s="222"/>
      <c r="O470" s="222"/>
      <c r="P470" s="222"/>
      <c r="Q470" s="222"/>
    </row>
    <row r="471" spans="2:17" x14ac:dyDescent="0.2">
      <c r="B471" s="142"/>
      <c r="C471" s="142"/>
      <c r="D471" s="142"/>
      <c r="E471" s="222"/>
      <c r="F471" s="222"/>
      <c r="G471" s="222"/>
      <c r="H471" s="222"/>
      <c r="I471" s="222"/>
      <c r="J471" s="222"/>
      <c r="K471" s="222"/>
      <c r="L471" s="222"/>
      <c r="M471" s="222"/>
      <c r="N471" s="222"/>
      <c r="O471" s="222"/>
      <c r="P471" s="222"/>
      <c r="Q471" s="222"/>
    </row>
    <row r="472" spans="2:17" x14ac:dyDescent="0.2">
      <c r="B472" s="142"/>
      <c r="C472" s="142"/>
      <c r="D472" s="142"/>
      <c r="E472" s="222"/>
      <c r="F472" s="222"/>
      <c r="G472" s="222"/>
      <c r="H472" s="222"/>
      <c r="I472" s="222"/>
      <c r="J472" s="222"/>
      <c r="K472" s="222"/>
      <c r="L472" s="222"/>
      <c r="M472" s="222"/>
      <c r="N472" s="222"/>
      <c r="O472" s="222"/>
      <c r="P472" s="222"/>
      <c r="Q472" s="222"/>
    </row>
    <row r="473" spans="2:17" x14ac:dyDescent="0.2">
      <c r="B473" s="142"/>
      <c r="C473" s="142"/>
      <c r="D473" s="142"/>
      <c r="E473" s="222"/>
      <c r="F473" s="222"/>
      <c r="G473" s="222"/>
      <c r="H473" s="222"/>
      <c r="I473" s="222"/>
      <c r="J473" s="222"/>
      <c r="K473" s="222"/>
      <c r="L473" s="222"/>
      <c r="M473" s="222"/>
      <c r="N473" s="222"/>
      <c r="O473" s="222"/>
      <c r="P473" s="222"/>
      <c r="Q473" s="222"/>
    </row>
    <row r="474" spans="2:17" x14ac:dyDescent="0.2">
      <c r="B474" s="142"/>
      <c r="C474" s="142"/>
      <c r="D474" s="142"/>
      <c r="E474" s="222"/>
      <c r="F474" s="222"/>
      <c r="G474" s="222"/>
      <c r="H474" s="222"/>
      <c r="I474" s="222"/>
      <c r="J474" s="222"/>
      <c r="K474" s="222"/>
      <c r="L474" s="222"/>
      <c r="M474" s="222"/>
      <c r="N474" s="222"/>
      <c r="O474" s="222"/>
      <c r="P474" s="222"/>
      <c r="Q474" s="222"/>
    </row>
    <row r="475" spans="2:17" x14ac:dyDescent="0.2">
      <c r="B475" s="142"/>
      <c r="C475" s="142"/>
      <c r="D475" s="142"/>
      <c r="E475" s="222"/>
      <c r="F475" s="222"/>
      <c r="G475" s="222"/>
      <c r="H475" s="222"/>
      <c r="I475" s="222"/>
      <c r="J475" s="222"/>
      <c r="K475" s="222"/>
      <c r="L475" s="222"/>
      <c r="M475" s="222"/>
      <c r="N475" s="222"/>
      <c r="O475" s="222"/>
      <c r="P475" s="222"/>
      <c r="Q475" s="222"/>
    </row>
    <row r="476" spans="2:17" x14ac:dyDescent="0.2">
      <c r="B476" s="142"/>
      <c r="C476" s="142"/>
      <c r="D476" s="142"/>
      <c r="E476" s="222"/>
      <c r="F476" s="222"/>
      <c r="G476" s="222"/>
      <c r="H476" s="222"/>
      <c r="I476" s="222"/>
      <c r="J476" s="222"/>
      <c r="K476" s="222"/>
      <c r="L476" s="222"/>
      <c r="M476" s="222"/>
      <c r="N476" s="222"/>
      <c r="O476" s="222"/>
      <c r="P476" s="222"/>
      <c r="Q476" s="222"/>
    </row>
    <row r="477" spans="2:17" x14ac:dyDescent="0.2">
      <c r="B477" s="142"/>
      <c r="C477" s="142"/>
      <c r="D477" s="142"/>
      <c r="E477" s="222"/>
      <c r="F477" s="222"/>
      <c r="G477" s="222"/>
      <c r="H477" s="222"/>
      <c r="I477" s="222"/>
      <c r="J477" s="222"/>
      <c r="K477" s="222"/>
      <c r="L477" s="222"/>
      <c r="M477" s="222"/>
      <c r="N477" s="222"/>
      <c r="O477" s="222"/>
      <c r="P477" s="222"/>
      <c r="Q477" s="222"/>
    </row>
    <row r="478" spans="2:17" x14ac:dyDescent="0.2">
      <c r="B478" s="142"/>
      <c r="C478" s="142"/>
      <c r="D478" s="142"/>
      <c r="E478" s="222"/>
      <c r="F478" s="222"/>
      <c r="G478" s="222"/>
      <c r="H478" s="222"/>
      <c r="I478" s="222"/>
      <c r="J478" s="222"/>
      <c r="K478" s="222"/>
      <c r="L478" s="222"/>
      <c r="M478" s="222"/>
      <c r="N478" s="222"/>
      <c r="O478" s="222"/>
      <c r="P478" s="222"/>
      <c r="Q478" s="222"/>
    </row>
    <row r="479" spans="2:17" x14ac:dyDescent="0.2">
      <c r="B479" s="142"/>
      <c r="C479" s="142"/>
      <c r="D479" s="142"/>
      <c r="E479" s="222"/>
      <c r="F479" s="222"/>
      <c r="G479" s="222"/>
      <c r="H479" s="222"/>
      <c r="I479" s="222"/>
      <c r="J479" s="222"/>
      <c r="K479" s="222"/>
      <c r="L479" s="222"/>
      <c r="M479" s="222"/>
      <c r="N479" s="222"/>
      <c r="O479" s="222"/>
      <c r="P479" s="222"/>
      <c r="Q479" s="222"/>
    </row>
    <row r="480" spans="2:17" x14ac:dyDescent="0.2">
      <c r="B480" s="142"/>
      <c r="C480" s="142"/>
      <c r="D480" s="142"/>
      <c r="E480" s="222"/>
      <c r="F480" s="222"/>
      <c r="G480" s="222"/>
      <c r="H480" s="222"/>
      <c r="I480" s="222"/>
      <c r="J480" s="222"/>
      <c r="K480" s="222"/>
      <c r="L480" s="222"/>
      <c r="M480" s="222"/>
      <c r="N480" s="222"/>
      <c r="O480" s="222"/>
      <c r="P480" s="222"/>
      <c r="Q480" s="222"/>
    </row>
    <row r="481" spans="1:17" x14ac:dyDescent="0.2">
      <c r="B481" s="142"/>
      <c r="C481" s="142"/>
      <c r="D481" s="142"/>
      <c r="E481" s="222"/>
      <c r="F481" s="222"/>
      <c r="G481" s="222"/>
      <c r="H481" s="222"/>
      <c r="I481" s="222"/>
      <c r="J481" s="222"/>
      <c r="K481" s="222"/>
      <c r="L481" s="222"/>
      <c r="M481" s="222"/>
      <c r="N481" s="222"/>
      <c r="O481" s="222"/>
      <c r="P481" s="222"/>
      <c r="Q481" s="222"/>
    </row>
    <row r="482" spans="1:17" x14ac:dyDescent="0.2">
      <c r="B482" s="142"/>
      <c r="C482" s="142"/>
      <c r="D482" s="142"/>
      <c r="E482" s="222"/>
      <c r="F482" s="222"/>
      <c r="G482" s="222"/>
      <c r="H482" s="222"/>
      <c r="I482" s="222"/>
      <c r="J482" s="222"/>
      <c r="K482" s="222"/>
      <c r="L482" s="222"/>
      <c r="M482" s="222"/>
      <c r="N482" s="222"/>
      <c r="O482" s="222"/>
      <c r="P482" s="222"/>
      <c r="Q482" s="222"/>
    </row>
    <row r="483" spans="1:17" x14ac:dyDescent="0.2">
      <c r="B483" s="142"/>
      <c r="C483" s="142"/>
      <c r="D483" s="142"/>
      <c r="E483" s="222"/>
      <c r="F483" s="222"/>
      <c r="G483" s="222"/>
      <c r="H483" s="222"/>
      <c r="I483" s="222"/>
      <c r="J483" s="222"/>
      <c r="K483" s="222"/>
      <c r="L483" s="222"/>
      <c r="M483" s="222"/>
      <c r="N483" s="222"/>
      <c r="O483" s="222"/>
      <c r="P483" s="222"/>
      <c r="Q483" s="222"/>
    </row>
    <row r="484" spans="1:17" x14ac:dyDescent="0.2">
      <c r="B484" s="142"/>
      <c r="C484" s="142"/>
      <c r="D484" s="142"/>
      <c r="E484" s="222"/>
      <c r="F484" s="222"/>
      <c r="G484" s="222"/>
      <c r="H484" s="222"/>
      <c r="I484" s="222"/>
      <c r="J484" s="222"/>
      <c r="K484" s="222"/>
      <c r="L484" s="222"/>
      <c r="M484" s="222"/>
      <c r="N484" s="222"/>
      <c r="O484" s="222"/>
      <c r="P484" s="222"/>
      <c r="Q484" s="222"/>
    </row>
    <row r="485" spans="1:17" x14ac:dyDescent="0.2">
      <c r="B485" s="142"/>
      <c r="C485" s="142"/>
      <c r="D485" s="142"/>
      <c r="E485" s="222"/>
      <c r="F485" s="222"/>
      <c r="G485" s="222"/>
      <c r="H485" s="222"/>
      <c r="I485" s="222"/>
      <c r="J485" s="222"/>
      <c r="K485" s="222"/>
      <c r="L485" s="222"/>
      <c r="M485" s="222"/>
      <c r="N485" s="222"/>
      <c r="O485" s="222"/>
      <c r="P485" s="222"/>
      <c r="Q485" s="222"/>
    </row>
    <row r="486" spans="1:17" x14ac:dyDescent="0.2">
      <c r="B486" s="142"/>
      <c r="C486" s="142"/>
      <c r="D486" s="142"/>
      <c r="E486" s="222"/>
      <c r="F486" s="222"/>
      <c r="G486" s="222"/>
      <c r="H486" s="222"/>
      <c r="I486" s="222"/>
      <c r="J486" s="222"/>
      <c r="K486" s="222"/>
      <c r="L486" s="222"/>
      <c r="M486" s="222"/>
      <c r="N486" s="222"/>
      <c r="O486" s="222"/>
      <c r="P486" s="222"/>
      <c r="Q486" s="222"/>
    </row>
    <row r="487" spans="1:17" x14ac:dyDescent="0.2">
      <c r="B487" s="142"/>
      <c r="C487" s="142"/>
      <c r="D487" s="142"/>
      <c r="E487" s="222"/>
      <c r="F487" s="222"/>
      <c r="G487" s="222"/>
      <c r="H487" s="222"/>
      <c r="I487" s="222"/>
      <c r="J487" s="222"/>
      <c r="K487" s="222"/>
      <c r="L487" s="222"/>
      <c r="M487" s="222"/>
      <c r="N487" s="222"/>
      <c r="O487" s="222"/>
      <c r="P487" s="222"/>
      <c r="Q487" s="222"/>
    </row>
    <row r="488" spans="1:17" x14ac:dyDescent="0.2">
      <c r="B488" s="142"/>
      <c r="C488" s="142"/>
      <c r="D488" s="142"/>
      <c r="E488" s="222"/>
      <c r="F488" s="222"/>
      <c r="G488" s="222"/>
      <c r="H488" s="222"/>
      <c r="I488" s="222"/>
      <c r="J488" s="222"/>
      <c r="K488" s="222"/>
      <c r="L488" s="222"/>
      <c r="M488" s="222"/>
      <c r="N488" s="222"/>
      <c r="O488" s="222"/>
      <c r="P488" s="222"/>
      <c r="Q488" s="222"/>
    </row>
    <row r="489" spans="1:17" x14ac:dyDescent="0.2">
      <c r="B489" s="142"/>
      <c r="C489" s="142"/>
      <c r="D489" s="142"/>
      <c r="E489" s="222"/>
      <c r="F489" s="222"/>
      <c r="G489" s="222"/>
      <c r="H489" s="222"/>
      <c r="I489" s="222"/>
      <c r="J489" s="222"/>
      <c r="K489" s="222"/>
      <c r="L489" s="222"/>
      <c r="M489" s="222"/>
      <c r="N489" s="222"/>
      <c r="O489" s="222"/>
      <c r="P489" s="222"/>
      <c r="Q489" s="222"/>
    </row>
    <row r="490" spans="1:17" customFormat="1" ht="18" customHeight="1" x14ac:dyDescent="0.25">
      <c r="A490" s="220"/>
      <c r="B490" s="220"/>
      <c r="C490" s="221"/>
      <c r="D490" s="142"/>
      <c r="E490" s="222"/>
      <c r="F490" s="222"/>
      <c r="G490" s="222"/>
      <c r="H490" s="222"/>
      <c r="I490" s="222"/>
      <c r="J490" s="222"/>
      <c r="K490" s="370" t="s">
        <v>102</v>
      </c>
      <c r="L490" s="371"/>
      <c r="M490" s="371"/>
      <c r="N490" s="371"/>
      <c r="O490" s="371"/>
      <c r="P490" s="371"/>
      <c r="Q490" s="372"/>
    </row>
    <row r="491" spans="1:17" customFormat="1" ht="7.5" customHeight="1" x14ac:dyDescent="0.25">
      <c r="A491" s="220"/>
      <c r="B491" s="220"/>
      <c r="C491" s="221"/>
      <c r="D491" s="142"/>
      <c r="E491" s="222"/>
      <c r="F491" s="222"/>
      <c r="G491" s="222"/>
      <c r="H491" s="222"/>
      <c r="I491" s="222"/>
      <c r="J491" s="222"/>
      <c r="K491" s="269"/>
      <c r="L491" s="269"/>
      <c r="M491" s="269"/>
      <c r="N491" s="269"/>
      <c r="O491" s="269"/>
      <c r="P491" s="269"/>
      <c r="Q491" s="269"/>
    </row>
    <row r="492" spans="1:17" customFormat="1" ht="18" customHeight="1" x14ac:dyDescent="0.25">
      <c r="A492" s="220"/>
      <c r="B492" s="220"/>
      <c r="C492" s="221"/>
      <c r="D492" s="142"/>
      <c r="E492" s="222"/>
      <c r="F492" s="222"/>
      <c r="G492" s="222"/>
      <c r="H492" s="222"/>
      <c r="I492" s="222"/>
      <c r="J492" s="222"/>
      <c r="K492" s="221"/>
      <c r="L492" s="221"/>
      <c r="M492" s="223"/>
      <c r="N492" s="373" t="s">
        <v>26</v>
      </c>
      <c r="O492" s="373"/>
      <c r="P492" s="373"/>
      <c r="Q492" s="373"/>
    </row>
    <row r="493" spans="1:17" customFormat="1" ht="18" customHeight="1" x14ac:dyDescent="0.25">
      <c r="A493" s="220"/>
      <c r="B493" s="220"/>
      <c r="C493" s="221"/>
      <c r="D493" s="142"/>
      <c r="E493" s="222"/>
      <c r="F493" s="222"/>
      <c r="G493" s="222"/>
      <c r="H493" s="222"/>
      <c r="I493" s="222"/>
      <c r="J493" s="222"/>
      <c r="K493" s="221"/>
      <c r="L493" s="221"/>
      <c r="M493" s="223"/>
      <c r="N493" s="374"/>
      <c r="O493" s="374"/>
      <c r="P493" s="374"/>
      <c r="Q493" s="374"/>
    </row>
    <row r="494" spans="1:17" s="62" customFormat="1" ht="5.25" customHeight="1" x14ac:dyDescent="0.2">
      <c r="A494" s="215"/>
      <c r="B494" s="216"/>
      <c r="C494" s="216"/>
      <c r="D494" s="216"/>
      <c r="E494" s="216"/>
      <c r="F494" s="217"/>
      <c r="G494" s="216"/>
      <c r="H494" s="216"/>
      <c r="I494" s="216"/>
      <c r="J494" s="218"/>
      <c r="K494" s="216"/>
      <c r="L494" s="216"/>
      <c r="M494" s="216"/>
      <c r="N494" s="216"/>
      <c r="O494" s="216"/>
      <c r="P494" s="216"/>
      <c r="Q494" s="216"/>
    </row>
    <row r="495" spans="1:17" s="138" customFormat="1" ht="27.75" customHeight="1" x14ac:dyDescent="0.2">
      <c r="A495" s="212"/>
      <c r="B495" s="375" t="s">
        <v>9</v>
      </c>
      <c r="C495" s="376"/>
      <c r="D495" s="377"/>
      <c r="E495" s="406" t="s">
        <v>46</v>
      </c>
      <c r="F495" s="407"/>
      <c r="G495" s="408"/>
      <c r="H495" s="224" t="s">
        <v>11</v>
      </c>
      <c r="I495" s="415"/>
      <c r="J495" s="416"/>
      <c r="K495" s="416"/>
      <c r="L495" s="417"/>
      <c r="M495" s="396" t="s">
        <v>12</v>
      </c>
      <c r="N495" s="397"/>
      <c r="O495" s="398"/>
      <c r="P495" s="153">
        <v>0</v>
      </c>
      <c r="Q495" s="225"/>
    </row>
    <row r="496" spans="1:17" s="138" customFormat="1" ht="32.25" customHeight="1" x14ac:dyDescent="0.2">
      <c r="A496" s="212"/>
      <c r="B496" s="378"/>
      <c r="C496" s="405"/>
      <c r="D496" s="380"/>
      <c r="E496" s="409"/>
      <c r="F496" s="410"/>
      <c r="G496" s="411"/>
      <c r="H496" s="224" t="s">
        <v>13</v>
      </c>
      <c r="I496" s="415"/>
      <c r="J496" s="416"/>
      <c r="K496" s="416"/>
      <c r="L496" s="417"/>
      <c r="M496" s="396" t="s">
        <v>12</v>
      </c>
      <c r="N496" s="397"/>
      <c r="O496" s="398"/>
      <c r="P496" s="153">
        <v>0</v>
      </c>
      <c r="Q496" s="225"/>
    </row>
    <row r="497" spans="1:17" s="7" customFormat="1" ht="36.75" customHeight="1" x14ac:dyDescent="0.2">
      <c r="A497" s="226"/>
      <c r="B497" s="381"/>
      <c r="C497" s="382"/>
      <c r="D497" s="383"/>
      <c r="E497" s="412"/>
      <c r="F497" s="413"/>
      <c r="G497" s="414"/>
      <c r="H497" s="224" t="s">
        <v>14</v>
      </c>
      <c r="I497" s="415"/>
      <c r="J497" s="416"/>
      <c r="K497" s="416"/>
      <c r="L497" s="417"/>
      <c r="M497" s="396" t="s">
        <v>12</v>
      </c>
      <c r="N497" s="397"/>
      <c r="O497" s="398"/>
      <c r="P497" s="153">
        <v>0</v>
      </c>
      <c r="Q497" s="225"/>
    </row>
    <row r="498" spans="1:17" s="7" customFormat="1" ht="10.5" customHeight="1" x14ac:dyDescent="0.2">
      <c r="A498" s="226"/>
      <c r="B498" s="227"/>
      <c r="C498" s="227"/>
      <c r="D498" s="227"/>
      <c r="E498" s="228"/>
      <c r="F498" s="228"/>
      <c r="G498" s="228"/>
      <c r="H498" s="228"/>
      <c r="I498" s="229"/>
      <c r="J498" s="229"/>
      <c r="K498" s="230"/>
      <c r="L498" s="230"/>
      <c r="M498" s="229"/>
      <c r="N498" s="229"/>
      <c r="O498" s="229"/>
      <c r="P498" s="229"/>
      <c r="Q498" s="229"/>
    </row>
    <row r="499" spans="1:17" s="7" customFormat="1" ht="41.25" customHeight="1" x14ac:dyDescent="0.2">
      <c r="A499" s="226"/>
      <c r="B499" s="354" t="s">
        <v>15</v>
      </c>
      <c r="C499" s="355"/>
      <c r="D499" s="355"/>
      <c r="E499" s="356"/>
      <c r="F499" s="231">
        <v>0.15</v>
      </c>
      <c r="G499" s="401">
        <f>P499*F499</f>
        <v>21.72944968003117</v>
      </c>
      <c r="H499" s="402"/>
      <c r="I499" s="359" t="s">
        <v>16</v>
      </c>
      <c r="J499" s="360"/>
      <c r="K499" s="361">
        <v>131611800</v>
      </c>
      <c r="L499" s="362"/>
      <c r="M499" s="363" t="s">
        <v>17</v>
      </c>
      <c r="N499" s="359"/>
      <c r="O499" s="359"/>
      <c r="P499" s="232">
        <f>K499/908526</f>
        <v>144.86299786687448</v>
      </c>
      <c r="Q499" s="233"/>
    </row>
    <row r="500" spans="1:17" s="7" customFormat="1" ht="130.5" customHeight="1" x14ac:dyDescent="0.2">
      <c r="A500" s="226"/>
      <c r="B500" s="364" t="s">
        <v>18</v>
      </c>
      <c r="C500" s="365"/>
      <c r="D500" s="366"/>
      <c r="E500" s="403" t="s">
        <v>19</v>
      </c>
      <c r="F500" s="404"/>
      <c r="G500" s="404"/>
      <c r="H500" s="404"/>
      <c r="I500" s="404"/>
      <c r="J500" s="404"/>
      <c r="K500" s="404"/>
      <c r="L500" s="404"/>
      <c r="M500" s="404"/>
      <c r="N500" s="404"/>
      <c r="O500" s="404"/>
      <c r="P500" s="404"/>
      <c r="Q500" s="234"/>
    </row>
    <row r="501" spans="1:17" s="7" customFormat="1" ht="22.5" customHeight="1" x14ac:dyDescent="0.2">
      <c r="A501" s="226"/>
      <c r="B501" s="364" t="s">
        <v>20</v>
      </c>
      <c r="C501" s="365"/>
      <c r="D501" s="366"/>
      <c r="E501" s="235" t="s">
        <v>21</v>
      </c>
      <c r="F501" s="235" t="s">
        <v>22</v>
      </c>
      <c r="G501" s="235" t="s">
        <v>23</v>
      </c>
      <c r="H501" s="235" t="s">
        <v>24</v>
      </c>
      <c r="I501" s="236"/>
      <c r="J501" s="236"/>
      <c r="K501" s="236"/>
      <c r="L501" s="236"/>
      <c r="M501" s="236"/>
      <c r="N501" s="237" t="s">
        <v>25</v>
      </c>
      <c r="O501" s="237" t="s">
        <v>26</v>
      </c>
      <c r="P501" s="264" t="s">
        <v>27</v>
      </c>
      <c r="Q501" s="238"/>
    </row>
    <row r="502" spans="1:17" s="147" customFormat="1" ht="25.5" customHeight="1" x14ac:dyDescent="0.2">
      <c r="A502" s="194"/>
      <c r="B502" s="154"/>
      <c r="C502" s="154"/>
      <c r="D502" s="154"/>
      <c r="E502" s="154"/>
      <c r="F502" s="154"/>
      <c r="G502" s="155"/>
      <c r="H502" s="155"/>
      <c r="I502" s="156"/>
      <c r="J502" s="156"/>
      <c r="K502" s="156"/>
      <c r="L502" s="156"/>
      <c r="M502" s="156"/>
      <c r="N502" s="239"/>
      <c r="O502" s="237" t="s">
        <v>28</v>
      </c>
      <c r="P502" s="240"/>
      <c r="Q502" s="156"/>
    </row>
    <row r="503" spans="1:17" s="147" customFormat="1" ht="24" customHeight="1" x14ac:dyDescent="0.2">
      <c r="A503" s="194"/>
      <c r="B503" s="369" t="s">
        <v>29</v>
      </c>
      <c r="C503" s="369"/>
      <c r="D503" s="369"/>
      <c r="E503" s="369"/>
      <c r="F503" s="369"/>
      <c r="G503" s="369"/>
      <c r="H503" s="369"/>
      <c r="I503" s="369"/>
      <c r="J503" s="369"/>
      <c r="K503" s="369"/>
      <c r="L503" s="369"/>
      <c r="M503" s="369"/>
      <c r="N503" s="369"/>
      <c r="O503" s="369"/>
      <c r="P503" s="369"/>
      <c r="Q503" s="369"/>
    </row>
    <row r="504" spans="1:17" s="11" customFormat="1" ht="90.75" customHeight="1" x14ac:dyDescent="0.2">
      <c r="A504" s="195"/>
      <c r="B504" s="241" t="s">
        <v>30</v>
      </c>
      <c r="C504" s="241" t="s">
        <v>31</v>
      </c>
      <c r="D504" s="241" t="s">
        <v>32</v>
      </c>
      <c r="E504" s="349" t="s">
        <v>33</v>
      </c>
      <c r="F504" s="350"/>
      <c r="G504" s="350"/>
      <c r="H504" s="350"/>
      <c r="I504" s="351"/>
      <c r="J504" s="349" t="s">
        <v>34</v>
      </c>
      <c r="K504" s="351"/>
      <c r="L504" s="349" t="s">
        <v>35</v>
      </c>
      <c r="M504" s="351"/>
      <c r="N504" s="241" t="s">
        <v>36</v>
      </c>
      <c r="O504" s="241" t="s">
        <v>37</v>
      </c>
      <c r="P504" s="241" t="s">
        <v>38</v>
      </c>
      <c r="Q504" s="241" t="s">
        <v>39</v>
      </c>
    </row>
    <row r="505" spans="1:17" s="245" customFormat="1" ht="10.5" customHeight="1" x14ac:dyDescent="0.2">
      <c r="A505" s="143"/>
      <c r="B505" s="242"/>
      <c r="C505" s="243"/>
      <c r="D505" s="243"/>
      <c r="E505" s="244"/>
      <c r="F505" s="400"/>
      <c r="G505" s="400"/>
      <c r="H505" s="244"/>
      <c r="I505" s="244"/>
      <c r="L505" s="244"/>
      <c r="M505" s="244"/>
      <c r="N505" s="244"/>
      <c r="O505" s="244"/>
      <c r="P505" s="244"/>
      <c r="Q505" s="244"/>
    </row>
    <row r="506" spans="1:17" ht="66.75" customHeight="1" x14ac:dyDescent="0.2">
      <c r="A506" s="143"/>
      <c r="B506" s="246">
        <v>1</v>
      </c>
      <c r="C506" s="247">
        <v>20</v>
      </c>
      <c r="D506" s="247">
        <v>121</v>
      </c>
      <c r="E506" s="336" t="s">
        <v>103</v>
      </c>
      <c r="F506" s="337"/>
      <c r="G506" s="337"/>
      <c r="H506" s="337"/>
      <c r="I506" s="338"/>
      <c r="J506" s="336" t="s">
        <v>104</v>
      </c>
      <c r="K506" s="338"/>
      <c r="L506" s="339" t="s">
        <v>105</v>
      </c>
      <c r="M506" s="340"/>
      <c r="N506" s="248">
        <v>1</v>
      </c>
      <c r="O506" s="268">
        <v>257.55</v>
      </c>
      <c r="P506" s="309">
        <f>+N506*O506</f>
        <v>257.55</v>
      </c>
      <c r="Q506" s="431" t="s">
        <v>106</v>
      </c>
    </row>
    <row r="507" spans="1:17" ht="66.75" customHeight="1" x14ac:dyDescent="0.2">
      <c r="A507" s="143"/>
      <c r="B507" s="251">
        <v>2</v>
      </c>
      <c r="C507" s="247">
        <v>50</v>
      </c>
      <c r="D507" s="247">
        <v>161</v>
      </c>
      <c r="E507" s="336" t="s">
        <v>107</v>
      </c>
      <c r="F507" s="337"/>
      <c r="G507" s="337"/>
      <c r="H507" s="337"/>
      <c r="I507" s="338"/>
      <c r="J507" s="336" t="s">
        <v>108</v>
      </c>
      <c r="K507" s="338"/>
      <c r="L507" s="339" t="s">
        <v>105</v>
      </c>
      <c r="M507" s="340"/>
      <c r="N507" s="248">
        <v>1</v>
      </c>
      <c r="O507" s="268">
        <v>387.98</v>
      </c>
      <c r="P507" s="309">
        <f>+N507*O507</f>
        <v>387.98</v>
      </c>
      <c r="Q507" s="431"/>
    </row>
    <row r="508" spans="1:17" ht="66.75" customHeight="1" x14ac:dyDescent="0.2">
      <c r="A508" s="143"/>
      <c r="B508" s="251">
        <v>3</v>
      </c>
      <c r="C508" s="247">
        <v>73</v>
      </c>
      <c r="D508" s="247">
        <v>210</v>
      </c>
      <c r="E508" s="336" t="s">
        <v>109</v>
      </c>
      <c r="F508" s="337"/>
      <c r="G508" s="337"/>
      <c r="H508" s="337"/>
      <c r="I508" s="338"/>
      <c r="J508" s="336">
        <v>601314</v>
      </c>
      <c r="K508" s="338"/>
      <c r="L508" s="339" t="s">
        <v>105</v>
      </c>
      <c r="M508" s="340"/>
      <c r="N508" s="248">
        <v>1</v>
      </c>
      <c r="O508" s="268">
        <v>108</v>
      </c>
      <c r="P508" s="309">
        <f>+N508*O508</f>
        <v>108</v>
      </c>
      <c r="Q508" s="431"/>
    </row>
    <row r="509" spans="1:17" ht="10.5" customHeight="1" x14ac:dyDescent="0.2">
      <c r="A509" s="143"/>
      <c r="B509" s="162"/>
      <c r="C509" s="148"/>
      <c r="D509" s="148"/>
      <c r="E509" s="149"/>
      <c r="F509" s="150"/>
      <c r="G509" s="150"/>
      <c r="H509" s="150"/>
      <c r="I509" s="185"/>
      <c r="J509" s="186"/>
      <c r="K509" s="187"/>
      <c r="L509" s="187"/>
      <c r="M509" s="188"/>
      <c r="N509" s="188"/>
      <c r="O509" s="188"/>
      <c r="P509" s="187"/>
      <c r="Q509" s="187"/>
    </row>
    <row r="510" spans="1:17" ht="20.25" customHeight="1" x14ac:dyDescent="0.2">
      <c r="A510" s="143"/>
      <c r="B510" s="343" t="s">
        <v>45</v>
      </c>
      <c r="C510" s="344"/>
      <c r="D510" s="344"/>
      <c r="E510" s="344"/>
      <c r="F510" s="344"/>
      <c r="G510" s="344"/>
      <c r="H510" s="344"/>
      <c r="I510" s="344"/>
      <c r="J510" s="344"/>
      <c r="K510" s="344"/>
      <c r="L510" s="344"/>
      <c r="M510" s="344"/>
      <c r="N510" s="344"/>
      <c r="O510" s="345"/>
      <c r="P510" s="252">
        <f>+P506+P507+P508</f>
        <v>753.53</v>
      </c>
      <c r="Q510" s="253" t="s">
        <v>26</v>
      </c>
    </row>
    <row r="511" spans="1:17" ht="10.5" customHeight="1" x14ac:dyDescent="0.2">
      <c r="A511" s="143"/>
      <c r="B511" s="162"/>
      <c r="C511" s="148"/>
      <c r="D511" s="148"/>
      <c r="E511" s="149"/>
      <c r="F511" s="150"/>
      <c r="G511" s="150"/>
      <c r="H511" s="150"/>
      <c r="I511" s="185"/>
      <c r="J511" s="186"/>
      <c r="K511" s="187"/>
      <c r="L511" s="187"/>
      <c r="M511" s="188"/>
      <c r="N511" s="188"/>
      <c r="O511" s="188"/>
      <c r="P511" s="187"/>
      <c r="Q511" s="187"/>
    </row>
    <row r="512" spans="1:17" ht="10.5" customHeight="1" x14ac:dyDescent="0.2">
      <c r="A512" s="143"/>
      <c r="B512" s="162"/>
      <c r="C512" s="148"/>
      <c r="D512" s="148"/>
      <c r="E512" s="149"/>
      <c r="F512" s="150"/>
      <c r="G512" s="150"/>
      <c r="H512" s="150"/>
      <c r="I512" s="185"/>
      <c r="J512" s="186"/>
      <c r="K512" s="187"/>
      <c r="L512" s="187"/>
      <c r="M512" s="188"/>
      <c r="N512" s="188"/>
      <c r="O512" s="188"/>
      <c r="P512" s="187"/>
      <c r="Q512" s="187"/>
    </row>
    <row r="513" spans="1:17" ht="10.5" customHeight="1" x14ac:dyDescent="0.2">
      <c r="A513" s="143"/>
      <c r="B513" s="162"/>
      <c r="C513" s="148"/>
      <c r="D513" s="148"/>
      <c r="E513" s="149"/>
      <c r="F513" s="150"/>
      <c r="G513" s="150"/>
      <c r="H513" s="150"/>
      <c r="I513" s="185"/>
      <c r="J513" s="186"/>
      <c r="K513" s="187"/>
      <c r="L513" s="187"/>
      <c r="M513" s="188"/>
      <c r="N513" s="188"/>
      <c r="O513" s="188"/>
      <c r="P513" s="187"/>
      <c r="Q513" s="187"/>
    </row>
    <row r="514" spans="1:17" ht="10.5" customHeight="1" x14ac:dyDescent="0.2">
      <c r="A514" s="143"/>
      <c r="B514" s="162"/>
      <c r="C514" s="148"/>
      <c r="D514" s="148"/>
      <c r="E514" s="149"/>
      <c r="F514" s="150"/>
      <c r="G514" s="150"/>
      <c r="H514" s="150"/>
      <c r="I514" s="185"/>
      <c r="J514" s="186"/>
      <c r="K514" s="187"/>
      <c r="L514" s="187"/>
      <c r="M514" s="188"/>
      <c r="N514" s="188"/>
      <c r="O514" s="188"/>
      <c r="P514" s="187"/>
      <c r="Q514" s="187"/>
    </row>
    <row r="515" spans="1:17" ht="10.5" customHeight="1" x14ac:dyDescent="0.2">
      <c r="A515" s="143"/>
      <c r="B515" s="162"/>
      <c r="C515" s="148"/>
      <c r="D515" s="148"/>
      <c r="E515" s="149"/>
      <c r="F515" s="150"/>
      <c r="G515" s="150"/>
      <c r="H515" s="150"/>
      <c r="I515" s="185"/>
      <c r="J515" s="186"/>
      <c r="K515" s="187"/>
      <c r="L515" s="187"/>
      <c r="M515" s="188"/>
      <c r="N515" s="188"/>
      <c r="O515" s="188"/>
      <c r="P515" s="187"/>
      <c r="Q515" s="187"/>
    </row>
    <row r="516" spans="1:17" ht="10.5" customHeight="1" x14ac:dyDescent="0.2">
      <c r="A516" s="143"/>
      <c r="B516" s="162"/>
      <c r="C516" s="148"/>
      <c r="D516" s="148"/>
      <c r="E516" s="149"/>
      <c r="F516" s="150"/>
      <c r="G516" s="150"/>
      <c r="H516" s="150"/>
      <c r="I516" s="185"/>
      <c r="J516" s="186"/>
      <c r="K516" s="187"/>
      <c r="L516" s="187"/>
      <c r="M516" s="188"/>
      <c r="N516" s="188"/>
      <c r="O516" s="188"/>
      <c r="P516" s="187"/>
      <c r="Q516" s="187"/>
    </row>
    <row r="517" spans="1:17" ht="10.5" customHeight="1" x14ac:dyDescent="0.2">
      <c r="A517" s="143"/>
      <c r="B517" s="162"/>
      <c r="C517" s="148"/>
      <c r="D517" s="148"/>
      <c r="E517" s="149"/>
      <c r="F517" s="150"/>
      <c r="G517" s="150"/>
      <c r="H517" s="150"/>
      <c r="I517" s="185"/>
      <c r="J517" s="186"/>
      <c r="K517" s="187"/>
      <c r="L517" s="187"/>
      <c r="M517" s="188"/>
      <c r="N517" s="188"/>
      <c r="O517" s="188"/>
      <c r="P517" s="187"/>
      <c r="Q517" s="187"/>
    </row>
    <row r="518" spans="1:17" ht="10.5" customHeight="1" x14ac:dyDescent="0.2">
      <c r="A518" s="143"/>
      <c r="B518" s="162"/>
      <c r="C518" s="148"/>
      <c r="D518" s="148"/>
      <c r="E518" s="149"/>
      <c r="F518" s="150"/>
      <c r="G518" s="150"/>
      <c r="H518" s="150"/>
      <c r="I518" s="185"/>
      <c r="J518" s="186"/>
      <c r="K518" s="187"/>
      <c r="L518" s="187"/>
      <c r="M518" s="188"/>
      <c r="N518" s="188"/>
      <c r="O518" s="188"/>
      <c r="P518" s="187"/>
      <c r="Q518" s="187"/>
    </row>
    <row r="519" spans="1:17" ht="10.5" customHeight="1" x14ac:dyDescent="0.2">
      <c r="A519" s="143"/>
      <c r="B519" s="162"/>
      <c r="C519" s="148"/>
      <c r="D519" s="148"/>
      <c r="E519" s="149"/>
      <c r="F519" s="150"/>
      <c r="G519" s="150"/>
      <c r="H519" s="150"/>
      <c r="I519" s="185"/>
      <c r="J519" s="186"/>
      <c r="K519" s="187"/>
      <c r="L519" s="187"/>
      <c r="M519" s="188"/>
      <c r="N519" s="188"/>
      <c r="O519" s="188"/>
      <c r="P519" s="187"/>
      <c r="Q519" s="187"/>
    </row>
    <row r="520" spans="1:17" ht="10.5" customHeight="1" x14ac:dyDescent="0.2">
      <c r="A520" s="143"/>
      <c r="B520" s="162"/>
      <c r="C520" s="148"/>
      <c r="D520" s="148"/>
      <c r="E520" s="149"/>
      <c r="F520" s="150"/>
      <c r="G520" s="150"/>
      <c r="H520" s="150"/>
      <c r="I520" s="185"/>
      <c r="J520" s="186"/>
      <c r="K520" s="187"/>
      <c r="L520" s="187"/>
      <c r="M520" s="188"/>
      <c r="N520" s="188"/>
      <c r="O520" s="188"/>
      <c r="P520" s="187"/>
      <c r="Q520" s="187"/>
    </row>
    <row r="521" spans="1:17" ht="10.5" customHeight="1" x14ac:dyDescent="0.2">
      <c r="A521" s="143"/>
      <c r="B521" s="162"/>
      <c r="C521" s="148"/>
      <c r="D521" s="148"/>
      <c r="E521" s="149"/>
      <c r="F521" s="150"/>
      <c r="G521" s="150"/>
      <c r="H521" s="150"/>
      <c r="I521" s="185"/>
      <c r="J521" s="186"/>
      <c r="K521" s="187"/>
      <c r="L521" s="187"/>
      <c r="M521" s="188"/>
      <c r="N521" s="188"/>
      <c r="O521" s="188"/>
      <c r="P521" s="187"/>
      <c r="Q521" s="187"/>
    </row>
    <row r="522" spans="1:17" ht="10.5" customHeight="1" x14ac:dyDescent="0.2">
      <c r="A522" s="143"/>
      <c r="B522" s="162"/>
      <c r="C522" s="148"/>
      <c r="D522" s="148"/>
      <c r="E522" s="149"/>
      <c r="F522" s="150"/>
      <c r="G522" s="150"/>
      <c r="H522" s="150"/>
      <c r="I522" s="185"/>
      <c r="J522" s="186"/>
      <c r="K522" s="187"/>
      <c r="L522" s="187"/>
      <c r="M522" s="188"/>
      <c r="N522" s="188"/>
      <c r="O522" s="188"/>
      <c r="P522" s="187"/>
      <c r="Q522" s="187"/>
    </row>
    <row r="523" spans="1:17" ht="10.5" customHeight="1" x14ac:dyDescent="0.2">
      <c r="A523" s="143"/>
      <c r="B523" s="162"/>
      <c r="C523" s="148"/>
      <c r="D523" s="148"/>
      <c r="E523" s="149"/>
      <c r="F523" s="150"/>
      <c r="G523" s="150"/>
      <c r="H523" s="150"/>
      <c r="I523" s="185"/>
      <c r="J523" s="186"/>
      <c r="K523" s="187"/>
      <c r="L523" s="187"/>
      <c r="M523" s="188"/>
      <c r="N523" s="188"/>
      <c r="O523" s="188"/>
      <c r="P523" s="187"/>
      <c r="Q523" s="187"/>
    </row>
    <row r="524" spans="1:17" ht="10.5" customHeight="1" x14ac:dyDescent="0.2">
      <c r="A524" s="143"/>
      <c r="B524" s="162"/>
      <c r="C524" s="148"/>
      <c r="D524" s="148"/>
      <c r="E524" s="149"/>
      <c r="F524" s="150"/>
      <c r="G524" s="150"/>
      <c r="H524" s="150"/>
      <c r="I524" s="185"/>
      <c r="J524" s="186"/>
      <c r="K524" s="187"/>
      <c r="L524" s="187"/>
      <c r="M524" s="188"/>
      <c r="N524" s="188"/>
      <c r="O524" s="188"/>
      <c r="P524" s="187"/>
      <c r="Q524" s="187"/>
    </row>
    <row r="525" spans="1:17" ht="10.5" customHeight="1" x14ac:dyDescent="0.2">
      <c r="A525" s="143"/>
      <c r="B525" s="162"/>
      <c r="C525" s="148"/>
      <c r="D525" s="148"/>
      <c r="E525" s="149"/>
      <c r="F525" s="150"/>
      <c r="G525" s="150"/>
      <c r="H525" s="150"/>
      <c r="I525" s="185"/>
      <c r="J525" s="186"/>
      <c r="K525" s="187"/>
      <c r="L525" s="187"/>
      <c r="M525" s="188"/>
      <c r="N525" s="188"/>
      <c r="O525" s="188"/>
      <c r="P525" s="187"/>
      <c r="Q525" s="187"/>
    </row>
    <row r="526" spans="1:17" ht="10.5" customHeight="1" x14ac:dyDescent="0.2">
      <c r="A526" s="143"/>
      <c r="B526" s="162"/>
      <c r="C526" s="148"/>
      <c r="D526" s="148"/>
      <c r="E526" s="149"/>
      <c r="F526" s="150"/>
      <c r="G526" s="150"/>
      <c r="H526" s="150"/>
      <c r="I526" s="185"/>
      <c r="J526" s="186"/>
      <c r="K526" s="187"/>
      <c r="L526" s="187"/>
      <c r="M526" s="188"/>
      <c r="N526" s="188"/>
      <c r="O526" s="188"/>
      <c r="P526" s="187"/>
      <c r="Q526" s="187"/>
    </row>
    <row r="527" spans="1:17" ht="10.5" customHeight="1" x14ac:dyDescent="0.2">
      <c r="A527" s="143"/>
      <c r="B527" s="162"/>
      <c r="C527" s="148"/>
      <c r="D527" s="148"/>
      <c r="E527" s="149"/>
      <c r="F527" s="150"/>
      <c r="G527" s="150"/>
      <c r="H527" s="150"/>
      <c r="I527" s="185"/>
      <c r="J527" s="186"/>
      <c r="K527" s="187"/>
      <c r="L527" s="187"/>
      <c r="M527" s="188"/>
      <c r="N527" s="188"/>
      <c r="O527" s="188"/>
      <c r="P527" s="187"/>
      <c r="Q527" s="187"/>
    </row>
    <row r="528" spans="1:17" ht="10.5" customHeight="1" x14ac:dyDescent="0.2">
      <c r="A528" s="143"/>
      <c r="B528" s="162"/>
      <c r="C528" s="148"/>
      <c r="D528" s="148"/>
      <c r="E528" s="149"/>
      <c r="F528" s="150"/>
      <c r="G528" s="150"/>
      <c r="H528" s="150"/>
      <c r="I528" s="185"/>
      <c r="J528" s="186"/>
      <c r="K528" s="187"/>
      <c r="L528" s="187"/>
      <c r="M528" s="188"/>
      <c r="N528" s="188"/>
      <c r="O528" s="188"/>
      <c r="P528" s="187"/>
      <c r="Q528" s="187"/>
    </row>
    <row r="529" spans="1:17" ht="10.5" customHeight="1" x14ac:dyDescent="0.2">
      <c r="A529" s="143"/>
      <c r="B529" s="162"/>
      <c r="C529" s="148"/>
      <c r="D529" s="148"/>
      <c r="E529" s="149"/>
      <c r="F529" s="150"/>
      <c r="G529" s="150"/>
      <c r="H529" s="150"/>
      <c r="I529" s="185"/>
      <c r="J529" s="186"/>
      <c r="K529" s="187"/>
      <c r="L529" s="187"/>
      <c r="M529" s="188"/>
      <c r="N529" s="188"/>
      <c r="O529" s="188"/>
      <c r="P529" s="187"/>
      <c r="Q529" s="187"/>
    </row>
    <row r="530" spans="1:17" ht="10.5" customHeight="1" x14ac:dyDescent="0.2">
      <c r="A530" s="143"/>
      <c r="B530" s="162"/>
      <c r="C530" s="148"/>
      <c r="D530" s="148"/>
      <c r="E530" s="149"/>
      <c r="F530" s="150"/>
      <c r="G530" s="150"/>
      <c r="H530" s="150"/>
      <c r="I530" s="185"/>
      <c r="J530" s="186"/>
      <c r="K530" s="187"/>
      <c r="L530" s="187"/>
      <c r="M530" s="188"/>
      <c r="N530" s="188"/>
      <c r="O530" s="188"/>
      <c r="P530" s="187"/>
      <c r="Q530" s="187"/>
    </row>
    <row r="531" spans="1:17" ht="10.5" customHeight="1" x14ac:dyDescent="0.2">
      <c r="A531" s="143"/>
      <c r="B531" s="162"/>
      <c r="C531" s="148"/>
      <c r="D531" s="148"/>
      <c r="E531" s="149"/>
      <c r="F531" s="150"/>
      <c r="G531" s="150"/>
      <c r="H531" s="150"/>
      <c r="I531" s="185"/>
      <c r="J531" s="186"/>
      <c r="K531" s="187"/>
      <c r="L531" s="187"/>
      <c r="M531" s="188"/>
      <c r="N531" s="188"/>
      <c r="O531" s="188"/>
      <c r="P531" s="187"/>
      <c r="Q531" s="187"/>
    </row>
    <row r="532" spans="1:17" ht="10.5" customHeight="1" x14ac:dyDescent="0.2">
      <c r="A532" s="143"/>
      <c r="B532" s="162"/>
      <c r="C532" s="148"/>
      <c r="D532" s="148"/>
      <c r="E532" s="149"/>
      <c r="F532" s="150"/>
      <c r="G532" s="150"/>
      <c r="H532" s="150"/>
      <c r="I532" s="185"/>
      <c r="J532" s="186"/>
      <c r="K532" s="187"/>
      <c r="L532" s="187"/>
      <c r="M532" s="188"/>
      <c r="N532" s="188"/>
      <c r="O532" s="188"/>
      <c r="P532" s="187"/>
      <c r="Q532" s="187"/>
    </row>
    <row r="533" spans="1:17" ht="10.5" customHeight="1" x14ac:dyDescent="0.2">
      <c r="A533" s="143"/>
      <c r="B533" s="162"/>
      <c r="C533" s="148"/>
      <c r="D533" s="148"/>
      <c r="E533" s="149"/>
      <c r="F533" s="150"/>
      <c r="G533" s="150"/>
      <c r="H533" s="150"/>
      <c r="I533" s="185"/>
      <c r="J533" s="186"/>
      <c r="K533" s="187"/>
      <c r="L533" s="187"/>
      <c r="M533" s="188"/>
      <c r="N533" s="188"/>
      <c r="O533" s="188"/>
      <c r="P533" s="187"/>
      <c r="Q533" s="187"/>
    </row>
    <row r="534" spans="1:17" ht="10.5" customHeight="1" x14ac:dyDescent="0.2">
      <c r="A534" s="143"/>
      <c r="B534" s="162"/>
      <c r="C534" s="148"/>
      <c r="D534" s="148"/>
      <c r="E534" s="149"/>
      <c r="F534" s="150"/>
      <c r="G534" s="150"/>
      <c r="H534" s="150"/>
      <c r="I534" s="185"/>
      <c r="J534" s="186"/>
      <c r="K534" s="187"/>
      <c r="L534" s="187"/>
      <c r="M534" s="188"/>
      <c r="N534" s="188"/>
      <c r="O534" s="188"/>
      <c r="P534" s="187"/>
      <c r="Q534" s="187"/>
    </row>
    <row r="535" spans="1:17" ht="10.5" customHeight="1" x14ac:dyDescent="0.2">
      <c r="A535" s="143"/>
      <c r="B535" s="162"/>
      <c r="C535" s="148"/>
      <c r="D535" s="148"/>
      <c r="E535" s="149"/>
      <c r="F535" s="150"/>
      <c r="G535" s="150"/>
      <c r="H535" s="150"/>
      <c r="I535" s="185"/>
      <c r="J535" s="186"/>
      <c r="K535" s="187"/>
      <c r="L535" s="187"/>
      <c r="M535" s="188"/>
      <c r="N535" s="188"/>
      <c r="O535" s="188"/>
      <c r="P535" s="187"/>
      <c r="Q535" s="187"/>
    </row>
    <row r="536" spans="1:17" ht="10.5" customHeight="1" x14ac:dyDescent="0.2">
      <c r="A536" s="143"/>
      <c r="B536" s="162"/>
      <c r="C536" s="148"/>
      <c r="D536" s="148"/>
      <c r="E536" s="149"/>
      <c r="F536" s="150"/>
      <c r="G536" s="150"/>
      <c r="H536" s="150"/>
      <c r="I536" s="185"/>
      <c r="J536" s="186"/>
      <c r="K536" s="187"/>
      <c r="L536" s="187"/>
      <c r="M536" s="188"/>
      <c r="N536" s="188"/>
      <c r="O536" s="188"/>
      <c r="P536" s="187"/>
      <c r="Q536" s="187"/>
    </row>
    <row r="537" spans="1:17" ht="10.5" customHeight="1" x14ac:dyDescent="0.2">
      <c r="A537" s="143"/>
      <c r="B537" s="162"/>
      <c r="C537" s="148"/>
      <c r="D537" s="148"/>
      <c r="E537" s="149"/>
      <c r="F537" s="150"/>
      <c r="G537" s="150"/>
      <c r="H537" s="150"/>
      <c r="I537" s="185"/>
      <c r="J537" s="186"/>
      <c r="K537" s="187"/>
      <c r="L537" s="187"/>
      <c r="M537" s="188"/>
      <c r="N537" s="188"/>
      <c r="O537" s="188"/>
      <c r="P537" s="187"/>
      <c r="Q537" s="187"/>
    </row>
    <row r="538" spans="1:17" ht="10.5" customHeight="1" x14ac:dyDescent="0.2">
      <c r="A538" s="143"/>
      <c r="B538" s="162"/>
      <c r="C538" s="148"/>
      <c r="D538" s="148"/>
      <c r="E538" s="149"/>
      <c r="F538" s="150"/>
      <c r="G538" s="150"/>
      <c r="H538" s="150"/>
      <c r="I538" s="185"/>
      <c r="J538" s="186"/>
      <c r="K538" s="187"/>
      <c r="L538" s="187"/>
      <c r="M538" s="188"/>
      <c r="N538" s="188"/>
      <c r="O538" s="188"/>
      <c r="P538" s="187"/>
      <c r="Q538" s="187"/>
    </row>
    <row r="539" spans="1:17" ht="10.5" customHeight="1" x14ac:dyDescent="0.2">
      <c r="A539" s="143"/>
      <c r="B539" s="162"/>
      <c r="C539" s="148"/>
      <c r="D539" s="148"/>
      <c r="E539" s="149"/>
      <c r="F539" s="150"/>
      <c r="G539" s="150"/>
      <c r="H539" s="150"/>
      <c r="I539" s="185"/>
      <c r="J539" s="186"/>
      <c r="K539" s="187"/>
      <c r="L539" s="187"/>
      <c r="M539" s="188"/>
      <c r="N539" s="188"/>
      <c r="O539" s="188"/>
      <c r="P539" s="187"/>
      <c r="Q539" s="187"/>
    </row>
    <row r="540" spans="1:17" ht="10.5" customHeight="1" x14ac:dyDescent="0.2">
      <c r="A540" s="143"/>
      <c r="B540" s="162"/>
      <c r="C540" s="148"/>
      <c r="D540" s="148"/>
      <c r="E540" s="149"/>
      <c r="F540" s="150"/>
      <c r="G540" s="150"/>
      <c r="H540" s="150"/>
      <c r="I540" s="185"/>
      <c r="J540" s="186"/>
      <c r="K540" s="187"/>
      <c r="L540" s="187"/>
      <c r="M540" s="188"/>
      <c r="N540" s="188"/>
      <c r="O540" s="188"/>
      <c r="P540" s="187"/>
      <c r="Q540" s="187"/>
    </row>
    <row r="541" spans="1:17" ht="10.5" customHeight="1" x14ac:dyDescent="0.2">
      <c r="A541" s="143"/>
      <c r="B541" s="162"/>
      <c r="C541" s="148"/>
      <c r="D541" s="148"/>
      <c r="E541" s="149"/>
      <c r="F541" s="150"/>
      <c r="G541" s="150"/>
      <c r="H541" s="150"/>
      <c r="I541" s="185"/>
      <c r="J541" s="186"/>
      <c r="K541" s="187"/>
      <c r="L541" s="187"/>
      <c r="M541" s="188"/>
      <c r="N541" s="188"/>
      <c r="O541" s="188"/>
      <c r="P541" s="187"/>
      <c r="Q541" s="187"/>
    </row>
    <row r="542" spans="1:17" ht="10.5" customHeight="1" x14ac:dyDescent="0.2">
      <c r="A542" s="143"/>
      <c r="B542" s="162"/>
      <c r="C542" s="148"/>
      <c r="D542" s="148"/>
      <c r="E542" s="149"/>
      <c r="F542" s="150"/>
      <c r="G542" s="150"/>
      <c r="H542" s="150"/>
      <c r="I542" s="185"/>
      <c r="J542" s="186"/>
      <c r="K542" s="187"/>
      <c r="L542" s="187"/>
      <c r="M542" s="188"/>
      <c r="N542" s="188"/>
      <c r="O542" s="188"/>
      <c r="P542" s="187"/>
      <c r="Q542" s="187"/>
    </row>
    <row r="543" spans="1:17" ht="10.5" customHeight="1" x14ac:dyDescent="0.2">
      <c r="A543" s="143"/>
      <c r="B543" s="162"/>
      <c r="C543" s="148"/>
      <c r="D543" s="148"/>
      <c r="E543" s="149"/>
      <c r="F543" s="150"/>
      <c r="G543" s="150"/>
      <c r="H543" s="150"/>
      <c r="I543" s="185"/>
      <c r="J543" s="186"/>
      <c r="K543" s="187"/>
      <c r="L543" s="187"/>
      <c r="M543" s="188"/>
      <c r="N543" s="188"/>
      <c r="O543" s="188"/>
      <c r="P543" s="187"/>
      <c r="Q543" s="187"/>
    </row>
    <row r="544" spans="1:17" ht="10.5" customHeight="1" x14ac:dyDescent="0.2">
      <c r="A544" s="143"/>
      <c r="B544" s="162"/>
      <c r="C544" s="148"/>
      <c r="D544" s="148"/>
      <c r="E544" s="149"/>
      <c r="F544" s="150"/>
      <c r="G544" s="150"/>
      <c r="H544" s="150"/>
      <c r="I544" s="185"/>
      <c r="J544" s="186"/>
      <c r="K544" s="187"/>
      <c r="L544" s="187"/>
      <c r="M544" s="188"/>
      <c r="N544" s="188"/>
      <c r="O544" s="188"/>
      <c r="P544" s="187"/>
      <c r="Q544" s="187"/>
    </row>
    <row r="545" spans="1:17" ht="10.5" customHeight="1" x14ac:dyDescent="0.2">
      <c r="A545" s="143"/>
      <c r="B545" s="162"/>
      <c r="C545" s="148"/>
      <c r="D545" s="148"/>
      <c r="E545" s="149"/>
      <c r="F545" s="150"/>
      <c r="G545" s="150"/>
      <c r="H545" s="150"/>
      <c r="I545" s="185"/>
      <c r="J545" s="186"/>
      <c r="K545" s="187"/>
      <c r="L545" s="187"/>
      <c r="M545" s="188"/>
      <c r="N545" s="188"/>
      <c r="O545" s="188"/>
      <c r="P545" s="187"/>
      <c r="Q545" s="187"/>
    </row>
    <row r="546" spans="1:17" ht="10.5" customHeight="1" x14ac:dyDescent="0.2">
      <c r="A546" s="143"/>
      <c r="B546" s="162"/>
      <c r="C546" s="148"/>
      <c r="D546" s="148"/>
      <c r="E546" s="149"/>
      <c r="F546" s="150"/>
      <c r="G546" s="150"/>
      <c r="H546" s="150"/>
      <c r="I546" s="185"/>
      <c r="J546" s="186"/>
      <c r="K546" s="187"/>
      <c r="L546" s="187"/>
      <c r="M546" s="188"/>
      <c r="N546" s="188"/>
      <c r="O546" s="188"/>
      <c r="P546" s="187"/>
      <c r="Q546" s="187"/>
    </row>
    <row r="547" spans="1:17" ht="10.5" customHeight="1" x14ac:dyDescent="0.2">
      <c r="A547" s="143"/>
      <c r="B547" s="162"/>
      <c r="C547" s="148"/>
      <c r="D547" s="148"/>
      <c r="E547" s="149"/>
      <c r="F547" s="150"/>
      <c r="G547" s="150"/>
      <c r="H547" s="150"/>
      <c r="I547" s="185"/>
      <c r="J547" s="186"/>
      <c r="K547" s="187"/>
      <c r="L547" s="187"/>
      <c r="M547" s="188"/>
      <c r="N547" s="188"/>
      <c r="O547" s="188"/>
      <c r="P547" s="187"/>
      <c r="Q547" s="187"/>
    </row>
    <row r="548" spans="1:17" ht="10.5" customHeight="1" x14ac:dyDescent="0.2">
      <c r="A548" s="143"/>
      <c r="B548" s="162"/>
      <c r="C548" s="148"/>
      <c r="D548" s="148"/>
      <c r="E548" s="149"/>
      <c r="F548" s="150"/>
      <c r="G548" s="150"/>
      <c r="H548" s="150"/>
      <c r="I548" s="185"/>
      <c r="J548" s="186"/>
      <c r="K548" s="187"/>
      <c r="L548" s="187"/>
      <c r="M548" s="188"/>
      <c r="N548" s="188"/>
      <c r="O548" s="188"/>
      <c r="P548" s="187"/>
      <c r="Q548" s="187"/>
    </row>
    <row r="549" spans="1:17" ht="10.5" customHeight="1" x14ac:dyDescent="0.2">
      <c r="A549" s="143"/>
      <c r="B549" s="162"/>
      <c r="C549" s="148"/>
      <c r="D549" s="148"/>
      <c r="E549" s="149"/>
      <c r="F549" s="150"/>
      <c r="G549" s="150"/>
      <c r="H549" s="150"/>
      <c r="I549" s="185"/>
      <c r="J549" s="186"/>
      <c r="K549" s="187"/>
      <c r="L549" s="187"/>
      <c r="M549" s="188"/>
      <c r="N549" s="188"/>
      <c r="O549" s="188"/>
      <c r="P549" s="187"/>
      <c r="Q549" s="187"/>
    </row>
    <row r="550" spans="1:17" ht="10.5" customHeight="1" x14ac:dyDescent="0.2">
      <c r="A550" s="143"/>
      <c r="B550" s="162"/>
      <c r="C550" s="148"/>
      <c r="D550" s="148"/>
      <c r="E550" s="149"/>
      <c r="F550" s="150"/>
      <c r="G550" s="150"/>
      <c r="H550" s="150"/>
      <c r="I550" s="185"/>
      <c r="J550" s="186"/>
      <c r="K550" s="187"/>
      <c r="L550" s="187"/>
      <c r="M550" s="188"/>
      <c r="N550" s="188"/>
      <c r="O550" s="188"/>
      <c r="P550" s="187"/>
      <c r="Q550" s="187"/>
    </row>
    <row r="551" spans="1:17" ht="10.5" customHeight="1" x14ac:dyDescent="0.2">
      <c r="A551" s="143"/>
      <c r="B551" s="162"/>
      <c r="C551" s="148"/>
      <c r="D551" s="148"/>
      <c r="E551" s="149"/>
      <c r="F551" s="150"/>
      <c r="G551" s="150"/>
      <c r="H551" s="150"/>
      <c r="I551" s="185"/>
      <c r="J551" s="186"/>
      <c r="K551" s="187"/>
      <c r="L551" s="187"/>
      <c r="M551" s="188"/>
      <c r="N551" s="188"/>
      <c r="O551" s="188"/>
      <c r="P551" s="187"/>
      <c r="Q551" s="187"/>
    </row>
    <row r="552" spans="1:17" ht="10.5" customHeight="1" x14ac:dyDescent="0.2">
      <c r="A552" s="143"/>
      <c r="B552" s="162"/>
      <c r="C552" s="148"/>
      <c r="D552" s="148"/>
      <c r="E552" s="149"/>
      <c r="F552" s="150"/>
      <c r="G552" s="150"/>
      <c r="H552" s="150"/>
      <c r="I552" s="185"/>
      <c r="J552" s="186"/>
      <c r="K552" s="187"/>
      <c r="L552" s="187"/>
      <c r="M552" s="188"/>
      <c r="N552" s="188"/>
      <c r="O552" s="188"/>
      <c r="P552" s="187"/>
      <c r="Q552" s="187"/>
    </row>
    <row r="553" spans="1:17" ht="10.5" customHeight="1" x14ac:dyDescent="0.2">
      <c r="A553" s="143"/>
      <c r="B553" s="162"/>
      <c r="C553" s="148"/>
      <c r="D553" s="148"/>
      <c r="E553" s="149"/>
      <c r="F553" s="150"/>
      <c r="G553" s="150"/>
      <c r="H553" s="150"/>
      <c r="I553" s="185"/>
      <c r="J553" s="186"/>
      <c r="K553" s="187"/>
      <c r="L553" s="187"/>
      <c r="M553" s="188"/>
      <c r="N553" s="188"/>
      <c r="O553" s="188"/>
      <c r="P553" s="187"/>
      <c r="Q553" s="187"/>
    </row>
    <row r="554" spans="1:17" ht="13.5" thickBot="1" x14ac:dyDescent="0.25">
      <c r="B554" s="142"/>
      <c r="C554" s="142"/>
      <c r="D554" s="142"/>
      <c r="E554" s="222"/>
      <c r="F554" s="222"/>
      <c r="G554" s="222"/>
      <c r="H554" s="222"/>
      <c r="I554" s="222"/>
      <c r="J554" s="222"/>
      <c r="K554" s="222"/>
      <c r="L554" s="222"/>
      <c r="M554" s="222"/>
      <c r="N554" s="222"/>
      <c r="O554" s="222"/>
      <c r="P554" s="222"/>
      <c r="Q554" s="222"/>
    </row>
    <row r="555" spans="1:17" customFormat="1" ht="16.5" customHeight="1" x14ac:dyDescent="0.25">
      <c r="A555" s="220"/>
      <c r="B555" s="220"/>
      <c r="C555" s="221"/>
      <c r="D555" s="275"/>
      <c r="E555" s="276"/>
      <c r="F555" s="276"/>
      <c r="G555" s="276"/>
      <c r="H555" s="276"/>
      <c r="I555" s="276"/>
      <c r="J555" s="276"/>
      <c r="K555" s="370" t="s">
        <v>110</v>
      </c>
      <c r="L555" s="371"/>
      <c r="M555" s="371"/>
      <c r="N555" s="371"/>
      <c r="O555" s="371"/>
      <c r="P555" s="371"/>
      <c r="Q555" s="372"/>
    </row>
    <row r="556" spans="1:17" customFormat="1" ht="16.5" customHeight="1" x14ac:dyDescent="0.25">
      <c r="A556" s="220"/>
      <c r="B556" s="220"/>
      <c r="C556" s="221"/>
      <c r="D556" s="275"/>
      <c r="E556" s="276"/>
      <c r="F556" s="276"/>
      <c r="G556" s="276"/>
      <c r="H556" s="276"/>
      <c r="I556" s="276"/>
      <c r="J556" s="276"/>
      <c r="K556" s="277"/>
      <c r="L556" s="277"/>
      <c r="M556" s="277"/>
      <c r="N556" s="277"/>
      <c r="O556" s="277"/>
      <c r="P556" s="277"/>
      <c r="Q556" s="277"/>
    </row>
    <row r="557" spans="1:17" customFormat="1" ht="16.5" customHeight="1" x14ac:dyDescent="0.25">
      <c r="A557" s="220"/>
      <c r="B557" s="220"/>
      <c r="C557" s="221"/>
      <c r="D557" s="275"/>
      <c r="E557" s="276"/>
      <c r="F557" s="276"/>
      <c r="G557" s="276"/>
      <c r="H557" s="276"/>
      <c r="I557" s="276"/>
      <c r="J557" s="276"/>
      <c r="K557" s="221"/>
      <c r="L557" s="221"/>
      <c r="M557" s="223"/>
      <c r="N557" s="373" t="s">
        <v>47</v>
      </c>
      <c r="O557" s="373"/>
      <c r="P557" s="373"/>
      <c r="Q557" s="373"/>
    </row>
    <row r="558" spans="1:17" customFormat="1" ht="16.5" customHeight="1" x14ac:dyDescent="0.25">
      <c r="A558" s="220"/>
      <c r="B558" s="220"/>
      <c r="C558" s="221"/>
      <c r="D558" s="275"/>
      <c r="E558" s="276"/>
      <c r="F558" s="276"/>
      <c r="G558" s="276"/>
      <c r="H558" s="276"/>
      <c r="I558" s="276"/>
      <c r="J558" s="276"/>
      <c r="K558" s="221"/>
      <c r="L558" s="221"/>
      <c r="M558" s="223"/>
      <c r="N558" s="374" t="s">
        <v>63</v>
      </c>
      <c r="O558" s="374"/>
      <c r="P558" s="374"/>
      <c r="Q558" s="374"/>
    </row>
    <row r="559" spans="1:17" s="273" customFormat="1" ht="10.5" customHeight="1" x14ac:dyDescent="0.2">
      <c r="A559" s="278"/>
      <c r="B559" s="279"/>
      <c r="C559" s="279"/>
      <c r="D559" s="279"/>
      <c r="E559" s="279"/>
      <c r="F559" s="280"/>
      <c r="G559" s="279"/>
      <c r="H559" s="279"/>
      <c r="I559" s="279"/>
      <c r="J559" s="281"/>
      <c r="K559" s="279"/>
      <c r="L559" s="279"/>
      <c r="M559" s="279"/>
      <c r="N559" s="279"/>
      <c r="O559" s="279"/>
      <c r="P559" s="279"/>
      <c r="Q559" s="279"/>
    </row>
    <row r="560" spans="1:17" s="138" customFormat="1" ht="18.75" customHeight="1" x14ac:dyDescent="0.2">
      <c r="A560" s="140"/>
      <c r="B560" s="375" t="s">
        <v>9</v>
      </c>
      <c r="C560" s="376"/>
      <c r="D560" s="377"/>
      <c r="E560" s="384" t="str">
        <f>K555</f>
        <v>20. CIENCIA EDUCACION Y TECNOLOGIA LTDA</v>
      </c>
      <c r="F560" s="385"/>
      <c r="G560" s="386"/>
      <c r="H560" s="224" t="s">
        <v>11</v>
      </c>
      <c r="I560" s="393"/>
      <c r="J560" s="394"/>
      <c r="K560" s="394"/>
      <c r="L560" s="395"/>
      <c r="M560" s="396" t="s">
        <v>12</v>
      </c>
      <c r="N560" s="397"/>
      <c r="O560" s="398"/>
      <c r="P560" s="282">
        <v>0</v>
      </c>
      <c r="Q560" s="283"/>
    </row>
    <row r="561" spans="1:21" s="138" customFormat="1" ht="18.75" customHeight="1" x14ac:dyDescent="0.2">
      <c r="A561" s="140"/>
      <c r="B561" s="378"/>
      <c r="C561" s="379"/>
      <c r="D561" s="380"/>
      <c r="E561" s="387"/>
      <c r="F561" s="388"/>
      <c r="G561" s="389"/>
      <c r="H561" s="224" t="s">
        <v>13</v>
      </c>
      <c r="I561" s="393"/>
      <c r="J561" s="394"/>
      <c r="K561" s="394"/>
      <c r="L561" s="395"/>
      <c r="M561" s="396" t="s">
        <v>12</v>
      </c>
      <c r="N561" s="397"/>
      <c r="O561" s="398"/>
      <c r="P561" s="282">
        <v>0</v>
      </c>
      <c r="Q561" s="283"/>
    </row>
    <row r="562" spans="1:21" s="274" customFormat="1" ht="18.75" customHeight="1" x14ac:dyDescent="0.2">
      <c r="A562" s="284"/>
      <c r="B562" s="381"/>
      <c r="C562" s="382"/>
      <c r="D562" s="383"/>
      <c r="E562" s="390"/>
      <c r="F562" s="391"/>
      <c r="G562" s="392"/>
      <c r="H562" s="224" t="s">
        <v>14</v>
      </c>
      <c r="I562" s="393"/>
      <c r="J562" s="394"/>
      <c r="K562" s="394"/>
      <c r="L562" s="395"/>
      <c r="M562" s="396" t="s">
        <v>12</v>
      </c>
      <c r="N562" s="397"/>
      <c r="O562" s="398"/>
      <c r="P562" s="282">
        <v>0</v>
      </c>
      <c r="Q562" s="283"/>
    </row>
    <row r="563" spans="1:21" s="274" customFormat="1" ht="10.5" customHeight="1" x14ac:dyDescent="0.2">
      <c r="A563" s="284"/>
      <c r="B563" s="285"/>
      <c r="C563" s="285"/>
      <c r="D563" s="285"/>
      <c r="E563" s="286"/>
      <c r="F563" s="286"/>
      <c r="G563" s="286"/>
      <c r="H563" s="286"/>
      <c r="I563" s="287"/>
      <c r="J563" s="287"/>
      <c r="K563" s="288"/>
      <c r="L563" s="288"/>
      <c r="M563" s="287"/>
      <c r="N563" s="287"/>
      <c r="O563" s="287"/>
      <c r="P563" s="287"/>
      <c r="Q563" s="287"/>
    </row>
    <row r="564" spans="1:21" s="274" customFormat="1" ht="36" customHeight="1" x14ac:dyDescent="0.2">
      <c r="A564" s="284"/>
      <c r="B564" s="354" t="s">
        <v>15</v>
      </c>
      <c r="C564" s="355"/>
      <c r="D564" s="355"/>
      <c r="E564" s="356"/>
      <c r="F564" s="231">
        <v>0.15</v>
      </c>
      <c r="G564" s="357">
        <f>P564*F564</f>
        <v>21.72944968003117</v>
      </c>
      <c r="H564" s="358"/>
      <c r="I564" s="359" t="s">
        <v>16</v>
      </c>
      <c r="J564" s="360"/>
      <c r="K564" s="361">
        <v>131611800</v>
      </c>
      <c r="L564" s="362"/>
      <c r="M564" s="363" t="s">
        <v>17</v>
      </c>
      <c r="N564" s="359"/>
      <c r="O564" s="359"/>
      <c r="P564" s="289">
        <f>K564/908526</f>
        <v>144.86299786687448</v>
      </c>
      <c r="Q564" s="290"/>
    </row>
    <row r="565" spans="1:21" s="274" customFormat="1" ht="117" customHeight="1" x14ac:dyDescent="0.2">
      <c r="A565" s="284"/>
      <c r="B565" s="364" t="s">
        <v>18</v>
      </c>
      <c r="C565" s="365"/>
      <c r="D565" s="366"/>
      <c r="E565" s="367" t="s">
        <v>19</v>
      </c>
      <c r="F565" s="368"/>
      <c r="G565" s="368"/>
      <c r="H565" s="368"/>
      <c r="I565" s="368"/>
      <c r="J565" s="368"/>
      <c r="K565" s="368"/>
      <c r="L565" s="368"/>
      <c r="M565" s="368"/>
      <c r="N565" s="368"/>
      <c r="O565" s="368"/>
      <c r="P565" s="368"/>
      <c r="Q565" s="291"/>
    </row>
    <row r="566" spans="1:21" s="274" customFormat="1" ht="18.75" customHeight="1" x14ac:dyDescent="0.2">
      <c r="A566" s="284"/>
      <c r="B566" s="364" t="s">
        <v>20</v>
      </c>
      <c r="C566" s="365"/>
      <c r="D566" s="366"/>
      <c r="E566" s="292" t="s">
        <v>21</v>
      </c>
      <c r="F566" s="292" t="s">
        <v>22</v>
      </c>
      <c r="G566" s="292" t="s">
        <v>23</v>
      </c>
      <c r="H566" s="292" t="s">
        <v>24</v>
      </c>
      <c r="I566" s="280"/>
      <c r="J566" s="280"/>
      <c r="K566" s="280"/>
      <c r="L566" s="280"/>
      <c r="M566" s="280"/>
      <c r="N566" s="237" t="s">
        <v>25</v>
      </c>
      <c r="O566" s="237" t="s">
        <v>26</v>
      </c>
      <c r="P566" s="264" t="s">
        <v>27</v>
      </c>
      <c r="Q566" s="293"/>
    </row>
    <row r="567" spans="1:21" s="8" customFormat="1" ht="18.75" customHeight="1" x14ac:dyDescent="0.2">
      <c r="A567" s="294"/>
      <c r="B567" s="295"/>
      <c r="C567" s="295"/>
      <c r="D567" s="295"/>
      <c r="E567" s="295"/>
      <c r="F567" s="295"/>
      <c r="G567" s="296"/>
      <c r="H567" s="296"/>
      <c r="I567" s="239"/>
      <c r="J567" s="239"/>
      <c r="K567" s="239"/>
      <c r="L567" s="239"/>
      <c r="M567" s="239"/>
      <c r="N567" s="239"/>
      <c r="O567" s="237" t="s">
        <v>28</v>
      </c>
      <c r="P567" s="240"/>
      <c r="Q567" s="239"/>
    </row>
    <row r="568" spans="1:21" s="8" customFormat="1" ht="19.5" customHeight="1" x14ac:dyDescent="0.2">
      <c r="A568" s="294"/>
      <c r="B568" s="369" t="s">
        <v>29</v>
      </c>
      <c r="C568" s="369"/>
      <c r="D568" s="369"/>
      <c r="E568" s="369"/>
      <c r="F568" s="369"/>
      <c r="G568" s="369"/>
      <c r="H568" s="369"/>
      <c r="I568" s="369"/>
      <c r="J568" s="369"/>
      <c r="K568" s="369"/>
      <c r="L568" s="369"/>
      <c r="M568" s="369"/>
      <c r="N568" s="369"/>
      <c r="O568" s="369"/>
      <c r="P568" s="369"/>
      <c r="Q568" s="369"/>
    </row>
    <row r="569" spans="1:21" s="10" customFormat="1" ht="64.5" customHeight="1" x14ac:dyDescent="0.2">
      <c r="A569" s="297"/>
      <c r="B569" s="241" t="s">
        <v>30</v>
      </c>
      <c r="C569" s="241" t="s">
        <v>31</v>
      </c>
      <c r="D569" s="241" t="s">
        <v>32</v>
      </c>
      <c r="E569" s="349" t="s">
        <v>33</v>
      </c>
      <c r="F569" s="350"/>
      <c r="G569" s="350"/>
      <c r="H569" s="350"/>
      <c r="I569" s="351"/>
      <c r="J569" s="349" t="s">
        <v>34</v>
      </c>
      <c r="K569" s="351"/>
      <c r="L569" s="349" t="s">
        <v>35</v>
      </c>
      <c r="M569" s="351"/>
      <c r="N569" s="241" t="s">
        <v>36</v>
      </c>
      <c r="O569" s="241" t="s">
        <v>37</v>
      </c>
      <c r="P569" s="241" t="s">
        <v>38</v>
      </c>
      <c r="Q569" s="241" t="s">
        <v>39</v>
      </c>
    </row>
    <row r="570" spans="1:21" ht="67.5" customHeight="1" x14ac:dyDescent="0.2">
      <c r="A570" s="275"/>
      <c r="B570" s="246">
        <v>1</v>
      </c>
      <c r="C570" s="298">
        <v>61</v>
      </c>
      <c r="D570" s="298">
        <v>85</v>
      </c>
      <c r="E570" s="346" t="s">
        <v>111</v>
      </c>
      <c r="F570" s="347"/>
      <c r="G570" s="347"/>
      <c r="H570" s="347"/>
      <c r="I570" s="348"/>
      <c r="J570" s="346" t="s">
        <v>112</v>
      </c>
      <c r="K570" s="348"/>
      <c r="L570" s="346" t="s">
        <v>113</v>
      </c>
      <c r="M570" s="348"/>
      <c r="N570" s="299">
        <v>1</v>
      </c>
      <c r="O570" s="268">
        <v>231.69</v>
      </c>
      <c r="P570" s="300">
        <f>+N570*O570</f>
        <v>231.69</v>
      </c>
      <c r="Q570" s="352"/>
      <c r="R570" s="3"/>
      <c r="S570" s="3"/>
      <c r="T570" s="3"/>
      <c r="U570" s="3"/>
    </row>
    <row r="571" spans="1:21" ht="67.5" customHeight="1" x14ac:dyDescent="0.2">
      <c r="A571" s="275"/>
      <c r="B571" s="251">
        <v>2</v>
      </c>
      <c r="C571" s="298">
        <v>77</v>
      </c>
      <c r="D571" s="298">
        <v>101</v>
      </c>
      <c r="E571" s="346" t="s">
        <v>114</v>
      </c>
      <c r="F571" s="347"/>
      <c r="G571" s="347"/>
      <c r="H571" s="347"/>
      <c r="I571" s="348"/>
      <c r="J571" s="346" t="s">
        <v>115</v>
      </c>
      <c r="K571" s="348"/>
      <c r="L571" s="346" t="s">
        <v>113</v>
      </c>
      <c r="M571" s="348"/>
      <c r="N571" s="299">
        <v>1</v>
      </c>
      <c r="O571" s="268">
        <v>101.21</v>
      </c>
      <c r="P571" s="300">
        <f>+N571*O571</f>
        <v>101.21</v>
      </c>
      <c r="Q571" s="352"/>
      <c r="R571" s="3"/>
      <c r="S571" s="3"/>
      <c r="T571" s="3"/>
      <c r="U571" s="3"/>
    </row>
    <row r="572" spans="1:21" ht="67.5" customHeight="1" x14ac:dyDescent="0.2">
      <c r="A572" s="275"/>
      <c r="B572" s="251">
        <v>3</v>
      </c>
      <c r="C572" s="298">
        <v>114</v>
      </c>
      <c r="D572" s="298">
        <v>134</v>
      </c>
      <c r="E572" s="346" t="s">
        <v>114</v>
      </c>
      <c r="F572" s="347"/>
      <c r="G572" s="347"/>
      <c r="H572" s="347"/>
      <c r="I572" s="348"/>
      <c r="J572" s="346" t="s">
        <v>112</v>
      </c>
      <c r="K572" s="348"/>
      <c r="L572" s="346" t="s">
        <v>113</v>
      </c>
      <c r="M572" s="348"/>
      <c r="N572" s="299">
        <v>1</v>
      </c>
      <c r="O572" s="268">
        <v>74.540000000000006</v>
      </c>
      <c r="P572" s="300">
        <f>+N572*O572</f>
        <v>74.540000000000006</v>
      </c>
      <c r="Q572" s="353"/>
      <c r="R572" s="3"/>
      <c r="S572" s="3"/>
      <c r="T572" s="3"/>
      <c r="U572" s="3"/>
    </row>
    <row r="573" spans="1:21" ht="16.5" customHeight="1" x14ac:dyDescent="0.2">
      <c r="A573" s="275"/>
      <c r="B573" s="301"/>
      <c r="C573" s="302"/>
      <c r="D573" s="302"/>
      <c r="E573" s="303"/>
      <c r="F573" s="304"/>
      <c r="G573" s="304"/>
      <c r="H573" s="304"/>
      <c r="I573" s="305"/>
      <c r="J573" s="306"/>
      <c r="K573" s="307"/>
      <c r="L573" s="307"/>
      <c r="M573" s="308"/>
      <c r="N573" s="308"/>
      <c r="O573" s="308"/>
      <c r="P573" s="307"/>
      <c r="Q573" s="307"/>
      <c r="R573" s="3"/>
      <c r="S573" s="3"/>
      <c r="T573" s="3"/>
      <c r="U573" s="3"/>
    </row>
    <row r="574" spans="1:21" ht="16.5" customHeight="1" x14ac:dyDescent="0.2">
      <c r="A574" s="275"/>
      <c r="B574" s="343" t="s">
        <v>45</v>
      </c>
      <c r="C574" s="344"/>
      <c r="D574" s="344"/>
      <c r="E574" s="344"/>
      <c r="F574" s="344"/>
      <c r="G574" s="344"/>
      <c r="H574" s="344"/>
      <c r="I574" s="344"/>
      <c r="J574" s="344"/>
      <c r="K574" s="344"/>
      <c r="L574" s="344"/>
      <c r="M574" s="344"/>
      <c r="N574" s="344"/>
      <c r="O574" s="345"/>
      <c r="P574" s="252">
        <f>SUM(P570:P572)</f>
        <v>407.44</v>
      </c>
      <c r="Q574" s="253" t="s">
        <v>26</v>
      </c>
      <c r="R574" s="3"/>
      <c r="S574" s="3"/>
      <c r="T574" s="3"/>
      <c r="U574" s="3"/>
    </row>
  </sheetData>
  <sheetProtection selectLockedCells="1"/>
  <mergeCells count="362">
    <mergeCell ref="M443:O443"/>
    <mergeCell ref="B444:D444"/>
    <mergeCell ref="E444:P444"/>
    <mergeCell ref="B445:D445"/>
    <mergeCell ref="B447:Q447"/>
    <mergeCell ref="B453:O453"/>
    <mergeCell ref="E448:I448"/>
    <mergeCell ref="J448:K448"/>
    <mergeCell ref="L448:M448"/>
    <mergeCell ref="F449:G449"/>
    <mergeCell ref="E450:I450"/>
    <mergeCell ref="J450:K450"/>
    <mergeCell ref="L450:M450"/>
    <mergeCell ref="Q450:Q451"/>
    <mergeCell ref="E451:I451"/>
    <mergeCell ref="J451:K451"/>
    <mergeCell ref="L451:M451"/>
    <mergeCell ref="B510:O510"/>
    <mergeCell ref="K434:Q434"/>
    <mergeCell ref="N436:Q436"/>
    <mergeCell ref="N437:Q437"/>
    <mergeCell ref="B439:D441"/>
    <mergeCell ref="E439:G441"/>
    <mergeCell ref="I439:L439"/>
    <mergeCell ref="M439:O439"/>
    <mergeCell ref="I440:L440"/>
    <mergeCell ref="M440:O440"/>
    <mergeCell ref="I441:L441"/>
    <mergeCell ref="M441:O441"/>
    <mergeCell ref="E504:I504"/>
    <mergeCell ref="J504:K504"/>
    <mergeCell ref="L504:M504"/>
    <mergeCell ref="F505:G505"/>
    <mergeCell ref="E506:I506"/>
    <mergeCell ref="J506:K506"/>
    <mergeCell ref="L506:M506"/>
    <mergeCell ref="Q506:Q508"/>
    <mergeCell ref="E508:I508"/>
    <mergeCell ref="J508:K508"/>
    <mergeCell ref="L508:M508"/>
    <mergeCell ref="B499:E499"/>
    <mergeCell ref="G499:H499"/>
    <mergeCell ref="I499:J499"/>
    <mergeCell ref="K499:L499"/>
    <mergeCell ref="M499:O499"/>
    <mergeCell ref="B500:D500"/>
    <mergeCell ref="E500:P500"/>
    <mergeCell ref="B501:D501"/>
    <mergeCell ref="B503:Q503"/>
    <mergeCell ref="B397:O397"/>
    <mergeCell ref="K490:Q490"/>
    <mergeCell ref="N492:Q492"/>
    <mergeCell ref="N493:Q493"/>
    <mergeCell ref="B495:D497"/>
    <mergeCell ref="E495:G497"/>
    <mergeCell ref="I495:L495"/>
    <mergeCell ref="M495:O495"/>
    <mergeCell ref="I496:L496"/>
    <mergeCell ref="M496:O496"/>
    <mergeCell ref="I497:L497"/>
    <mergeCell ref="M497:O497"/>
    <mergeCell ref="B443:E443"/>
    <mergeCell ref="G443:H443"/>
    <mergeCell ref="I443:J443"/>
    <mergeCell ref="K443:L443"/>
    <mergeCell ref="E394:I394"/>
    <mergeCell ref="J394:K394"/>
    <mergeCell ref="L394:M394"/>
    <mergeCell ref="Q394:Q395"/>
    <mergeCell ref="E395:I395"/>
    <mergeCell ref="J395:K395"/>
    <mergeCell ref="L395:M395"/>
    <mergeCell ref="B387:E387"/>
    <mergeCell ref="G387:H387"/>
    <mergeCell ref="I387:J387"/>
    <mergeCell ref="K387:L387"/>
    <mergeCell ref="M387:O387"/>
    <mergeCell ref="B388:D388"/>
    <mergeCell ref="E388:P388"/>
    <mergeCell ref="B389:D389"/>
    <mergeCell ref="B391:Q391"/>
    <mergeCell ref="E392:I392"/>
    <mergeCell ref="J392:K392"/>
    <mergeCell ref="L392:M392"/>
    <mergeCell ref="F393:G393"/>
    <mergeCell ref="K378:Q378"/>
    <mergeCell ref="N380:Q380"/>
    <mergeCell ref="N381:Q381"/>
    <mergeCell ref="B383:D385"/>
    <mergeCell ref="E383:G385"/>
    <mergeCell ref="I383:L383"/>
    <mergeCell ref="M383:O383"/>
    <mergeCell ref="I384:L384"/>
    <mergeCell ref="M384:O384"/>
    <mergeCell ref="I385:L385"/>
    <mergeCell ref="M385:O385"/>
    <mergeCell ref="B288:O288"/>
    <mergeCell ref="E286:I286"/>
    <mergeCell ref="J286:K286"/>
    <mergeCell ref="L286:M286"/>
    <mergeCell ref="E282:I282"/>
    <mergeCell ref="J282:K282"/>
    <mergeCell ref="L282:M282"/>
    <mergeCell ref="F283:G283"/>
    <mergeCell ref="E284:I284"/>
    <mergeCell ref="J284:K284"/>
    <mergeCell ref="L284:M284"/>
    <mergeCell ref="E285:I285"/>
    <mergeCell ref="J285:K285"/>
    <mergeCell ref="L285:M285"/>
    <mergeCell ref="B277:E277"/>
    <mergeCell ref="G277:H277"/>
    <mergeCell ref="I277:J277"/>
    <mergeCell ref="K277:L277"/>
    <mergeCell ref="M277:O277"/>
    <mergeCell ref="B278:D278"/>
    <mergeCell ref="E278:P278"/>
    <mergeCell ref="B279:D279"/>
    <mergeCell ref="B281:Q281"/>
    <mergeCell ref="J136:K136"/>
    <mergeCell ref="L136:M136"/>
    <mergeCell ref="F137:G137"/>
    <mergeCell ref="K268:Q268"/>
    <mergeCell ref="N270:Q270"/>
    <mergeCell ref="N271:Q271"/>
    <mergeCell ref="B273:D275"/>
    <mergeCell ref="E273:G275"/>
    <mergeCell ref="I273:L273"/>
    <mergeCell ref="M273:O273"/>
    <mergeCell ref="I274:L274"/>
    <mergeCell ref="M274:O274"/>
    <mergeCell ref="I275:L275"/>
    <mergeCell ref="M275:O275"/>
    <mergeCell ref="E138:I138"/>
    <mergeCell ref="J138:K138"/>
    <mergeCell ref="L138:M138"/>
    <mergeCell ref="E243:I243"/>
    <mergeCell ref="J243:K243"/>
    <mergeCell ref="L243:M243"/>
    <mergeCell ref="B245:O245"/>
    <mergeCell ref="K226:Q226"/>
    <mergeCell ref="K122:Q122"/>
    <mergeCell ref="N124:Q124"/>
    <mergeCell ref="N125:Q125"/>
    <mergeCell ref="B127:D129"/>
    <mergeCell ref="E127:G129"/>
    <mergeCell ref="I127:L127"/>
    <mergeCell ref="M127:O127"/>
    <mergeCell ref="I128:L128"/>
    <mergeCell ref="M128:O128"/>
    <mergeCell ref="I129:L129"/>
    <mergeCell ref="M129:O129"/>
    <mergeCell ref="B131:E131"/>
    <mergeCell ref="G131:H131"/>
    <mergeCell ref="I131:J131"/>
    <mergeCell ref="K131:L131"/>
    <mergeCell ref="M131:O131"/>
    <mergeCell ref="B133:D133"/>
    <mergeCell ref="B135:Q135"/>
    <mergeCell ref="E136:I136"/>
    <mergeCell ref="B236:D236"/>
    <mergeCell ref="E236:P236"/>
    <mergeCell ref="B237:D237"/>
    <mergeCell ref="B239:Q239"/>
    <mergeCell ref="E240:I240"/>
    <mergeCell ref="J240:K240"/>
    <mergeCell ref="L240:M240"/>
    <mergeCell ref="F241:G241"/>
    <mergeCell ref="E242:I242"/>
    <mergeCell ref="J242:K242"/>
    <mergeCell ref="L242:M242"/>
    <mergeCell ref="B231:D233"/>
    <mergeCell ref="E231:G233"/>
    <mergeCell ref="I231:L231"/>
    <mergeCell ref="M231:O231"/>
    <mergeCell ref="I232:L232"/>
    <mergeCell ref="M232:O232"/>
    <mergeCell ref="I233:L233"/>
    <mergeCell ref="M233:O233"/>
    <mergeCell ref="B235:E235"/>
    <mergeCell ref="G235:H235"/>
    <mergeCell ref="I235:J235"/>
    <mergeCell ref="K235:L235"/>
    <mergeCell ref="M235:O235"/>
    <mergeCell ref="B9:Q9"/>
    <mergeCell ref="A1:Q1"/>
    <mergeCell ref="A3:Q3"/>
    <mergeCell ref="A5:Q5"/>
    <mergeCell ref="B7:D7"/>
    <mergeCell ref="E7:Q7"/>
    <mergeCell ref="B20:E20"/>
    <mergeCell ref="G20:H20"/>
    <mergeCell ref="I20:J20"/>
    <mergeCell ref="K20:L20"/>
    <mergeCell ref="M20:O20"/>
    <mergeCell ref="K11:Q11"/>
    <mergeCell ref="N13:Q13"/>
    <mergeCell ref="N14:Q14"/>
    <mergeCell ref="B16:D18"/>
    <mergeCell ref="E16:G18"/>
    <mergeCell ref="I16:L16"/>
    <mergeCell ref="M16:O16"/>
    <mergeCell ref="I17:L17"/>
    <mergeCell ref="M17:O17"/>
    <mergeCell ref="I18:L18"/>
    <mergeCell ref="M18:O18"/>
    <mergeCell ref="F26:G26"/>
    <mergeCell ref="E27:I27"/>
    <mergeCell ref="J27:K27"/>
    <mergeCell ref="L27:M27"/>
    <mergeCell ref="E28:I28"/>
    <mergeCell ref="J28:K28"/>
    <mergeCell ref="L28:M28"/>
    <mergeCell ref="B21:D21"/>
    <mergeCell ref="E21:P21"/>
    <mergeCell ref="B22:D22"/>
    <mergeCell ref="B24:Q24"/>
    <mergeCell ref="E25:I25"/>
    <mergeCell ref="J25:K25"/>
    <mergeCell ref="L25:M25"/>
    <mergeCell ref="Q27:Q28"/>
    <mergeCell ref="G341:H341"/>
    <mergeCell ref="I341:J341"/>
    <mergeCell ref="K341:L341"/>
    <mergeCell ref="M341:O341"/>
    <mergeCell ref="B30:O30"/>
    <mergeCell ref="K332:Q332"/>
    <mergeCell ref="N334:Q334"/>
    <mergeCell ref="N335:Q335"/>
    <mergeCell ref="B337:D339"/>
    <mergeCell ref="E337:G339"/>
    <mergeCell ref="I337:L337"/>
    <mergeCell ref="M337:O337"/>
    <mergeCell ref="I338:L338"/>
    <mergeCell ref="M338:O338"/>
    <mergeCell ref="I339:L339"/>
    <mergeCell ref="M339:O339"/>
    <mergeCell ref="K56:Q56"/>
    <mergeCell ref="L198:M198"/>
    <mergeCell ref="B194:Q194"/>
    <mergeCell ref="E195:I195"/>
    <mergeCell ref="J195:K195"/>
    <mergeCell ref="L195:M195"/>
    <mergeCell ref="K190:L190"/>
    <mergeCell ref="N229:Q229"/>
    <mergeCell ref="E342:P342"/>
    <mergeCell ref="B343:D343"/>
    <mergeCell ref="B345:Q345"/>
    <mergeCell ref="E346:I346"/>
    <mergeCell ref="J346:K346"/>
    <mergeCell ref="L346:M346"/>
    <mergeCell ref="N184:Q184"/>
    <mergeCell ref="B186:D188"/>
    <mergeCell ref="E186:G188"/>
    <mergeCell ref="I186:L186"/>
    <mergeCell ref="M186:O186"/>
    <mergeCell ref="I187:L187"/>
    <mergeCell ref="M187:O187"/>
    <mergeCell ref="I188:L188"/>
    <mergeCell ref="M188:O188"/>
    <mergeCell ref="I190:J190"/>
    <mergeCell ref="B200:O200"/>
    <mergeCell ref="F196:G196"/>
    <mergeCell ref="E197:I197"/>
    <mergeCell ref="J197:K197"/>
    <mergeCell ref="L197:M197"/>
    <mergeCell ref="E198:I198"/>
    <mergeCell ref="J198:K198"/>
    <mergeCell ref="B341:E341"/>
    <mergeCell ref="B351:O351"/>
    <mergeCell ref="F347:G347"/>
    <mergeCell ref="E348:I348"/>
    <mergeCell ref="J348:K348"/>
    <mergeCell ref="L348:M348"/>
    <mergeCell ref="E349:I349"/>
    <mergeCell ref="J349:K349"/>
    <mergeCell ref="L349:M349"/>
    <mergeCell ref="B132:D132"/>
    <mergeCell ref="E132:P132"/>
    <mergeCell ref="B141:O141"/>
    <mergeCell ref="E139:I139"/>
    <mergeCell ref="J139:K139"/>
    <mergeCell ref="L139:M139"/>
    <mergeCell ref="B191:D191"/>
    <mergeCell ref="E191:P191"/>
    <mergeCell ref="B192:D192"/>
    <mergeCell ref="K181:Q181"/>
    <mergeCell ref="N183:Q183"/>
    <mergeCell ref="B190:E190"/>
    <mergeCell ref="G190:H190"/>
    <mergeCell ref="M190:O190"/>
    <mergeCell ref="N228:Q228"/>
    <mergeCell ref="B342:D342"/>
    <mergeCell ref="N58:Q58"/>
    <mergeCell ref="N59:Q59"/>
    <mergeCell ref="B61:D63"/>
    <mergeCell ref="E61:G63"/>
    <mergeCell ref="I61:L61"/>
    <mergeCell ref="M61:O61"/>
    <mergeCell ref="I62:L62"/>
    <mergeCell ref="M62:O62"/>
    <mergeCell ref="I63:L63"/>
    <mergeCell ref="M63:O63"/>
    <mergeCell ref="B65:E65"/>
    <mergeCell ref="G65:H65"/>
    <mergeCell ref="I65:J65"/>
    <mergeCell ref="K65:L65"/>
    <mergeCell ref="M65:O65"/>
    <mergeCell ref="B66:D66"/>
    <mergeCell ref="E66:P66"/>
    <mergeCell ref="B67:D67"/>
    <mergeCell ref="B69:Q69"/>
    <mergeCell ref="B75:O75"/>
    <mergeCell ref="Q72:Q73"/>
    <mergeCell ref="E70:I70"/>
    <mergeCell ref="J70:K70"/>
    <mergeCell ref="L70:M70"/>
    <mergeCell ref="F71:G71"/>
    <mergeCell ref="E72:I72"/>
    <mergeCell ref="J72:K72"/>
    <mergeCell ref="L72:M72"/>
    <mergeCell ref="E73:I73"/>
    <mergeCell ref="J73:K73"/>
    <mergeCell ref="L73:M73"/>
    <mergeCell ref="E565:P565"/>
    <mergeCell ref="B566:D566"/>
    <mergeCell ref="B568:Q568"/>
    <mergeCell ref="K555:Q555"/>
    <mergeCell ref="N557:Q557"/>
    <mergeCell ref="N558:Q558"/>
    <mergeCell ref="B560:D562"/>
    <mergeCell ref="E560:G562"/>
    <mergeCell ref="I560:L560"/>
    <mergeCell ref="M560:O560"/>
    <mergeCell ref="I561:L561"/>
    <mergeCell ref="M561:O561"/>
    <mergeCell ref="I562:L562"/>
    <mergeCell ref="M562:O562"/>
    <mergeCell ref="E507:I507"/>
    <mergeCell ref="J507:K507"/>
    <mergeCell ref="L507:M507"/>
    <mergeCell ref="Q138:Q139"/>
    <mergeCell ref="B574:O574"/>
    <mergeCell ref="E571:I571"/>
    <mergeCell ref="J571:K571"/>
    <mergeCell ref="L571:M571"/>
    <mergeCell ref="E569:I569"/>
    <mergeCell ref="J569:K569"/>
    <mergeCell ref="L569:M569"/>
    <mergeCell ref="E570:I570"/>
    <mergeCell ref="J570:K570"/>
    <mergeCell ref="L570:M570"/>
    <mergeCell ref="Q570:Q572"/>
    <mergeCell ref="E572:I572"/>
    <mergeCell ref="J572:K572"/>
    <mergeCell ref="L572:M572"/>
    <mergeCell ref="B564:E564"/>
    <mergeCell ref="G564:H564"/>
    <mergeCell ref="I564:J564"/>
    <mergeCell ref="K564:L564"/>
    <mergeCell ref="M564:O564"/>
    <mergeCell ref="B565:D565"/>
  </mergeCells>
  <conditionalFormatting sqref="C23:J23 C29:J29 C25:D25 L25 C26:F26 L26:N26 H26:I26 C27:E27 L27 N27">
    <cfRule type="cellIs" dxfId="657" priority="311" operator="equal">
      <formula>#REF!</formula>
    </cfRule>
    <cfRule type="cellIs" dxfId="656" priority="312" operator="equal">
      <formula>#REF!</formula>
    </cfRule>
  </conditionalFormatting>
  <conditionalFormatting sqref="E25 C28:D28">
    <cfRule type="cellIs" dxfId="655" priority="309" operator="equal">
      <formula>#REF!</formula>
    </cfRule>
    <cfRule type="cellIs" dxfId="654" priority="310" operator="equal">
      <formula>#REF!</formula>
    </cfRule>
  </conditionalFormatting>
  <conditionalFormatting sqref="N25 C31:J121 C511:J553">
    <cfRule type="cellIs" dxfId="653" priority="307" operator="equal">
      <formula>#REF!</formula>
    </cfRule>
    <cfRule type="cellIs" dxfId="652" priority="308" operator="equal">
      <formula>#REF!</formula>
    </cfRule>
  </conditionalFormatting>
  <conditionalFormatting sqref="O25">
    <cfRule type="cellIs" dxfId="651" priority="305" operator="equal">
      <formula>#REF!</formula>
    </cfRule>
    <cfRule type="cellIs" dxfId="650" priority="306" operator="equal">
      <formula>#REF!</formula>
    </cfRule>
  </conditionalFormatting>
  <conditionalFormatting sqref="P25:Q25">
    <cfRule type="cellIs" dxfId="649" priority="303" operator="equal">
      <formula>#REF!</formula>
    </cfRule>
    <cfRule type="cellIs" dxfId="648" priority="304" operator="equal">
      <formula>#REF!</formula>
    </cfRule>
  </conditionalFormatting>
  <conditionalFormatting sqref="N28">
    <cfRule type="cellIs" dxfId="647" priority="299" operator="equal">
      <formula>#REF!</formula>
    </cfRule>
    <cfRule type="cellIs" dxfId="646" priority="300" operator="equal">
      <formula>#REF!</formula>
    </cfRule>
  </conditionalFormatting>
  <conditionalFormatting sqref="J25">
    <cfRule type="cellIs" dxfId="645" priority="297" operator="equal">
      <formula>#REF!</formula>
    </cfRule>
    <cfRule type="cellIs" dxfId="644" priority="298" operator="equal">
      <formula>#REF!</formula>
    </cfRule>
  </conditionalFormatting>
  <conditionalFormatting sqref="E28">
    <cfRule type="cellIs" dxfId="643" priority="295" operator="equal">
      <formula>#REF!</formula>
    </cfRule>
    <cfRule type="cellIs" dxfId="642" priority="296" operator="equal">
      <formula>#REF!</formula>
    </cfRule>
  </conditionalFormatting>
  <conditionalFormatting sqref="L28">
    <cfRule type="cellIs" dxfId="641" priority="293" operator="equal">
      <formula>#REF!</formula>
    </cfRule>
    <cfRule type="cellIs" dxfId="640" priority="294" operator="equal">
      <formula>#REF!</formula>
    </cfRule>
  </conditionalFormatting>
  <conditionalFormatting sqref="N13">
    <cfRule type="containsText" dxfId="639" priority="291" operator="containsText" text="NO HABILITADO">
      <formula>NOT(ISERROR(SEARCH("NO HABILITADO",N13)))</formula>
    </cfRule>
    <cfRule type="containsText" dxfId="638" priority="292" operator="containsText" text="HABILITADO">
      <formula>NOT(ISERROR(SEARCH("HABILITADO",N13)))</formula>
    </cfRule>
  </conditionalFormatting>
  <conditionalFormatting sqref="C344:J344 C350:J350 C346:D346 L346 C347:F347 L347:N347 H347:I347 C348:E348 L348 N348">
    <cfRule type="cellIs" dxfId="637" priority="287" operator="equal">
      <formula>#REF!</formula>
    </cfRule>
    <cfRule type="cellIs" dxfId="636" priority="288" operator="equal">
      <formula>#REF!</formula>
    </cfRule>
  </conditionalFormatting>
  <conditionalFormatting sqref="E346 C349:D349">
    <cfRule type="cellIs" dxfId="635" priority="285" operator="equal">
      <formula>#REF!</formula>
    </cfRule>
    <cfRule type="cellIs" dxfId="634" priority="286" operator="equal">
      <formula>#REF!</formula>
    </cfRule>
  </conditionalFormatting>
  <conditionalFormatting sqref="N346">
    <cfRule type="cellIs" dxfId="633" priority="283" operator="equal">
      <formula>#REF!</formula>
    </cfRule>
    <cfRule type="cellIs" dxfId="632" priority="284" operator="equal">
      <formula>#REF!</formula>
    </cfRule>
  </conditionalFormatting>
  <conditionalFormatting sqref="O346">
    <cfRule type="cellIs" dxfId="631" priority="281" operator="equal">
      <formula>#REF!</formula>
    </cfRule>
    <cfRule type="cellIs" dxfId="630" priority="282" operator="equal">
      <formula>#REF!</formula>
    </cfRule>
  </conditionalFormatting>
  <conditionalFormatting sqref="P346:Q346">
    <cfRule type="cellIs" dxfId="629" priority="279" operator="equal">
      <formula>#REF!</formula>
    </cfRule>
    <cfRule type="cellIs" dxfId="628" priority="280" operator="equal">
      <formula>#REF!</formula>
    </cfRule>
  </conditionalFormatting>
  <conditionalFormatting sqref="C289:J329">
    <cfRule type="cellIs" dxfId="627" priority="289" operator="equal">
      <formula>#REF!</formula>
    </cfRule>
    <cfRule type="cellIs" dxfId="626" priority="290" operator="equal">
      <formula>#REF!</formula>
    </cfRule>
  </conditionalFormatting>
  <conditionalFormatting sqref="N349">
    <cfRule type="cellIs" dxfId="625" priority="275" operator="equal">
      <formula>#REF!</formula>
    </cfRule>
    <cfRule type="cellIs" dxfId="624" priority="276" operator="equal">
      <formula>#REF!</formula>
    </cfRule>
  </conditionalFormatting>
  <conditionalFormatting sqref="J346">
    <cfRule type="cellIs" dxfId="623" priority="273" operator="equal">
      <formula>#REF!</formula>
    </cfRule>
    <cfRule type="cellIs" dxfId="622" priority="274" operator="equal">
      <formula>#REF!</formula>
    </cfRule>
  </conditionalFormatting>
  <conditionalFormatting sqref="E349">
    <cfRule type="cellIs" dxfId="621" priority="271" operator="equal">
      <formula>#REF!</formula>
    </cfRule>
    <cfRule type="cellIs" dxfId="620" priority="272" operator="equal">
      <formula>#REF!</formula>
    </cfRule>
  </conditionalFormatting>
  <conditionalFormatting sqref="L349">
    <cfRule type="cellIs" dxfId="619" priority="269" operator="equal">
      <formula>#REF!</formula>
    </cfRule>
    <cfRule type="cellIs" dxfId="618" priority="270" operator="equal">
      <formula>#REF!</formula>
    </cfRule>
  </conditionalFormatting>
  <conditionalFormatting sqref="N334">
    <cfRule type="containsText" dxfId="617" priority="267" operator="containsText" text="NO HABILITADO">
      <formula>NOT(ISERROR(SEARCH("NO HABILITADO",N334)))</formula>
    </cfRule>
    <cfRule type="containsText" dxfId="616" priority="268" operator="containsText" text="HABILITADO">
      <formula>NOT(ISERROR(SEARCH("HABILITADO",N334)))</formula>
    </cfRule>
  </conditionalFormatting>
  <conditionalFormatting sqref="C352:J352">
    <cfRule type="cellIs" dxfId="615" priority="277" operator="equal">
      <formula>#REF!</formula>
    </cfRule>
    <cfRule type="cellIs" dxfId="614" priority="278" operator="equal">
      <formula>#REF!</formula>
    </cfRule>
  </conditionalFormatting>
  <conditionalFormatting sqref="C179:J179">
    <cfRule type="cellIs" dxfId="613" priority="265" operator="equal">
      <formula>#REF!</formula>
    </cfRule>
    <cfRule type="cellIs" dxfId="612" priority="266" operator="equal">
      <formula>#REF!</formula>
    </cfRule>
  </conditionalFormatting>
  <conditionalFormatting sqref="C199:J199 C195:D195 L195 C196:F196 L196:N196 H196:I196 C197:E197 L197 N197">
    <cfRule type="cellIs" dxfId="611" priority="263" operator="equal">
      <formula>#REF!</formula>
    </cfRule>
    <cfRule type="cellIs" dxfId="610" priority="264" operator="equal">
      <formula>#REF!</formula>
    </cfRule>
  </conditionalFormatting>
  <conditionalFormatting sqref="E195 C198:D198">
    <cfRule type="cellIs" dxfId="609" priority="261" operator="equal">
      <formula>#REF!</formula>
    </cfRule>
    <cfRule type="cellIs" dxfId="608" priority="262" operator="equal">
      <formula>#REF!</formula>
    </cfRule>
  </conditionalFormatting>
  <conditionalFormatting sqref="N195">
    <cfRule type="cellIs" dxfId="607" priority="259" operator="equal">
      <formula>#REF!</formula>
    </cfRule>
    <cfRule type="cellIs" dxfId="606" priority="260" operator="equal">
      <formula>#REF!</formula>
    </cfRule>
  </conditionalFormatting>
  <conditionalFormatting sqref="O195">
    <cfRule type="cellIs" dxfId="605" priority="257" operator="equal">
      <formula>#REF!</formula>
    </cfRule>
    <cfRule type="cellIs" dxfId="604" priority="258" operator="equal">
      <formula>#REF!</formula>
    </cfRule>
  </conditionalFormatting>
  <conditionalFormatting sqref="P195:Q195">
    <cfRule type="cellIs" dxfId="603" priority="255" operator="equal">
      <formula>#REF!</formula>
    </cfRule>
    <cfRule type="cellIs" dxfId="602" priority="256" operator="equal">
      <formula>#REF!</formula>
    </cfRule>
  </conditionalFormatting>
  <conditionalFormatting sqref="N198">
    <cfRule type="cellIs" dxfId="601" priority="251" operator="equal">
      <formula>#REF!</formula>
    </cfRule>
    <cfRule type="cellIs" dxfId="600" priority="252" operator="equal">
      <formula>#REF!</formula>
    </cfRule>
  </conditionalFormatting>
  <conditionalFormatting sqref="J195">
    <cfRule type="cellIs" dxfId="599" priority="249" operator="equal">
      <formula>#REF!</formula>
    </cfRule>
    <cfRule type="cellIs" dxfId="598" priority="250" operator="equal">
      <formula>#REF!</formula>
    </cfRule>
  </conditionalFormatting>
  <conditionalFormatting sqref="E198">
    <cfRule type="cellIs" dxfId="597" priority="247" operator="equal">
      <formula>#REF!</formula>
    </cfRule>
    <cfRule type="cellIs" dxfId="596" priority="248" operator="equal">
      <formula>#REF!</formula>
    </cfRule>
  </conditionalFormatting>
  <conditionalFormatting sqref="L198">
    <cfRule type="cellIs" dxfId="595" priority="245" operator="equal">
      <formula>#REF!</formula>
    </cfRule>
    <cfRule type="cellIs" dxfId="594" priority="246" operator="equal">
      <formula>#REF!</formula>
    </cfRule>
  </conditionalFormatting>
  <conditionalFormatting sqref="N183">
    <cfRule type="containsText" dxfId="593" priority="243" operator="containsText" text="NO HABILITADO">
      <formula>NOT(ISERROR(SEARCH("NO HABILITADO",N183)))</formula>
    </cfRule>
    <cfRule type="containsText" dxfId="592" priority="244" operator="containsText" text="HABILITADO">
      <formula>NOT(ISERROR(SEARCH("HABILITADO",N183)))</formula>
    </cfRule>
  </conditionalFormatting>
  <conditionalFormatting sqref="C225:J225">
    <cfRule type="cellIs" dxfId="591" priority="253" operator="equal">
      <formula>#REF!</formula>
    </cfRule>
    <cfRule type="cellIs" dxfId="590" priority="254" operator="equal">
      <formula>#REF!</formula>
    </cfRule>
  </conditionalFormatting>
  <conditionalFormatting sqref="C193:J193">
    <cfRule type="cellIs" dxfId="589" priority="241" operator="equal">
      <formula>#REF!</formula>
    </cfRule>
    <cfRule type="cellIs" dxfId="588" priority="242" operator="equal">
      <formula>#REF!</formula>
    </cfRule>
  </conditionalFormatting>
  <conditionalFormatting sqref="C244:J244 C240:D240 L240 C241:F241 L241:N241 H241:I241 C242:E242 L242 N242">
    <cfRule type="cellIs" dxfId="587" priority="239" operator="equal">
      <formula>#REF!</formula>
    </cfRule>
    <cfRule type="cellIs" dxfId="586" priority="240" operator="equal">
      <formula>#REF!</formula>
    </cfRule>
  </conditionalFormatting>
  <conditionalFormatting sqref="E240 C243:D243">
    <cfRule type="cellIs" dxfId="585" priority="237" operator="equal">
      <formula>#REF!</formula>
    </cfRule>
    <cfRule type="cellIs" dxfId="584" priority="238" operator="equal">
      <formula>#REF!</formula>
    </cfRule>
  </conditionalFormatting>
  <conditionalFormatting sqref="N240">
    <cfRule type="cellIs" dxfId="583" priority="235" operator="equal">
      <formula>#REF!</formula>
    </cfRule>
    <cfRule type="cellIs" dxfId="582" priority="236" operator="equal">
      <formula>#REF!</formula>
    </cfRule>
  </conditionalFormatting>
  <conditionalFormatting sqref="O240">
    <cfRule type="cellIs" dxfId="581" priority="233" operator="equal">
      <formula>#REF!</formula>
    </cfRule>
    <cfRule type="cellIs" dxfId="580" priority="234" operator="equal">
      <formula>#REF!</formula>
    </cfRule>
  </conditionalFormatting>
  <conditionalFormatting sqref="P240:Q240">
    <cfRule type="cellIs" dxfId="579" priority="231" operator="equal">
      <formula>#REF!</formula>
    </cfRule>
    <cfRule type="cellIs" dxfId="578" priority="232" operator="equal">
      <formula>#REF!</formula>
    </cfRule>
  </conditionalFormatting>
  <conditionalFormatting sqref="N243">
    <cfRule type="cellIs" dxfId="577" priority="229" operator="equal">
      <formula>#REF!</formula>
    </cfRule>
    <cfRule type="cellIs" dxfId="576" priority="230" operator="equal">
      <formula>#REF!</formula>
    </cfRule>
  </conditionalFormatting>
  <conditionalFormatting sqref="J240">
    <cfRule type="cellIs" dxfId="575" priority="227" operator="equal">
      <formula>#REF!</formula>
    </cfRule>
    <cfRule type="cellIs" dxfId="574" priority="228" operator="equal">
      <formula>#REF!</formula>
    </cfRule>
  </conditionalFormatting>
  <conditionalFormatting sqref="E243">
    <cfRule type="cellIs" dxfId="573" priority="225" operator="equal">
      <formula>#REF!</formula>
    </cfRule>
    <cfRule type="cellIs" dxfId="572" priority="226" operator="equal">
      <formula>#REF!</formula>
    </cfRule>
  </conditionalFormatting>
  <conditionalFormatting sqref="L243">
    <cfRule type="cellIs" dxfId="571" priority="223" operator="equal">
      <formula>#REF!</formula>
    </cfRule>
    <cfRule type="cellIs" dxfId="570" priority="224" operator="equal">
      <formula>#REF!</formula>
    </cfRule>
  </conditionalFormatting>
  <conditionalFormatting sqref="N228">
    <cfRule type="containsText" dxfId="569" priority="221" operator="containsText" text="NO HABILITADO">
      <formula>NOT(ISERROR(SEARCH("NO HABILITADO",N228)))</formula>
    </cfRule>
    <cfRule type="containsText" dxfId="568" priority="222" operator="containsText" text="HABILITADO">
      <formula>NOT(ISERROR(SEARCH("HABILITADO",N228)))</formula>
    </cfRule>
  </conditionalFormatting>
  <conditionalFormatting sqref="C238:J238">
    <cfRule type="cellIs" dxfId="567" priority="219" operator="equal">
      <formula>#REF!</formula>
    </cfRule>
    <cfRule type="cellIs" dxfId="566" priority="220" operator="equal">
      <formula>#REF!</formula>
    </cfRule>
  </conditionalFormatting>
  <conditionalFormatting sqref="C140:J140 C136:D136 L136 C137:F137 L137:N137 H137:I137">
    <cfRule type="cellIs" dxfId="565" priority="217" operator="equal">
      <formula>#REF!</formula>
    </cfRule>
    <cfRule type="cellIs" dxfId="564" priority="218" operator="equal">
      <formula>#REF!</formula>
    </cfRule>
  </conditionalFormatting>
  <conditionalFormatting sqref="E136 C139:D139">
    <cfRule type="cellIs" dxfId="563" priority="215" operator="equal">
      <formula>#REF!</formula>
    </cfRule>
    <cfRule type="cellIs" dxfId="562" priority="216" operator="equal">
      <formula>#REF!</formula>
    </cfRule>
  </conditionalFormatting>
  <conditionalFormatting sqref="N136">
    <cfRule type="cellIs" dxfId="561" priority="213" operator="equal">
      <formula>#REF!</formula>
    </cfRule>
    <cfRule type="cellIs" dxfId="560" priority="214" operator="equal">
      <formula>#REF!</formula>
    </cfRule>
  </conditionalFormatting>
  <conditionalFormatting sqref="O136">
    <cfRule type="cellIs" dxfId="559" priority="211" operator="equal">
      <formula>#REF!</formula>
    </cfRule>
    <cfRule type="cellIs" dxfId="558" priority="212" operator="equal">
      <formula>#REF!</formula>
    </cfRule>
  </conditionalFormatting>
  <conditionalFormatting sqref="P136:Q136">
    <cfRule type="cellIs" dxfId="557" priority="209" operator="equal">
      <formula>#REF!</formula>
    </cfRule>
    <cfRule type="cellIs" dxfId="556" priority="210" operator="equal">
      <formula>#REF!</formula>
    </cfRule>
  </conditionalFormatting>
  <conditionalFormatting sqref="N139">
    <cfRule type="cellIs" dxfId="555" priority="207" operator="equal">
      <formula>#REF!</formula>
    </cfRule>
    <cfRule type="cellIs" dxfId="554" priority="208" operator="equal">
      <formula>#REF!</formula>
    </cfRule>
  </conditionalFormatting>
  <conditionalFormatting sqref="J136">
    <cfRule type="cellIs" dxfId="553" priority="205" operator="equal">
      <formula>#REF!</formula>
    </cfRule>
    <cfRule type="cellIs" dxfId="552" priority="206" operator="equal">
      <formula>#REF!</formula>
    </cfRule>
  </conditionalFormatting>
  <conditionalFormatting sqref="E139">
    <cfRule type="cellIs" dxfId="551" priority="203" operator="equal">
      <formula>#REF!</formula>
    </cfRule>
    <cfRule type="cellIs" dxfId="550" priority="204" operator="equal">
      <formula>#REF!</formula>
    </cfRule>
  </conditionalFormatting>
  <conditionalFormatting sqref="L139">
    <cfRule type="cellIs" dxfId="549" priority="201" operator="equal">
      <formula>#REF!</formula>
    </cfRule>
    <cfRule type="cellIs" dxfId="548" priority="202" operator="equal">
      <formula>#REF!</formula>
    </cfRule>
  </conditionalFormatting>
  <conditionalFormatting sqref="N124">
    <cfRule type="containsText" dxfId="547" priority="199" operator="containsText" text="NO HABILITADO">
      <formula>NOT(ISERROR(SEARCH("NO HABILITADO",N124)))</formula>
    </cfRule>
    <cfRule type="containsText" dxfId="546" priority="200" operator="containsText" text="HABILITADO">
      <formula>NOT(ISERROR(SEARCH("HABILITADO",N124)))</formula>
    </cfRule>
  </conditionalFormatting>
  <conditionalFormatting sqref="C134:J134">
    <cfRule type="cellIs" dxfId="545" priority="197" operator="equal">
      <formula>#REF!</formula>
    </cfRule>
    <cfRule type="cellIs" dxfId="544" priority="198" operator="equal">
      <formula>#REF!</formula>
    </cfRule>
  </conditionalFormatting>
  <conditionalFormatting sqref="C287:J287 C282:D282 L282 C283:F283 L283:N283 H283:I283 C284:E284 L284 N284">
    <cfRule type="cellIs" dxfId="543" priority="195" operator="equal">
      <formula>#REF!</formula>
    </cfRule>
    <cfRule type="cellIs" dxfId="542" priority="196" operator="equal">
      <formula>#REF!</formula>
    </cfRule>
  </conditionalFormatting>
  <conditionalFormatting sqref="E282 C285:D285">
    <cfRule type="cellIs" dxfId="541" priority="193" operator="equal">
      <formula>#REF!</formula>
    </cfRule>
    <cfRule type="cellIs" dxfId="540" priority="194" operator="equal">
      <formula>#REF!</formula>
    </cfRule>
  </conditionalFormatting>
  <conditionalFormatting sqref="N282">
    <cfRule type="cellIs" dxfId="539" priority="191" operator="equal">
      <formula>#REF!</formula>
    </cfRule>
    <cfRule type="cellIs" dxfId="538" priority="192" operator="equal">
      <formula>#REF!</formula>
    </cfRule>
  </conditionalFormatting>
  <conditionalFormatting sqref="O282">
    <cfRule type="cellIs" dxfId="537" priority="189" operator="equal">
      <formula>#REF!</formula>
    </cfRule>
    <cfRule type="cellIs" dxfId="536" priority="190" operator="equal">
      <formula>#REF!</formula>
    </cfRule>
  </conditionalFormatting>
  <conditionalFormatting sqref="P282:Q282">
    <cfRule type="cellIs" dxfId="535" priority="187" operator="equal">
      <formula>#REF!</formula>
    </cfRule>
    <cfRule type="cellIs" dxfId="534" priority="188" operator="equal">
      <formula>#REF!</formula>
    </cfRule>
  </conditionalFormatting>
  <conditionalFormatting sqref="N285">
    <cfRule type="cellIs" dxfId="533" priority="185" operator="equal">
      <formula>#REF!</formula>
    </cfRule>
    <cfRule type="cellIs" dxfId="532" priority="186" operator="equal">
      <formula>#REF!</formula>
    </cfRule>
  </conditionalFormatting>
  <conditionalFormatting sqref="J282">
    <cfRule type="cellIs" dxfId="531" priority="183" operator="equal">
      <formula>#REF!</formula>
    </cfRule>
    <cfRule type="cellIs" dxfId="530" priority="184" operator="equal">
      <formula>#REF!</formula>
    </cfRule>
  </conditionalFormatting>
  <conditionalFormatting sqref="E285">
    <cfRule type="cellIs" dxfId="529" priority="181" operator="equal">
      <formula>#REF!</formula>
    </cfRule>
    <cfRule type="cellIs" dxfId="528" priority="182" operator="equal">
      <formula>#REF!</formula>
    </cfRule>
  </conditionalFormatting>
  <conditionalFormatting sqref="L285">
    <cfRule type="cellIs" dxfId="527" priority="179" operator="equal">
      <formula>#REF!</formula>
    </cfRule>
    <cfRule type="cellIs" dxfId="526" priority="180" operator="equal">
      <formula>#REF!</formula>
    </cfRule>
  </conditionalFormatting>
  <conditionalFormatting sqref="N270">
    <cfRule type="containsText" dxfId="525" priority="177" operator="containsText" text="NO HABILITADO">
      <formula>NOT(ISERROR(SEARCH("NO HABILITADO",N270)))</formula>
    </cfRule>
    <cfRule type="containsText" dxfId="524" priority="178" operator="containsText" text="HABILITADO">
      <formula>NOT(ISERROR(SEARCH("HABILITADO",N270)))</formula>
    </cfRule>
  </conditionalFormatting>
  <conditionalFormatting sqref="C280:J280">
    <cfRule type="cellIs" dxfId="523" priority="175" operator="equal">
      <formula>#REF!</formula>
    </cfRule>
    <cfRule type="cellIs" dxfId="522" priority="176" operator="equal">
      <formula>#REF!</formula>
    </cfRule>
  </conditionalFormatting>
  <conditionalFormatting sqref="C286:D286">
    <cfRule type="cellIs" dxfId="521" priority="173" operator="equal">
      <formula>#REF!</formula>
    </cfRule>
    <cfRule type="cellIs" dxfId="520" priority="174" operator="equal">
      <formula>#REF!</formula>
    </cfRule>
  </conditionalFormatting>
  <conditionalFormatting sqref="N286">
    <cfRule type="cellIs" dxfId="519" priority="171" operator="equal">
      <formula>#REF!</formula>
    </cfRule>
    <cfRule type="cellIs" dxfId="518" priority="172" operator="equal">
      <formula>#REF!</formula>
    </cfRule>
  </conditionalFormatting>
  <conditionalFormatting sqref="E286">
    <cfRule type="cellIs" dxfId="517" priority="169" operator="equal">
      <formula>#REF!</formula>
    </cfRule>
    <cfRule type="cellIs" dxfId="516" priority="170" operator="equal">
      <formula>#REF!</formula>
    </cfRule>
  </conditionalFormatting>
  <conditionalFormatting sqref="L286">
    <cfRule type="cellIs" dxfId="515" priority="167" operator="equal">
      <formula>#REF!</formula>
    </cfRule>
    <cfRule type="cellIs" dxfId="514" priority="168" operator="equal">
      <formula>#REF!</formula>
    </cfRule>
  </conditionalFormatting>
  <conditionalFormatting sqref="C74:J74 C70:D70 L70 C71:F71 L71:N71 H71:I71 D72:E72 L72 N72">
    <cfRule type="cellIs" dxfId="513" priority="163" operator="equal">
      <formula>#REF!</formula>
    </cfRule>
    <cfRule type="cellIs" dxfId="512" priority="164" operator="equal">
      <formula>#REF!</formula>
    </cfRule>
  </conditionalFormatting>
  <conditionalFormatting sqref="E70 D73">
    <cfRule type="cellIs" dxfId="511" priority="161" operator="equal">
      <formula>#REF!</formula>
    </cfRule>
    <cfRule type="cellIs" dxfId="510" priority="162" operator="equal">
      <formula>#REF!</formula>
    </cfRule>
  </conditionalFormatting>
  <conditionalFormatting sqref="N70">
    <cfRule type="cellIs" dxfId="509" priority="159" operator="equal">
      <formula>#REF!</formula>
    </cfRule>
    <cfRule type="cellIs" dxfId="508" priority="160" operator="equal">
      <formula>#REF!</formula>
    </cfRule>
  </conditionalFormatting>
  <conditionalFormatting sqref="O70">
    <cfRule type="cellIs" dxfId="507" priority="157" operator="equal">
      <formula>#REF!</formula>
    </cfRule>
    <cfRule type="cellIs" dxfId="506" priority="158" operator="equal">
      <formula>#REF!</formula>
    </cfRule>
  </conditionalFormatting>
  <conditionalFormatting sqref="P70:Q70">
    <cfRule type="cellIs" dxfId="505" priority="155" operator="equal">
      <formula>#REF!</formula>
    </cfRule>
    <cfRule type="cellIs" dxfId="504" priority="156" operator="equal">
      <formula>#REF!</formula>
    </cfRule>
  </conditionalFormatting>
  <conditionalFormatting sqref="N73">
    <cfRule type="cellIs" dxfId="503" priority="153" operator="equal">
      <formula>#REF!</formula>
    </cfRule>
    <cfRule type="cellIs" dxfId="502" priority="154" operator="equal">
      <formula>#REF!</formula>
    </cfRule>
  </conditionalFormatting>
  <conditionalFormatting sqref="J70">
    <cfRule type="cellIs" dxfId="501" priority="151" operator="equal">
      <formula>#REF!</formula>
    </cfRule>
    <cfRule type="cellIs" dxfId="500" priority="152" operator="equal">
      <formula>#REF!</formula>
    </cfRule>
  </conditionalFormatting>
  <conditionalFormatting sqref="E73">
    <cfRule type="cellIs" dxfId="499" priority="149" operator="equal">
      <formula>#REF!</formula>
    </cfRule>
    <cfRule type="cellIs" dxfId="498" priority="150" operator="equal">
      <formula>#REF!</formula>
    </cfRule>
  </conditionalFormatting>
  <conditionalFormatting sqref="L73">
    <cfRule type="cellIs" dxfId="497" priority="147" operator="equal">
      <formula>#REF!</formula>
    </cfRule>
    <cfRule type="cellIs" dxfId="496" priority="148" operator="equal">
      <formula>#REF!</formula>
    </cfRule>
  </conditionalFormatting>
  <conditionalFormatting sqref="N58">
    <cfRule type="containsText" dxfId="495" priority="145" operator="containsText" text="NO HABILITADO">
      <formula>NOT(ISERROR(SEARCH("NO HABILITADO",N58)))</formula>
    </cfRule>
    <cfRule type="containsText" dxfId="494" priority="146" operator="containsText" text="HABILITADO">
      <formula>NOT(ISERROR(SEARCH("HABILITADO",N58)))</formula>
    </cfRule>
  </conditionalFormatting>
  <conditionalFormatting sqref="C68:J68">
    <cfRule type="cellIs" dxfId="493" priority="143" operator="equal">
      <formula>#REF!</formula>
    </cfRule>
    <cfRule type="cellIs" dxfId="492" priority="144" operator="equal">
      <formula>#REF!</formula>
    </cfRule>
  </conditionalFormatting>
  <conditionalFormatting sqref="C72:C73">
    <cfRule type="cellIs" dxfId="491" priority="133" operator="equal">
      <formula>#REF!</formula>
    </cfRule>
    <cfRule type="cellIs" dxfId="490" priority="134" operator="equal">
      <formula>#REF!</formula>
    </cfRule>
  </conditionalFormatting>
  <conditionalFormatting sqref="C398:J398">
    <cfRule type="cellIs" dxfId="489" priority="131" operator="equal">
      <formula>#REF!</formula>
    </cfRule>
    <cfRule type="cellIs" dxfId="488" priority="132" operator="equal">
      <formula>#REF!</formula>
    </cfRule>
  </conditionalFormatting>
  <conditionalFormatting sqref="C396:J396 C392:D392 L392 C393:F393 L393:N393 H393:I393 D394:E394 L394 N394">
    <cfRule type="cellIs" dxfId="487" priority="129" operator="equal">
      <formula>#REF!</formula>
    </cfRule>
    <cfRule type="cellIs" dxfId="486" priority="130" operator="equal">
      <formula>#REF!</formula>
    </cfRule>
  </conditionalFormatting>
  <conditionalFormatting sqref="E392 D395">
    <cfRule type="cellIs" dxfId="485" priority="127" operator="equal">
      <formula>#REF!</formula>
    </cfRule>
    <cfRule type="cellIs" dxfId="484" priority="128" operator="equal">
      <formula>#REF!</formula>
    </cfRule>
  </conditionalFormatting>
  <conditionalFormatting sqref="N392">
    <cfRule type="cellIs" dxfId="483" priority="125" operator="equal">
      <formula>#REF!</formula>
    </cfRule>
    <cfRule type="cellIs" dxfId="482" priority="126" operator="equal">
      <formula>#REF!</formula>
    </cfRule>
  </conditionalFormatting>
  <conditionalFormatting sqref="O392">
    <cfRule type="cellIs" dxfId="481" priority="123" operator="equal">
      <formula>#REF!</formula>
    </cfRule>
    <cfRule type="cellIs" dxfId="480" priority="124" operator="equal">
      <formula>#REF!</formula>
    </cfRule>
  </conditionalFormatting>
  <conditionalFormatting sqref="P392:Q392">
    <cfRule type="cellIs" dxfId="479" priority="121" operator="equal">
      <formula>#REF!</formula>
    </cfRule>
    <cfRule type="cellIs" dxfId="478" priority="122" operator="equal">
      <formula>#REF!</formula>
    </cfRule>
  </conditionalFormatting>
  <conditionalFormatting sqref="N395">
    <cfRule type="cellIs" dxfId="477" priority="119" operator="equal">
      <formula>#REF!</formula>
    </cfRule>
    <cfRule type="cellIs" dxfId="476" priority="120" operator="equal">
      <formula>#REF!</formula>
    </cfRule>
  </conditionalFormatting>
  <conditionalFormatting sqref="J392">
    <cfRule type="cellIs" dxfId="475" priority="117" operator="equal">
      <formula>#REF!</formula>
    </cfRule>
    <cfRule type="cellIs" dxfId="474" priority="118" operator="equal">
      <formula>#REF!</formula>
    </cfRule>
  </conditionalFormatting>
  <conditionalFormatting sqref="E395">
    <cfRule type="cellIs" dxfId="473" priority="115" operator="equal">
      <formula>#REF!</formula>
    </cfRule>
    <cfRule type="cellIs" dxfId="472" priority="116" operator="equal">
      <formula>#REF!</formula>
    </cfRule>
  </conditionalFormatting>
  <conditionalFormatting sqref="N380">
    <cfRule type="containsText" dxfId="471" priority="111" operator="containsText" text="NO HABILITADO">
      <formula>NOT(ISERROR(SEARCH("NO HABILITADO",N380)))</formula>
    </cfRule>
    <cfRule type="containsText" dxfId="470" priority="112" operator="containsText" text="HABILITADO">
      <formula>NOT(ISERROR(SEARCH("HABILITADO",N380)))</formula>
    </cfRule>
  </conditionalFormatting>
  <conditionalFormatting sqref="C390:J390">
    <cfRule type="cellIs" dxfId="469" priority="109" operator="equal">
      <formula>#REF!</formula>
    </cfRule>
    <cfRule type="cellIs" dxfId="468" priority="110" operator="equal">
      <formula>#REF!</formula>
    </cfRule>
  </conditionalFormatting>
  <conditionalFormatting sqref="C394:C395">
    <cfRule type="cellIs" dxfId="467" priority="107" operator="equal">
      <formula>#REF!</formula>
    </cfRule>
    <cfRule type="cellIs" dxfId="466" priority="108" operator="equal">
      <formula>#REF!</formula>
    </cfRule>
  </conditionalFormatting>
  <conditionalFormatting sqref="L395">
    <cfRule type="cellIs" dxfId="465" priority="105" operator="equal">
      <formula>#REF!</formula>
    </cfRule>
    <cfRule type="cellIs" dxfId="464" priority="106" operator="equal">
      <formula>#REF!</formula>
    </cfRule>
  </conditionalFormatting>
  <conditionalFormatting sqref="C509:J509 C504:D504 L504 C505:F505 L505:N505 H505:I505 D506:E507 L506:L507 N506:N507">
    <cfRule type="cellIs" dxfId="463" priority="101" operator="equal">
      <formula>#REF!</formula>
    </cfRule>
    <cfRule type="cellIs" dxfId="462" priority="102" operator="equal">
      <formula>#REF!</formula>
    </cfRule>
  </conditionalFormatting>
  <conditionalFormatting sqref="E504 D508">
    <cfRule type="cellIs" dxfId="461" priority="99" operator="equal">
      <formula>#REF!</formula>
    </cfRule>
    <cfRule type="cellIs" dxfId="460" priority="100" operator="equal">
      <formula>#REF!</formula>
    </cfRule>
  </conditionalFormatting>
  <conditionalFormatting sqref="N504">
    <cfRule type="cellIs" dxfId="459" priority="97" operator="equal">
      <formula>#REF!</formula>
    </cfRule>
    <cfRule type="cellIs" dxfId="458" priority="98" operator="equal">
      <formula>#REF!</formula>
    </cfRule>
  </conditionalFormatting>
  <conditionalFormatting sqref="O504">
    <cfRule type="cellIs" dxfId="457" priority="95" operator="equal">
      <formula>#REF!</formula>
    </cfRule>
    <cfRule type="cellIs" dxfId="456" priority="96" operator="equal">
      <formula>#REF!</formula>
    </cfRule>
  </conditionalFormatting>
  <conditionalFormatting sqref="P504:Q504">
    <cfRule type="cellIs" dxfId="455" priority="93" operator="equal">
      <formula>#REF!</formula>
    </cfRule>
    <cfRule type="cellIs" dxfId="454" priority="94" operator="equal">
      <formula>#REF!</formula>
    </cfRule>
  </conditionalFormatting>
  <conditionalFormatting sqref="N508">
    <cfRule type="cellIs" dxfId="453" priority="91" operator="equal">
      <formula>#REF!</formula>
    </cfRule>
    <cfRule type="cellIs" dxfId="452" priority="92" operator="equal">
      <formula>#REF!</formula>
    </cfRule>
  </conditionalFormatting>
  <conditionalFormatting sqref="J504">
    <cfRule type="cellIs" dxfId="451" priority="89" operator="equal">
      <formula>#REF!</formula>
    </cfRule>
    <cfRule type="cellIs" dxfId="450" priority="90" operator="equal">
      <formula>#REF!</formula>
    </cfRule>
  </conditionalFormatting>
  <conditionalFormatting sqref="E508">
    <cfRule type="cellIs" dxfId="449" priority="87" operator="equal">
      <formula>#REF!</formula>
    </cfRule>
    <cfRule type="cellIs" dxfId="448" priority="88" operator="equal">
      <formula>#REF!</formula>
    </cfRule>
  </conditionalFormatting>
  <conditionalFormatting sqref="N492">
    <cfRule type="containsText" dxfId="447" priority="85" operator="containsText" text="NO HABILITADO">
      <formula>NOT(ISERROR(SEARCH("NO HABILITADO",N492)))</formula>
    </cfRule>
    <cfRule type="containsText" dxfId="446" priority="86" operator="containsText" text="HABILITADO">
      <formula>NOT(ISERROR(SEARCH("HABILITADO",N492)))</formula>
    </cfRule>
  </conditionalFormatting>
  <conditionalFormatting sqref="C502:J502">
    <cfRule type="cellIs" dxfId="445" priority="83" operator="equal">
      <formula>#REF!</formula>
    </cfRule>
    <cfRule type="cellIs" dxfId="444" priority="84" operator="equal">
      <formula>#REF!</formula>
    </cfRule>
  </conditionalFormatting>
  <conditionalFormatting sqref="C506:C508">
    <cfRule type="cellIs" dxfId="443" priority="81" operator="equal">
      <formula>#REF!</formula>
    </cfRule>
    <cfRule type="cellIs" dxfId="442" priority="82" operator="equal">
      <formula>#REF!</formula>
    </cfRule>
  </conditionalFormatting>
  <conditionalFormatting sqref="L508">
    <cfRule type="cellIs" dxfId="441" priority="79" operator="equal">
      <formula>#REF!</formula>
    </cfRule>
    <cfRule type="cellIs" dxfId="440" priority="80" operator="equal">
      <formula>#REF!</formula>
    </cfRule>
  </conditionalFormatting>
  <conditionalFormatting sqref="C454:J454">
    <cfRule type="cellIs" dxfId="439" priority="77" operator="equal">
      <formula>#REF!</formula>
    </cfRule>
    <cfRule type="cellIs" dxfId="438" priority="78" operator="equal">
      <formula>#REF!</formula>
    </cfRule>
  </conditionalFormatting>
  <conditionalFormatting sqref="C452:J452 C448:D448 L448 C449:F449 L449:N449 H449:I449 D450:E450 L450 N450">
    <cfRule type="cellIs" dxfId="437" priority="75" operator="equal">
      <formula>#REF!</formula>
    </cfRule>
    <cfRule type="cellIs" dxfId="436" priority="76" operator="equal">
      <formula>#REF!</formula>
    </cfRule>
  </conditionalFormatting>
  <conditionalFormatting sqref="E448 D451">
    <cfRule type="cellIs" dxfId="435" priority="73" operator="equal">
      <formula>#REF!</formula>
    </cfRule>
    <cfRule type="cellIs" dxfId="434" priority="74" operator="equal">
      <formula>#REF!</formula>
    </cfRule>
  </conditionalFormatting>
  <conditionalFormatting sqref="N448">
    <cfRule type="cellIs" dxfId="433" priority="71" operator="equal">
      <formula>#REF!</formula>
    </cfRule>
    <cfRule type="cellIs" dxfId="432" priority="72" operator="equal">
      <formula>#REF!</formula>
    </cfRule>
  </conditionalFormatting>
  <conditionalFormatting sqref="O448">
    <cfRule type="cellIs" dxfId="431" priority="69" operator="equal">
      <formula>#REF!</formula>
    </cfRule>
    <cfRule type="cellIs" dxfId="430" priority="70" operator="equal">
      <formula>#REF!</formula>
    </cfRule>
  </conditionalFormatting>
  <conditionalFormatting sqref="P448:Q448">
    <cfRule type="cellIs" dxfId="429" priority="67" operator="equal">
      <formula>#REF!</formula>
    </cfRule>
    <cfRule type="cellIs" dxfId="428" priority="68" operator="equal">
      <formula>#REF!</formula>
    </cfRule>
  </conditionalFormatting>
  <conditionalFormatting sqref="N451">
    <cfRule type="cellIs" dxfId="427" priority="65" operator="equal">
      <formula>#REF!</formula>
    </cfRule>
    <cfRule type="cellIs" dxfId="426" priority="66" operator="equal">
      <formula>#REF!</formula>
    </cfRule>
  </conditionalFormatting>
  <conditionalFormatting sqref="J448">
    <cfRule type="cellIs" dxfId="425" priority="63" operator="equal">
      <formula>#REF!</formula>
    </cfRule>
    <cfRule type="cellIs" dxfId="424" priority="64" operator="equal">
      <formula>#REF!</formula>
    </cfRule>
  </conditionalFormatting>
  <conditionalFormatting sqref="E451">
    <cfRule type="cellIs" dxfId="423" priority="61" operator="equal">
      <formula>#REF!</formula>
    </cfRule>
    <cfRule type="cellIs" dxfId="422" priority="62" operator="equal">
      <formula>#REF!</formula>
    </cfRule>
  </conditionalFormatting>
  <conditionalFormatting sqref="N436">
    <cfRule type="containsText" dxfId="421" priority="59" operator="containsText" text="NO HABILITADO">
      <formula>NOT(ISERROR(SEARCH("NO HABILITADO",N436)))</formula>
    </cfRule>
    <cfRule type="containsText" dxfId="420" priority="60" operator="containsText" text="HABILITADO">
      <formula>NOT(ISERROR(SEARCH("HABILITADO",N436)))</formula>
    </cfRule>
  </conditionalFormatting>
  <conditionalFormatting sqref="C446:J446">
    <cfRule type="cellIs" dxfId="419" priority="57" operator="equal">
      <formula>#REF!</formula>
    </cfRule>
    <cfRule type="cellIs" dxfId="418" priority="58" operator="equal">
      <formula>#REF!</formula>
    </cfRule>
  </conditionalFormatting>
  <conditionalFormatting sqref="C450:C451">
    <cfRule type="cellIs" dxfId="417" priority="55" operator="equal">
      <formula>#REF!</formula>
    </cfRule>
    <cfRule type="cellIs" dxfId="416" priority="56" operator="equal">
      <formula>#REF!</formula>
    </cfRule>
  </conditionalFormatting>
  <conditionalFormatting sqref="L451">
    <cfRule type="cellIs" dxfId="415" priority="53" operator="equal">
      <formula>#REF!</formula>
    </cfRule>
    <cfRule type="cellIs" dxfId="414" priority="54" operator="equal">
      <formula>#REF!</formula>
    </cfRule>
  </conditionalFormatting>
  <conditionalFormatting sqref="C573:J573 C569:D569 D570:E570 L569:L570 N570">
    <cfRule type="cellIs" dxfId="413" priority="51" operator="equal">
      <formula>#REF!</formula>
    </cfRule>
    <cfRule type="cellIs" dxfId="412" priority="52" operator="equal">
      <formula>#REF!</formula>
    </cfRule>
  </conditionalFormatting>
  <conditionalFormatting sqref="E569 D572">
    <cfRule type="cellIs" dxfId="411" priority="49" operator="equal">
      <formula>#REF!</formula>
    </cfRule>
    <cfRule type="cellIs" dxfId="410" priority="50" operator="equal">
      <formula>#REF!</formula>
    </cfRule>
  </conditionalFormatting>
  <conditionalFormatting sqref="N569">
    <cfRule type="cellIs" dxfId="409" priority="47" operator="equal">
      <formula>#REF!</formula>
    </cfRule>
    <cfRule type="cellIs" dxfId="408" priority="48" operator="equal">
      <formula>#REF!</formula>
    </cfRule>
  </conditionalFormatting>
  <conditionalFormatting sqref="O569">
    <cfRule type="cellIs" dxfId="407" priority="45" operator="equal">
      <formula>#REF!</formula>
    </cfRule>
    <cfRule type="cellIs" dxfId="406" priority="46" operator="equal">
      <formula>#REF!</formula>
    </cfRule>
  </conditionalFormatting>
  <conditionalFormatting sqref="P569:Q569">
    <cfRule type="cellIs" dxfId="405" priority="43" operator="equal">
      <formula>#REF!</formula>
    </cfRule>
    <cfRule type="cellIs" dxfId="404" priority="44" operator="equal">
      <formula>#REF!</formula>
    </cfRule>
  </conditionalFormatting>
  <conditionalFormatting sqref="N572">
    <cfRule type="cellIs" dxfId="403" priority="41" operator="equal">
      <formula>#REF!</formula>
    </cfRule>
    <cfRule type="cellIs" dxfId="402" priority="42" operator="equal">
      <formula>#REF!</formula>
    </cfRule>
  </conditionalFormatting>
  <conditionalFormatting sqref="J569">
    <cfRule type="cellIs" dxfId="401" priority="39" operator="equal">
      <formula>#REF!</formula>
    </cfRule>
    <cfRule type="cellIs" dxfId="400" priority="40" operator="equal">
      <formula>#REF!</formula>
    </cfRule>
  </conditionalFormatting>
  <conditionalFormatting sqref="E572">
    <cfRule type="cellIs" dxfId="399" priority="37" operator="equal">
      <formula>#REF!</formula>
    </cfRule>
    <cfRule type="cellIs" dxfId="398" priority="38" operator="equal">
      <formula>#REF!</formula>
    </cfRule>
  </conditionalFormatting>
  <conditionalFormatting sqref="N557">
    <cfRule type="containsText" dxfId="397" priority="35" operator="containsText" text="NO HABILITADO">
      <formula>NOT(ISERROR(SEARCH("NO HABILITADO",N557)))</formula>
    </cfRule>
    <cfRule type="containsText" dxfId="396" priority="36" operator="containsText" text="HABILITADO">
      <formula>NOT(ISERROR(SEARCH("HABILITADO",N557)))</formula>
    </cfRule>
  </conditionalFormatting>
  <conditionalFormatting sqref="C567:J567">
    <cfRule type="cellIs" dxfId="395" priority="33" operator="equal">
      <formula>#REF!</formula>
    </cfRule>
    <cfRule type="cellIs" dxfId="394" priority="34" operator="equal">
      <formula>#REF!</formula>
    </cfRule>
  </conditionalFormatting>
  <conditionalFormatting sqref="C570 C572">
    <cfRule type="cellIs" dxfId="393" priority="31" operator="equal">
      <formula>#REF!</formula>
    </cfRule>
    <cfRule type="cellIs" dxfId="392" priority="32" operator="equal">
      <formula>#REF!</formula>
    </cfRule>
  </conditionalFormatting>
  <conditionalFormatting sqref="D571">
    <cfRule type="cellIs" dxfId="391" priority="27" operator="equal">
      <formula>#REF!</formula>
    </cfRule>
    <cfRule type="cellIs" dxfId="390" priority="28" operator="equal">
      <formula>#REF!</formula>
    </cfRule>
  </conditionalFormatting>
  <conditionalFormatting sqref="N571">
    <cfRule type="cellIs" dxfId="389" priority="25" operator="equal">
      <formula>#REF!</formula>
    </cfRule>
    <cfRule type="cellIs" dxfId="388" priority="26" operator="equal">
      <formula>#REF!</formula>
    </cfRule>
  </conditionalFormatting>
  <conditionalFormatting sqref="E571">
    <cfRule type="cellIs" dxfId="387" priority="23" operator="equal">
      <formula>#REF!</formula>
    </cfRule>
    <cfRule type="cellIs" dxfId="386" priority="24" operator="equal">
      <formula>#REF!</formula>
    </cfRule>
  </conditionalFormatting>
  <conditionalFormatting sqref="C571">
    <cfRule type="cellIs" dxfId="385" priority="21" operator="equal">
      <formula>#REF!</formula>
    </cfRule>
    <cfRule type="cellIs" dxfId="384" priority="22" operator="equal">
      <formula>#REF!</formula>
    </cfRule>
  </conditionalFormatting>
  <conditionalFormatting sqref="L571">
    <cfRule type="cellIs" dxfId="383" priority="17" operator="equal">
      <formula>#REF!</formula>
    </cfRule>
    <cfRule type="cellIs" dxfId="382" priority="18" operator="equal">
      <formula>#REF!</formula>
    </cfRule>
  </conditionalFormatting>
  <conditionalFormatting sqref="L572">
    <cfRule type="cellIs" dxfId="381" priority="15" operator="equal">
      <formula>#REF!</formula>
    </cfRule>
    <cfRule type="cellIs" dxfId="380" priority="16" operator="equal">
      <formula>#REF!</formula>
    </cfRule>
  </conditionalFormatting>
  <conditionalFormatting sqref="C224:J224">
    <cfRule type="cellIs" dxfId="379" priority="13" operator="equal">
      <formula>#REF!</formula>
    </cfRule>
    <cfRule type="cellIs" dxfId="378" priority="14" operator="equal">
      <formula>#REF!</formula>
    </cfRule>
  </conditionalFormatting>
  <conditionalFormatting sqref="C223:J223">
    <cfRule type="cellIs" dxfId="377" priority="11" operator="equal">
      <formula>#REF!</formula>
    </cfRule>
    <cfRule type="cellIs" dxfId="376" priority="12" operator="equal">
      <formula>#REF!</formula>
    </cfRule>
  </conditionalFormatting>
  <conditionalFormatting sqref="C201:J222">
    <cfRule type="cellIs" dxfId="375" priority="9" operator="equal">
      <formula>#REF!</formula>
    </cfRule>
    <cfRule type="cellIs" dxfId="374" priority="10" operator="equal">
      <formula>#REF!</formula>
    </cfRule>
  </conditionalFormatting>
  <conditionalFormatting sqref="C138:D138">
    <cfRule type="cellIs" dxfId="373" priority="7" operator="equal">
      <formula>#REF!</formula>
    </cfRule>
    <cfRule type="cellIs" dxfId="372" priority="8" operator="equal">
      <formula>#REF!</formula>
    </cfRule>
  </conditionalFormatting>
  <conditionalFormatting sqref="N138">
    <cfRule type="cellIs" dxfId="371" priority="5" operator="equal">
      <formula>#REF!</formula>
    </cfRule>
    <cfRule type="cellIs" dxfId="370" priority="6" operator="equal">
      <formula>#REF!</formula>
    </cfRule>
  </conditionalFormatting>
  <conditionalFormatting sqref="E138">
    <cfRule type="cellIs" dxfId="369" priority="3" operator="equal">
      <formula>#REF!</formula>
    </cfRule>
    <cfRule type="cellIs" dxfId="368" priority="4" operator="equal">
      <formula>#REF!</formula>
    </cfRule>
  </conditionalFormatting>
  <conditionalFormatting sqref="L138">
    <cfRule type="cellIs" dxfId="367" priority="1" operator="equal">
      <formula>#REF!</formula>
    </cfRule>
    <cfRule type="cellIs" dxfId="366" priority="2" operator="equal">
      <formula>#REF!</formula>
    </cfRule>
  </conditionalFormatting>
  <dataValidations count="1">
    <dataValidation type="list" allowBlank="1" showInputMessage="1" showErrorMessage="1" sqref="E23:J23 E344:J344 E193:J193 E238:J238 E134:J134 E280:J280 E68:J68 E390:J390 E502:J502 E446:J446 E567:J567">
      <formula1>#REF!</formula1>
    </dataValidation>
  </dataValidations>
  <printOptions horizontalCentered="1" verticalCentered="1"/>
  <pageMargins left="0.25" right="0.25" top="0.75" bottom="0.75" header="0.3" footer="0.3"/>
  <pageSetup scale="45"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25"/>
  <sheetViews>
    <sheetView view="pageBreakPreview" zoomScale="80" zoomScaleNormal="70" zoomScaleSheetLayoutView="80" workbookViewId="0">
      <selection activeCell="D7" sqref="D7:M7"/>
    </sheetView>
  </sheetViews>
  <sheetFormatPr baseColWidth="10" defaultColWidth="11.42578125" defaultRowHeight="12.75" x14ac:dyDescent="0.2"/>
  <cols>
    <col min="1" max="1" width="3.42578125" style="165" customWidth="1"/>
    <col min="2" max="2" width="11.42578125" style="165" customWidth="1"/>
    <col min="3" max="3" width="5.7109375" style="165" customWidth="1"/>
    <col min="4" max="4" width="14.28515625" style="166" customWidth="1"/>
    <col min="5" max="5" width="18.7109375" style="166" customWidth="1"/>
    <col min="6" max="6" width="36.42578125" style="166" customWidth="1"/>
    <col min="7" max="7" width="18.28515625" style="166" customWidth="1"/>
    <col min="8" max="8" width="22.85546875" style="166" customWidth="1"/>
    <col min="9" max="9" width="14.28515625" style="166" customWidth="1"/>
    <col min="10" max="10" width="17.7109375" style="166" customWidth="1"/>
    <col min="11" max="11" width="17.5703125" style="166" customWidth="1"/>
    <col min="12" max="12" width="19.5703125" style="166" customWidth="1"/>
    <col min="13" max="13" width="29" style="166" customWidth="1"/>
    <col min="14" max="14" width="3.42578125" style="165" customWidth="1"/>
    <col min="15" max="15" width="15.28515625" style="165" customWidth="1"/>
    <col min="16" max="16" width="16.28515625" style="165" hidden="1" customWidth="1"/>
    <col min="17" max="17" width="14.42578125" style="165" hidden="1" customWidth="1"/>
    <col min="18" max="16384" width="11.42578125" style="165"/>
  </cols>
  <sheetData>
    <row r="1" spans="1:15" s="86" customFormat="1" ht="18.75" customHeight="1" x14ac:dyDescent="0.2">
      <c r="A1" s="143"/>
      <c r="B1" s="458" t="s">
        <v>116</v>
      </c>
      <c r="C1" s="458"/>
      <c r="D1" s="458"/>
      <c r="E1" s="458"/>
      <c r="F1" s="458"/>
      <c r="G1" s="458"/>
      <c r="H1" s="458"/>
      <c r="I1" s="458"/>
      <c r="J1" s="458"/>
      <c r="K1" s="458"/>
      <c r="L1" s="458"/>
      <c r="M1" s="458"/>
      <c r="N1" s="458"/>
      <c r="O1" s="142"/>
    </row>
    <row r="2" spans="1:15" s="86" customFormat="1" ht="11.25" customHeight="1" x14ac:dyDescent="0.25">
      <c r="A2" s="157"/>
      <c r="B2" s="111"/>
      <c r="C2" s="111"/>
      <c r="D2" s="111"/>
      <c r="E2" s="112"/>
      <c r="F2" s="112"/>
      <c r="G2" s="112"/>
      <c r="H2" s="112"/>
      <c r="I2" s="112"/>
      <c r="J2" s="112"/>
      <c r="K2" s="112"/>
      <c r="L2" s="143"/>
      <c r="M2" s="143"/>
      <c r="N2" s="143"/>
      <c r="O2" s="142"/>
    </row>
    <row r="3" spans="1:15" s="86" customFormat="1" ht="18.75" customHeight="1" x14ac:dyDescent="0.2">
      <c r="A3" s="143"/>
      <c r="B3" s="459" t="s">
        <v>117</v>
      </c>
      <c r="C3" s="459"/>
      <c r="D3" s="459"/>
      <c r="E3" s="459"/>
      <c r="F3" s="459"/>
      <c r="G3" s="459"/>
      <c r="H3" s="459"/>
      <c r="I3" s="459"/>
      <c r="J3" s="459"/>
      <c r="K3" s="459"/>
      <c r="L3" s="459"/>
      <c r="M3" s="459"/>
      <c r="N3" s="459"/>
      <c r="O3" s="142"/>
    </row>
    <row r="4" spans="1:15" s="146" customFormat="1" ht="11.25" customHeight="1" x14ac:dyDescent="0.25">
      <c r="A4" s="157"/>
      <c r="B4" s="111"/>
      <c r="C4" s="111"/>
      <c r="D4" s="111"/>
      <c r="E4" s="112"/>
      <c r="F4" s="112"/>
      <c r="G4" s="112"/>
      <c r="H4" s="112"/>
      <c r="I4" s="112"/>
      <c r="J4" s="112"/>
      <c r="K4" s="112"/>
      <c r="L4" s="143"/>
      <c r="M4" s="143"/>
      <c r="N4" s="143"/>
      <c r="O4" s="142"/>
    </row>
    <row r="5" spans="1:15" s="146" customFormat="1" ht="18.75" customHeight="1" x14ac:dyDescent="0.2">
      <c r="A5" s="143"/>
      <c r="B5" s="459" t="s">
        <v>118</v>
      </c>
      <c r="C5" s="459"/>
      <c r="D5" s="459"/>
      <c r="E5" s="459"/>
      <c r="F5" s="459"/>
      <c r="G5" s="459"/>
      <c r="H5" s="459"/>
      <c r="I5" s="459"/>
      <c r="J5" s="459"/>
      <c r="K5" s="459"/>
      <c r="L5" s="459"/>
      <c r="M5" s="459"/>
      <c r="N5" s="459"/>
      <c r="O5" s="142"/>
    </row>
    <row r="6" spans="1:15" s="146" customFormat="1" ht="11.25" customHeight="1" x14ac:dyDescent="0.2">
      <c r="A6" s="158"/>
      <c r="B6" s="144"/>
      <c r="C6" s="144"/>
      <c r="D6" s="144"/>
      <c r="E6" s="144"/>
      <c r="F6" s="144"/>
      <c r="G6" s="144"/>
      <c r="H6" s="144"/>
      <c r="I6" s="144"/>
      <c r="J6" s="144"/>
      <c r="K6" s="144"/>
      <c r="L6" s="144"/>
      <c r="M6" s="144"/>
      <c r="N6" s="144"/>
      <c r="O6" s="145"/>
    </row>
    <row r="7" spans="1:15" s="146" customFormat="1" ht="45" customHeight="1" x14ac:dyDescent="0.2">
      <c r="A7" s="159"/>
      <c r="B7" s="463" t="s">
        <v>119</v>
      </c>
      <c r="C7" s="463"/>
      <c r="D7" s="460" t="s">
        <v>120</v>
      </c>
      <c r="E7" s="461"/>
      <c r="F7" s="461"/>
      <c r="G7" s="461"/>
      <c r="H7" s="461"/>
      <c r="I7" s="461"/>
      <c r="J7" s="461"/>
      <c r="K7" s="461"/>
      <c r="L7" s="461"/>
      <c r="M7" s="462"/>
      <c r="N7" s="144"/>
    </row>
    <row r="8" spans="1:15" s="86" customFormat="1" ht="11.25" customHeight="1" x14ac:dyDescent="0.25">
      <c r="A8" s="157"/>
      <c r="B8" s="157"/>
      <c r="C8" s="157"/>
      <c r="D8" s="112"/>
      <c r="E8" s="112"/>
      <c r="F8" s="112"/>
      <c r="G8" s="112"/>
      <c r="H8" s="112"/>
      <c r="I8" s="112"/>
      <c r="J8" s="112"/>
      <c r="K8" s="112"/>
      <c r="L8" s="143"/>
      <c r="M8" s="143"/>
      <c r="N8" s="144"/>
    </row>
    <row r="9" spans="1:15" s="138" customFormat="1" ht="26.1" customHeight="1" x14ac:dyDescent="0.2">
      <c r="A9" s="160"/>
      <c r="B9" s="450" t="s">
        <v>9</v>
      </c>
      <c r="C9" s="451"/>
      <c r="D9" s="406"/>
      <c r="E9" s="407"/>
      <c r="F9" s="408"/>
      <c r="G9" s="152" t="s">
        <v>121</v>
      </c>
      <c r="H9" s="440"/>
      <c r="I9" s="441"/>
      <c r="J9" s="442"/>
      <c r="K9" s="443" t="s">
        <v>12</v>
      </c>
      <c r="L9" s="444"/>
      <c r="M9" s="153">
        <v>0</v>
      </c>
      <c r="N9" s="140"/>
    </row>
    <row r="10" spans="1:15" s="138" customFormat="1" ht="26.1" customHeight="1" x14ac:dyDescent="0.2">
      <c r="A10" s="160"/>
      <c r="B10" s="452"/>
      <c r="C10" s="453"/>
      <c r="D10" s="409"/>
      <c r="E10" s="410"/>
      <c r="F10" s="411"/>
      <c r="G10" s="152" t="s">
        <v>122</v>
      </c>
      <c r="H10" s="440"/>
      <c r="I10" s="441"/>
      <c r="J10" s="442"/>
      <c r="K10" s="443" t="s">
        <v>12</v>
      </c>
      <c r="L10" s="444"/>
      <c r="M10" s="153">
        <v>0</v>
      </c>
      <c r="N10" s="140"/>
    </row>
    <row r="11" spans="1:15" s="7" customFormat="1" ht="26.1" customHeight="1" x14ac:dyDescent="0.2">
      <c r="A11" s="161"/>
      <c r="B11" s="454"/>
      <c r="C11" s="455"/>
      <c r="D11" s="412"/>
      <c r="E11" s="413"/>
      <c r="F11" s="414"/>
      <c r="G11" s="152" t="s">
        <v>123</v>
      </c>
      <c r="H11" s="440"/>
      <c r="I11" s="441"/>
      <c r="J11" s="442"/>
      <c r="K11" s="443" t="s">
        <v>12</v>
      </c>
      <c r="L11" s="444"/>
      <c r="M11" s="153">
        <v>0</v>
      </c>
      <c r="N11" s="141"/>
    </row>
    <row r="12" spans="1:15" s="70" customFormat="1" ht="11.25" customHeight="1" x14ac:dyDescent="0.2">
      <c r="A12" s="180"/>
      <c r="B12" s="71"/>
      <c r="C12" s="71"/>
      <c r="D12" s="72"/>
      <c r="E12" s="72"/>
      <c r="F12" s="72"/>
      <c r="G12" s="72"/>
      <c r="H12" s="72"/>
      <c r="I12" s="72"/>
      <c r="J12" s="73"/>
      <c r="K12" s="73"/>
      <c r="L12" s="73"/>
      <c r="M12" s="74"/>
      <c r="N12" s="191"/>
    </row>
    <row r="13" spans="1:15" s="70" customFormat="1" ht="59.25" customHeight="1" x14ac:dyDescent="0.2">
      <c r="A13" s="180"/>
      <c r="B13" s="456" t="s">
        <v>124</v>
      </c>
      <c r="C13" s="457"/>
      <c r="D13" s="434" t="s">
        <v>125</v>
      </c>
      <c r="E13" s="435"/>
      <c r="F13" s="435"/>
      <c r="G13" s="435"/>
      <c r="H13" s="435"/>
      <c r="I13" s="435"/>
      <c r="J13" s="435"/>
      <c r="K13" s="435"/>
      <c r="L13" s="435"/>
      <c r="M13" s="436"/>
      <c r="N13" s="191"/>
    </row>
    <row r="14" spans="1:15" s="75" customFormat="1" ht="117.75" customHeight="1" x14ac:dyDescent="0.2">
      <c r="A14" s="181"/>
      <c r="B14" s="448" t="s">
        <v>126</v>
      </c>
      <c r="C14" s="449"/>
      <c r="D14" s="167" t="s">
        <v>127</v>
      </c>
      <c r="E14" s="167" t="s">
        <v>33</v>
      </c>
      <c r="F14" s="167" t="s">
        <v>128</v>
      </c>
      <c r="G14" s="167" t="s">
        <v>36</v>
      </c>
      <c r="H14" s="167" t="s">
        <v>35</v>
      </c>
      <c r="I14" s="167" t="s">
        <v>129</v>
      </c>
      <c r="J14" s="167" t="s">
        <v>130</v>
      </c>
      <c r="K14" s="167" t="s">
        <v>131</v>
      </c>
      <c r="L14" s="167" t="s">
        <v>132</v>
      </c>
      <c r="M14" s="167" t="s">
        <v>39</v>
      </c>
      <c r="N14" s="192"/>
    </row>
    <row r="15" spans="1:15" ht="120" customHeight="1" x14ac:dyDescent="0.2">
      <c r="A15" s="182"/>
      <c r="B15" s="445">
        <v>1</v>
      </c>
      <c r="C15" s="445"/>
      <c r="D15" s="168"/>
      <c r="E15" s="169"/>
      <c r="F15" s="170"/>
      <c r="G15" s="171"/>
      <c r="H15" s="172"/>
      <c r="I15" s="173"/>
      <c r="J15" s="173"/>
      <c r="K15" s="174"/>
      <c r="L15" s="177">
        <f>K15*G15</f>
        <v>0</v>
      </c>
      <c r="M15" s="175"/>
      <c r="N15" s="189"/>
    </row>
    <row r="16" spans="1:15" ht="120" customHeight="1" x14ac:dyDescent="0.2">
      <c r="A16" s="182"/>
      <c r="B16" s="446">
        <v>2</v>
      </c>
      <c r="C16" s="447"/>
      <c r="D16" s="168"/>
      <c r="E16" s="169"/>
      <c r="F16" s="170"/>
      <c r="G16" s="171"/>
      <c r="H16" s="176"/>
      <c r="I16" s="173"/>
      <c r="J16" s="173"/>
      <c r="K16" s="174"/>
      <c r="L16" s="177">
        <f>K16*G16</f>
        <v>0</v>
      </c>
      <c r="M16" s="175"/>
      <c r="N16" s="189"/>
    </row>
    <row r="17" spans="1:17" ht="120" customHeight="1" x14ac:dyDescent="0.2">
      <c r="A17" s="182"/>
      <c r="B17" s="446">
        <v>3</v>
      </c>
      <c r="C17" s="447"/>
      <c r="D17" s="168"/>
      <c r="E17" s="169"/>
      <c r="F17" s="170"/>
      <c r="G17" s="171"/>
      <c r="H17" s="176"/>
      <c r="I17" s="173"/>
      <c r="J17" s="173"/>
      <c r="K17" s="174"/>
      <c r="L17" s="177">
        <f>K17*G17</f>
        <v>0</v>
      </c>
      <c r="M17" s="175"/>
      <c r="N17" s="189"/>
    </row>
    <row r="18" spans="1:17" ht="11.25" customHeight="1" x14ac:dyDescent="0.2">
      <c r="A18" s="182"/>
      <c r="B18" s="183"/>
      <c r="C18" s="183"/>
      <c r="D18" s="184"/>
      <c r="E18" s="185"/>
      <c r="F18" s="185"/>
      <c r="G18" s="186"/>
      <c r="H18" s="187"/>
      <c r="I18" s="187"/>
      <c r="J18" s="188"/>
      <c r="K18" s="187"/>
      <c r="L18" s="187"/>
      <c r="M18" s="188"/>
      <c r="N18" s="189"/>
    </row>
    <row r="19" spans="1:17" ht="22.5" customHeight="1" x14ac:dyDescent="0.2">
      <c r="A19" s="182"/>
      <c r="B19" s="437" t="s">
        <v>133</v>
      </c>
      <c r="C19" s="438"/>
      <c r="D19" s="438"/>
      <c r="E19" s="438"/>
      <c r="F19" s="438"/>
      <c r="G19" s="438"/>
      <c r="H19" s="438"/>
      <c r="I19" s="438"/>
      <c r="J19" s="438"/>
      <c r="K19" s="439"/>
      <c r="L19" s="178">
        <f>SUM(L15:L17)</f>
        <v>0</v>
      </c>
      <c r="M19" s="179"/>
      <c r="N19" s="189"/>
    </row>
    <row r="20" spans="1:17" ht="11.25" customHeight="1" x14ac:dyDescent="0.2">
      <c r="A20" s="182"/>
      <c r="B20" s="183"/>
      <c r="C20" s="183"/>
      <c r="D20" s="190"/>
      <c r="E20" s="184"/>
      <c r="F20" s="185"/>
      <c r="G20" s="185"/>
      <c r="H20" s="186"/>
      <c r="I20" s="187"/>
      <c r="J20" s="187"/>
      <c r="K20" s="188"/>
      <c r="L20" s="187"/>
      <c r="M20" s="188"/>
      <c r="N20" s="189"/>
    </row>
    <row r="21" spans="1:17" ht="11.1" customHeight="1" x14ac:dyDescent="0.2">
      <c r="A21" s="163"/>
      <c r="B21" s="80"/>
      <c r="C21" s="80"/>
      <c r="D21" s="80"/>
      <c r="E21" s="80"/>
      <c r="F21" s="80"/>
      <c r="G21" s="80"/>
      <c r="H21" s="80"/>
      <c r="I21" s="80"/>
      <c r="J21" s="80"/>
      <c r="K21" s="81"/>
      <c r="L21" s="81"/>
      <c r="M21" s="81"/>
      <c r="N21" s="164"/>
      <c r="P21" s="165" t="s">
        <v>134</v>
      </c>
      <c r="Q21" s="165" t="s">
        <v>135</v>
      </c>
    </row>
    <row r="24" spans="1:17" x14ac:dyDescent="0.2">
      <c r="G24" s="193"/>
      <c r="H24" s="193"/>
      <c r="I24" s="193"/>
    </row>
    <row r="25" spans="1:17" ht="18" x14ac:dyDescent="0.2">
      <c r="G25" s="433" t="s">
        <v>136</v>
      </c>
      <c r="H25" s="433"/>
      <c r="I25" s="433"/>
    </row>
  </sheetData>
  <sheetProtection selectLockedCells="1"/>
  <mergeCells count="21">
    <mergeCell ref="B1:N1"/>
    <mergeCell ref="B3:N3"/>
    <mergeCell ref="B5:N5"/>
    <mergeCell ref="D7:M7"/>
    <mergeCell ref="H10:J10"/>
    <mergeCell ref="K10:L10"/>
    <mergeCell ref="B7:C7"/>
    <mergeCell ref="G25:I25"/>
    <mergeCell ref="D13:M13"/>
    <mergeCell ref="B19:K19"/>
    <mergeCell ref="H11:J11"/>
    <mergeCell ref="K11:L11"/>
    <mergeCell ref="D9:F11"/>
    <mergeCell ref="H9:J9"/>
    <mergeCell ref="K9:L9"/>
    <mergeCell ref="B15:C15"/>
    <mergeCell ref="B17:C17"/>
    <mergeCell ref="B14:C14"/>
    <mergeCell ref="B16:C16"/>
    <mergeCell ref="B9:C11"/>
    <mergeCell ref="B13:C13"/>
  </mergeCells>
  <conditionalFormatting sqref="F17:G17">
    <cfRule type="cellIs" dxfId="365" priority="214" operator="equal">
      <formula>#REF!</formula>
    </cfRule>
    <cfRule type="cellIs" dxfId="364" priority="215" operator="equal">
      <formula>#REF!</formula>
    </cfRule>
  </conditionalFormatting>
  <conditionalFormatting sqref="D14">
    <cfRule type="cellIs" dxfId="363" priority="212" operator="equal">
      <formula>#REF!</formula>
    </cfRule>
    <cfRule type="cellIs" dxfId="362" priority="213" operator="equal">
      <formula>#REF!</formula>
    </cfRule>
  </conditionalFormatting>
  <conditionalFormatting sqref="M14 D18:G18 M21">
    <cfRule type="cellIs" dxfId="361" priority="210" operator="equal">
      <formula>#REF!</formula>
    </cfRule>
    <cfRule type="cellIs" dxfId="360" priority="211" operator="equal">
      <formula>#REF!</formula>
    </cfRule>
  </conditionalFormatting>
  <conditionalFormatting sqref="I14">
    <cfRule type="cellIs" dxfId="359" priority="204" operator="equal">
      <formula>#REF!</formula>
    </cfRule>
    <cfRule type="cellIs" dxfId="358" priority="205" operator="equal">
      <formula>#REF!</formula>
    </cfRule>
  </conditionalFormatting>
  <conditionalFormatting sqref="J14">
    <cfRule type="cellIs" dxfId="357" priority="208" operator="equal">
      <formula>#REF!</formula>
    </cfRule>
    <cfRule type="cellIs" dxfId="356" priority="209" operator="equal">
      <formula>#REF!</formula>
    </cfRule>
  </conditionalFormatting>
  <conditionalFormatting sqref="K21:L21">
    <cfRule type="cellIs" dxfId="355" priority="202" operator="equal">
      <formula>#REF!</formula>
    </cfRule>
    <cfRule type="cellIs" dxfId="354" priority="203" operator="equal">
      <formula>#REF!</formula>
    </cfRule>
  </conditionalFormatting>
  <conditionalFormatting sqref="E14:F14">
    <cfRule type="cellIs" dxfId="353" priority="194" operator="equal">
      <formula>#REF!</formula>
    </cfRule>
    <cfRule type="cellIs" dxfId="352" priority="195" operator="equal">
      <formula>#REF!</formula>
    </cfRule>
  </conditionalFormatting>
  <conditionalFormatting sqref="D14">
    <cfRule type="cellIs" dxfId="351" priority="196" operator="equal">
      <formula>#REF!</formula>
    </cfRule>
    <cfRule type="cellIs" dxfId="350" priority="197" operator="equal">
      <formula>#REF!</formula>
    </cfRule>
  </conditionalFormatting>
  <conditionalFormatting sqref="G14">
    <cfRule type="cellIs" dxfId="349" priority="156" operator="equal">
      <formula>#REF!</formula>
    </cfRule>
    <cfRule type="cellIs" dxfId="348" priority="157" operator="equal">
      <formula>#REF!</formula>
    </cfRule>
  </conditionalFormatting>
  <conditionalFormatting sqref="G14">
    <cfRule type="cellIs" dxfId="347" priority="154" operator="equal">
      <formula>#REF!</formula>
    </cfRule>
    <cfRule type="cellIs" dxfId="346" priority="155" operator="equal">
      <formula>#REF!</formula>
    </cfRule>
  </conditionalFormatting>
  <conditionalFormatting sqref="H14">
    <cfRule type="cellIs" dxfId="345" priority="152" operator="equal">
      <formula>#REF!</formula>
    </cfRule>
    <cfRule type="cellIs" dxfId="344" priority="153" operator="equal">
      <formula>#REF!</formula>
    </cfRule>
  </conditionalFormatting>
  <conditionalFormatting sqref="D17">
    <cfRule type="cellIs" dxfId="343" priority="140" operator="equal">
      <formula>#REF!</formula>
    </cfRule>
    <cfRule type="cellIs" dxfId="342" priority="141" operator="equal">
      <formula>#REF!</formula>
    </cfRule>
  </conditionalFormatting>
  <conditionalFormatting sqref="E17">
    <cfRule type="cellIs" dxfId="341" priority="138" operator="equal">
      <formula>#REF!</formula>
    </cfRule>
    <cfRule type="cellIs" dxfId="340" priority="139" operator="equal">
      <formula>#REF!</formula>
    </cfRule>
  </conditionalFormatting>
  <conditionalFormatting sqref="K14">
    <cfRule type="cellIs" dxfId="339" priority="46" operator="equal">
      <formula>#REF!</formula>
    </cfRule>
    <cfRule type="cellIs" dxfId="338" priority="47" operator="equal">
      <formula>#REF!</formula>
    </cfRule>
  </conditionalFormatting>
  <conditionalFormatting sqref="L14">
    <cfRule type="cellIs" dxfId="337" priority="44" operator="equal">
      <formula>#REF!</formula>
    </cfRule>
    <cfRule type="cellIs" dxfId="336" priority="45" operator="equal">
      <formula>#REF!</formula>
    </cfRule>
  </conditionalFormatting>
  <conditionalFormatting sqref="F15:G15">
    <cfRule type="cellIs" dxfId="335" priority="40" operator="equal">
      <formula>#REF!</formula>
    </cfRule>
    <cfRule type="cellIs" dxfId="334" priority="41" operator="equal">
      <formula>#REF!</formula>
    </cfRule>
  </conditionalFormatting>
  <conditionalFormatting sqref="D15">
    <cfRule type="cellIs" dxfId="333" priority="38" operator="equal">
      <formula>#REF!</formula>
    </cfRule>
    <cfRule type="cellIs" dxfId="332" priority="39" operator="equal">
      <formula>#REF!</formula>
    </cfRule>
  </conditionalFormatting>
  <conditionalFormatting sqref="E15">
    <cfRule type="cellIs" dxfId="331" priority="36" operator="equal">
      <formula>#REF!</formula>
    </cfRule>
    <cfRule type="cellIs" dxfId="330" priority="37" operator="equal">
      <formula>#REF!</formula>
    </cfRule>
  </conditionalFormatting>
  <conditionalFormatting sqref="D20:H20">
    <cfRule type="cellIs" dxfId="329" priority="26" operator="equal">
      <formula>#REF!</formula>
    </cfRule>
    <cfRule type="cellIs" dxfId="328" priority="27" operator="equal">
      <formula>#REF!</formula>
    </cfRule>
  </conditionalFormatting>
  <conditionalFormatting sqref="K21:L21">
    <cfRule type="cellIs" dxfId="327" priority="276" operator="equal">
      <formula>$Q$21</formula>
    </cfRule>
    <cfRule type="cellIs" dxfId="326" priority="277" operator="equal">
      <formula>$P$21</formula>
    </cfRule>
  </conditionalFormatting>
  <conditionalFormatting sqref="F16:G16">
    <cfRule type="cellIs" dxfId="325" priority="16" operator="equal">
      <formula>#REF!</formula>
    </cfRule>
    <cfRule type="cellIs" dxfId="324" priority="17" operator="equal">
      <formula>#REF!</formula>
    </cfRule>
  </conditionalFormatting>
  <conditionalFormatting sqref="D16">
    <cfRule type="cellIs" dxfId="323" priority="14" operator="equal">
      <formula>#REF!</formula>
    </cfRule>
    <cfRule type="cellIs" dxfId="322" priority="15" operator="equal">
      <formula>#REF!</formula>
    </cfRule>
  </conditionalFormatting>
  <conditionalFormatting sqref="E16">
    <cfRule type="cellIs" dxfId="321" priority="12" operator="equal">
      <formula>#REF!</formula>
    </cfRule>
    <cfRule type="cellIs" dxfId="320" priority="13" operator="equal">
      <formula>#REF!</formula>
    </cfRule>
  </conditionalFormatting>
  <printOptions horizontalCentered="1"/>
  <pageMargins left="0.39370078740157483" right="0.39370078740157483" top="0.39370078740157483" bottom="0.39370078740157483" header="0" footer="0"/>
  <pageSetup scale="55" orientation="landscape" r:id="rId1"/>
  <headerFooter alignWithMargins="0"/>
  <ignoredErrors>
    <ignoredError sqref="L15 L19" unlockedFormula="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Q85"/>
  <sheetViews>
    <sheetView view="pageBreakPreview" topLeftCell="A7" zoomScale="90" zoomScaleNormal="80" zoomScaleSheetLayoutView="90" zoomScalePageLayoutView="80" workbookViewId="0">
      <selection activeCell="C14" sqref="C14:E14"/>
    </sheetView>
  </sheetViews>
  <sheetFormatPr baseColWidth="10" defaultColWidth="11.42578125" defaultRowHeight="12.75" x14ac:dyDescent="0.2"/>
  <cols>
    <col min="1" max="1" width="3.42578125" style="3" customWidth="1"/>
    <col min="2" max="2" width="17.140625" style="3" customWidth="1"/>
    <col min="3" max="3" width="4.28515625" style="3" customWidth="1"/>
    <col min="4" max="4" width="28.5703125" style="2" customWidth="1"/>
    <col min="5" max="5" width="4.28515625" style="2" customWidth="1"/>
    <col min="6" max="6" width="48.5703125" style="2" customWidth="1"/>
    <col min="7" max="10" width="12.85546875" style="2" customWidth="1"/>
    <col min="11" max="11" width="2.7109375" style="3" customWidth="1"/>
    <col min="12" max="12" width="16.28515625" style="3" customWidth="1"/>
    <col min="13" max="13" width="3.5703125" style="3" customWidth="1"/>
    <col min="14" max="15" width="11.42578125" style="3" hidden="1" customWidth="1"/>
    <col min="16" max="16" width="0" style="3" hidden="1" customWidth="1"/>
    <col min="17" max="16384" width="11.42578125" style="3"/>
  </cols>
  <sheetData>
    <row r="1" spans="1:16" s="62" customFormat="1" ht="18.75" customHeight="1" x14ac:dyDescent="0.2">
      <c r="A1" s="57"/>
      <c r="B1" s="58"/>
      <c r="C1" s="58"/>
      <c r="D1" s="58"/>
      <c r="E1" s="59"/>
      <c r="F1" s="58"/>
      <c r="G1" s="58"/>
      <c r="H1" s="58"/>
      <c r="I1" s="60"/>
      <c r="J1" s="60"/>
      <c r="K1" s="61"/>
    </row>
    <row r="2" spans="1:16" s="62" customFormat="1" ht="18.75" customHeight="1" x14ac:dyDescent="0.2">
      <c r="A2" s="467" t="s">
        <v>116</v>
      </c>
      <c r="B2" s="468"/>
      <c r="C2" s="468"/>
      <c r="D2" s="468"/>
      <c r="E2" s="468"/>
      <c r="F2" s="468"/>
      <c r="G2" s="468"/>
      <c r="H2" s="468"/>
      <c r="I2" s="468"/>
      <c r="J2" s="468"/>
      <c r="K2" s="63"/>
    </row>
    <row r="3" spans="1:16" s="62" customFormat="1" ht="18.75" customHeight="1" x14ac:dyDescent="0.2">
      <c r="A3" s="467" t="e">
        <f>'Consolidado Requisitos Lote 1'!#REF!</f>
        <v>#REF!</v>
      </c>
      <c r="B3" s="468"/>
      <c r="C3" s="468"/>
      <c r="D3" s="468"/>
      <c r="E3" s="468"/>
      <c r="F3" s="468"/>
      <c r="G3" s="468"/>
      <c r="H3" s="468"/>
      <c r="I3" s="468"/>
      <c r="J3" s="468"/>
      <c r="K3" s="63"/>
    </row>
    <row r="4" spans="1:16" s="62" customFormat="1" ht="18.75" customHeight="1" x14ac:dyDescent="0.2">
      <c r="A4" s="467" t="s">
        <v>137</v>
      </c>
      <c r="B4" s="468"/>
      <c r="C4" s="468"/>
      <c r="D4" s="468"/>
      <c r="E4" s="468"/>
      <c r="F4" s="468"/>
      <c r="G4" s="468"/>
      <c r="H4" s="468"/>
      <c r="I4" s="468"/>
      <c r="J4" s="468"/>
      <c r="K4" s="63"/>
    </row>
    <row r="5" spans="1:16" s="25" customFormat="1" ht="18.75" customHeight="1" x14ac:dyDescent="0.2">
      <c r="A5" s="64"/>
      <c r="B5" s="65"/>
      <c r="C5" s="65"/>
      <c r="D5" s="66"/>
      <c r="E5" s="26"/>
      <c r="F5" s="26"/>
      <c r="G5" s="26"/>
      <c r="H5" s="26"/>
      <c r="I5" s="26"/>
      <c r="J5" s="26"/>
      <c r="K5" s="33"/>
    </row>
    <row r="6" spans="1:16" s="25" customFormat="1" ht="45" customHeight="1" x14ac:dyDescent="0.2">
      <c r="A6" s="67"/>
      <c r="B6" s="104" t="s">
        <v>138</v>
      </c>
      <c r="C6" s="469" t="e">
        <f>'Consolidado Requisitos Lote 1'!#REF!</f>
        <v>#REF!</v>
      </c>
      <c r="D6" s="470"/>
      <c r="E6" s="470"/>
      <c r="F6" s="470"/>
      <c r="G6" s="470"/>
      <c r="H6" s="470"/>
      <c r="I6" s="470"/>
      <c r="J6" s="471"/>
      <c r="K6" s="33"/>
    </row>
    <row r="7" spans="1:16" ht="11.25" customHeight="1" x14ac:dyDescent="0.25">
      <c r="A7" s="34"/>
      <c r="B7" s="5"/>
      <c r="C7" s="5"/>
      <c r="D7" s="6"/>
      <c r="E7" s="6"/>
      <c r="F7" s="6"/>
      <c r="G7" s="6"/>
      <c r="H7" s="6"/>
      <c r="I7" s="6"/>
      <c r="J7" s="6"/>
      <c r="K7" s="35"/>
    </row>
    <row r="8" spans="1:16" s="25" customFormat="1" ht="18.75" customHeight="1" x14ac:dyDescent="0.2">
      <c r="A8" s="67"/>
      <c r="B8" s="472" t="s">
        <v>139</v>
      </c>
      <c r="C8" s="473"/>
      <c r="D8" s="473"/>
      <c r="E8" s="473"/>
      <c r="F8" s="473"/>
      <c r="G8" s="473"/>
      <c r="H8" s="473"/>
      <c r="I8" s="473"/>
      <c r="J8" s="474"/>
      <c r="K8" s="33"/>
    </row>
    <row r="9" spans="1:16" s="25" customFormat="1" ht="11.25" customHeight="1" x14ac:dyDescent="0.2">
      <c r="A9" s="67"/>
      <c r="B9" s="68"/>
      <c r="C9" s="68"/>
      <c r="D9" s="69"/>
      <c r="E9" s="69"/>
      <c r="F9" s="69"/>
      <c r="G9" s="69"/>
      <c r="H9" s="69"/>
      <c r="I9" s="69"/>
      <c r="J9" s="69"/>
      <c r="K9" s="33"/>
    </row>
    <row r="10" spans="1:16" s="7" customFormat="1" ht="22.5" customHeight="1" x14ac:dyDescent="0.2">
      <c r="A10" s="36"/>
      <c r="B10" s="82" t="s">
        <v>140</v>
      </c>
      <c r="C10" s="464" t="s">
        <v>141</v>
      </c>
      <c r="D10" s="465"/>
      <c r="E10" s="465"/>
      <c r="F10" s="465"/>
      <c r="G10" s="465"/>
      <c r="H10" s="465"/>
      <c r="I10" s="465"/>
      <c r="J10" s="466"/>
      <c r="K10" s="37"/>
    </row>
    <row r="11" spans="1:16" s="25" customFormat="1" ht="11.25" customHeight="1" x14ac:dyDescent="0.2">
      <c r="A11" s="67"/>
      <c r="B11" s="68"/>
      <c r="C11" s="68"/>
      <c r="D11" s="69"/>
      <c r="E11" s="69"/>
      <c r="F11" s="69"/>
      <c r="G11" s="69"/>
      <c r="H11" s="69"/>
      <c r="I11" s="69"/>
      <c r="J11" s="69"/>
      <c r="K11" s="33"/>
    </row>
    <row r="12" spans="1:16" s="7" customFormat="1" ht="15" customHeight="1" x14ac:dyDescent="0.2">
      <c r="A12" s="36"/>
      <c r="B12" s="82" t="s">
        <v>142</v>
      </c>
      <c r="C12" s="475" t="s">
        <v>143</v>
      </c>
      <c r="D12" s="476"/>
      <c r="E12" s="476"/>
      <c r="F12" s="476"/>
      <c r="G12" s="476"/>
      <c r="H12" s="477"/>
      <c r="I12" s="82" t="s">
        <v>144</v>
      </c>
      <c r="J12" s="56">
        <v>116</v>
      </c>
      <c r="K12" s="37"/>
    </row>
    <row r="13" spans="1:16" s="8" customFormat="1" ht="11.25" customHeight="1" x14ac:dyDescent="0.2">
      <c r="A13" s="38"/>
      <c r="B13" s="9"/>
      <c r="C13" s="9"/>
      <c r="D13" s="9"/>
      <c r="E13" s="39"/>
      <c r="F13" s="39"/>
      <c r="G13" s="39"/>
      <c r="H13" s="39"/>
      <c r="I13" s="39"/>
      <c r="J13" s="39"/>
      <c r="K13" s="40"/>
    </row>
    <row r="14" spans="1:16" s="7" customFormat="1" ht="26.25" customHeight="1" x14ac:dyDescent="0.2">
      <c r="A14" s="36"/>
      <c r="B14" s="82" t="s">
        <v>145</v>
      </c>
      <c r="C14" s="478" t="s">
        <v>146</v>
      </c>
      <c r="D14" s="479"/>
      <c r="E14" s="480"/>
      <c r="F14" s="82" t="s">
        <v>147</v>
      </c>
      <c r="G14" s="83" t="s">
        <v>148</v>
      </c>
      <c r="H14" s="481" t="s">
        <v>149</v>
      </c>
      <c r="I14" s="482"/>
      <c r="J14" s="330" t="s">
        <v>150</v>
      </c>
      <c r="K14" s="37"/>
    </row>
    <row r="15" spans="1:16" s="7" customFormat="1" ht="11.25" customHeight="1" x14ac:dyDescent="0.2">
      <c r="A15" s="36"/>
      <c r="B15" s="53"/>
      <c r="C15" s="54"/>
      <c r="D15" s="54"/>
      <c r="E15" s="53"/>
      <c r="F15" s="53"/>
      <c r="G15" s="55"/>
      <c r="H15" s="55"/>
      <c r="I15" s="55"/>
      <c r="J15" s="55"/>
      <c r="K15" s="37"/>
    </row>
    <row r="16" spans="1:16" s="11" customFormat="1" ht="15" customHeight="1" x14ac:dyDescent="0.2">
      <c r="A16" s="41"/>
      <c r="B16" s="483" t="s">
        <v>151</v>
      </c>
      <c r="C16" s="483"/>
      <c r="D16" s="483"/>
      <c r="E16" s="483" t="s">
        <v>152</v>
      </c>
      <c r="F16" s="483"/>
      <c r="G16" s="483"/>
      <c r="H16" s="483"/>
      <c r="I16" s="483" t="s">
        <v>39</v>
      </c>
      <c r="J16" s="483"/>
      <c r="K16" s="42"/>
      <c r="N16" s="105" t="s">
        <v>153</v>
      </c>
      <c r="O16" s="105" t="s">
        <v>28</v>
      </c>
      <c r="P16" s="105" t="s">
        <v>154</v>
      </c>
    </row>
    <row r="17" spans="1:15" ht="26.25" customHeight="1" x14ac:dyDescent="0.2">
      <c r="A17" s="43"/>
      <c r="B17" s="103" t="s">
        <v>155</v>
      </c>
      <c r="C17" s="484" t="s">
        <v>156</v>
      </c>
      <c r="D17" s="485"/>
      <c r="E17" s="486" t="s">
        <v>157</v>
      </c>
      <c r="F17" s="487"/>
      <c r="G17" s="488" t="s">
        <v>153</v>
      </c>
      <c r="H17" s="489"/>
      <c r="I17" s="490" t="s">
        <v>158</v>
      </c>
      <c r="J17" s="490"/>
      <c r="K17" s="35"/>
    </row>
    <row r="18" spans="1:15" ht="22.5" customHeight="1" x14ac:dyDescent="0.2">
      <c r="A18" s="43"/>
      <c r="B18" s="106" t="s">
        <v>159</v>
      </c>
      <c r="C18" s="491" t="s">
        <v>154</v>
      </c>
      <c r="D18" s="492"/>
      <c r="E18" s="493" t="s">
        <v>157</v>
      </c>
      <c r="F18" s="493"/>
      <c r="G18" s="488" t="s">
        <v>154</v>
      </c>
      <c r="H18" s="489"/>
      <c r="I18" s="490"/>
      <c r="J18" s="490"/>
      <c r="K18" s="35"/>
    </row>
    <row r="19" spans="1:15" ht="26.25" customHeight="1" x14ac:dyDescent="0.2">
      <c r="A19" s="43"/>
      <c r="B19" s="107" t="s">
        <v>160</v>
      </c>
      <c r="C19" s="494" t="s">
        <v>161</v>
      </c>
      <c r="D19" s="495"/>
      <c r="E19" s="493" t="s">
        <v>162</v>
      </c>
      <c r="F19" s="493"/>
      <c r="G19" s="76">
        <f>(J14-G14)/365.25</f>
        <v>29.82340862422998</v>
      </c>
      <c r="H19" s="331" t="s">
        <v>153</v>
      </c>
      <c r="I19" s="490" t="s">
        <v>158</v>
      </c>
      <c r="J19" s="490"/>
      <c r="K19" s="35"/>
    </row>
    <row r="20" spans="1:15" ht="32.25" customHeight="1" x14ac:dyDescent="0.2">
      <c r="A20" s="43"/>
      <c r="B20" s="496" t="s">
        <v>163</v>
      </c>
      <c r="C20" s="499" t="s">
        <v>164</v>
      </c>
      <c r="D20" s="500"/>
      <c r="E20" s="505">
        <v>1</v>
      </c>
      <c r="F20" s="506" t="s">
        <v>165</v>
      </c>
      <c r="G20" s="84" t="s">
        <v>142</v>
      </c>
      <c r="H20" s="102" t="s">
        <v>166</v>
      </c>
      <c r="I20" s="509" t="s">
        <v>167</v>
      </c>
      <c r="J20" s="510"/>
      <c r="K20" s="35"/>
    </row>
    <row r="21" spans="1:15" ht="32.25" customHeight="1" x14ac:dyDescent="0.25">
      <c r="A21" s="43"/>
      <c r="B21" s="497"/>
      <c r="C21" s="501"/>
      <c r="D21" s="502"/>
      <c r="E21" s="505"/>
      <c r="F21" s="507"/>
      <c r="G21" s="110" t="s">
        <v>168</v>
      </c>
      <c r="H21" s="331" t="s">
        <v>153</v>
      </c>
      <c r="I21" s="511"/>
      <c r="J21" s="512"/>
      <c r="K21" s="35"/>
    </row>
    <row r="22" spans="1:15" ht="32.25" customHeight="1" x14ac:dyDescent="0.2">
      <c r="A22" s="43"/>
      <c r="B22" s="497"/>
      <c r="C22" s="501"/>
      <c r="D22" s="502"/>
      <c r="E22" s="505"/>
      <c r="F22" s="508"/>
      <c r="G22" s="84" t="s">
        <v>157</v>
      </c>
      <c r="H22" s="331" t="s">
        <v>153</v>
      </c>
      <c r="I22" s="513"/>
      <c r="J22" s="514"/>
      <c r="K22" s="35"/>
    </row>
    <row r="23" spans="1:15" ht="30" customHeight="1" x14ac:dyDescent="0.2">
      <c r="A23" s="43"/>
      <c r="B23" s="497"/>
      <c r="C23" s="501"/>
      <c r="D23" s="502"/>
      <c r="E23" s="515">
        <v>2</v>
      </c>
      <c r="F23" s="506" t="s">
        <v>169</v>
      </c>
      <c r="G23" s="84" t="s">
        <v>142</v>
      </c>
      <c r="H23" s="102" t="s">
        <v>166</v>
      </c>
      <c r="I23" s="509" t="s">
        <v>170</v>
      </c>
      <c r="J23" s="510"/>
      <c r="K23" s="35"/>
    </row>
    <row r="24" spans="1:15" ht="30" customHeight="1" x14ac:dyDescent="0.25">
      <c r="A24" s="43"/>
      <c r="B24" s="497"/>
      <c r="C24" s="501"/>
      <c r="D24" s="502"/>
      <c r="E24" s="516"/>
      <c r="F24" s="507"/>
      <c r="G24" s="110" t="s">
        <v>168</v>
      </c>
      <c r="H24" s="331" t="s">
        <v>153</v>
      </c>
      <c r="I24" s="511"/>
      <c r="J24" s="512"/>
      <c r="K24" s="35"/>
    </row>
    <row r="25" spans="1:15" ht="30" customHeight="1" x14ac:dyDescent="0.2">
      <c r="A25" s="43"/>
      <c r="B25" s="498"/>
      <c r="C25" s="503"/>
      <c r="D25" s="504"/>
      <c r="E25" s="517"/>
      <c r="F25" s="508"/>
      <c r="G25" s="84" t="s">
        <v>157</v>
      </c>
      <c r="H25" s="331" t="s">
        <v>153</v>
      </c>
      <c r="I25" s="513"/>
      <c r="J25" s="514"/>
      <c r="K25" s="35"/>
    </row>
    <row r="26" spans="1:15" ht="11.25" hidden="1" customHeight="1" x14ac:dyDescent="0.2">
      <c r="A26" s="43"/>
      <c r="B26" s="50"/>
      <c r="C26" s="51"/>
      <c r="D26" s="52"/>
      <c r="E26" s="77"/>
      <c r="F26" s="78"/>
      <c r="G26" s="78"/>
      <c r="H26" s="78"/>
      <c r="I26" s="79"/>
      <c r="J26" s="78"/>
      <c r="K26" s="35"/>
      <c r="N26" s="86"/>
      <c r="O26" s="86"/>
    </row>
    <row r="27" spans="1:15" ht="18.75" hidden="1" customHeight="1" x14ac:dyDescent="0.2">
      <c r="A27" s="43"/>
      <c r="B27" s="521" t="s">
        <v>171</v>
      </c>
      <c r="C27" s="522"/>
      <c r="D27" s="522"/>
      <c r="E27" s="522"/>
      <c r="F27" s="522"/>
      <c r="G27" s="522"/>
      <c r="H27" s="76" t="e">
        <f>#REF!+#REF!+$H$24</f>
        <v>#REF!</v>
      </c>
      <c r="I27" s="523" t="s">
        <v>47</v>
      </c>
      <c r="J27" s="524"/>
      <c r="K27" s="35"/>
      <c r="N27" s="86"/>
      <c r="O27" s="86"/>
    </row>
    <row r="28" spans="1:15" ht="11.25" customHeight="1" x14ac:dyDescent="0.2">
      <c r="A28" s="43"/>
      <c r="B28" s="50"/>
      <c r="C28" s="51"/>
      <c r="D28" s="52"/>
      <c r="E28" s="77"/>
      <c r="F28" s="78"/>
      <c r="G28" s="78"/>
      <c r="H28" s="78"/>
      <c r="I28" s="79"/>
      <c r="J28" s="78"/>
      <c r="K28" s="35"/>
      <c r="N28" s="86"/>
      <c r="O28" s="86"/>
    </row>
    <row r="29" spans="1:15" ht="18.75" customHeight="1" x14ac:dyDescent="0.2">
      <c r="A29" s="43"/>
      <c r="B29" s="521" t="s">
        <v>172</v>
      </c>
      <c r="C29" s="522"/>
      <c r="D29" s="522"/>
      <c r="E29" s="522"/>
      <c r="F29" s="522"/>
      <c r="G29" s="522"/>
      <c r="H29" s="102" t="s">
        <v>173</v>
      </c>
      <c r="I29" s="523" t="s">
        <v>47</v>
      </c>
      <c r="J29" s="524"/>
      <c r="K29" s="35"/>
      <c r="N29" s="86"/>
      <c r="O29" s="86"/>
    </row>
    <row r="30" spans="1:15" ht="11.25" customHeight="1" x14ac:dyDescent="0.2">
      <c r="A30" s="43"/>
      <c r="B30" s="50"/>
      <c r="C30" s="51"/>
      <c r="D30" s="52"/>
      <c r="E30" s="77"/>
      <c r="F30" s="78"/>
      <c r="G30" s="78"/>
      <c r="H30" s="78"/>
      <c r="I30" s="79"/>
      <c r="J30" s="78"/>
      <c r="K30" s="35"/>
      <c r="N30" s="86"/>
      <c r="O30" s="86"/>
    </row>
    <row r="31" spans="1:15" ht="18.75" customHeight="1" x14ac:dyDescent="0.2">
      <c r="A31" s="43"/>
      <c r="B31" s="521" t="s">
        <v>174</v>
      </c>
      <c r="C31" s="522"/>
      <c r="D31" s="522"/>
      <c r="E31" s="522"/>
      <c r="F31" s="522"/>
      <c r="G31" s="522"/>
      <c r="H31" s="522"/>
      <c r="I31" s="523" t="s">
        <v>47</v>
      </c>
      <c r="J31" s="524"/>
      <c r="K31" s="35"/>
      <c r="N31" s="86" t="s">
        <v>47</v>
      </c>
      <c r="O31" s="86" t="s">
        <v>7</v>
      </c>
    </row>
    <row r="32" spans="1:15" ht="18.75" customHeight="1" x14ac:dyDescent="0.2">
      <c r="A32" s="43"/>
      <c r="B32" s="87"/>
      <c r="C32" s="87"/>
      <c r="D32" s="87"/>
      <c r="E32" s="87"/>
      <c r="F32" s="87"/>
      <c r="G32" s="87"/>
      <c r="H32" s="87"/>
      <c r="I32" s="88"/>
      <c r="J32" s="88"/>
      <c r="K32" s="35"/>
      <c r="N32" s="86"/>
      <c r="O32" s="86"/>
    </row>
    <row r="33" spans="1:17" s="7" customFormat="1" ht="18.75" hidden="1" customHeight="1" x14ac:dyDescent="0.2">
      <c r="A33" s="36"/>
      <c r="B33" s="525" t="s">
        <v>175</v>
      </c>
      <c r="C33" s="525"/>
      <c r="D33" s="525"/>
      <c r="E33" s="525"/>
      <c r="F33" s="525"/>
      <c r="G33" s="525"/>
      <c r="H33" s="525"/>
      <c r="I33" s="525"/>
      <c r="J33" s="525"/>
      <c r="K33" s="37"/>
    </row>
    <row r="34" spans="1:17" s="7" customFormat="1" ht="33.75" hidden="1" customHeight="1" x14ac:dyDescent="0.2">
      <c r="A34" s="36"/>
      <c r="B34" s="526" t="s">
        <v>176</v>
      </c>
      <c r="C34" s="526"/>
      <c r="D34" s="526"/>
      <c r="E34" s="333" t="s">
        <v>30</v>
      </c>
      <c r="F34" s="333" t="s">
        <v>177</v>
      </c>
      <c r="G34" s="333" t="s">
        <v>129</v>
      </c>
      <c r="H34" s="333" t="s">
        <v>130</v>
      </c>
      <c r="I34" s="333" t="s">
        <v>178</v>
      </c>
      <c r="J34" s="333" t="s">
        <v>39</v>
      </c>
      <c r="K34" s="37"/>
    </row>
    <row r="35" spans="1:17" ht="60" hidden="1" customHeight="1" x14ac:dyDescent="0.2">
      <c r="A35" s="43"/>
      <c r="B35" s="527" t="s">
        <v>179</v>
      </c>
      <c r="C35" s="527"/>
      <c r="D35" s="527"/>
      <c r="E35" s="332">
        <v>1</v>
      </c>
      <c r="F35" s="89"/>
      <c r="G35" s="90"/>
      <c r="H35" s="90"/>
      <c r="I35" s="85">
        <f>(H35-G35)/365.25</f>
        <v>0</v>
      </c>
      <c r="J35" s="90"/>
      <c r="K35" s="35"/>
      <c r="L35" s="91"/>
      <c r="M35" s="92"/>
      <c r="P35" s="93"/>
      <c r="Q35" s="94"/>
    </row>
    <row r="36" spans="1:17" ht="60" hidden="1" customHeight="1" x14ac:dyDescent="0.2">
      <c r="A36" s="43"/>
      <c r="B36" s="527"/>
      <c r="C36" s="527"/>
      <c r="D36" s="527"/>
      <c r="E36" s="332">
        <v>2</v>
      </c>
      <c r="F36" s="89"/>
      <c r="G36" s="90"/>
      <c r="H36" s="90"/>
      <c r="I36" s="85">
        <f>(H36-G36)/365.25</f>
        <v>0</v>
      </c>
      <c r="J36" s="90"/>
      <c r="K36" s="35"/>
    </row>
    <row r="37" spans="1:17" ht="60" hidden="1" customHeight="1" x14ac:dyDescent="0.2">
      <c r="A37" s="43"/>
      <c r="B37" s="527"/>
      <c r="C37" s="527"/>
      <c r="D37" s="527"/>
      <c r="E37" s="332">
        <v>3</v>
      </c>
      <c r="F37" s="89"/>
      <c r="G37" s="90"/>
      <c r="H37" s="90"/>
      <c r="I37" s="85">
        <f t="shared" ref="I37:I39" si="0">(H37-G37)/365.25</f>
        <v>0</v>
      </c>
      <c r="J37" s="90"/>
      <c r="K37" s="35"/>
    </row>
    <row r="38" spans="1:17" ht="60" hidden="1" customHeight="1" x14ac:dyDescent="0.2">
      <c r="A38" s="43"/>
      <c r="B38" s="527"/>
      <c r="C38" s="527"/>
      <c r="D38" s="527"/>
      <c r="E38" s="332">
        <v>4</v>
      </c>
      <c r="F38" s="89"/>
      <c r="G38" s="90"/>
      <c r="H38" s="90"/>
      <c r="I38" s="85">
        <f t="shared" si="0"/>
        <v>0</v>
      </c>
      <c r="J38" s="90"/>
      <c r="K38" s="35"/>
    </row>
    <row r="39" spans="1:17" ht="60" hidden="1" customHeight="1" x14ac:dyDescent="0.2">
      <c r="A39" s="43"/>
      <c r="B39" s="527"/>
      <c r="C39" s="527"/>
      <c r="D39" s="527"/>
      <c r="E39" s="332">
        <v>5</v>
      </c>
      <c r="F39" s="89"/>
      <c r="G39" s="90"/>
      <c r="H39" s="90"/>
      <c r="I39" s="85">
        <f t="shared" si="0"/>
        <v>0</v>
      </c>
      <c r="J39" s="90"/>
      <c r="K39" s="35"/>
      <c r="L39" s="95"/>
    </row>
    <row r="40" spans="1:17" ht="11.25" hidden="1" customHeight="1" x14ac:dyDescent="0.2">
      <c r="A40" s="43"/>
      <c r="B40" s="50"/>
      <c r="C40" s="51"/>
      <c r="D40" s="52"/>
      <c r="E40" s="77"/>
      <c r="F40" s="78"/>
      <c r="G40" s="78"/>
      <c r="H40" s="78"/>
      <c r="I40" s="79"/>
      <c r="J40" s="78"/>
      <c r="K40" s="35"/>
      <c r="L40" s="95"/>
      <c r="N40" s="86"/>
      <c r="O40" s="86"/>
    </row>
    <row r="41" spans="1:17" ht="18.75" hidden="1" customHeight="1" x14ac:dyDescent="0.2">
      <c r="A41" s="43"/>
      <c r="B41" s="528" t="s">
        <v>180</v>
      </c>
      <c r="C41" s="528"/>
      <c r="D41" s="528"/>
      <c r="E41" s="528"/>
      <c r="F41" s="528"/>
      <c r="G41" s="528"/>
      <c r="H41" s="528"/>
      <c r="I41" s="76">
        <f>SUM(I35:I39)</f>
        <v>0</v>
      </c>
      <c r="J41" s="96" t="s">
        <v>181</v>
      </c>
      <c r="K41" s="35"/>
      <c r="N41" s="86"/>
      <c r="O41" s="86"/>
    </row>
    <row r="42" spans="1:17" s="7" customFormat="1" ht="11.25" hidden="1" customHeight="1" x14ac:dyDescent="0.2">
      <c r="A42" s="36"/>
      <c r="B42" s="53"/>
      <c r="C42" s="54"/>
      <c r="D42" s="54"/>
      <c r="E42" s="53"/>
      <c r="F42" s="53"/>
      <c r="G42" s="55"/>
      <c r="H42" s="55"/>
      <c r="I42" s="55"/>
      <c r="J42" s="55"/>
      <c r="K42" s="37"/>
    </row>
    <row r="43" spans="1:17" s="7" customFormat="1" ht="18.75" customHeight="1" x14ac:dyDescent="0.2">
      <c r="A43" s="36"/>
      <c r="B43" s="525" t="s">
        <v>39</v>
      </c>
      <c r="C43" s="525"/>
      <c r="D43" s="525"/>
      <c r="E43" s="525"/>
      <c r="F43" s="525"/>
      <c r="G43" s="525"/>
      <c r="H43" s="525"/>
      <c r="I43" s="525"/>
      <c r="J43" s="525"/>
      <c r="K43" s="37"/>
    </row>
    <row r="44" spans="1:17" s="7" customFormat="1" ht="11.25" customHeight="1" x14ac:dyDescent="0.2">
      <c r="A44" s="36"/>
      <c r="B44" s="53"/>
      <c r="C44" s="97"/>
      <c r="D44" s="97"/>
      <c r="E44" s="53"/>
      <c r="F44" s="53"/>
      <c r="G44" s="98"/>
      <c r="H44" s="98"/>
      <c r="I44" s="98"/>
      <c r="J44" s="98"/>
      <c r="K44" s="37"/>
    </row>
    <row r="45" spans="1:17" ht="37.5" customHeight="1" x14ac:dyDescent="0.2">
      <c r="A45" s="43"/>
      <c r="B45" s="518"/>
      <c r="C45" s="519"/>
      <c r="D45" s="519"/>
      <c r="E45" s="519"/>
      <c r="F45" s="519"/>
      <c r="G45" s="519"/>
      <c r="H45" s="519"/>
      <c r="I45" s="519"/>
      <c r="J45" s="520"/>
      <c r="K45" s="35"/>
    </row>
    <row r="46" spans="1:17" ht="22.5" customHeight="1" x14ac:dyDescent="0.2">
      <c r="A46" s="43"/>
      <c r="B46" s="50"/>
      <c r="C46" s="51"/>
      <c r="D46" s="52"/>
      <c r="E46" s="77"/>
      <c r="F46" s="78"/>
      <c r="G46" s="78"/>
      <c r="H46" s="78"/>
      <c r="I46" s="79"/>
      <c r="J46" s="78"/>
      <c r="K46" s="35"/>
    </row>
    <row r="47" spans="1:17" s="12" customFormat="1" ht="30" customHeight="1" x14ac:dyDescent="0.25">
      <c r="A47" s="44"/>
      <c r="B47" s="531" t="s">
        <v>182</v>
      </c>
      <c r="C47" s="531"/>
      <c r="D47" s="531"/>
      <c r="E47" s="531"/>
      <c r="F47" s="99"/>
      <c r="G47" s="531" t="s">
        <v>182</v>
      </c>
      <c r="H47" s="531"/>
      <c r="I47" s="531"/>
      <c r="J47" s="531"/>
      <c r="K47" s="45"/>
    </row>
    <row r="48" spans="1:17" s="12" customFormat="1" ht="15" customHeight="1" x14ac:dyDescent="0.2">
      <c r="A48" s="44"/>
      <c r="B48" s="529" t="s">
        <v>183</v>
      </c>
      <c r="C48" s="529"/>
      <c r="D48" s="529"/>
      <c r="E48" s="529"/>
      <c r="F48" s="32"/>
      <c r="G48" s="530" t="s">
        <v>184</v>
      </c>
      <c r="H48" s="530"/>
      <c r="I48" s="530"/>
      <c r="J48" s="530"/>
      <c r="K48" s="45"/>
    </row>
    <row r="49" spans="1:11" s="12" customFormat="1" ht="15" customHeight="1" x14ac:dyDescent="0.25">
      <c r="A49" s="44"/>
      <c r="B49" s="532"/>
      <c r="C49" s="532"/>
      <c r="D49" s="532"/>
      <c r="E49" s="532"/>
      <c r="F49" s="334"/>
      <c r="G49" s="32"/>
      <c r="H49" s="100"/>
      <c r="I49" s="100"/>
      <c r="J49" s="100"/>
      <c r="K49" s="45"/>
    </row>
    <row r="50" spans="1:11" s="12" customFormat="1" ht="30" customHeight="1" x14ac:dyDescent="0.25">
      <c r="A50" s="44"/>
      <c r="B50" s="531" t="s">
        <v>182</v>
      </c>
      <c r="C50" s="531"/>
      <c r="D50" s="531"/>
      <c r="E50" s="531"/>
      <c r="F50" s="99"/>
      <c r="G50" s="531" t="s">
        <v>182</v>
      </c>
      <c r="H50" s="531"/>
      <c r="I50" s="531"/>
      <c r="J50" s="531"/>
      <c r="K50" s="45"/>
    </row>
    <row r="51" spans="1:11" s="12" customFormat="1" ht="15" customHeight="1" x14ac:dyDescent="0.2">
      <c r="A51" s="44"/>
      <c r="B51" s="529" t="s">
        <v>185</v>
      </c>
      <c r="C51" s="529"/>
      <c r="D51" s="529"/>
      <c r="E51" s="529"/>
      <c r="F51" s="32"/>
      <c r="G51" s="530" t="s">
        <v>186</v>
      </c>
      <c r="H51" s="530"/>
      <c r="I51" s="530"/>
      <c r="J51" s="530"/>
      <c r="K51" s="45"/>
    </row>
    <row r="52" spans="1:11" s="12" customFormat="1" ht="30" customHeight="1" x14ac:dyDescent="0.25">
      <c r="A52" s="46"/>
      <c r="B52" s="47"/>
      <c r="C52" s="108"/>
      <c r="D52" s="109"/>
      <c r="E52" s="48"/>
      <c r="F52" s="48"/>
      <c r="G52" s="48"/>
      <c r="H52" s="48"/>
      <c r="I52" s="48"/>
      <c r="J52" s="48"/>
      <c r="K52" s="49"/>
    </row>
    <row r="53" spans="1:11" s="12" customFormat="1" ht="5.25" customHeight="1" x14ac:dyDescent="0.25">
      <c r="B53" s="13"/>
      <c r="C53" s="14"/>
      <c r="D53" s="15"/>
      <c r="E53" s="16"/>
      <c r="F53" s="16"/>
      <c r="G53" s="16"/>
      <c r="H53" s="16"/>
      <c r="I53" s="16"/>
      <c r="J53" s="16"/>
    </row>
    <row r="54" spans="1:11" s="101" customFormat="1" ht="65.099999999999994" customHeight="1" x14ac:dyDescent="0.25">
      <c r="B54" s="19"/>
      <c r="C54" s="19"/>
      <c r="D54" s="20"/>
      <c r="E54" s="21"/>
      <c r="F54" s="21"/>
      <c r="G54" s="21"/>
      <c r="H54" s="21"/>
      <c r="I54" s="21"/>
      <c r="J54" s="21"/>
    </row>
    <row r="55" spans="1:11" s="101" customFormat="1" ht="6.75" customHeight="1" x14ac:dyDescent="0.25">
      <c r="B55" s="19"/>
      <c r="C55" s="19"/>
      <c r="D55" s="20"/>
      <c r="E55" s="21"/>
      <c r="F55" s="21"/>
      <c r="G55" s="21"/>
      <c r="H55" s="21"/>
      <c r="I55" s="21"/>
      <c r="J55" s="21"/>
    </row>
    <row r="56" spans="1:11" ht="65.099999999999994" customHeight="1" x14ac:dyDescent="0.25">
      <c r="A56" s="10"/>
      <c r="B56" s="22"/>
      <c r="C56" s="22"/>
      <c r="D56" s="23"/>
      <c r="E56" s="17"/>
      <c r="F56" s="17"/>
      <c r="G56" s="17"/>
      <c r="H56" s="17"/>
      <c r="I56" s="17"/>
      <c r="J56" s="17"/>
    </row>
    <row r="57" spans="1:11" ht="5.25" customHeight="1" x14ac:dyDescent="0.25">
      <c r="B57" s="18"/>
      <c r="C57" s="18"/>
      <c r="D57" s="17"/>
      <c r="E57" s="17"/>
      <c r="F57" s="17"/>
      <c r="G57" s="17"/>
      <c r="H57" s="17"/>
      <c r="I57" s="17"/>
      <c r="J57" s="17"/>
    </row>
    <row r="58" spans="1:11" ht="64.5" customHeight="1" x14ac:dyDescent="0.2">
      <c r="E58" s="1"/>
      <c r="F58" s="1"/>
      <c r="G58" s="1"/>
      <c r="H58" s="1"/>
      <c r="I58" s="1"/>
      <c r="J58" s="1"/>
    </row>
    <row r="59" spans="1:11" s="12" customFormat="1" ht="6" customHeight="1" x14ac:dyDescent="0.2">
      <c r="D59" s="24"/>
      <c r="E59" s="1"/>
      <c r="F59" s="1"/>
      <c r="G59" s="1"/>
      <c r="H59" s="1"/>
      <c r="I59" s="1"/>
      <c r="J59" s="1"/>
    </row>
    <row r="60" spans="1:11" ht="64.5" customHeight="1" x14ac:dyDescent="0.2">
      <c r="E60" s="1"/>
      <c r="F60" s="1"/>
      <c r="G60" s="1"/>
      <c r="H60" s="1"/>
      <c r="I60" s="1"/>
      <c r="J60" s="1"/>
    </row>
    <row r="61" spans="1:11" s="12" customFormat="1" ht="4.5" customHeight="1" x14ac:dyDescent="0.2">
      <c r="D61" s="24"/>
      <c r="E61" s="1"/>
      <c r="F61" s="1"/>
      <c r="G61" s="1"/>
      <c r="H61" s="1"/>
      <c r="I61" s="1"/>
      <c r="J61" s="1"/>
    </row>
    <row r="62" spans="1:11" ht="64.5" hidden="1" customHeight="1" x14ac:dyDescent="0.2">
      <c r="E62" s="1"/>
      <c r="F62" s="1"/>
      <c r="G62" s="1"/>
      <c r="H62" s="1"/>
      <c r="I62" s="1"/>
      <c r="J62" s="1"/>
    </row>
    <row r="63" spans="1:11" ht="5.25" hidden="1" customHeight="1" x14ac:dyDescent="0.2">
      <c r="E63" s="4"/>
      <c r="F63" s="4"/>
      <c r="G63" s="4"/>
      <c r="H63" s="4"/>
      <c r="I63" s="4"/>
      <c r="J63" s="4"/>
    </row>
    <row r="64" spans="1:11" ht="74.25" customHeight="1" x14ac:dyDescent="0.2">
      <c r="E64" s="4"/>
      <c r="F64" s="4"/>
      <c r="G64" s="4"/>
      <c r="H64" s="4"/>
      <c r="I64" s="4"/>
      <c r="J64" s="4"/>
    </row>
    <row r="65" spans="5:10" ht="5.25" customHeight="1" x14ac:dyDescent="0.2">
      <c r="E65" s="4"/>
      <c r="F65" s="4"/>
      <c r="G65" s="4"/>
      <c r="H65" s="4"/>
      <c r="I65" s="4"/>
      <c r="J65" s="4"/>
    </row>
    <row r="66" spans="5:10" ht="63.75" customHeight="1" x14ac:dyDescent="0.2"/>
    <row r="67" spans="5:10" ht="6" customHeight="1" x14ac:dyDescent="0.2"/>
    <row r="68" spans="5:10" ht="64.5" customHeight="1" x14ac:dyDescent="0.2"/>
    <row r="71" spans="5:10" ht="39.950000000000003" hidden="1" customHeight="1" x14ac:dyDescent="0.2"/>
    <row r="72" spans="5:10" ht="39.950000000000003" hidden="1" customHeight="1" x14ac:dyDescent="0.2"/>
    <row r="73" spans="5:10" ht="39.950000000000003" hidden="1" customHeight="1" x14ac:dyDescent="0.2"/>
    <row r="74" spans="5:10" ht="39.950000000000003" hidden="1" customHeight="1" x14ac:dyDescent="0.2"/>
    <row r="75" spans="5:10" ht="39.950000000000003" hidden="1" customHeight="1" x14ac:dyDescent="0.2"/>
    <row r="76" spans="5:10" ht="39.950000000000003" hidden="1" customHeight="1" x14ac:dyDescent="0.2"/>
    <row r="77" spans="5:10" ht="39.950000000000003" hidden="1" customHeight="1" x14ac:dyDescent="0.2"/>
    <row r="78" spans="5:10" ht="39.950000000000003" hidden="1" customHeight="1" x14ac:dyDescent="0.2"/>
    <row r="79" spans="5:10" ht="39.950000000000003" hidden="1" customHeight="1" x14ac:dyDescent="0.2"/>
    <row r="80" spans="5:10" ht="39.950000000000003" hidden="1" customHeight="1" x14ac:dyDescent="0.2"/>
    <row r="81" ht="39.950000000000003" hidden="1" customHeight="1" x14ac:dyDescent="0.2"/>
    <row r="82" ht="39.950000000000003" hidden="1" customHeight="1" x14ac:dyDescent="0.2"/>
    <row r="83" ht="24.95" hidden="1" customHeight="1" x14ac:dyDescent="0.2"/>
    <row r="84" ht="24.95" customHeight="1" x14ac:dyDescent="0.2"/>
    <row r="85" ht="24.95" customHeight="1" x14ac:dyDescent="0.2"/>
  </sheetData>
  <sheetProtection selectLockedCells="1"/>
  <mergeCells count="52">
    <mergeCell ref="B51:E51"/>
    <mergeCell ref="G51:J51"/>
    <mergeCell ref="B47:E47"/>
    <mergeCell ref="G47:J47"/>
    <mergeCell ref="B48:E48"/>
    <mergeCell ref="G48:J48"/>
    <mergeCell ref="B49:E49"/>
    <mergeCell ref="B50:E50"/>
    <mergeCell ref="G50:J50"/>
    <mergeCell ref="B45:J45"/>
    <mergeCell ref="I23:J25"/>
    <mergeCell ref="B27:G27"/>
    <mergeCell ref="I27:J27"/>
    <mergeCell ref="B29:G29"/>
    <mergeCell ref="I29:J29"/>
    <mergeCell ref="B31:H31"/>
    <mergeCell ref="I31:J31"/>
    <mergeCell ref="B33:J33"/>
    <mergeCell ref="B34:D34"/>
    <mergeCell ref="B35:D39"/>
    <mergeCell ref="B41:H41"/>
    <mergeCell ref="B43:J43"/>
    <mergeCell ref="C19:D19"/>
    <mergeCell ref="E19:F19"/>
    <mergeCell ref="I19:J19"/>
    <mergeCell ref="B20:B25"/>
    <mergeCell ref="C20:D25"/>
    <mergeCell ref="E20:E22"/>
    <mergeCell ref="F20:F22"/>
    <mergeCell ref="I20:J22"/>
    <mergeCell ref="E23:E25"/>
    <mergeCell ref="F23:F25"/>
    <mergeCell ref="C17:D17"/>
    <mergeCell ref="E17:F17"/>
    <mergeCell ref="G17:H17"/>
    <mergeCell ref="I17:J17"/>
    <mergeCell ref="C18:D18"/>
    <mergeCell ref="E18:F18"/>
    <mergeCell ref="G18:H18"/>
    <mergeCell ref="I18:J18"/>
    <mergeCell ref="C12:H12"/>
    <mergeCell ref="C14:E14"/>
    <mergeCell ref="H14:I14"/>
    <mergeCell ref="B16:D16"/>
    <mergeCell ref="E16:H16"/>
    <mergeCell ref="I16:J16"/>
    <mergeCell ref="C10:J10"/>
    <mergeCell ref="A2:J2"/>
    <mergeCell ref="A3:J3"/>
    <mergeCell ref="A4:J4"/>
    <mergeCell ref="C6:J6"/>
    <mergeCell ref="B8:J8"/>
  </mergeCells>
  <conditionalFormatting sqref="C13:E13 C17 E17 E20:E21">
    <cfRule type="cellIs" dxfId="319" priority="77" operator="equal">
      <formula>#REF!</formula>
    </cfRule>
    <cfRule type="cellIs" dxfId="318" priority="78" operator="equal">
      <formula>#REF!</formula>
    </cfRule>
  </conditionalFormatting>
  <conditionalFormatting sqref="B17">
    <cfRule type="cellIs" dxfId="317" priority="75" operator="equal">
      <formula>#REF!</formula>
    </cfRule>
    <cfRule type="cellIs" dxfId="316" priority="76" operator="equal">
      <formula>#REF!</formula>
    </cfRule>
  </conditionalFormatting>
  <conditionalFormatting sqref="E23">
    <cfRule type="cellIs" dxfId="315" priority="73" operator="equal">
      <formula>#REF!</formula>
    </cfRule>
    <cfRule type="cellIs" dxfId="314" priority="74" operator="equal">
      <formula>#REF!</formula>
    </cfRule>
  </conditionalFormatting>
  <conditionalFormatting sqref="I31:J32">
    <cfRule type="cellIs" dxfId="313" priority="71" operator="equal">
      <formula>$N$31</formula>
    </cfRule>
    <cfRule type="cellIs" dxfId="312" priority="72" operator="equal">
      <formula>$O$31</formula>
    </cfRule>
  </conditionalFormatting>
  <conditionalFormatting sqref="B45">
    <cfRule type="cellIs" dxfId="311" priority="69" operator="equal">
      <formula>#REF!</formula>
    </cfRule>
    <cfRule type="cellIs" dxfId="310" priority="70" operator="equal">
      <formula>#REF!</formula>
    </cfRule>
  </conditionalFormatting>
  <conditionalFormatting sqref="C28:E28">
    <cfRule type="cellIs" dxfId="309" priority="67" operator="equal">
      <formula>#REF!</formula>
    </cfRule>
    <cfRule type="cellIs" dxfId="308" priority="68" operator="equal">
      <formula>#REF!</formula>
    </cfRule>
  </conditionalFormatting>
  <conditionalFormatting sqref="I29:J29">
    <cfRule type="cellIs" dxfId="307" priority="65" operator="equal">
      <formula>$N$31</formula>
    </cfRule>
    <cfRule type="cellIs" dxfId="306" priority="66" operator="equal">
      <formula>$O$31</formula>
    </cfRule>
  </conditionalFormatting>
  <conditionalFormatting sqref="C30:E30">
    <cfRule type="cellIs" dxfId="305" priority="63" operator="equal">
      <formula>#REF!</formula>
    </cfRule>
    <cfRule type="cellIs" dxfId="304" priority="64" operator="equal">
      <formula>#REF!</formula>
    </cfRule>
  </conditionalFormatting>
  <conditionalFormatting sqref="E35">
    <cfRule type="cellIs" dxfId="303" priority="61" operator="equal">
      <formula>#REF!</formula>
    </cfRule>
    <cfRule type="cellIs" dxfId="302" priority="62" operator="equal">
      <formula>#REF!</formula>
    </cfRule>
  </conditionalFormatting>
  <conditionalFormatting sqref="C40:E40">
    <cfRule type="cellIs" dxfId="301" priority="59" operator="equal">
      <formula>#REF!</formula>
    </cfRule>
    <cfRule type="cellIs" dxfId="300" priority="60" operator="equal">
      <formula>#REF!</formula>
    </cfRule>
  </conditionalFormatting>
  <conditionalFormatting sqref="I41">
    <cfRule type="cellIs" dxfId="299" priority="57" operator="equal">
      <formula>#REF!</formula>
    </cfRule>
    <cfRule type="cellIs" dxfId="298" priority="58" operator="equal">
      <formula>#REF!</formula>
    </cfRule>
  </conditionalFormatting>
  <conditionalFormatting sqref="E36">
    <cfRule type="cellIs" dxfId="297" priority="55" operator="equal">
      <formula>#REF!</formula>
    </cfRule>
    <cfRule type="cellIs" dxfId="296" priority="56" operator="equal">
      <formula>#REF!</formula>
    </cfRule>
  </conditionalFormatting>
  <conditionalFormatting sqref="E37">
    <cfRule type="cellIs" dxfId="295" priority="53" operator="equal">
      <formula>#REF!</formula>
    </cfRule>
    <cfRule type="cellIs" dxfId="294" priority="54" operator="equal">
      <formula>#REF!</formula>
    </cfRule>
  </conditionalFormatting>
  <conditionalFormatting sqref="E38">
    <cfRule type="cellIs" dxfId="293" priority="51" operator="equal">
      <formula>#REF!</formula>
    </cfRule>
    <cfRule type="cellIs" dxfId="292" priority="52" operator="equal">
      <formula>#REF!</formula>
    </cfRule>
  </conditionalFormatting>
  <conditionalFormatting sqref="E39">
    <cfRule type="cellIs" dxfId="291" priority="49" operator="equal">
      <formula>#REF!</formula>
    </cfRule>
    <cfRule type="cellIs" dxfId="290" priority="50" operator="equal">
      <formula>#REF!</formula>
    </cfRule>
  </conditionalFormatting>
  <conditionalFormatting sqref="C46:E46">
    <cfRule type="cellIs" dxfId="289" priority="47" operator="equal">
      <formula>#REF!</formula>
    </cfRule>
    <cfRule type="cellIs" dxfId="288" priority="48" operator="equal">
      <formula>#REF!</formula>
    </cfRule>
  </conditionalFormatting>
  <conditionalFormatting sqref="G17 I17 H20">
    <cfRule type="cellIs" dxfId="287" priority="79" operator="equal">
      <formula>#REF!</formula>
    </cfRule>
    <cfRule type="cellIs" dxfId="286" priority="80" operator="equal">
      <formula>#REF!</formula>
    </cfRule>
  </conditionalFormatting>
  <conditionalFormatting sqref="E19">
    <cfRule type="cellIs" dxfId="285" priority="45" operator="equal">
      <formula>#REF!</formula>
    </cfRule>
    <cfRule type="cellIs" dxfId="284" priority="46" operator="equal">
      <formula>#REF!</formula>
    </cfRule>
  </conditionalFormatting>
  <conditionalFormatting sqref="E24">
    <cfRule type="cellIs" dxfId="283" priority="43" operator="equal">
      <formula>#REF!</formula>
    </cfRule>
    <cfRule type="cellIs" dxfId="282" priority="44" operator="equal">
      <formula>#REF!</formula>
    </cfRule>
  </conditionalFormatting>
  <conditionalFormatting sqref="E18">
    <cfRule type="cellIs" dxfId="281" priority="41" operator="equal">
      <formula>#REF!</formula>
    </cfRule>
    <cfRule type="cellIs" dxfId="280" priority="42" operator="equal">
      <formula>#REF!</formula>
    </cfRule>
  </conditionalFormatting>
  <conditionalFormatting sqref="C26:E26">
    <cfRule type="cellIs" dxfId="279" priority="39" operator="equal">
      <formula>#REF!</formula>
    </cfRule>
    <cfRule type="cellIs" dxfId="278" priority="40" operator="equal">
      <formula>#REF!</formula>
    </cfRule>
  </conditionalFormatting>
  <conditionalFormatting sqref="I27:J27">
    <cfRule type="cellIs" dxfId="277" priority="37" operator="equal">
      <formula>$N$31</formula>
    </cfRule>
    <cfRule type="cellIs" dxfId="276" priority="38" operator="equal">
      <formula>$O$31</formula>
    </cfRule>
  </conditionalFormatting>
  <conditionalFormatting sqref="G17">
    <cfRule type="cellIs" dxfId="275" priority="35" operator="equal">
      <formula>$N$16</formula>
    </cfRule>
    <cfRule type="cellIs" dxfId="274" priority="36" operator="equal">
      <formula>$O$16</formula>
    </cfRule>
  </conditionalFormatting>
  <conditionalFormatting sqref="G18">
    <cfRule type="cellIs" dxfId="273" priority="33" operator="equal">
      <formula>#REF!</formula>
    </cfRule>
    <cfRule type="cellIs" dxfId="272" priority="34" operator="equal">
      <formula>#REF!</formula>
    </cfRule>
  </conditionalFormatting>
  <conditionalFormatting sqref="G18:H18">
    <cfRule type="cellIs" dxfId="271" priority="31" operator="equal">
      <formula>$N$16</formula>
    </cfRule>
    <cfRule type="cellIs" dxfId="270" priority="32" operator="equal">
      <formula>$O$16</formula>
    </cfRule>
  </conditionalFormatting>
  <conditionalFormatting sqref="I18">
    <cfRule type="cellIs" dxfId="269" priority="29" operator="equal">
      <formula>#REF!</formula>
    </cfRule>
    <cfRule type="cellIs" dxfId="268" priority="30" operator="equal">
      <formula>#REF!</formula>
    </cfRule>
  </conditionalFormatting>
  <conditionalFormatting sqref="H19">
    <cfRule type="cellIs" dxfId="267" priority="27" operator="equal">
      <formula>#REF!</formula>
    </cfRule>
    <cfRule type="cellIs" dxfId="266" priority="28" operator="equal">
      <formula>#REF!</formula>
    </cfRule>
  </conditionalFormatting>
  <conditionalFormatting sqref="H19">
    <cfRule type="cellIs" dxfId="265" priority="25" operator="equal">
      <formula>$N$16</formula>
    </cfRule>
    <cfRule type="cellIs" dxfId="264" priority="26" operator="equal">
      <formula>$O$16</formula>
    </cfRule>
  </conditionalFormatting>
  <conditionalFormatting sqref="H21">
    <cfRule type="cellIs" dxfId="263" priority="23" operator="equal">
      <formula>#REF!</formula>
    </cfRule>
    <cfRule type="cellIs" dxfId="262" priority="24" operator="equal">
      <formula>#REF!</formula>
    </cfRule>
  </conditionalFormatting>
  <conditionalFormatting sqref="H21">
    <cfRule type="cellIs" dxfId="261" priority="21" operator="equal">
      <formula>$N$16</formula>
    </cfRule>
    <cfRule type="cellIs" dxfId="260" priority="22" operator="equal">
      <formula>$O$16</formula>
    </cfRule>
  </conditionalFormatting>
  <conditionalFormatting sqref="H22">
    <cfRule type="cellIs" dxfId="259" priority="19" operator="equal">
      <formula>#REF!</formula>
    </cfRule>
    <cfRule type="cellIs" dxfId="258" priority="20" operator="equal">
      <formula>#REF!</formula>
    </cfRule>
  </conditionalFormatting>
  <conditionalFormatting sqref="H22">
    <cfRule type="cellIs" dxfId="257" priority="17" operator="equal">
      <formula>$N$16</formula>
    </cfRule>
    <cfRule type="cellIs" dxfId="256" priority="18" operator="equal">
      <formula>$O$16</formula>
    </cfRule>
  </conditionalFormatting>
  <conditionalFormatting sqref="H29">
    <cfRule type="cellIs" dxfId="255" priority="15" operator="equal">
      <formula>#REF!</formula>
    </cfRule>
    <cfRule type="cellIs" dxfId="254" priority="16" operator="equal">
      <formula>#REF!</formula>
    </cfRule>
  </conditionalFormatting>
  <conditionalFormatting sqref="H23">
    <cfRule type="cellIs" dxfId="253" priority="11" operator="equal">
      <formula>#REF!</formula>
    </cfRule>
    <cfRule type="cellIs" dxfId="252" priority="12" operator="equal">
      <formula>#REF!</formula>
    </cfRule>
  </conditionalFormatting>
  <conditionalFormatting sqref="H24">
    <cfRule type="cellIs" dxfId="251" priority="9" operator="equal">
      <formula>#REF!</formula>
    </cfRule>
    <cfRule type="cellIs" dxfId="250" priority="10" operator="equal">
      <formula>#REF!</formula>
    </cfRule>
  </conditionalFormatting>
  <conditionalFormatting sqref="H24">
    <cfRule type="cellIs" dxfId="249" priority="7" operator="equal">
      <formula>$N$16</formula>
    </cfRule>
    <cfRule type="cellIs" dxfId="248" priority="8" operator="equal">
      <formula>$O$16</formula>
    </cfRule>
  </conditionalFormatting>
  <conditionalFormatting sqref="H25">
    <cfRule type="cellIs" dxfId="247" priority="5" operator="equal">
      <formula>#REF!</formula>
    </cfRule>
    <cfRule type="cellIs" dxfId="246" priority="6" operator="equal">
      <formula>#REF!</formula>
    </cfRule>
  </conditionalFormatting>
  <conditionalFormatting sqref="H25">
    <cfRule type="cellIs" dxfId="245" priority="3" operator="equal">
      <formula>$N$16</formula>
    </cfRule>
    <cfRule type="cellIs" dxfId="244" priority="4" operator="equal">
      <formula>$O$16</formula>
    </cfRule>
  </conditionalFormatting>
  <conditionalFormatting sqref="I19">
    <cfRule type="cellIs" dxfId="243" priority="1" operator="equal">
      <formula>#REF!</formula>
    </cfRule>
    <cfRule type="cellIs" dxfId="242" priority="2" operator="equal">
      <formula>#REF!</formula>
    </cfRule>
  </conditionalFormatting>
  <dataValidations count="3">
    <dataValidation type="list" allowBlank="1" showInputMessage="1" showErrorMessage="1" sqref="G17:G18 H18:H19 H21:H22 H24:H25">
      <formula1>$N$16:$P$16</formula1>
    </dataValidation>
    <dataValidation type="list" allowBlank="1" showInputMessage="1" showErrorMessage="1" sqref="D13:E13">
      <formula1>#REF!</formula1>
    </dataValidation>
    <dataValidation type="list" allowBlank="1" showInputMessage="1" showErrorMessage="1" sqref="I31:J32 I27:J27 I29:J29">
      <formula1>$N$31:$O$31</formula1>
    </dataValidation>
  </dataValidations>
  <printOptions horizontalCentered="1"/>
  <pageMargins left="0.39370078740157483" right="0.39370078740157483" top="0.78740157480314965" bottom="0.39370078740157483" header="0" footer="0"/>
  <pageSetup scale="6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4"/>
  <sheetViews>
    <sheetView showGridLines="0" topLeftCell="A22" workbookViewId="0">
      <selection activeCell="D7" sqref="D7:M7"/>
    </sheetView>
  </sheetViews>
  <sheetFormatPr baseColWidth="10" defaultColWidth="11.42578125" defaultRowHeight="11.25" x14ac:dyDescent="0.2"/>
  <cols>
    <col min="1" max="1" width="4.42578125" style="27" bestFit="1" customWidth="1"/>
    <col min="2" max="2" width="17.7109375" style="27" bestFit="1" customWidth="1"/>
    <col min="3" max="3" width="20.140625" style="27" bestFit="1" customWidth="1"/>
    <col min="4" max="4" width="15.5703125" style="27" bestFit="1" customWidth="1"/>
    <col min="5" max="5" width="25.85546875" style="27" bestFit="1" customWidth="1"/>
    <col min="6" max="16384" width="11.42578125" style="27"/>
  </cols>
  <sheetData>
    <row r="1" spans="1:5" ht="12.75" customHeight="1" x14ac:dyDescent="0.2">
      <c r="A1" s="534" t="s">
        <v>187</v>
      </c>
      <c r="B1" s="534"/>
      <c r="C1" s="534"/>
      <c r="D1" s="534"/>
      <c r="E1" s="534"/>
    </row>
    <row r="2" spans="1:5" ht="12.75" x14ac:dyDescent="0.2">
      <c r="A2" s="534"/>
      <c r="B2" s="534"/>
      <c r="C2" s="534"/>
      <c r="D2" s="534"/>
      <c r="E2" s="534"/>
    </row>
    <row r="3" spans="1:5" ht="12" thickBot="1" x14ac:dyDescent="0.25">
      <c r="A3" s="535" t="s">
        <v>188</v>
      </c>
      <c r="B3" s="535"/>
      <c r="C3" s="535"/>
      <c r="D3" s="535"/>
      <c r="E3" s="535"/>
    </row>
    <row r="4" spans="1:5" ht="12" thickTop="1" x14ac:dyDescent="0.2">
      <c r="A4" s="536" t="s">
        <v>189</v>
      </c>
      <c r="B4" s="536"/>
      <c r="C4" s="536"/>
      <c r="D4" s="536"/>
      <c r="E4" s="536"/>
    </row>
    <row r="5" spans="1:5" ht="12" thickBot="1" x14ac:dyDescent="0.25">
      <c r="A5" s="122" t="s">
        <v>190</v>
      </c>
      <c r="B5" s="123" t="s">
        <v>191</v>
      </c>
      <c r="C5" s="123" t="s">
        <v>192</v>
      </c>
      <c r="D5" s="123" t="s">
        <v>193</v>
      </c>
      <c r="E5" s="124" t="s">
        <v>194</v>
      </c>
    </row>
    <row r="6" spans="1:5" ht="12" thickBot="1" x14ac:dyDescent="0.25">
      <c r="A6" s="125">
        <v>1984</v>
      </c>
      <c r="B6" s="28">
        <v>376.6</v>
      </c>
      <c r="C6" s="29">
        <v>11298</v>
      </c>
      <c r="D6" s="30">
        <v>0</v>
      </c>
      <c r="E6" s="126" t="s">
        <v>154</v>
      </c>
    </row>
    <row r="7" spans="1:5" ht="12" thickBot="1" x14ac:dyDescent="0.25">
      <c r="A7" s="125">
        <v>1985</v>
      </c>
      <c r="B7" s="28">
        <v>451.92</v>
      </c>
      <c r="C7" s="29">
        <v>13558</v>
      </c>
      <c r="D7" s="30">
        <v>20</v>
      </c>
      <c r="E7" s="126" t="s">
        <v>195</v>
      </c>
    </row>
    <row r="8" spans="1:5" ht="12" thickBot="1" x14ac:dyDescent="0.25">
      <c r="A8" s="125">
        <v>1986</v>
      </c>
      <c r="B8" s="28">
        <v>560.38</v>
      </c>
      <c r="C8" s="29">
        <v>16811</v>
      </c>
      <c r="D8" s="30">
        <v>24</v>
      </c>
      <c r="E8" s="126" t="s">
        <v>196</v>
      </c>
    </row>
    <row r="9" spans="1:5" ht="12" thickBot="1" x14ac:dyDescent="0.25">
      <c r="A9" s="125">
        <v>1987</v>
      </c>
      <c r="B9" s="28">
        <v>683.66</v>
      </c>
      <c r="C9" s="29">
        <v>20510</v>
      </c>
      <c r="D9" s="30">
        <v>22</v>
      </c>
      <c r="E9" s="126" t="s">
        <v>197</v>
      </c>
    </row>
    <row r="10" spans="1:5" ht="12" thickBot="1" x14ac:dyDescent="0.25">
      <c r="A10" s="125">
        <v>1988</v>
      </c>
      <c r="B10" s="28">
        <v>854.58</v>
      </c>
      <c r="C10" s="29">
        <v>25637</v>
      </c>
      <c r="D10" s="30">
        <v>25</v>
      </c>
      <c r="E10" s="126" t="s">
        <v>198</v>
      </c>
    </row>
    <row r="11" spans="1:5" ht="12" thickBot="1" x14ac:dyDescent="0.25">
      <c r="A11" s="125">
        <v>1989</v>
      </c>
      <c r="B11" s="31">
        <v>1085.32</v>
      </c>
      <c r="C11" s="29">
        <v>32560</v>
      </c>
      <c r="D11" s="30">
        <v>27</v>
      </c>
      <c r="E11" s="126" t="s">
        <v>199</v>
      </c>
    </row>
    <row r="12" spans="1:5" ht="12" thickBot="1" x14ac:dyDescent="0.25">
      <c r="A12" s="125">
        <v>1990</v>
      </c>
      <c r="B12" s="31">
        <v>1367.5</v>
      </c>
      <c r="C12" s="29">
        <v>41025</v>
      </c>
      <c r="D12" s="30">
        <v>26</v>
      </c>
      <c r="E12" s="126" t="s">
        <v>200</v>
      </c>
    </row>
    <row r="13" spans="1:5" ht="12" thickBot="1" x14ac:dyDescent="0.25">
      <c r="A13" s="125">
        <v>1991</v>
      </c>
      <c r="B13" s="31">
        <v>1723.87</v>
      </c>
      <c r="C13" s="29">
        <v>51716</v>
      </c>
      <c r="D13" s="30">
        <v>26.1</v>
      </c>
      <c r="E13" s="126" t="s">
        <v>201</v>
      </c>
    </row>
    <row r="14" spans="1:5" ht="12" thickBot="1" x14ac:dyDescent="0.25">
      <c r="A14" s="125">
        <v>1992</v>
      </c>
      <c r="B14" s="31">
        <v>2173</v>
      </c>
      <c r="C14" s="29">
        <v>65190</v>
      </c>
      <c r="D14" s="30">
        <v>26.1</v>
      </c>
      <c r="E14" s="126" t="s">
        <v>202</v>
      </c>
    </row>
    <row r="15" spans="1:5" ht="12" thickBot="1" x14ac:dyDescent="0.25">
      <c r="A15" s="125">
        <v>1993</v>
      </c>
      <c r="B15" s="31">
        <v>2717</v>
      </c>
      <c r="C15" s="29">
        <v>81510</v>
      </c>
      <c r="D15" s="30">
        <v>25</v>
      </c>
      <c r="E15" s="126" t="s">
        <v>203</v>
      </c>
    </row>
    <row r="16" spans="1:5" ht="12" thickBot="1" x14ac:dyDescent="0.25">
      <c r="A16" s="125">
        <v>1994</v>
      </c>
      <c r="B16" s="31">
        <v>3290</v>
      </c>
      <c r="C16" s="29">
        <v>98700</v>
      </c>
      <c r="D16" s="30">
        <v>21.1</v>
      </c>
      <c r="E16" s="126" t="s">
        <v>204</v>
      </c>
    </row>
    <row r="17" spans="1:5" ht="12" thickBot="1" x14ac:dyDescent="0.25">
      <c r="A17" s="125">
        <v>1995</v>
      </c>
      <c r="B17" s="31">
        <v>3964.45</v>
      </c>
      <c r="C17" s="29">
        <v>118934</v>
      </c>
      <c r="D17" s="30">
        <v>20.5</v>
      </c>
      <c r="E17" s="126" t="s">
        <v>205</v>
      </c>
    </row>
    <row r="18" spans="1:5" ht="12" thickBot="1" x14ac:dyDescent="0.25">
      <c r="A18" s="125">
        <v>1996</v>
      </c>
      <c r="B18" s="31">
        <v>4737.5</v>
      </c>
      <c r="C18" s="29">
        <v>142125</v>
      </c>
      <c r="D18" s="30">
        <v>19.5</v>
      </c>
      <c r="E18" s="126" t="s">
        <v>206</v>
      </c>
    </row>
    <row r="19" spans="1:5" ht="12" thickBot="1" x14ac:dyDescent="0.25">
      <c r="A19" s="125">
        <v>1997</v>
      </c>
      <c r="B19" s="31">
        <v>5733.5</v>
      </c>
      <c r="C19" s="29">
        <v>172005</v>
      </c>
      <c r="D19" s="30">
        <v>21</v>
      </c>
      <c r="E19" s="126" t="s">
        <v>207</v>
      </c>
    </row>
    <row r="20" spans="1:5" ht="12" thickBot="1" x14ac:dyDescent="0.25">
      <c r="A20" s="125">
        <v>1998</v>
      </c>
      <c r="B20" s="31">
        <v>6794.2</v>
      </c>
      <c r="C20" s="29">
        <v>203826</v>
      </c>
      <c r="D20" s="30">
        <v>18.5</v>
      </c>
      <c r="E20" s="126" t="s">
        <v>208</v>
      </c>
    </row>
    <row r="21" spans="1:5" ht="12" thickBot="1" x14ac:dyDescent="0.25">
      <c r="A21" s="125">
        <v>1999</v>
      </c>
      <c r="B21" s="31">
        <v>7882</v>
      </c>
      <c r="C21" s="29">
        <v>236460</v>
      </c>
      <c r="D21" s="30">
        <v>16</v>
      </c>
      <c r="E21" s="126" t="s">
        <v>209</v>
      </c>
    </row>
    <row r="22" spans="1:5" ht="12" thickBot="1" x14ac:dyDescent="0.25">
      <c r="A22" s="125">
        <v>2000</v>
      </c>
      <c r="B22" s="31">
        <v>8670</v>
      </c>
      <c r="C22" s="29">
        <v>260100</v>
      </c>
      <c r="D22" s="30">
        <v>10</v>
      </c>
      <c r="E22" s="126" t="s">
        <v>210</v>
      </c>
    </row>
    <row r="23" spans="1:5" ht="12" thickBot="1" x14ac:dyDescent="0.25">
      <c r="A23" s="125">
        <v>2001</v>
      </c>
      <c r="B23" s="31">
        <v>9533.33</v>
      </c>
      <c r="C23" s="29">
        <v>286000</v>
      </c>
      <c r="D23" s="30">
        <v>10</v>
      </c>
      <c r="E23" s="126" t="s">
        <v>211</v>
      </c>
    </row>
    <row r="24" spans="1:5" ht="12" thickBot="1" x14ac:dyDescent="0.25">
      <c r="A24" s="125">
        <v>2002</v>
      </c>
      <c r="B24" s="31">
        <v>10300</v>
      </c>
      <c r="C24" s="29">
        <v>309000</v>
      </c>
      <c r="D24" s="30">
        <v>8</v>
      </c>
      <c r="E24" s="126" t="s">
        <v>212</v>
      </c>
    </row>
    <row r="25" spans="1:5" ht="12" thickBot="1" x14ac:dyDescent="0.25">
      <c r="A25" s="125">
        <v>2003</v>
      </c>
      <c r="B25" s="31">
        <v>11066.67</v>
      </c>
      <c r="C25" s="29">
        <v>332000</v>
      </c>
      <c r="D25" s="30">
        <v>7.4</v>
      </c>
      <c r="E25" s="126" t="s">
        <v>213</v>
      </c>
    </row>
    <row r="26" spans="1:5" ht="12" thickBot="1" x14ac:dyDescent="0.25">
      <c r="A26" s="125">
        <v>2004</v>
      </c>
      <c r="B26" s="31">
        <v>11933.33</v>
      </c>
      <c r="C26" s="29">
        <v>358000</v>
      </c>
      <c r="D26" s="30">
        <v>7.8</v>
      </c>
      <c r="E26" s="126" t="s">
        <v>214</v>
      </c>
    </row>
    <row r="27" spans="1:5" ht="12" thickBot="1" x14ac:dyDescent="0.25">
      <c r="A27" s="125">
        <v>2005</v>
      </c>
      <c r="B27" s="31">
        <v>12716.67</v>
      </c>
      <c r="C27" s="29">
        <v>381500</v>
      </c>
      <c r="D27" s="30">
        <v>6.6</v>
      </c>
      <c r="E27" s="126" t="s">
        <v>215</v>
      </c>
    </row>
    <row r="28" spans="1:5" ht="12" thickBot="1" x14ac:dyDescent="0.25">
      <c r="A28" s="125">
        <v>2006</v>
      </c>
      <c r="B28" s="31">
        <v>13600</v>
      </c>
      <c r="C28" s="29">
        <v>408000</v>
      </c>
      <c r="D28" s="30">
        <v>6.9</v>
      </c>
      <c r="E28" s="126" t="s">
        <v>216</v>
      </c>
    </row>
    <row r="29" spans="1:5" ht="12" thickBot="1" x14ac:dyDescent="0.25">
      <c r="A29" s="125">
        <v>2007</v>
      </c>
      <c r="B29" s="31">
        <v>14456.67</v>
      </c>
      <c r="C29" s="29">
        <v>433700</v>
      </c>
      <c r="D29" s="30">
        <v>6.3</v>
      </c>
      <c r="E29" s="126" t="s">
        <v>217</v>
      </c>
    </row>
    <row r="30" spans="1:5" ht="12" thickBot="1" x14ac:dyDescent="0.25">
      <c r="A30" s="125">
        <v>2008</v>
      </c>
      <c r="B30" s="31">
        <v>15383.33</v>
      </c>
      <c r="C30" s="29">
        <v>461500</v>
      </c>
      <c r="D30" s="30">
        <v>6.4</v>
      </c>
      <c r="E30" s="126" t="s">
        <v>218</v>
      </c>
    </row>
    <row r="31" spans="1:5" x14ac:dyDescent="0.2">
      <c r="A31" s="127">
        <v>2009</v>
      </c>
      <c r="B31" s="113">
        <v>16563.330000000002</v>
      </c>
      <c r="C31" s="114">
        <v>496900</v>
      </c>
      <c r="D31" s="115">
        <v>7.7</v>
      </c>
      <c r="E31" s="128" t="s">
        <v>219</v>
      </c>
    </row>
    <row r="32" spans="1:5" x14ac:dyDescent="0.2">
      <c r="A32" s="129">
        <v>2010</v>
      </c>
      <c r="B32" s="116">
        <v>17166.669999999998</v>
      </c>
      <c r="C32" s="117">
        <v>515000</v>
      </c>
      <c r="D32" s="118">
        <v>3.6</v>
      </c>
      <c r="E32" s="130" t="s">
        <v>220</v>
      </c>
    </row>
    <row r="33" spans="1:5" x14ac:dyDescent="0.2">
      <c r="A33" s="131">
        <v>2011</v>
      </c>
      <c r="B33" s="119">
        <v>17853.330000000002</v>
      </c>
      <c r="C33" s="120">
        <v>535600</v>
      </c>
      <c r="D33" s="121">
        <v>4</v>
      </c>
      <c r="E33" s="132" t="s">
        <v>221</v>
      </c>
    </row>
    <row r="34" spans="1:5" x14ac:dyDescent="0.2">
      <c r="A34" s="131">
        <v>2012</v>
      </c>
      <c r="B34" s="119">
        <v>18890</v>
      </c>
      <c r="C34" s="120">
        <v>566700</v>
      </c>
      <c r="D34" s="121">
        <v>5.8</v>
      </c>
      <c r="E34" s="132" t="s">
        <v>222</v>
      </c>
    </row>
    <row r="35" spans="1:5" x14ac:dyDescent="0.2">
      <c r="A35" s="131">
        <v>2013</v>
      </c>
      <c r="B35" s="119">
        <v>19650</v>
      </c>
      <c r="C35" s="120">
        <v>589500</v>
      </c>
      <c r="D35" s="121">
        <v>4.0199999999999996</v>
      </c>
      <c r="E35" s="132" t="s">
        <v>223</v>
      </c>
    </row>
    <row r="36" spans="1:5" x14ac:dyDescent="0.2">
      <c r="A36" s="131">
        <v>2014</v>
      </c>
      <c r="B36" s="119">
        <v>20533.330000000002</v>
      </c>
      <c r="C36" s="120">
        <v>616000</v>
      </c>
      <c r="D36" s="121">
        <v>4.5</v>
      </c>
      <c r="E36" s="132" t="s">
        <v>224</v>
      </c>
    </row>
    <row r="37" spans="1:5" x14ac:dyDescent="0.2">
      <c r="A37" s="131">
        <v>2015</v>
      </c>
      <c r="B37" s="119">
        <v>21478.33</v>
      </c>
      <c r="C37" s="120">
        <v>644350</v>
      </c>
      <c r="D37" s="121">
        <v>4.5999999999999996</v>
      </c>
      <c r="E37" s="132" t="s">
        <v>225</v>
      </c>
    </row>
    <row r="38" spans="1:5" x14ac:dyDescent="0.2">
      <c r="A38" s="131">
        <v>2016</v>
      </c>
      <c r="B38" s="119">
        <v>22981.83</v>
      </c>
      <c r="C38" s="120">
        <v>689455</v>
      </c>
      <c r="D38" s="121">
        <v>7</v>
      </c>
      <c r="E38" s="132" t="s">
        <v>226</v>
      </c>
    </row>
    <row r="39" spans="1:5" x14ac:dyDescent="0.2">
      <c r="A39" s="133">
        <v>2017</v>
      </c>
      <c r="B39" s="134">
        <v>24590.57</v>
      </c>
      <c r="C39" s="135">
        <v>737717</v>
      </c>
      <c r="D39" s="136"/>
      <c r="E39" s="137" t="s">
        <v>227</v>
      </c>
    </row>
    <row r="40" spans="1:5" x14ac:dyDescent="0.2">
      <c r="A40" s="133">
        <v>2018</v>
      </c>
      <c r="B40" s="134">
        <f>C40/30</f>
        <v>26041.4</v>
      </c>
      <c r="C40" s="135">
        <v>781242</v>
      </c>
      <c r="D40" s="136">
        <v>5.9</v>
      </c>
      <c r="E40" s="137" t="s">
        <v>227</v>
      </c>
    </row>
    <row r="41" spans="1:5" ht="11.25" customHeight="1" x14ac:dyDescent="0.2">
      <c r="A41" s="537" t="s">
        <v>228</v>
      </c>
      <c r="B41" s="537"/>
      <c r="C41" s="537"/>
      <c r="D41" s="537"/>
      <c r="E41" s="537"/>
    </row>
    <row r="42" spans="1:5" ht="11.25" customHeight="1" x14ac:dyDescent="0.2">
      <c r="A42" s="538" t="s">
        <v>229</v>
      </c>
      <c r="B42" s="538"/>
      <c r="C42" s="538"/>
      <c r="D42" s="538"/>
      <c r="E42" s="538"/>
    </row>
    <row r="43" spans="1:5" ht="11.25" customHeight="1" x14ac:dyDescent="0.2">
      <c r="A43" s="533" t="s">
        <v>230</v>
      </c>
      <c r="B43" s="533"/>
      <c r="C43" s="533"/>
      <c r="D43" s="533"/>
      <c r="E43" s="533"/>
    </row>
    <row r="44" spans="1:5" x14ac:dyDescent="0.2">
      <c r="A44" s="533"/>
      <c r="B44" s="533"/>
      <c r="C44" s="533"/>
      <c r="D44" s="533"/>
      <c r="E44" s="533"/>
    </row>
  </sheetData>
  <mergeCells count="8">
    <mergeCell ref="A43:E43"/>
    <mergeCell ref="A44:E44"/>
    <mergeCell ref="A1:E1"/>
    <mergeCell ref="A2:E2"/>
    <mergeCell ref="A3:E3"/>
    <mergeCell ref="A4:E4"/>
    <mergeCell ref="A41:E41"/>
    <mergeCell ref="A42:E42"/>
  </mergeCells>
  <pageMargins left="0.75" right="0.75" top="1" bottom="1" header="0.5" footer="0.5"/>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4"/>
  <sheetViews>
    <sheetView topLeftCell="A20" zoomScale="85" zoomScaleNormal="85" workbookViewId="0">
      <selection activeCell="L20" sqref="L20"/>
    </sheetView>
  </sheetViews>
  <sheetFormatPr baseColWidth="10" defaultColWidth="11.42578125" defaultRowHeight="12.75" x14ac:dyDescent="0.2"/>
  <cols>
    <col min="1" max="1" width="5.140625" style="258" customWidth="1"/>
    <col min="2" max="2" width="4" style="258" customWidth="1"/>
    <col min="3" max="3" width="42.7109375" style="258" customWidth="1"/>
    <col min="4" max="4" width="44" style="258" customWidth="1"/>
    <col min="5" max="10" width="11.140625" style="258" customWidth="1"/>
    <col min="11" max="11" width="16.7109375" style="258" customWidth="1"/>
    <col min="12" max="12" width="30" style="258" customWidth="1"/>
    <col min="13" max="16384" width="11.42578125" style="258"/>
  </cols>
  <sheetData>
    <row r="1" spans="2:12" ht="18" customHeight="1" x14ac:dyDescent="0.25">
      <c r="B1" s="546" t="s">
        <v>231</v>
      </c>
      <c r="C1" s="547"/>
      <c r="D1" s="547"/>
      <c r="E1" s="547"/>
      <c r="F1" s="547"/>
      <c r="G1" s="547"/>
      <c r="H1" s="547"/>
      <c r="I1" s="547"/>
      <c r="J1" s="547"/>
      <c r="K1" s="547"/>
      <c r="L1" s="548"/>
    </row>
    <row r="2" spans="2:12" ht="18" customHeight="1" x14ac:dyDescent="0.2">
      <c r="B2" s="549" t="s">
        <v>232</v>
      </c>
      <c r="C2" s="550"/>
      <c r="D2" s="550"/>
      <c r="E2" s="550"/>
      <c r="F2" s="550"/>
      <c r="G2" s="550"/>
      <c r="H2" s="550"/>
      <c r="I2" s="550"/>
      <c r="J2" s="550"/>
      <c r="K2" s="550"/>
      <c r="L2" s="551"/>
    </row>
    <row r="3" spans="2:12" ht="18" customHeight="1" x14ac:dyDescent="0.2">
      <c r="B3" s="549" t="s">
        <v>233</v>
      </c>
      <c r="C3" s="550"/>
      <c r="D3" s="550"/>
      <c r="E3" s="550"/>
      <c r="F3" s="550"/>
      <c r="G3" s="550"/>
      <c r="H3" s="550"/>
      <c r="I3" s="550"/>
      <c r="J3" s="550"/>
      <c r="K3" s="550"/>
      <c r="L3" s="551"/>
    </row>
    <row r="4" spans="2:12" ht="8.25" customHeight="1" thickBot="1" x14ac:dyDescent="0.25">
      <c r="B4" s="255"/>
      <c r="C4" s="256"/>
      <c r="D4" s="256"/>
      <c r="E4" s="256"/>
      <c r="F4" s="256"/>
      <c r="G4" s="256"/>
      <c r="H4" s="256"/>
      <c r="I4" s="256"/>
      <c r="J4" s="256"/>
      <c r="K4" s="256"/>
      <c r="L4" s="257"/>
    </row>
    <row r="5" spans="2:12" ht="8.25" customHeight="1" thickBot="1" x14ac:dyDescent="0.25">
      <c r="B5" s="259"/>
      <c r="C5" s="254"/>
      <c r="D5" s="254"/>
      <c r="E5" s="254"/>
      <c r="F5" s="254"/>
      <c r="G5" s="254"/>
      <c r="H5" s="254"/>
      <c r="I5" s="254"/>
      <c r="J5" s="254"/>
      <c r="K5" s="254"/>
      <c r="L5" s="254"/>
    </row>
    <row r="6" spans="2:12" ht="74.25" customHeight="1" thickBot="1" x14ac:dyDescent="0.25">
      <c r="B6" s="552" t="s">
        <v>128</v>
      </c>
      <c r="C6" s="553"/>
      <c r="D6" s="554"/>
      <c r="E6" s="555" t="s">
        <v>4</v>
      </c>
      <c r="F6" s="556"/>
      <c r="G6" s="556"/>
      <c r="H6" s="556"/>
      <c r="I6" s="556"/>
      <c r="J6" s="556"/>
      <c r="K6" s="556"/>
      <c r="L6" s="557"/>
    </row>
    <row r="7" spans="2:12" ht="8.25" customHeight="1" thickBot="1" x14ac:dyDescent="0.25">
      <c r="B7" s="259"/>
      <c r="C7" s="254"/>
      <c r="D7" s="254"/>
      <c r="E7" s="254"/>
      <c r="F7" s="254"/>
      <c r="G7" s="254"/>
      <c r="H7" s="254"/>
      <c r="I7" s="254"/>
      <c r="J7" s="254"/>
      <c r="K7" s="254"/>
      <c r="L7" s="254"/>
    </row>
    <row r="8" spans="2:12" ht="19.5" customHeight="1" thickBot="1" x14ac:dyDescent="0.3">
      <c r="B8" s="259"/>
      <c r="C8" s="254"/>
      <c r="D8" s="254"/>
      <c r="E8" s="543" t="s">
        <v>234</v>
      </c>
      <c r="F8" s="544"/>
      <c r="G8" s="544"/>
      <c r="H8" s="544"/>
      <c r="I8" s="544"/>
      <c r="J8" s="544"/>
      <c r="K8" s="544"/>
      <c r="L8" s="545"/>
    </row>
    <row r="9" spans="2:12" ht="8.25" customHeight="1" thickBot="1" x14ac:dyDescent="0.25">
      <c r="B9" s="259"/>
      <c r="C9" s="254"/>
      <c r="D9" s="254"/>
      <c r="E9" s="254"/>
      <c r="F9" s="254"/>
      <c r="G9" s="254"/>
      <c r="H9" s="254"/>
      <c r="I9" s="254"/>
      <c r="J9" s="254"/>
      <c r="K9" s="254"/>
      <c r="L9" s="254"/>
    </row>
    <row r="10" spans="2:12" ht="18" customHeight="1" x14ac:dyDescent="0.25">
      <c r="B10" s="539" t="s">
        <v>235</v>
      </c>
      <c r="C10" s="540"/>
      <c r="D10" s="540"/>
      <c r="E10" s="540"/>
      <c r="F10" s="540"/>
      <c r="G10" s="540"/>
      <c r="H10" s="540"/>
      <c r="I10" s="540"/>
      <c r="J10" s="540"/>
      <c r="K10" s="540"/>
      <c r="L10" s="541"/>
    </row>
    <row r="11" spans="2:12" ht="33" customHeight="1" x14ac:dyDescent="0.2">
      <c r="B11" s="542" t="s">
        <v>30</v>
      </c>
      <c r="C11" s="542" t="s">
        <v>236</v>
      </c>
      <c r="D11" s="542" t="s">
        <v>237</v>
      </c>
      <c r="E11" s="542" t="s">
        <v>238</v>
      </c>
      <c r="F11" s="542"/>
      <c r="G11" s="542" t="s">
        <v>239</v>
      </c>
      <c r="H11" s="542"/>
      <c r="I11" s="542" t="s">
        <v>240</v>
      </c>
      <c r="J11" s="542"/>
      <c r="K11" s="542" t="s">
        <v>241</v>
      </c>
      <c r="L11" s="542" t="s">
        <v>242</v>
      </c>
    </row>
    <row r="12" spans="2:12" ht="28.5" customHeight="1" x14ac:dyDescent="0.2">
      <c r="B12" s="542"/>
      <c r="C12" s="542"/>
      <c r="D12" s="542"/>
      <c r="E12" s="335" t="s">
        <v>26</v>
      </c>
      <c r="F12" s="335" t="s">
        <v>28</v>
      </c>
      <c r="G12" s="335" t="s">
        <v>26</v>
      </c>
      <c r="H12" s="335" t="s">
        <v>28</v>
      </c>
      <c r="I12" s="335" t="s">
        <v>26</v>
      </c>
      <c r="J12" s="335" t="s">
        <v>28</v>
      </c>
      <c r="K12" s="542"/>
      <c r="L12" s="542"/>
    </row>
    <row r="13" spans="2:12" ht="6" customHeight="1" x14ac:dyDescent="0.2"/>
    <row r="14" spans="2:12" ht="90" customHeight="1" x14ac:dyDescent="0.2">
      <c r="B14" s="260">
        <v>6</v>
      </c>
      <c r="C14" s="261" t="s">
        <v>6</v>
      </c>
      <c r="D14" s="262" t="s">
        <v>243</v>
      </c>
      <c r="E14" s="263"/>
      <c r="F14" s="263" t="s">
        <v>27</v>
      </c>
      <c r="G14" s="263"/>
      <c r="H14" s="263" t="s">
        <v>27</v>
      </c>
      <c r="I14" s="263"/>
      <c r="J14" s="263" t="s">
        <v>27</v>
      </c>
      <c r="K14" s="263" t="s">
        <v>7</v>
      </c>
      <c r="L14" s="324" t="s">
        <v>8</v>
      </c>
    </row>
    <row r="15" spans="2:12" ht="90" x14ac:dyDescent="0.2">
      <c r="B15" s="260">
        <v>7</v>
      </c>
      <c r="C15" s="314" t="s">
        <v>46</v>
      </c>
      <c r="D15" s="315" t="s">
        <v>244</v>
      </c>
      <c r="E15" s="316" t="s">
        <v>27</v>
      </c>
      <c r="F15" s="316"/>
      <c r="G15" s="316" t="s">
        <v>27</v>
      </c>
      <c r="H15" s="316"/>
      <c r="I15" s="316" t="s">
        <v>27</v>
      </c>
      <c r="J15" s="316"/>
      <c r="K15" s="263" t="s">
        <v>47</v>
      </c>
      <c r="L15" s="328" t="s">
        <v>245</v>
      </c>
    </row>
    <row r="16" spans="2:12" ht="49.5" customHeight="1" x14ac:dyDescent="0.2">
      <c r="B16" s="260">
        <v>10</v>
      </c>
      <c r="C16" s="261" t="s">
        <v>54</v>
      </c>
      <c r="D16" s="262" t="s">
        <v>246</v>
      </c>
      <c r="E16" s="263" t="s">
        <v>27</v>
      </c>
      <c r="F16" s="263"/>
      <c r="G16" s="263" t="s">
        <v>27</v>
      </c>
      <c r="H16" s="263"/>
      <c r="I16" s="263" t="s">
        <v>27</v>
      </c>
      <c r="J16" s="263"/>
      <c r="K16" s="263" t="s">
        <v>47</v>
      </c>
      <c r="L16" s="317"/>
    </row>
    <row r="17" spans="2:13" ht="49.5" customHeight="1" x14ac:dyDescent="0.2">
      <c r="B17" s="260">
        <v>11</v>
      </c>
      <c r="C17" s="261" t="s">
        <v>62</v>
      </c>
      <c r="D17" s="262" t="s">
        <v>247</v>
      </c>
      <c r="E17" s="263" t="s">
        <v>27</v>
      </c>
      <c r="F17" s="263"/>
      <c r="G17" s="263" t="s">
        <v>27</v>
      </c>
      <c r="H17" s="263"/>
      <c r="I17" s="263" t="s">
        <v>27</v>
      </c>
      <c r="J17" s="263"/>
      <c r="K17" s="263" t="s">
        <v>47</v>
      </c>
      <c r="L17" s="317"/>
    </row>
    <row r="18" spans="2:13" ht="49.5" customHeight="1" x14ac:dyDescent="0.2">
      <c r="B18" s="260">
        <v>12</v>
      </c>
      <c r="C18" s="261" t="s">
        <v>68</v>
      </c>
      <c r="D18" s="262" t="s">
        <v>248</v>
      </c>
      <c r="E18" s="263" t="s">
        <v>27</v>
      </c>
      <c r="F18" s="263"/>
      <c r="G18" s="263" t="s">
        <v>27</v>
      </c>
      <c r="H18" s="263"/>
      <c r="I18" s="263" t="s">
        <v>27</v>
      </c>
      <c r="J18" s="263"/>
      <c r="K18" s="263" t="s">
        <v>47</v>
      </c>
      <c r="L18" s="317"/>
    </row>
    <row r="19" spans="2:13" ht="40.5" customHeight="1" x14ac:dyDescent="0.2">
      <c r="B19" s="260">
        <v>14</v>
      </c>
      <c r="C19" s="261" t="s">
        <v>74</v>
      </c>
      <c r="D19" s="262" t="s">
        <v>249</v>
      </c>
      <c r="E19" s="263" t="s">
        <v>27</v>
      </c>
      <c r="F19" s="263"/>
      <c r="G19" s="263" t="s">
        <v>27</v>
      </c>
      <c r="H19" s="263"/>
      <c r="I19" s="263" t="s">
        <v>27</v>
      </c>
      <c r="J19" s="263"/>
      <c r="K19" s="263" t="s">
        <v>47</v>
      </c>
      <c r="L19" s="317"/>
    </row>
    <row r="20" spans="2:13" ht="108.75" customHeight="1" x14ac:dyDescent="0.2">
      <c r="B20" s="260">
        <v>15</v>
      </c>
      <c r="C20" s="261" t="s">
        <v>85</v>
      </c>
      <c r="D20" s="262" t="s">
        <v>250</v>
      </c>
      <c r="E20" s="263" t="s">
        <v>27</v>
      </c>
      <c r="F20" s="263"/>
      <c r="G20" s="263" t="s">
        <v>27</v>
      </c>
      <c r="H20" s="263"/>
      <c r="I20" s="263" t="s">
        <v>27</v>
      </c>
      <c r="J20" s="263"/>
      <c r="K20" s="263" t="s">
        <v>47</v>
      </c>
      <c r="L20" s="324" t="s">
        <v>251</v>
      </c>
    </row>
    <row r="21" spans="2:13" ht="63" customHeight="1" x14ac:dyDescent="0.2">
      <c r="B21" s="260">
        <v>17</v>
      </c>
      <c r="C21" s="261" t="s">
        <v>252</v>
      </c>
      <c r="D21" s="262" t="s">
        <v>253</v>
      </c>
      <c r="E21" s="263" t="s">
        <v>27</v>
      </c>
      <c r="F21" s="263"/>
      <c r="G21" s="263" t="s">
        <v>27</v>
      </c>
      <c r="H21" s="263"/>
      <c r="I21" s="263" t="s">
        <v>27</v>
      </c>
      <c r="J21" s="263"/>
      <c r="K21" s="263" t="s">
        <v>47</v>
      </c>
      <c r="L21" s="313"/>
    </row>
    <row r="22" spans="2:13" ht="63" customHeight="1" x14ac:dyDescent="0.2">
      <c r="B22" s="260">
        <v>18</v>
      </c>
      <c r="C22" s="261" t="s">
        <v>96</v>
      </c>
      <c r="D22" s="262" t="s">
        <v>254</v>
      </c>
      <c r="E22" s="263" t="s">
        <v>27</v>
      </c>
      <c r="F22" s="263"/>
      <c r="G22" s="263" t="s">
        <v>27</v>
      </c>
      <c r="H22" s="263"/>
      <c r="I22" s="263" t="s">
        <v>27</v>
      </c>
      <c r="J22" s="263"/>
      <c r="K22" s="263" t="s">
        <v>47</v>
      </c>
      <c r="L22" s="313"/>
    </row>
    <row r="23" spans="2:13" ht="63" customHeight="1" x14ac:dyDescent="0.2">
      <c r="B23" s="260">
        <v>19</v>
      </c>
      <c r="C23" s="261" t="s">
        <v>102</v>
      </c>
      <c r="D23" s="262" t="s">
        <v>255</v>
      </c>
      <c r="E23" s="263" t="s">
        <v>27</v>
      </c>
      <c r="F23" s="263"/>
      <c r="G23" s="263" t="s">
        <v>27</v>
      </c>
      <c r="H23" s="263"/>
      <c r="I23" s="263" t="s">
        <v>27</v>
      </c>
      <c r="J23" s="263"/>
      <c r="K23" s="263" t="s">
        <v>47</v>
      </c>
      <c r="L23" s="313"/>
    </row>
    <row r="24" spans="2:13" ht="87" customHeight="1" x14ac:dyDescent="0.2">
      <c r="B24" s="260">
        <v>20</v>
      </c>
      <c r="C24" s="197" t="s">
        <v>110</v>
      </c>
      <c r="D24" s="262" t="s">
        <v>256</v>
      </c>
      <c r="E24" s="263" t="s">
        <v>27</v>
      </c>
      <c r="F24" s="263"/>
      <c r="G24" s="263" t="s">
        <v>27</v>
      </c>
      <c r="H24" s="263"/>
      <c r="I24" s="263" t="s">
        <v>27</v>
      </c>
      <c r="J24" s="263"/>
      <c r="K24" s="263" t="s">
        <v>47</v>
      </c>
      <c r="L24" s="324" t="s">
        <v>257</v>
      </c>
      <c r="M24" s="322"/>
    </row>
  </sheetData>
  <sheetProtection selectLockedCells="1" selectUnlockedCells="1"/>
  <mergeCells count="15">
    <mergeCell ref="E8:L8"/>
    <mergeCell ref="B1:L1"/>
    <mergeCell ref="B2:L2"/>
    <mergeCell ref="B3:L3"/>
    <mergeCell ref="B6:D6"/>
    <mergeCell ref="E6:L6"/>
    <mergeCell ref="B10:L10"/>
    <mergeCell ref="B11:B12"/>
    <mergeCell ref="C11:C12"/>
    <mergeCell ref="D11:D12"/>
    <mergeCell ref="E11:F11"/>
    <mergeCell ref="G11:H11"/>
    <mergeCell ref="I11:J11"/>
    <mergeCell ref="K11:K12"/>
    <mergeCell ref="L11:L12"/>
  </mergeCells>
  <conditionalFormatting sqref="K14:K15">
    <cfRule type="containsText" dxfId="241" priority="21" stopIfTrue="1" operator="containsText" text="NO HABILITADO">
      <formula>NOT(ISERROR(SEARCH("NO HABILITADO",K14)))</formula>
    </cfRule>
    <cfRule type="containsText" dxfId="240" priority="22" stopIfTrue="1" operator="containsText" text="HABILITADO">
      <formula>NOT(ISERROR(SEARCH("HABILITADO",K14)))</formula>
    </cfRule>
  </conditionalFormatting>
  <conditionalFormatting sqref="K16">
    <cfRule type="containsText" dxfId="239" priority="19" stopIfTrue="1" operator="containsText" text="NO HABILITADO">
      <formula>NOT(ISERROR(SEARCH("NO HABILITADO",K16)))</formula>
    </cfRule>
    <cfRule type="containsText" dxfId="238" priority="20" stopIfTrue="1" operator="containsText" text="HABILITADO">
      <formula>NOT(ISERROR(SEARCH("HABILITADO",K16)))</formula>
    </cfRule>
  </conditionalFormatting>
  <conditionalFormatting sqref="K17">
    <cfRule type="containsText" dxfId="237" priority="15" stopIfTrue="1" operator="containsText" text="NO HABILITADO">
      <formula>NOT(ISERROR(SEARCH("NO HABILITADO",K17)))</formula>
    </cfRule>
    <cfRule type="containsText" dxfId="236" priority="16" stopIfTrue="1" operator="containsText" text="HABILITADO">
      <formula>NOT(ISERROR(SEARCH("HABILITADO",K17)))</formula>
    </cfRule>
  </conditionalFormatting>
  <conditionalFormatting sqref="K18">
    <cfRule type="containsText" dxfId="235" priority="13" stopIfTrue="1" operator="containsText" text="NO HABILITADO">
      <formula>NOT(ISERROR(SEARCH("NO HABILITADO",K18)))</formula>
    </cfRule>
    <cfRule type="containsText" dxfId="234" priority="14" stopIfTrue="1" operator="containsText" text="HABILITADO">
      <formula>NOT(ISERROR(SEARCH("HABILITADO",K18)))</formula>
    </cfRule>
  </conditionalFormatting>
  <conditionalFormatting sqref="K19">
    <cfRule type="containsText" dxfId="233" priority="11" stopIfTrue="1" operator="containsText" text="NO HABILITADO">
      <formula>NOT(ISERROR(SEARCH("NO HABILITADO",K19)))</formula>
    </cfRule>
    <cfRule type="containsText" dxfId="232" priority="12" stopIfTrue="1" operator="containsText" text="HABILITADO">
      <formula>NOT(ISERROR(SEARCH("HABILITADO",K19)))</formula>
    </cfRule>
  </conditionalFormatting>
  <conditionalFormatting sqref="K21">
    <cfRule type="containsText" dxfId="231" priority="9" stopIfTrue="1" operator="containsText" text="NO HABILITADO">
      <formula>NOT(ISERROR(SEARCH("NO HABILITADO",K21)))</formula>
    </cfRule>
    <cfRule type="containsText" dxfId="230" priority="10" stopIfTrue="1" operator="containsText" text="HABILITADO">
      <formula>NOT(ISERROR(SEARCH("HABILITADO",K21)))</formula>
    </cfRule>
  </conditionalFormatting>
  <conditionalFormatting sqref="K22">
    <cfRule type="containsText" dxfId="229" priority="7" stopIfTrue="1" operator="containsText" text="NO HABILITADO">
      <formula>NOT(ISERROR(SEARCH("NO HABILITADO",K22)))</formula>
    </cfRule>
    <cfRule type="containsText" dxfId="228" priority="8" stopIfTrue="1" operator="containsText" text="HABILITADO">
      <formula>NOT(ISERROR(SEARCH("HABILITADO",K22)))</formula>
    </cfRule>
  </conditionalFormatting>
  <conditionalFormatting sqref="K23">
    <cfRule type="containsText" dxfId="227" priority="5" stopIfTrue="1" operator="containsText" text="NO HABILITADO">
      <formula>NOT(ISERROR(SEARCH("NO HABILITADO",K23)))</formula>
    </cfRule>
    <cfRule type="containsText" dxfId="226" priority="6" stopIfTrue="1" operator="containsText" text="HABILITADO">
      <formula>NOT(ISERROR(SEARCH("HABILITADO",K23)))</formula>
    </cfRule>
  </conditionalFormatting>
  <conditionalFormatting sqref="K24">
    <cfRule type="containsText" dxfId="225" priority="3" stopIfTrue="1" operator="containsText" text="NO HABILITADO">
      <formula>NOT(ISERROR(SEARCH("NO HABILITADO",K24)))</formula>
    </cfRule>
    <cfRule type="containsText" dxfId="224" priority="4" stopIfTrue="1" operator="containsText" text="HABILITADO">
      <formula>NOT(ISERROR(SEARCH("HABILITADO",K24)))</formula>
    </cfRule>
  </conditionalFormatting>
  <conditionalFormatting sqref="K20">
    <cfRule type="containsText" dxfId="223" priority="1" stopIfTrue="1" operator="containsText" text="NO HABILITADO">
      <formula>NOT(ISERROR(SEARCH("NO HABILITADO",K20)))</formula>
    </cfRule>
    <cfRule type="containsText" dxfId="222" priority="2" stopIfTrue="1" operator="containsText" text="HABILITADO">
      <formula>NOT(ISERROR(SEARCH("HABILITADO",K20)))</formula>
    </cfRule>
  </conditionalFormatting>
  <pageMargins left="0.25" right="0.25" top="0.75" bottom="0.75" header="0.3" footer="0.3"/>
  <pageSetup scale="60" firstPageNumber="0" orientation="landscape"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tabSelected="1" view="pageBreakPreview" zoomScale="80" zoomScaleNormal="80" zoomScaleSheetLayoutView="80" workbookViewId="0">
      <selection activeCell="G23" sqref="G23"/>
    </sheetView>
  </sheetViews>
  <sheetFormatPr baseColWidth="10" defaultColWidth="11.42578125" defaultRowHeight="12.75" x14ac:dyDescent="0.2"/>
  <cols>
    <col min="1" max="1" width="3.42578125" style="86" customWidth="1"/>
    <col min="2" max="2" width="5.140625" style="86" customWidth="1"/>
    <col min="3" max="3" width="45" style="86" customWidth="1"/>
    <col min="4" max="4" width="22" style="151" customWidth="1"/>
    <col min="5" max="5" width="22" style="151" hidden="1" customWidth="1"/>
    <col min="6" max="7" width="22" style="151" customWidth="1"/>
    <col min="8" max="9" width="22" style="151" hidden="1" customWidth="1"/>
    <col min="10" max="10" width="9.7109375" style="151" customWidth="1"/>
    <col min="11" max="11" width="14.7109375" style="151" customWidth="1"/>
    <col min="12" max="16384" width="11.42578125" style="86"/>
  </cols>
  <sheetData>
    <row r="1" spans="1:12" ht="18.75" customHeight="1" x14ac:dyDescent="0.2">
      <c r="A1" s="143"/>
      <c r="B1" s="458" t="s">
        <v>0</v>
      </c>
      <c r="C1" s="458"/>
      <c r="D1" s="458"/>
      <c r="E1" s="458"/>
      <c r="F1" s="458"/>
      <c r="G1" s="458"/>
      <c r="H1" s="458"/>
      <c r="I1" s="458"/>
      <c r="J1" s="458"/>
      <c r="K1" s="458"/>
    </row>
    <row r="2" spans="1:12" ht="11.25" customHeight="1" x14ac:dyDescent="0.25">
      <c r="A2" s="157"/>
      <c r="B2" s="111"/>
      <c r="C2" s="111"/>
      <c r="D2" s="111"/>
      <c r="E2" s="112"/>
      <c r="F2" s="112"/>
      <c r="G2" s="112"/>
      <c r="H2" s="111"/>
      <c r="I2" s="112"/>
      <c r="J2" s="143"/>
      <c r="K2" s="143"/>
    </row>
    <row r="3" spans="1:12" ht="18.75" customHeight="1" x14ac:dyDescent="0.2">
      <c r="A3" s="143"/>
      <c r="B3" s="566" t="s">
        <v>258</v>
      </c>
      <c r="C3" s="566"/>
      <c r="D3" s="566"/>
      <c r="E3" s="566"/>
      <c r="F3" s="566"/>
      <c r="G3" s="566"/>
      <c r="H3" s="566"/>
      <c r="I3" s="566"/>
      <c r="J3" s="566"/>
      <c r="K3" s="566"/>
    </row>
    <row r="4" spans="1:12" ht="11.25" customHeight="1" x14ac:dyDescent="0.25">
      <c r="A4" s="157"/>
      <c r="B4" s="111"/>
      <c r="C4" s="111"/>
      <c r="D4" s="111"/>
      <c r="E4" s="112"/>
      <c r="F4" s="112"/>
      <c r="G4" s="112"/>
      <c r="H4" s="111"/>
      <c r="I4" s="112"/>
      <c r="J4" s="143"/>
      <c r="K4" s="143"/>
    </row>
    <row r="5" spans="1:12" ht="18.75" customHeight="1" x14ac:dyDescent="0.2">
      <c r="A5" s="143"/>
      <c r="B5" s="459" t="s">
        <v>233</v>
      </c>
      <c r="C5" s="459"/>
      <c r="D5" s="459"/>
      <c r="E5" s="459"/>
      <c r="F5" s="459"/>
      <c r="G5" s="459"/>
      <c r="H5" s="459"/>
      <c r="I5" s="459"/>
      <c r="J5" s="459"/>
      <c r="K5" s="459"/>
    </row>
    <row r="6" spans="1:12" s="146" customFormat="1" ht="27" customHeight="1" x14ac:dyDescent="0.2">
      <c r="A6" s="158"/>
      <c r="B6" s="144"/>
      <c r="C6" s="144"/>
      <c r="D6" s="144"/>
      <c r="E6" s="144"/>
      <c r="F6" s="144"/>
      <c r="G6" s="144"/>
      <c r="H6" s="144"/>
      <c r="I6" s="144"/>
      <c r="J6" s="144"/>
      <c r="K6" s="144"/>
    </row>
    <row r="7" spans="1:12" s="146" customFormat="1" ht="60" customHeight="1" x14ac:dyDescent="0.2">
      <c r="A7" s="159"/>
      <c r="B7" s="567" t="s">
        <v>3</v>
      </c>
      <c r="C7" s="568"/>
      <c r="D7" s="569" t="s">
        <v>4</v>
      </c>
      <c r="E7" s="569"/>
      <c r="F7" s="569"/>
      <c r="G7" s="569"/>
      <c r="H7" s="569"/>
      <c r="I7" s="569"/>
      <c r="J7" s="569"/>
      <c r="K7" s="569"/>
    </row>
    <row r="8" spans="1:12" s="147" customFormat="1" ht="10.5" customHeight="1" x14ac:dyDescent="0.2">
      <c r="A8" s="194"/>
      <c r="B8" s="154"/>
      <c r="C8" s="154"/>
      <c r="D8" s="154"/>
      <c r="E8" s="155"/>
      <c r="F8" s="154"/>
      <c r="G8" s="155"/>
      <c r="H8" s="154"/>
      <c r="I8" s="155"/>
      <c r="J8" s="156"/>
      <c r="K8" s="156"/>
    </row>
    <row r="9" spans="1:12" s="11" customFormat="1" ht="33" customHeight="1" x14ac:dyDescent="0.2">
      <c r="A9" s="195"/>
      <c r="B9" s="202"/>
      <c r="C9" s="203"/>
      <c r="D9" s="204"/>
      <c r="E9" s="570" t="s">
        <v>234</v>
      </c>
      <c r="F9" s="571"/>
      <c r="G9" s="571"/>
      <c r="H9" s="571"/>
      <c r="I9" s="571"/>
      <c r="J9" s="571"/>
      <c r="K9" s="572"/>
    </row>
    <row r="10" spans="1:12" s="209" customFormat="1" ht="10.5" customHeight="1" x14ac:dyDescent="0.2">
      <c r="A10" s="205"/>
      <c r="B10" s="206"/>
      <c r="C10" s="206"/>
      <c r="D10" s="206"/>
      <c r="E10" s="207"/>
      <c r="F10" s="206"/>
      <c r="G10" s="207"/>
      <c r="H10" s="206"/>
      <c r="I10" s="207"/>
      <c r="J10" s="208"/>
      <c r="K10" s="208"/>
    </row>
    <row r="11" spans="1:12" s="11" customFormat="1" ht="57" customHeight="1" x14ac:dyDescent="0.2">
      <c r="A11" s="195"/>
      <c r="B11" s="558" t="s">
        <v>30</v>
      </c>
      <c r="C11" s="558" t="s">
        <v>259</v>
      </c>
      <c r="D11" s="210" t="s">
        <v>260</v>
      </c>
      <c r="E11" s="210" t="s">
        <v>261</v>
      </c>
      <c r="F11" s="210" t="s">
        <v>262</v>
      </c>
      <c r="G11" s="210" t="s">
        <v>263</v>
      </c>
      <c r="H11" s="211" t="s">
        <v>264</v>
      </c>
      <c r="I11" s="211" t="s">
        <v>265</v>
      </c>
      <c r="J11" s="560" t="s">
        <v>266</v>
      </c>
      <c r="K11" s="561"/>
    </row>
    <row r="12" spans="1:12" s="11" customFormat="1" ht="33" customHeight="1" x14ac:dyDescent="0.2">
      <c r="A12" s="195"/>
      <c r="B12" s="559"/>
      <c r="C12" s="559"/>
      <c r="D12" s="210" t="s">
        <v>267</v>
      </c>
      <c r="E12" s="210" t="s">
        <v>267</v>
      </c>
      <c r="F12" s="210" t="s">
        <v>267</v>
      </c>
      <c r="G12" s="210" t="s">
        <v>267</v>
      </c>
      <c r="H12" s="210" t="s">
        <v>267</v>
      </c>
      <c r="I12" s="210" t="s">
        <v>267</v>
      </c>
      <c r="J12" s="562"/>
      <c r="K12" s="563"/>
    </row>
    <row r="13" spans="1:12" s="11" customFormat="1" ht="48" customHeight="1" x14ac:dyDescent="0.2">
      <c r="A13" s="195"/>
      <c r="B13" s="210">
        <v>6</v>
      </c>
      <c r="C13" s="197" t="s">
        <v>6</v>
      </c>
      <c r="D13" s="325" t="s">
        <v>268</v>
      </c>
      <c r="E13" s="198"/>
      <c r="F13" s="325" t="s">
        <v>268</v>
      </c>
      <c r="G13" s="325" t="s">
        <v>268</v>
      </c>
      <c r="H13" s="196"/>
      <c r="I13" s="198"/>
      <c r="J13" s="564" t="s">
        <v>7</v>
      </c>
      <c r="K13" s="565"/>
      <c r="L13" s="9"/>
    </row>
    <row r="14" spans="1:12" s="11" customFormat="1" ht="48" customHeight="1" x14ac:dyDescent="0.2">
      <c r="A14" s="195"/>
      <c r="B14" s="210">
        <v>7</v>
      </c>
      <c r="C14" s="197" t="s">
        <v>46</v>
      </c>
      <c r="D14" s="319" t="s">
        <v>269</v>
      </c>
      <c r="E14" s="198"/>
      <c r="F14" s="319" t="s">
        <v>269</v>
      </c>
      <c r="G14" s="319" t="s">
        <v>270</v>
      </c>
      <c r="H14" s="196"/>
      <c r="I14" s="198"/>
      <c r="J14" s="564" t="s">
        <v>47</v>
      </c>
      <c r="K14" s="565"/>
      <c r="L14" s="9"/>
    </row>
    <row r="15" spans="1:12" s="11" customFormat="1" ht="69" customHeight="1" x14ac:dyDescent="0.2">
      <c r="A15" s="195"/>
      <c r="B15" s="210">
        <v>10</v>
      </c>
      <c r="C15" s="197" t="s">
        <v>54</v>
      </c>
      <c r="D15" s="319" t="s">
        <v>269</v>
      </c>
      <c r="E15" s="266"/>
      <c r="F15" s="198" t="s">
        <v>271</v>
      </c>
      <c r="G15" s="319" t="s">
        <v>270</v>
      </c>
      <c r="H15" s="267"/>
      <c r="I15" s="266"/>
      <c r="J15" s="564" t="s">
        <v>47</v>
      </c>
      <c r="K15" s="565"/>
      <c r="L15" s="323"/>
    </row>
    <row r="16" spans="1:12" s="11" customFormat="1" ht="113.25" customHeight="1" x14ac:dyDescent="0.2">
      <c r="A16" s="195"/>
      <c r="B16" s="210">
        <v>11</v>
      </c>
      <c r="C16" s="197" t="s">
        <v>62</v>
      </c>
      <c r="D16" s="198" t="s">
        <v>26</v>
      </c>
      <c r="E16" s="198"/>
      <c r="F16" s="198" t="s">
        <v>271</v>
      </c>
      <c r="G16" s="327" t="s">
        <v>272</v>
      </c>
      <c r="H16" s="196"/>
      <c r="I16" s="198"/>
      <c r="J16" s="564" t="s">
        <v>47</v>
      </c>
      <c r="K16" s="565"/>
      <c r="L16" s="323"/>
    </row>
    <row r="17" spans="1:13" s="11" customFormat="1" ht="48" customHeight="1" x14ac:dyDescent="0.2">
      <c r="A17" s="195"/>
      <c r="B17" s="210">
        <v>12</v>
      </c>
      <c r="C17" s="197" t="s">
        <v>68</v>
      </c>
      <c r="D17" s="319" t="s">
        <v>26</v>
      </c>
      <c r="E17" s="198"/>
      <c r="F17" s="198" t="s">
        <v>271</v>
      </c>
      <c r="G17" s="198" t="s">
        <v>26</v>
      </c>
      <c r="H17" s="196"/>
      <c r="I17" s="198"/>
      <c r="J17" s="573" t="s">
        <v>47</v>
      </c>
      <c r="K17" s="574"/>
      <c r="L17" s="9"/>
    </row>
    <row r="18" spans="1:13" s="11" customFormat="1" ht="48" customHeight="1" x14ac:dyDescent="0.2">
      <c r="A18" s="195"/>
      <c r="B18" s="210">
        <v>14</v>
      </c>
      <c r="C18" s="197" t="s">
        <v>74</v>
      </c>
      <c r="D18" s="198" t="s">
        <v>26</v>
      </c>
      <c r="E18" s="198"/>
      <c r="F18" s="198" t="s">
        <v>271</v>
      </c>
      <c r="G18" s="198" t="s">
        <v>26</v>
      </c>
      <c r="H18" s="196"/>
      <c r="I18" s="198"/>
      <c r="J18" s="573" t="s">
        <v>47</v>
      </c>
      <c r="K18" s="574"/>
      <c r="L18" s="9"/>
    </row>
    <row r="19" spans="1:13" s="11" customFormat="1" ht="48" customHeight="1" x14ac:dyDescent="0.2">
      <c r="A19" s="195"/>
      <c r="B19" s="210">
        <v>15</v>
      </c>
      <c r="C19" s="197" t="s">
        <v>85</v>
      </c>
      <c r="D19" s="325" t="s">
        <v>28</v>
      </c>
      <c r="E19" s="198"/>
      <c r="F19" s="272" t="s">
        <v>279</v>
      </c>
      <c r="G19" s="198" t="s">
        <v>26</v>
      </c>
      <c r="H19" s="196"/>
      <c r="I19" s="198"/>
      <c r="J19" s="573" t="s">
        <v>7</v>
      </c>
      <c r="K19" s="574"/>
      <c r="L19" s="323"/>
    </row>
    <row r="20" spans="1:13" s="11" customFormat="1" ht="48" customHeight="1" x14ac:dyDescent="0.2">
      <c r="A20" s="195"/>
      <c r="B20" s="210">
        <v>17</v>
      </c>
      <c r="C20" s="197" t="s">
        <v>92</v>
      </c>
      <c r="D20" s="325" t="s">
        <v>28</v>
      </c>
      <c r="E20" s="198"/>
      <c r="F20" s="198" t="s">
        <v>26</v>
      </c>
      <c r="G20" s="198" t="s">
        <v>26</v>
      </c>
      <c r="H20" s="196"/>
      <c r="I20" s="198"/>
      <c r="J20" s="573" t="s">
        <v>7</v>
      </c>
      <c r="K20" s="574"/>
      <c r="L20" s="323"/>
      <c r="M20" s="326"/>
    </row>
    <row r="21" spans="1:13" s="11" customFormat="1" ht="48" customHeight="1" x14ac:dyDescent="0.2">
      <c r="A21" s="195"/>
      <c r="B21" s="210">
        <v>18</v>
      </c>
      <c r="C21" s="197" t="s">
        <v>96</v>
      </c>
      <c r="D21" s="272" t="s">
        <v>26</v>
      </c>
      <c r="E21" s="198"/>
      <c r="F21" s="198" t="s">
        <v>26</v>
      </c>
      <c r="G21" s="198" t="s">
        <v>26</v>
      </c>
      <c r="H21" s="196"/>
      <c r="I21" s="198"/>
      <c r="J21" s="573" t="s">
        <v>47</v>
      </c>
      <c r="K21" s="574"/>
      <c r="L21" s="9"/>
    </row>
    <row r="22" spans="1:13" s="11" customFormat="1" ht="48" customHeight="1" x14ac:dyDescent="0.2">
      <c r="A22" s="195"/>
      <c r="B22" s="210">
        <v>19</v>
      </c>
      <c r="C22" s="197" t="s">
        <v>102</v>
      </c>
      <c r="D22" s="272" t="s">
        <v>26</v>
      </c>
      <c r="E22" s="198"/>
      <c r="F22" s="198" t="s">
        <v>26</v>
      </c>
      <c r="G22" s="198" t="s">
        <v>26</v>
      </c>
      <c r="H22" s="196"/>
      <c r="I22" s="198"/>
      <c r="J22" s="573" t="s">
        <v>47</v>
      </c>
      <c r="K22" s="574"/>
      <c r="L22" s="323"/>
    </row>
    <row r="23" spans="1:13" s="11" customFormat="1" ht="123.75" customHeight="1" x14ac:dyDescent="0.2">
      <c r="A23" s="195"/>
      <c r="B23" s="210">
        <v>20</v>
      </c>
      <c r="C23" s="197" t="s">
        <v>110</v>
      </c>
      <c r="D23" s="265" t="s">
        <v>26</v>
      </c>
      <c r="E23" s="198"/>
      <c r="F23" s="325" t="s">
        <v>270</v>
      </c>
      <c r="G23" s="327" t="s">
        <v>273</v>
      </c>
      <c r="H23" s="196"/>
      <c r="I23" s="198"/>
      <c r="J23" s="573" t="s">
        <v>47</v>
      </c>
      <c r="K23" s="574"/>
      <c r="L23" s="323"/>
    </row>
    <row r="24" spans="1:13" ht="10.5" customHeight="1" x14ac:dyDescent="0.2">
      <c r="A24" s="143"/>
      <c r="B24" s="162"/>
      <c r="C24" s="148"/>
      <c r="D24" s="149"/>
      <c r="E24" s="150"/>
      <c r="F24" s="150"/>
      <c r="G24" s="150"/>
      <c r="H24" s="149"/>
      <c r="I24" s="150"/>
      <c r="J24" s="139"/>
      <c r="K24" s="139"/>
    </row>
    <row r="25" spans="1:13" ht="24" customHeight="1" x14ac:dyDescent="0.2">
      <c r="A25" s="143"/>
      <c r="B25" s="577" t="s">
        <v>274</v>
      </c>
      <c r="C25" s="577"/>
      <c r="D25" s="577"/>
      <c r="E25" s="577"/>
      <c r="F25" s="577"/>
      <c r="G25" s="577"/>
      <c r="H25" s="577"/>
      <c r="I25" s="577"/>
      <c r="J25" s="577"/>
      <c r="K25" s="577"/>
    </row>
    <row r="26" spans="1:13" ht="10.5" customHeight="1" x14ac:dyDescent="0.2">
      <c r="A26" s="143"/>
      <c r="B26" s="162"/>
      <c r="C26" s="148"/>
      <c r="D26" s="149"/>
      <c r="E26" s="150"/>
      <c r="F26" s="150"/>
      <c r="G26" s="150"/>
      <c r="H26" s="149"/>
      <c r="I26" s="150"/>
      <c r="J26" s="139"/>
      <c r="K26" s="139"/>
    </row>
    <row r="27" spans="1:13" ht="10.5" customHeight="1" x14ac:dyDescent="0.2">
      <c r="A27" s="143"/>
      <c r="B27" s="162"/>
      <c r="C27" s="148"/>
      <c r="D27" s="149"/>
      <c r="E27" s="150"/>
      <c r="F27" s="150"/>
      <c r="G27" s="150"/>
      <c r="H27" s="149"/>
      <c r="I27" s="150"/>
      <c r="J27" s="139"/>
      <c r="K27" s="139"/>
    </row>
    <row r="28" spans="1:13" ht="10.5" customHeight="1" x14ac:dyDescent="0.2">
      <c r="A28" s="143"/>
      <c r="B28" s="162"/>
      <c r="C28" s="148"/>
      <c r="D28" s="149"/>
      <c r="E28" s="150"/>
      <c r="F28" s="150"/>
      <c r="G28" s="150"/>
      <c r="H28" s="149"/>
      <c r="I28" s="150"/>
      <c r="J28" s="139"/>
      <c r="K28" s="139"/>
    </row>
    <row r="29" spans="1:13" ht="10.5" customHeight="1" x14ac:dyDescent="0.2">
      <c r="A29" s="143"/>
      <c r="B29" s="162"/>
      <c r="C29" s="148"/>
      <c r="D29" s="149"/>
      <c r="E29" s="150"/>
      <c r="F29" s="150"/>
      <c r="G29" s="150"/>
      <c r="H29" s="149"/>
      <c r="I29" s="150"/>
      <c r="J29" s="139"/>
      <c r="K29" s="139"/>
    </row>
    <row r="30" spans="1:13" ht="10.5" customHeight="1" x14ac:dyDescent="0.2">
      <c r="A30" s="143"/>
      <c r="B30" s="162"/>
      <c r="C30"/>
      <c r="D30" s="149"/>
      <c r="E30" s="150"/>
      <c r="F30" s="150"/>
      <c r="G30" s="150"/>
      <c r="H30" s="149"/>
      <c r="I30" s="150"/>
      <c r="J30" s="139"/>
      <c r="K30" s="139"/>
    </row>
    <row r="31" spans="1:13" ht="10.5" customHeight="1" x14ac:dyDescent="0.2">
      <c r="A31" s="143"/>
      <c r="B31" s="162"/>
      <c r="C31" s="148"/>
      <c r="D31" s="149"/>
      <c r="E31" s="150"/>
      <c r="F31" s="150"/>
      <c r="G31" s="150"/>
      <c r="H31" s="149"/>
      <c r="I31" s="150"/>
      <c r="J31" s="139"/>
      <c r="K31" s="139"/>
    </row>
    <row r="32" spans="1:13" ht="10.5" customHeight="1" x14ac:dyDescent="0.2">
      <c r="A32" s="143"/>
      <c r="B32" s="162"/>
      <c r="C32" s="148"/>
      <c r="D32" s="575"/>
      <c r="E32" s="575"/>
      <c r="F32" s="575"/>
      <c r="G32" s="150"/>
      <c r="H32" s="149"/>
      <c r="I32" s="150"/>
      <c r="J32" s="139"/>
      <c r="K32" s="139"/>
    </row>
    <row r="33" spans="1:11" s="10" customFormat="1" ht="24.75" customHeight="1" x14ac:dyDescent="0.2">
      <c r="A33" s="195"/>
      <c r="B33" s="162"/>
      <c r="C33" s="199"/>
      <c r="D33" s="576" t="s">
        <v>275</v>
      </c>
      <c r="E33" s="576"/>
      <c r="F33" s="576"/>
      <c r="G33" s="200"/>
      <c r="H33" s="149"/>
      <c r="I33" s="150"/>
      <c r="J33" s="139"/>
      <c r="K33" s="139"/>
    </row>
    <row r="34" spans="1:11" ht="24.75" customHeight="1" x14ac:dyDescent="0.2">
      <c r="A34" s="143"/>
      <c r="B34" s="162"/>
      <c r="C34" s="148"/>
      <c r="D34" s="149"/>
      <c r="E34" s="149"/>
      <c r="F34" s="149"/>
      <c r="G34" s="150"/>
      <c r="H34" s="149"/>
      <c r="I34" s="150"/>
      <c r="J34" s="139"/>
      <c r="K34" s="139"/>
    </row>
    <row r="35" spans="1:11" ht="24.75" customHeight="1" x14ac:dyDescent="0.2">
      <c r="A35" s="143"/>
      <c r="B35" s="162"/>
      <c r="C35" s="148"/>
      <c r="D35" s="149"/>
      <c r="E35" s="149"/>
      <c r="F35" s="149"/>
      <c r="G35" s="150"/>
      <c r="H35" s="149"/>
      <c r="I35" s="150"/>
      <c r="J35" s="139"/>
      <c r="K35" s="139"/>
    </row>
    <row r="36" spans="1:11" ht="10.5" customHeight="1" x14ac:dyDescent="0.2">
      <c r="A36" s="143"/>
      <c r="B36" s="162"/>
      <c r="C36" s="148"/>
      <c r="D36" s="149"/>
      <c r="E36" s="150"/>
      <c r="F36" s="150"/>
      <c r="G36" s="150"/>
      <c r="H36" s="149"/>
      <c r="I36" s="150"/>
      <c r="J36" s="139"/>
      <c r="K36" s="139"/>
    </row>
    <row r="37" spans="1:11" ht="10.5" customHeight="1" x14ac:dyDescent="0.2">
      <c r="A37" s="143"/>
      <c r="B37" s="162"/>
      <c r="C37" s="148"/>
      <c r="D37" s="575"/>
      <c r="E37" s="575"/>
      <c r="F37" s="575"/>
      <c r="G37" s="150"/>
      <c r="H37" s="149"/>
      <c r="I37" s="150"/>
      <c r="J37" s="139"/>
      <c r="K37" s="139"/>
    </row>
    <row r="38" spans="1:11" s="10" customFormat="1" ht="24.75" customHeight="1" x14ac:dyDescent="0.2">
      <c r="A38" s="195"/>
      <c r="B38" s="162"/>
      <c r="C38" s="199"/>
      <c r="D38" s="576" t="s">
        <v>276</v>
      </c>
      <c r="E38" s="576"/>
      <c r="F38" s="576"/>
      <c r="G38" s="200"/>
      <c r="H38" s="149"/>
      <c r="I38" s="150"/>
      <c r="J38" s="139"/>
      <c r="K38" s="139"/>
    </row>
    <row r="39" spans="1:11" ht="10.5" customHeight="1" x14ac:dyDescent="0.2">
      <c r="A39" s="143"/>
      <c r="B39" s="162"/>
      <c r="C39" s="148"/>
      <c r="D39" s="149"/>
      <c r="E39" s="150"/>
      <c r="F39" s="150"/>
      <c r="G39" s="150"/>
      <c r="H39" s="149"/>
      <c r="I39" s="150"/>
      <c r="J39" s="139"/>
      <c r="K39" s="139"/>
    </row>
    <row r="40" spans="1:11" ht="10.5" customHeight="1" x14ac:dyDescent="0.2">
      <c r="A40" s="143"/>
      <c r="B40" s="162"/>
      <c r="C40" s="148"/>
      <c r="D40" s="149"/>
      <c r="E40" s="150"/>
      <c r="F40" s="150"/>
      <c r="G40" s="150"/>
      <c r="H40" s="149"/>
      <c r="I40" s="150"/>
      <c r="J40" s="139"/>
      <c r="K40" s="139"/>
    </row>
    <row r="41" spans="1:11" ht="10.5" customHeight="1" x14ac:dyDescent="0.2">
      <c r="A41" s="143"/>
      <c r="B41" s="162"/>
      <c r="C41" s="148"/>
      <c r="D41" s="149"/>
      <c r="E41" s="150"/>
      <c r="F41" s="150"/>
      <c r="G41" s="150"/>
      <c r="H41" s="149"/>
      <c r="I41" s="150"/>
      <c r="J41" s="139"/>
      <c r="K41" s="139"/>
    </row>
    <row r="42" spans="1:11" ht="10.5" customHeight="1" x14ac:dyDescent="0.2">
      <c r="A42" s="143"/>
      <c r="B42" s="162"/>
      <c r="C42" s="148"/>
      <c r="D42" s="575"/>
      <c r="E42" s="575"/>
      <c r="F42" s="575"/>
      <c r="G42" s="150"/>
      <c r="H42" s="149"/>
      <c r="I42" s="150"/>
      <c r="J42" s="139"/>
      <c r="K42" s="139"/>
    </row>
    <row r="43" spans="1:11" s="10" customFormat="1" ht="24.75" customHeight="1" x14ac:dyDescent="0.2">
      <c r="A43" s="195"/>
      <c r="B43" s="162"/>
      <c r="C43" s="199"/>
      <c r="D43" s="576" t="s">
        <v>277</v>
      </c>
      <c r="E43" s="576"/>
      <c r="F43" s="576"/>
      <c r="G43" s="200"/>
      <c r="H43" s="149"/>
      <c r="I43" s="200"/>
      <c r="J43" s="201"/>
      <c r="K43" s="201"/>
    </row>
    <row r="44" spans="1:11" ht="10.5" customHeight="1" x14ac:dyDescent="0.2">
      <c r="A44" s="143"/>
      <c r="B44" s="162"/>
      <c r="C44" s="148"/>
      <c r="D44" s="149"/>
      <c r="E44" s="150"/>
      <c r="F44" s="150"/>
      <c r="G44" s="150"/>
      <c r="H44" s="149"/>
      <c r="I44" s="150"/>
      <c r="J44" s="139"/>
      <c r="K44" s="139"/>
    </row>
    <row r="45" spans="1:11" ht="10.5" customHeight="1" x14ac:dyDescent="0.2">
      <c r="A45" s="143"/>
      <c r="B45" s="162"/>
      <c r="C45" s="148"/>
      <c r="D45" s="149"/>
      <c r="E45" s="150"/>
      <c r="F45" s="150"/>
      <c r="G45" s="150"/>
      <c r="H45" s="149"/>
      <c r="I45" s="150"/>
      <c r="J45" s="139"/>
      <c r="K45" s="139"/>
    </row>
    <row r="46" spans="1:11" ht="10.5" customHeight="1" x14ac:dyDescent="0.2">
      <c r="A46" s="143"/>
      <c r="B46" s="162"/>
      <c r="C46" s="148"/>
      <c r="D46" s="149"/>
      <c r="E46" s="150"/>
      <c r="F46" s="150"/>
      <c r="G46" s="150"/>
      <c r="H46" s="149"/>
      <c r="I46" s="150"/>
      <c r="J46" s="139"/>
      <c r="K46" s="139"/>
    </row>
    <row r="47" spans="1:11" ht="17.25" customHeight="1" x14ac:dyDescent="0.2">
      <c r="A47" s="143"/>
      <c r="B47" s="162"/>
      <c r="C47" s="148"/>
      <c r="D47" s="575"/>
      <c r="E47" s="575"/>
      <c r="F47" s="575"/>
      <c r="G47" s="150"/>
      <c r="H47" s="149"/>
      <c r="I47" s="150"/>
      <c r="J47" s="139"/>
      <c r="K47" s="139"/>
    </row>
    <row r="48" spans="1:11" ht="27.75" customHeight="1" x14ac:dyDescent="0.2">
      <c r="A48" s="142"/>
      <c r="B48" s="142"/>
      <c r="C48" s="142"/>
      <c r="D48" s="576" t="s">
        <v>278</v>
      </c>
      <c r="E48" s="576"/>
      <c r="F48" s="576"/>
      <c r="G48" s="222"/>
      <c r="H48" s="222"/>
      <c r="I48" s="222"/>
      <c r="J48" s="222"/>
      <c r="K48" s="222"/>
    </row>
    <row r="49" spans="1:11" x14ac:dyDescent="0.2">
      <c r="A49" s="142"/>
      <c r="B49" s="142"/>
      <c r="C49" s="142"/>
      <c r="D49" s="222"/>
      <c r="E49" s="222"/>
      <c r="F49" s="222"/>
      <c r="G49" s="222"/>
      <c r="H49" s="222"/>
      <c r="I49" s="222"/>
      <c r="J49" s="222"/>
      <c r="K49" s="222"/>
    </row>
    <row r="50" spans="1:11" x14ac:dyDescent="0.2">
      <c r="A50" s="142"/>
      <c r="B50" s="142"/>
      <c r="C50" s="142"/>
      <c r="D50" s="222"/>
      <c r="E50" s="222"/>
      <c r="F50" s="222"/>
      <c r="G50" s="222"/>
      <c r="H50" s="222"/>
      <c r="I50" s="222"/>
      <c r="J50" s="222"/>
      <c r="K50" s="222"/>
    </row>
    <row r="51" spans="1:11" x14ac:dyDescent="0.2">
      <c r="A51" s="142"/>
      <c r="B51" s="142"/>
      <c r="C51" s="142"/>
      <c r="D51" s="222"/>
      <c r="E51" s="222"/>
      <c r="F51" s="222"/>
      <c r="G51" s="222"/>
      <c r="H51" s="222"/>
      <c r="I51" s="222"/>
      <c r="J51" s="222"/>
      <c r="K51" s="222"/>
    </row>
    <row r="52" spans="1:11" x14ac:dyDescent="0.2">
      <c r="A52" s="142"/>
      <c r="B52" s="142"/>
      <c r="C52" s="142"/>
      <c r="D52" s="222"/>
      <c r="E52" s="222"/>
      <c r="F52" s="222"/>
      <c r="G52" s="222"/>
      <c r="H52" s="222"/>
      <c r="I52" s="222"/>
      <c r="J52" s="222"/>
      <c r="K52" s="222"/>
    </row>
    <row r="53" spans="1:11" x14ac:dyDescent="0.2">
      <c r="A53" s="142"/>
      <c r="B53" s="142"/>
      <c r="C53" s="142"/>
      <c r="D53" s="222"/>
      <c r="E53" s="222"/>
      <c r="F53" s="222"/>
      <c r="G53" s="222"/>
      <c r="H53" s="222"/>
      <c r="I53" s="222"/>
      <c r="J53" s="222"/>
      <c r="K53" s="222"/>
    </row>
    <row r="54" spans="1:11" x14ac:dyDescent="0.2">
      <c r="A54" s="142"/>
      <c r="B54" s="142"/>
      <c r="C54" s="142"/>
      <c r="D54" s="222"/>
      <c r="E54" s="222"/>
      <c r="F54" s="222"/>
      <c r="G54" s="222"/>
      <c r="H54" s="222"/>
      <c r="I54" s="222"/>
      <c r="J54" s="222"/>
      <c r="K54" s="222"/>
    </row>
    <row r="55" spans="1:11" x14ac:dyDescent="0.2">
      <c r="A55" s="142"/>
      <c r="B55" s="142"/>
      <c r="C55" s="142"/>
      <c r="D55" s="222"/>
      <c r="E55" s="222"/>
      <c r="F55" s="222"/>
      <c r="G55" s="222"/>
      <c r="H55" s="222"/>
      <c r="I55" s="222"/>
      <c r="J55" s="222"/>
      <c r="K55" s="222"/>
    </row>
    <row r="56" spans="1:11" x14ac:dyDescent="0.2">
      <c r="A56" s="142"/>
      <c r="B56" s="142"/>
      <c r="C56" s="142"/>
      <c r="D56" s="222"/>
      <c r="E56" s="222"/>
      <c r="F56" s="222"/>
      <c r="G56" s="222"/>
      <c r="H56" s="222"/>
      <c r="I56" s="222"/>
      <c r="J56" s="222"/>
      <c r="K56" s="222"/>
    </row>
    <row r="57" spans="1:11" x14ac:dyDescent="0.2">
      <c r="A57" s="142"/>
      <c r="B57" s="142"/>
      <c r="C57" s="142"/>
      <c r="D57" s="222"/>
      <c r="E57" s="222"/>
      <c r="F57" s="222"/>
      <c r="G57" s="222"/>
      <c r="H57" s="222"/>
      <c r="I57" s="222"/>
      <c r="J57" s="222"/>
      <c r="K57" s="222"/>
    </row>
    <row r="58" spans="1:11" x14ac:dyDescent="0.2">
      <c r="A58" s="142"/>
      <c r="B58" s="142"/>
      <c r="C58" s="142"/>
      <c r="D58" s="222"/>
      <c r="E58" s="222"/>
      <c r="F58" s="222"/>
      <c r="G58" s="222"/>
      <c r="H58" s="222"/>
      <c r="I58" s="222"/>
      <c r="J58" s="222"/>
      <c r="K58" s="222"/>
    </row>
    <row r="59" spans="1:11" x14ac:dyDescent="0.2">
      <c r="A59" s="142"/>
      <c r="B59" s="142"/>
      <c r="C59" s="142"/>
      <c r="D59" s="222"/>
      <c r="E59" s="222"/>
      <c r="F59" s="222"/>
      <c r="G59" s="222"/>
      <c r="H59" s="222"/>
      <c r="I59" s="222"/>
      <c r="J59" s="222"/>
      <c r="K59" s="222"/>
    </row>
    <row r="60" spans="1:11" x14ac:dyDescent="0.2">
      <c r="A60" s="142"/>
      <c r="B60" s="142"/>
      <c r="C60" s="142"/>
      <c r="D60" s="222"/>
      <c r="E60" s="222"/>
      <c r="F60" s="222"/>
      <c r="G60" s="222"/>
      <c r="H60" s="222"/>
      <c r="I60" s="222"/>
      <c r="J60" s="222"/>
      <c r="K60" s="222"/>
    </row>
    <row r="61" spans="1:11" x14ac:dyDescent="0.2">
      <c r="A61" s="142"/>
      <c r="B61" s="142"/>
      <c r="C61" s="142"/>
      <c r="D61" s="222"/>
      <c r="E61" s="222"/>
      <c r="F61" s="222"/>
      <c r="G61" s="222"/>
      <c r="H61" s="222"/>
      <c r="I61" s="222"/>
      <c r="J61" s="222"/>
      <c r="K61" s="222"/>
    </row>
  </sheetData>
  <sheetProtection selectLockedCells="1"/>
  <mergeCells count="29">
    <mergeCell ref="D47:F47"/>
    <mergeCell ref="D48:F48"/>
    <mergeCell ref="J21:K21"/>
    <mergeCell ref="J17:K17"/>
    <mergeCell ref="J18:K18"/>
    <mergeCell ref="D42:F42"/>
    <mergeCell ref="D43:F43"/>
    <mergeCell ref="B25:K25"/>
    <mergeCell ref="D33:F33"/>
    <mergeCell ref="D38:F38"/>
    <mergeCell ref="D32:F32"/>
    <mergeCell ref="D37:F37"/>
    <mergeCell ref="J14:K14"/>
    <mergeCell ref="J23:K23"/>
    <mergeCell ref="J19:K19"/>
    <mergeCell ref="J15:K15"/>
    <mergeCell ref="J16:K16"/>
    <mergeCell ref="J20:K20"/>
    <mergeCell ref="J22:K22"/>
    <mergeCell ref="B11:B12"/>
    <mergeCell ref="J11:K12"/>
    <mergeCell ref="J13:K13"/>
    <mergeCell ref="C11:C12"/>
    <mergeCell ref="B1:K1"/>
    <mergeCell ref="B3:K3"/>
    <mergeCell ref="B5:K5"/>
    <mergeCell ref="B7:C7"/>
    <mergeCell ref="D7:K7"/>
    <mergeCell ref="E9:K9"/>
  </mergeCells>
  <conditionalFormatting sqref="J11 C24 F24:G24 F8:G8 C8 D12 C31:C37 F36:G36 F39:G41 C39:C41 G32:G35 C44:C45 F44:G45 C11 C26:C29 F26:I31 D26:E32 J20:J22">
    <cfRule type="cellIs" dxfId="221" priority="928" operator="equal">
      <formula>#REF!</formula>
    </cfRule>
    <cfRule type="cellIs" dxfId="220" priority="929" operator="equal">
      <formula>#REF!</formula>
    </cfRule>
  </conditionalFormatting>
  <conditionalFormatting sqref="C46:C47 F46:G46 G47">
    <cfRule type="cellIs" dxfId="219" priority="922" operator="equal">
      <formula>#REF!</formula>
    </cfRule>
    <cfRule type="cellIs" dxfId="218" priority="923" operator="equal">
      <formula>#REF!</formula>
    </cfRule>
  </conditionalFormatting>
  <conditionalFormatting sqref="F12">
    <cfRule type="cellIs" dxfId="217" priority="637" operator="equal">
      <formula>#REF!</formula>
    </cfRule>
    <cfRule type="cellIs" dxfId="216" priority="638" operator="equal">
      <formula>#REF!</formula>
    </cfRule>
  </conditionalFormatting>
  <conditionalFormatting sqref="G12">
    <cfRule type="cellIs" dxfId="215" priority="635" operator="equal">
      <formula>#REF!</formula>
    </cfRule>
    <cfRule type="cellIs" dxfId="214" priority="636" operator="equal">
      <formula>#REF!</formula>
    </cfRule>
  </conditionalFormatting>
  <conditionalFormatting sqref="J19">
    <cfRule type="cellIs" dxfId="213" priority="623" operator="equal">
      <formula>#REF!</formula>
    </cfRule>
    <cfRule type="cellIs" dxfId="212" priority="624" operator="equal">
      <formula>#REF!</formula>
    </cfRule>
  </conditionalFormatting>
  <conditionalFormatting sqref="J19:K22">
    <cfRule type="containsText" dxfId="211" priority="621" operator="containsText" text="NO">
      <formula>NOT(ISERROR(SEARCH("NO",J19)))</formula>
    </cfRule>
    <cfRule type="containsText" dxfId="210" priority="622" operator="containsText" text="HABILITADO">
      <formula>NOT(ISERROR(SEARCH("HABILITADO",J19)))</formula>
    </cfRule>
  </conditionalFormatting>
  <conditionalFormatting sqref="F12">
    <cfRule type="cellIs" dxfId="209" priority="595" operator="equal">
      <formula>#REF!</formula>
    </cfRule>
    <cfRule type="cellIs" dxfId="208" priority="596" operator="equal">
      <formula>#REF!</formula>
    </cfRule>
  </conditionalFormatting>
  <conditionalFormatting sqref="G12">
    <cfRule type="cellIs" dxfId="207" priority="593" operator="equal">
      <formula>#REF!</formula>
    </cfRule>
    <cfRule type="cellIs" dxfId="206" priority="594" operator="equal">
      <formula>#REF!</formula>
    </cfRule>
  </conditionalFormatting>
  <conditionalFormatting sqref="I8 I24 I39 I44:I45 I35">
    <cfRule type="cellIs" dxfId="205" priority="555" operator="equal">
      <formula>#REF!</formula>
    </cfRule>
    <cfRule type="cellIs" dxfId="204" priority="556" operator="equal">
      <formula>#REF!</formula>
    </cfRule>
  </conditionalFormatting>
  <conditionalFormatting sqref="I46:I47">
    <cfRule type="cellIs" dxfId="203" priority="551" operator="equal">
      <formula>#REF!</formula>
    </cfRule>
    <cfRule type="cellIs" dxfId="202" priority="552" operator="equal">
      <formula>#REF!</formula>
    </cfRule>
  </conditionalFormatting>
  <conditionalFormatting sqref="I12">
    <cfRule type="cellIs" dxfId="201" priority="549" operator="equal">
      <formula>#REF!</formula>
    </cfRule>
    <cfRule type="cellIs" dxfId="200" priority="550" operator="equal">
      <formula>#REF!</formula>
    </cfRule>
  </conditionalFormatting>
  <conditionalFormatting sqref="I12">
    <cfRule type="cellIs" dxfId="199" priority="547" operator="equal">
      <formula>#REF!</formula>
    </cfRule>
    <cfRule type="cellIs" dxfId="198" priority="548" operator="equal">
      <formula>#REF!</formula>
    </cfRule>
  </conditionalFormatting>
  <conditionalFormatting sqref="D8 D24 D39:D41 D44:D45 D34:D36">
    <cfRule type="cellIs" dxfId="197" priority="427" operator="equal">
      <formula>#REF!</formula>
    </cfRule>
    <cfRule type="cellIs" dxfId="196" priority="428" operator="equal">
      <formula>#REF!</formula>
    </cfRule>
  </conditionalFormatting>
  <conditionalFormatting sqref="D46">
    <cfRule type="cellIs" dxfId="195" priority="423" operator="equal">
      <formula>#REF!</formula>
    </cfRule>
    <cfRule type="cellIs" dxfId="194" priority="424" operator="equal">
      <formula>#REF!</formula>
    </cfRule>
  </conditionalFormatting>
  <conditionalFormatting sqref="D12">
    <cfRule type="cellIs" dxfId="193" priority="419" operator="equal">
      <formula>#REF!</formula>
    </cfRule>
    <cfRule type="cellIs" dxfId="192" priority="420" operator="equal">
      <formula>#REF!</formula>
    </cfRule>
  </conditionalFormatting>
  <conditionalFormatting sqref="J18:J19">
    <cfRule type="cellIs" dxfId="191" priority="407" operator="equal">
      <formula>#REF!</formula>
    </cfRule>
    <cfRule type="cellIs" dxfId="190" priority="408" operator="equal">
      <formula>#REF!</formula>
    </cfRule>
  </conditionalFormatting>
  <conditionalFormatting sqref="J18:K19">
    <cfRule type="containsText" dxfId="189" priority="405" operator="containsText" text="NO">
      <formula>NOT(ISERROR(SEARCH("NO",J18)))</formula>
    </cfRule>
    <cfRule type="containsText" dxfId="188" priority="406" operator="containsText" text="HABILITADO">
      <formula>NOT(ISERROR(SEARCH("HABILITADO",J18)))</formula>
    </cfRule>
  </conditionalFormatting>
  <conditionalFormatting sqref="J21">
    <cfRule type="cellIs" dxfId="187" priority="403" operator="equal">
      <formula>#REF!</formula>
    </cfRule>
    <cfRule type="cellIs" dxfId="186" priority="404" operator="equal">
      <formula>#REF!</formula>
    </cfRule>
  </conditionalFormatting>
  <conditionalFormatting sqref="J21:K21">
    <cfRule type="containsText" dxfId="185" priority="401" operator="containsText" text="NO">
      <formula>NOT(ISERROR(SEARCH("NO",J21)))</formula>
    </cfRule>
    <cfRule type="containsText" dxfId="184" priority="402" operator="containsText" text="HABILITADO">
      <formula>NOT(ISERROR(SEARCH("HABILITADO",J21)))</formula>
    </cfRule>
  </conditionalFormatting>
  <conditionalFormatting sqref="D11">
    <cfRule type="cellIs" dxfId="183" priority="365" operator="equal">
      <formula>#REF!</formula>
    </cfRule>
    <cfRule type="cellIs" dxfId="182" priority="366" operator="equal">
      <formula>#REF!</formula>
    </cfRule>
  </conditionalFormatting>
  <conditionalFormatting sqref="D11">
    <cfRule type="cellIs" dxfId="181" priority="363" operator="equal">
      <formula>#REF!</formula>
    </cfRule>
    <cfRule type="cellIs" dxfId="180" priority="364" operator="equal">
      <formula>#REF!</formula>
    </cfRule>
  </conditionalFormatting>
  <conditionalFormatting sqref="G11">
    <cfRule type="cellIs" dxfId="179" priority="343" operator="equal">
      <formula>#REF!</formula>
    </cfRule>
    <cfRule type="cellIs" dxfId="178" priority="344" operator="equal">
      <formula>#REF!</formula>
    </cfRule>
  </conditionalFormatting>
  <conditionalFormatting sqref="G11">
    <cfRule type="cellIs" dxfId="177" priority="341" operator="equal">
      <formula>#REF!</formula>
    </cfRule>
    <cfRule type="cellIs" dxfId="176" priority="342" operator="equal">
      <formula>#REF!</formula>
    </cfRule>
  </conditionalFormatting>
  <conditionalFormatting sqref="F11">
    <cfRule type="cellIs" dxfId="175" priority="353" operator="equal">
      <formula>#REF!</formula>
    </cfRule>
    <cfRule type="cellIs" dxfId="174" priority="354" operator="equal">
      <formula>#REF!</formula>
    </cfRule>
  </conditionalFormatting>
  <conditionalFormatting sqref="F11">
    <cfRule type="cellIs" dxfId="173" priority="351" operator="equal">
      <formula>#REF!</formula>
    </cfRule>
    <cfRule type="cellIs" dxfId="172" priority="352" operator="equal">
      <formula>#REF!</formula>
    </cfRule>
  </conditionalFormatting>
  <conditionalFormatting sqref="H8 H24 H39 H44:H45">
    <cfRule type="cellIs" dxfId="171" priority="301" operator="equal">
      <formula>#REF!</formula>
    </cfRule>
    <cfRule type="cellIs" dxfId="170" priority="302" operator="equal">
      <formula>#REF!</formula>
    </cfRule>
  </conditionalFormatting>
  <conditionalFormatting sqref="H46:H47">
    <cfRule type="cellIs" dxfId="169" priority="299" operator="equal">
      <formula>#REF!</formula>
    </cfRule>
    <cfRule type="cellIs" dxfId="168" priority="300" operator="equal">
      <formula>#REF!</formula>
    </cfRule>
  </conditionalFormatting>
  <conditionalFormatting sqref="H12">
    <cfRule type="cellIs" dxfId="167" priority="295" operator="equal">
      <formula>#REF!</formula>
    </cfRule>
    <cfRule type="cellIs" dxfId="166" priority="296" operator="equal">
      <formula>#REF!</formula>
    </cfRule>
  </conditionalFormatting>
  <conditionalFormatting sqref="I11">
    <cfRule type="cellIs" dxfId="165" priority="287" operator="equal">
      <formula>#REF!</formula>
    </cfRule>
    <cfRule type="cellIs" dxfId="164" priority="288" operator="equal">
      <formula>#REF!</formula>
    </cfRule>
  </conditionalFormatting>
  <conditionalFormatting sqref="H12">
    <cfRule type="cellIs" dxfId="163" priority="303" operator="equal">
      <formula>#REF!</formula>
    </cfRule>
    <cfRule type="cellIs" dxfId="162" priority="304" operator="equal">
      <formula>#REF!</formula>
    </cfRule>
  </conditionalFormatting>
  <conditionalFormatting sqref="H11:I11">
    <cfRule type="cellIs" dxfId="161" priority="291" operator="equal">
      <formula>#REF!</formula>
    </cfRule>
    <cfRule type="cellIs" dxfId="160" priority="292" operator="equal">
      <formula>#REF!</formula>
    </cfRule>
  </conditionalFormatting>
  <conditionalFormatting sqref="H11">
    <cfRule type="cellIs" dxfId="159" priority="289" operator="equal">
      <formula>#REF!</formula>
    </cfRule>
    <cfRule type="cellIs" dxfId="158" priority="290" operator="equal">
      <formula>#REF!</formula>
    </cfRule>
  </conditionalFormatting>
  <conditionalFormatting sqref="I11">
    <cfRule type="cellIs" dxfId="157" priority="285" operator="equal">
      <formula>#REF!</formula>
    </cfRule>
    <cfRule type="cellIs" dxfId="156" priority="286" operator="equal">
      <formula>#REF!</formula>
    </cfRule>
  </conditionalFormatting>
  <conditionalFormatting sqref="C38 G38">
    <cfRule type="cellIs" dxfId="155" priority="257" operator="equal">
      <formula>#REF!</formula>
    </cfRule>
    <cfRule type="cellIs" dxfId="154" priority="258" operator="equal">
      <formula>#REF!</formula>
    </cfRule>
  </conditionalFormatting>
  <conditionalFormatting sqref="D38">
    <cfRule type="cellIs" dxfId="153" priority="253" operator="equal">
      <formula>#REF!</formula>
    </cfRule>
    <cfRule type="cellIs" dxfId="152" priority="254" operator="equal">
      <formula>#REF!</formula>
    </cfRule>
  </conditionalFormatting>
  <conditionalFormatting sqref="C42">
    <cfRule type="cellIs" dxfId="151" priority="241" operator="equal">
      <formula>#REF!</formula>
    </cfRule>
    <cfRule type="cellIs" dxfId="150" priority="242" operator="equal">
      <formula>#REF!</formula>
    </cfRule>
  </conditionalFormatting>
  <conditionalFormatting sqref="G37">
    <cfRule type="cellIs" dxfId="149" priority="249" operator="equal">
      <formula>#REF!</formula>
    </cfRule>
    <cfRule type="cellIs" dxfId="148" priority="250" operator="equal">
      <formula>#REF!</formula>
    </cfRule>
  </conditionalFormatting>
  <conditionalFormatting sqref="D37">
    <cfRule type="cellIs" dxfId="147" priority="247" operator="equal">
      <formula>#REF!</formula>
    </cfRule>
    <cfRule type="cellIs" dxfId="146" priority="248" operator="equal">
      <formula>#REF!</formula>
    </cfRule>
  </conditionalFormatting>
  <conditionalFormatting sqref="I43">
    <cfRule type="cellIs" dxfId="145" priority="235" operator="equal">
      <formula>#REF!</formula>
    </cfRule>
    <cfRule type="cellIs" dxfId="144" priority="236" operator="equal">
      <formula>#REF!</formula>
    </cfRule>
  </conditionalFormatting>
  <conditionalFormatting sqref="D42">
    <cfRule type="cellIs" dxfId="143" priority="227" operator="equal">
      <formula>#REF!</formula>
    </cfRule>
    <cfRule type="cellIs" dxfId="142" priority="228" operator="equal">
      <formula>#REF!</formula>
    </cfRule>
  </conditionalFormatting>
  <conditionalFormatting sqref="C43 G43">
    <cfRule type="cellIs" dxfId="141" priority="237" operator="equal">
      <formula>#REF!</formula>
    </cfRule>
    <cfRule type="cellIs" dxfId="140" priority="238" operator="equal">
      <formula>#REF!</formula>
    </cfRule>
  </conditionalFormatting>
  <conditionalFormatting sqref="G42">
    <cfRule type="cellIs" dxfId="139" priority="229" operator="equal">
      <formula>#REF!</formula>
    </cfRule>
    <cfRule type="cellIs" dxfId="138" priority="230" operator="equal">
      <formula>#REF!</formula>
    </cfRule>
  </conditionalFormatting>
  <conditionalFormatting sqref="E37">
    <cfRule type="cellIs" dxfId="137" priority="193" operator="equal">
      <formula>#REF!</formula>
    </cfRule>
    <cfRule type="cellIs" dxfId="136" priority="194" operator="equal">
      <formula>#REF!</formula>
    </cfRule>
  </conditionalFormatting>
  <conditionalFormatting sqref="H43">
    <cfRule type="cellIs" dxfId="135" priority="215" operator="equal">
      <formula>#REF!</formula>
    </cfRule>
    <cfRule type="cellIs" dxfId="134" priority="216" operator="equal">
      <formula>#REF!</formula>
    </cfRule>
  </conditionalFormatting>
  <conditionalFormatting sqref="E38">
    <cfRule type="cellIs" dxfId="133" priority="195" operator="equal">
      <formula>#REF!</formula>
    </cfRule>
    <cfRule type="cellIs" dxfId="132" priority="196" operator="equal">
      <formula>#REF!</formula>
    </cfRule>
  </conditionalFormatting>
  <conditionalFormatting sqref="E12">
    <cfRule type="cellIs" dxfId="131" priority="203" operator="equal">
      <formula>#REF!</formula>
    </cfRule>
    <cfRule type="cellIs" dxfId="130" priority="204" operator="equal">
      <formula>#REF!</formula>
    </cfRule>
  </conditionalFormatting>
  <conditionalFormatting sqref="E8 E24 E36 E39:E41 E44:E45">
    <cfRule type="cellIs" dxfId="129" priority="209" operator="equal">
      <formula>#REF!</formula>
    </cfRule>
    <cfRule type="cellIs" dxfId="128" priority="210" operator="equal">
      <formula>#REF!</formula>
    </cfRule>
  </conditionalFormatting>
  <conditionalFormatting sqref="E46">
    <cfRule type="cellIs" dxfId="127" priority="207" operator="equal">
      <formula>#REF!</formula>
    </cfRule>
    <cfRule type="cellIs" dxfId="126" priority="208" operator="equal">
      <formula>#REF!</formula>
    </cfRule>
  </conditionalFormatting>
  <conditionalFormatting sqref="E12">
    <cfRule type="cellIs" dxfId="125" priority="205" operator="equal">
      <formula>#REF!</formula>
    </cfRule>
    <cfRule type="cellIs" dxfId="124" priority="206" operator="equal">
      <formula>#REF!</formula>
    </cfRule>
  </conditionalFormatting>
  <conditionalFormatting sqref="E42">
    <cfRule type="cellIs" dxfId="123" priority="189" operator="equal">
      <formula>#REF!</formula>
    </cfRule>
    <cfRule type="cellIs" dxfId="122" priority="190" operator="equal">
      <formula>#REF!</formula>
    </cfRule>
  </conditionalFormatting>
  <conditionalFormatting sqref="E11">
    <cfRule type="cellIs" dxfId="121" priority="199" operator="equal">
      <formula>#REF!</formula>
    </cfRule>
    <cfRule type="cellIs" dxfId="120" priority="200" operator="equal">
      <formula>#REF!</formula>
    </cfRule>
  </conditionalFormatting>
  <conditionalFormatting sqref="E11">
    <cfRule type="cellIs" dxfId="119" priority="201" operator="equal">
      <formula>#REF!</formula>
    </cfRule>
    <cfRule type="cellIs" dxfId="118" priority="202" operator="equal">
      <formula>#REF!</formula>
    </cfRule>
  </conditionalFormatting>
  <conditionalFormatting sqref="E34:E35">
    <cfRule type="cellIs" dxfId="117" priority="197" operator="equal">
      <formula>#REF!</formula>
    </cfRule>
    <cfRule type="cellIs" dxfId="116" priority="198" operator="equal">
      <formula>#REF!</formula>
    </cfRule>
  </conditionalFormatting>
  <conditionalFormatting sqref="D10">
    <cfRule type="cellIs" dxfId="115" priority="183" operator="equal">
      <formula>#REF!</formula>
    </cfRule>
    <cfRule type="cellIs" dxfId="114" priority="184" operator="equal">
      <formula>#REF!</formula>
    </cfRule>
  </conditionalFormatting>
  <conditionalFormatting sqref="F10:G10 C10">
    <cfRule type="cellIs" dxfId="113" priority="187" operator="equal">
      <formula>#REF!</formula>
    </cfRule>
    <cfRule type="cellIs" dxfId="112" priority="188" operator="equal">
      <formula>#REF!</formula>
    </cfRule>
  </conditionalFormatting>
  <conditionalFormatting sqref="I10">
    <cfRule type="cellIs" dxfId="111" priority="185" operator="equal">
      <formula>#REF!</formula>
    </cfRule>
    <cfRule type="cellIs" dxfId="110" priority="186" operator="equal">
      <formula>#REF!</formula>
    </cfRule>
  </conditionalFormatting>
  <conditionalFormatting sqref="H10">
    <cfRule type="cellIs" dxfId="109" priority="181" operator="equal">
      <formula>#REF!</formula>
    </cfRule>
    <cfRule type="cellIs" dxfId="108" priority="182" operator="equal">
      <formula>#REF!</formula>
    </cfRule>
  </conditionalFormatting>
  <conditionalFormatting sqref="E10">
    <cfRule type="cellIs" dxfId="107" priority="179" operator="equal">
      <formula>#REF!</formula>
    </cfRule>
    <cfRule type="cellIs" dxfId="106" priority="180" operator="equal">
      <formula>#REF!</formula>
    </cfRule>
  </conditionalFormatting>
  <conditionalFormatting sqref="J13">
    <cfRule type="cellIs" dxfId="105" priority="159" operator="equal">
      <formula>#REF!</formula>
    </cfRule>
    <cfRule type="cellIs" dxfId="104" priority="160" operator="equal">
      <formula>#REF!</formula>
    </cfRule>
  </conditionalFormatting>
  <conditionalFormatting sqref="J13:K13">
    <cfRule type="containsText" dxfId="103" priority="157" operator="containsText" text="NO">
      <formula>NOT(ISERROR(SEARCH("NO",J13)))</formula>
    </cfRule>
    <cfRule type="containsText" dxfId="102" priority="158" operator="containsText" text="HABILITADO">
      <formula>NOT(ISERROR(SEARCH("HABILITADO",J13)))</formula>
    </cfRule>
  </conditionalFormatting>
  <conditionalFormatting sqref="D33">
    <cfRule type="cellIs" dxfId="101" priority="143" operator="equal">
      <formula>#REF!</formula>
    </cfRule>
    <cfRule type="cellIs" dxfId="100" priority="144" operator="equal">
      <formula>#REF!</formula>
    </cfRule>
  </conditionalFormatting>
  <conditionalFormatting sqref="E33">
    <cfRule type="cellIs" dxfId="99" priority="141" operator="equal">
      <formula>#REF!</formula>
    </cfRule>
    <cfRule type="cellIs" dxfId="98" priority="142" operator="equal">
      <formula>#REF!</formula>
    </cfRule>
  </conditionalFormatting>
  <conditionalFormatting sqref="J22">
    <cfRule type="cellIs" dxfId="97" priority="123" operator="equal">
      <formula>#REF!</formula>
    </cfRule>
    <cfRule type="cellIs" dxfId="96" priority="124" operator="equal">
      <formula>#REF!</formula>
    </cfRule>
  </conditionalFormatting>
  <conditionalFormatting sqref="J22">
    <cfRule type="cellIs" dxfId="95" priority="121" operator="equal">
      <formula>#REF!</formula>
    </cfRule>
    <cfRule type="cellIs" dxfId="94" priority="122" operator="equal">
      <formula>#REF!</formula>
    </cfRule>
  </conditionalFormatting>
  <conditionalFormatting sqref="J22:K22">
    <cfRule type="containsText" dxfId="93" priority="119" operator="containsText" text="NO">
      <formula>NOT(ISERROR(SEARCH("NO",J22)))</formula>
    </cfRule>
    <cfRule type="containsText" dxfId="92" priority="120" operator="containsText" text="HABILITADO">
      <formula>NOT(ISERROR(SEARCH("HABILITADO",J22)))</formula>
    </cfRule>
  </conditionalFormatting>
  <conditionalFormatting sqref="J20">
    <cfRule type="cellIs" dxfId="91" priority="117" operator="equal">
      <formula>#REF!</formula>
    </cfRule>
    <cfRule type="cellIs" dxfId="90" priority="118" operator="equal">
      <formula>#REF!</formula>
    </cfRule>
  </conditionalFormatting>
  <conditionalFormatting sqref="J20">
    <cfRule type="cellIs" dxfId="89" priority="115" operator="equal">
      <formula>#REF!</formula>
    </cfRule>
    <cfRule type="cellIs" dxfId="88" priority="116" operator="equal">
      <formula>#REF!</formula>
    </cfRule>
  </conditionalFormatting>
  <conditionalFormatting sqref="J20:K20">
    <cfRule type="containsText" dxfId="87" priority="113" operator="containsText" text="NO">
      <formula>NOT(ISERROR(SEARCH("NO",J20)))</formula>
    </cfRule>
    <cfRule type="containsText" dxfId="86" priority="114" operator="containsText" text="HABILITADO">
      <formula>NOT(ISERROR(SEARCH("HABILITADO",J20)))</formula>
    </cfRule>
  </conditionalFormatting>
  <conditionalFormatting sqref="J21">
    <cfRule type="cellIs" dxfId="85" priority="111" operator="equal">
      <formula>#REF!</formula>
    </cfRule>
    <cfRule type="cellIs" dxfId="84" priority="112" operator="equal">
      <formula>#REF!</formula>
    </cfRule>
  </conditionalFormatting>
  <conditionalFormatting sqref="J21">
    <cfRule type="cellIs" dxfId="83" priority="109" operator="equal">
      <formula>#REF!</formula>
    </cfRule>
    <cfRule type="cellIs" dxfId="82" priority="110" operator="equal">
      <formula>#REF!</formula>
    </cfRule>
  </conditionalFormatting>
  <conditionalFormatting sqref="J21:K21">
    <cfRule type="containsText" dxfId="81" priority="107" operator="containsText" text="NO">
      <formula>NOT(ISERROR(SEARCH("NO",J21)))</formula>
    </cfRule>
    <cfRule type="containsText" dxfId="80" priority="108" operator="containsText" text="HABILITADO">
      <formula>NOT(ISERROR(SEARCH("HABILITADO",J21)))</formula>
    </cfRule>
  </conditionalFormatting>
  <conditionalFormatting sqref="J15">
    <cfRule type="cellIs" dxfId="79" priority="101" operator="equal">
      <formula>#REF!</formula>
    </cfRule>
    <cfRule type="cellIs" dxfId="78" priority="102" operator="equal">
      <formula>#REF!</formula>
    </cfRule>
  </conditionalFormatting>
  <conditionalFormatting sqref="J15:K15">
    <cfRule type="containsText" dxfId="77" priority="99" operator="containsText" text="NO">
      <formula>NOT(ISERROR(SEARCH("NO",J15)))</formula>
    </cfRule>
    <cfRule type="containsText" dxfId="76" priority="100" operator="containsText" text="HABILITADO">
      <formula>NOT(ISERROR(SEARCH("HABILITADO",J15)))</formula>
    </cfRule>
  </conditionalFormatting>
  <conditionalFormatting sqref="J15">
    <cfRule type="cellIs" dxfId="75" priority="97" operator="equal">
      <formula>#REF!</formula>
    </cfRule>
    <cfRule type="cellIs" dxfId="74" priority="98" operator="equal">
      <formula>#REF!</formula>
    </cfRule>
  </conditionalFormatting>
  <conditionalFormatting sqref="J15:K15">
    <cfRule type="containsText" dxfId="73" priority="95" operator="containsText" text="NO">
      <formula>NOT(ISERROR(SEARCH("NO",J15)))</formula>
    </cfRule>
    <cfRule type="containsText" dxfId="72" priority="96" operator="containsText" text="HABILITADO">
      <formula>NOT(ISERROR(SEARCH("HABILITADO",J15)))</formula>
    </cfRule>
  </conditionalFormatting>
  <conditionalFormatting sqref="J17">
    <cfRule type="cellIs" dxfId="71" priority="75" operator="equal">
      <formula>#REF!</formula>
    </cfRule>
    <cfRule type="cellIs" dxfId="70" priority="76" operator="equal">
      <formula>#REF!</formula>
    </cfRule>
  </conditionalFormatting>
  <conditionalFormatting sqref="J17:K17">
    <cfRule type="containsText" dxfId="69" priority="73" operator="containsText" text="NO">
      <formula>NOT(ISERROR(SEARCH("NO",J17)))</formula>
    </cfRule>
    <cfRule type="containsText" dxfId="68" priority="74" operator="containsText" text="HABILITADO">
      <formula>NOT(ISERROR(SEARCH("HABILITADO",J17)))</formula>
    </cfRule>
  </conditionalFormatting>
  <conditionalFormatting sqref="D43">
    <cfRule type="cellIs" dxfId="67" priority="71" operator="equal">
      <formula>#REF!</formula>
    </cfRule>
    <cfRule type="cellIs" dxfId="66" priority="72" operator="equal">
      <formula>#REF!</formula>
    </cfRule>
  </conditionalFormatting>
  <conditionalFormatting sqref="E43">
    <cfRule type="cellIs" dxfId="65" priority="69" operator="equal">
      <formula>#REF!</formula>
    </cfRule>
    <cfRule type="cellIs" dxfId="64" priority="70" operator="equal">
      <formula>#REF!</formula>
    </cfRule>
  </conditionalFormatting>
  <conditionalFormatting sqref="D47">
    <cfRule type="cellIs" dxfId="63" priority="67" operator="equal">
      <formula>#REF!</formula>
    </cfRule>
    <cfRule type="cellIs" dxfId="62" priority="68" operator="equal">
      <formula>#REF!</formula>
    </cfRule>
  </conditionalFormatting>
  <conditionalFormatting sqref="E47">
    <cfRule type="cellIs" dxfId="61" priority="65" operator="equal">
      <formula>#REF!</formula>
    </cfRule>
    <cfRule type="cellIs" dxfId="60" priority="66" operator="equal">
      <formula>#REF!</formula>
    </cfRule>
  </conditionalFormatting>
  <conditionalFormatting sqref="E48">
    <cfRule type="cellIs" dxfId="59" priority="57" operator="equal">
      <formula>#REF!</formula>
    </cfRule>
    <cfRule type="cellIs" dxfId="58" priority="58" operator="equal">
      <formula>#REF!</formula>
    </cfRule>
  </conditionalFormatting>
  <conditionalFormatting sqref="D48">
    <cfRule type="cellIs" dxfId="57" priority="59" operator="equal">
      <formula>#REF!</formula>
    </cfRule>
    <cfRule type="cellIs" dxfId="56" priority="60" operator="equal">
      <formula>#REF!</formula>
    </cfRule>
  </conditionalFormatting>
  <conditionalFormatting sqref="H32:I34">
    <cfRule type="cellIs" dxfId="55" priority="55" operator="equal">
      <formula>#REF!</formula>
    </cfRule>
    <cfRule type="cellIs" dxfId="54" priority="56" operator="equal">
      <formula>#REF!</formula>
    </cfRule>
  </conditionalFormatting>
  <conditionalFormatting sqref="H36:I38">
    <cfRule type="cellIs" dxfId="53" priority="53" operator="equal">
      <formula>#REF!</formula>
    </cfRule>
    <cfRule type="cellIs" dxfId="52" priority="54" operator="equal">
      <formula>#REF!</formula>
    </cfRule>
  </conditionalFormatting>
  <conditionalFormatting sqref="H40:I42">
    <cfRule type="cellIs" dxfId="51" priority="51" operator="equal">
      <formula>#REF!</formula>
    </cfRule>
    <cfRule type="cellIs" dxfId="50" priority="52" operator="equal">
      <formula>#REF!</formula>
    </cfRule>
  </conditionalFormatting>
  <conditionalFormatting sqref="J22">
    <cfRule type="cellIs" dxfId="49" priority="49" operator="equal">
      <formula>#REF!</formula>
    </cfRule>
    <cfRule type="cellIs" dxfId="48" priority="50" operator="equal">
      <formula>#REF!</formula>
    </cfRule>
  </conditionalFormatting>
  <conditionalFormatting sqref="J22:K22">
    <cfRule type="containsText" dxfId="47" priority="47" operator="containsText" text="NO">
      <formula>NOT(ISERROR(SEARCH("NO",J22)))</formula>
    </cfRule>
    <cfRule type="containsText" dxfId="46" priority="48" operator="containsText" text="HABILITADO">
      <formula>NOT(ISERROR(SEARCH("HABILITADO",J22)))</formula>
    </cfRule>
  </conditionalFormatting>
  <conditionalFormatting sqref="J22">
    <cfRule type="cellIs" dxfId="45" priority="45" operator="equal">
      <formula>#REF!</formula>
    </cfRule>
    <cfRule type="cellIs" dxfId="44" priority="46" operator="equal">
      <formula>#REF!</formula>
    </cfRule>
  </conditionalFormatting>
  <conditionalFormatting sqref="J22">
    <cfRule type="cellIs" dxfId="43" priority="43" operator="equal">
      <formula>#REF!</formula>
    </cfRule>
    <cfRule type="cellIs" dxfId="42" priority="44" operator="equal">
      <formula>#REF!</formula>
    </cfRule>
  </conditionalFormatting>
  <conditionalFormatting sqref="J22:K22">
    <cfRule type="containsText" dxfId="41" priority="41" operator="containsText" text="NO">
      <formula>NOT(ISERROR(SEARCH("NO",J22)))</formula>
    </cfRule>
    <cfRule type="containsText" dxfId="40" priority="42" operator="containsText" text="HABILITADO">
      <formula>NOT(ISERROR(SEARCH("HABILITADO",J22)))</formula>
    </cfRule>
  </conditionalFormatting>
  <conditionalFormatting sqref="J16">
    <cfRule type="cellIs" dxfId="39" priority="39" operator="equal">
      <formula>#REF!</formula>
    </cfRule>
    <cfRule type="cellIs" dxfId="38" priority="40" operator="equal">
      <formula>#REF!</formula>
    </cfRule>
  </conditionalFormatting>
  <conditionalFormatting sqref="J16:K16">
    <cfRule type="containsText" dxfId="37" priority="37" operator="containsText" text="NO">
      <formula>NOT(ISERROR(SEARCH("NO",J16)))</formula>
    </cfRule>
    <cfRule type="containsText" dxfId="36" priority="38" operator="containsText" text="HABILITADO">
      <formula>NOT(ISERROR(SEARCH("HABILITADO",J16)))</formula>
    </cfRule>
  </conditionalFormatting>
  <conditionalFormatting sqref="J16">
    <cfRule type="cellIs" dxfId="35" priority="35" operator="equal">
      <formula>#REF!</formula>
    </cfRule>
    <cfRule type="cellIs" dxfId="34" priority="36" operator="equal">
      <formula>#REF!</formula>
    </cfRule>
  </conditionalFormatting>
  <conditionalFormatting sqref="J16:K16">
    <cfRule type="containsText" dxfId="33" priority="33" operator="containsText" text="NO">
      <formula>NOT(ISERROR(SEARCH("NO",J16)))</formula>
    </cfRule>
    <cfRule type="containsText" dxfId="32" priority="34" operator="containsText" text="HABILITADO">
      <formula>NOT(ISERROR(SEARCH("HABILITADO",J16)))</formula>
    </cfRule>
  </conditionalFormatting>
  <conditionalFormatting sqref="J23">
    <cfRule type="cellIs" dxfId="31" priority="31" operator="equal">
      <formula>#REF!</formula>
    </cfRule>
    <cfRule type="cellIs" dxfId="30" priority="32" operator="equal">
      <formula>#REF!</formula>
    </cfRule>
  </conditionalFormatting>
  <conditionalFormatting sqref="J23:K23">
    <cfRule type="containsText" dxfId="29" priority="29" operator="containsText" text="NO">
      <formula>NOT(ISERROR(SEARCH("NO",J23)))</formula>
    </cfRule>
    <cfRule type="containsText" dxfId="28" priority="30" operator="containsText" text="HABILITADO">
      <formula>NOT(ISERROR(SEARCH("HABILITADO",J23)))</formula>
    </cfRule>
  </conditionalFormatting>
  <conditionalFormatting sqref="J23">
    <cfRule type="cellIs" dxfId="27" priority="27" operator="equal">
      <formula>#REF!</formula>
    </cfRule>
    <cfRule type="cellIs" dxfId="26" priority="28" operator="equal">
      <formula>#REF!</formula>
    </cfRule>
  </conditionalFormatting>
  <conditionalFormatting sqref="J23">
    <cfRule type="cellIs" dxfId="25" priority="25" operator="equal">
      <formula>#REF!</formula>
    </cfRule>
    <cfRule type="cellIs" dxfId="24" priority="26" operator="equal">
      <formula>#REF!</formula>
    </cfRule>
  </conditionalFormatting>
  <conditionalFormatting sqref="J23:K23">
    <cfRule type="containsText" dxfId="23" priority="23" operator="containsText" text="NO">
      <formula>NOT(ISERROR(SEARCH("NO",J23)))</formula>
    </cfRule>
    <cfRule type="containsText" dxfId="22" priority="24" operator="containsText" text="HABILITADO">
      <formula>NOT(ISERROR(SEARCH("HABILITADO",J23)))</formula>
    </cfRule>
  </conditionalFormatting>
  <conditionalFormatting sqref="J23">
    <cfRule type="cellIs" dxfId="21" priority="21" operator="equal">
      <formula>#REF!</formula>
    </cfRule>
    <cfRule type="cellIs" dxfId="20" priority="22" operator="equal">
      <formula>#REF!</formula>
    </cfRule>
  </conditionalFormatting>
  <conditionalFormatting sqref="J23:K23">
    <cfRule type="containsText" dxfId="19" priority="19" operator="containsText" text="NO">
      <formula>NOT(ISERROR(SEARCH("NO",J23)))</formula>
    </cfRule>
    <cfRule type="containsText" dxfId="18" priority="20" operator="containsText" text="HABILITADO">
      <formula>NOT(ISERROR(SEARCH("HABILITADO",J23)))</formula>
    </cfRule>
  </conditionalFormatting>
  <conditionalFormatting sqref="J23">
    <cfRule type="cellIs" dxfId="17" priority="17" operator="equal">
      <formula>#REF!</formula>
    </cfRule>
    <cfRule type="cellIs" dxfId="16" priority="18" operator="equal">
      <formula>#REF!</formula>
    </cfRule>
  </conditionalFormatting>
  <conditionalFormatting sqref="J23">
    <cfRule type="cellIs" dxfId="15" priority="15" operator="equal">
      <formula>#REF!</formula>
    </cfRule>
    <cfRule type="cellIs" dxfId="14" priority="16" operator="equal">
      <formula>#REF!</formula>
    </cfRule>
  </conditionalFormatting>
  <conditionalFormatting sqref="J23:K23">
    <cfRule type="containsText" dxfId="13" priority="13" operator="containsText" text="NO">
      <formula>NOT(ISERROR(SEARCH("NO",J23)))</formula>
    </cfRule>
    <cfRule type="containsText" dxfId="12" priority="14" operator="containsText" text="HABILITADO">
      <formula>NOT(ISERROR(SEARCH("HABILITADO",J23)))</formula>
    </cfRule>
  </conditionalFormatting>
  <conditionalFormatting sqref="G16">
    <cfRule type="cellIs" dxfId="11" priority="9" operator="equal">
      <formula>#REF!</formula>
    </cfRule>
    <cfRule type="cellIs" dxfId="10" priority="10" operator="equal">
      <formula>#REF!</formula>
    </cfRule>
  </conditionalFormatting>
  <conditionalFormatting sqref="G16">
    <cfRule type="cellIs" dxfId="9" priority="11" operator="equal">
      <formula>#REF!</formula>
    </cfRule>
    <cfRule type="cellIs" dxfId="8" priority="12" operator="equal">
      <formula>#REF!</formula>
    </cfRule>
  </conditionalFormatting>
  <conditionalFormatting sqref="J14">
    <cfRule type="cellIs" dxfId="7" priority="7" operator="equal">
      <formula>#REF!</formula>
    </cfRule>
    <cfRule type="cellIs" dxfId="6" priority="8" operator="equal">
      <formula>#REF!</formula>
    </cfRule>
  </conditionalFormatting>
  <conditionalFormatting sqref="J14:K14">
    <cfRule type="containsText" dxfId="5" priority="5" operator="containsText" text="NO">
      <formula>NOT(ISERROR(SEARCH("NO",J14)))</formula>
    </cfRule>
    <cfRule type="containsText" dxfId="4" priority="6" operator="containsText" text="HABILITADO">
      <formula>NOT(ISERROR(SEARCH("HABILITADO",J14)))</formula>
    </cfRule>
  </conditionalFormatting>
  <conditionalFormatting sqref="J14">
    <cfRule type="cellIs" dxfId="3" priority="3" operator="equal">
      <formula>#REF!</formula>
    </cfRule>
    <cfRule type="cellIs" dxfId="2" priority="4" operator="equal">
      <formula>#REF!</formula>
    </cfRule>
  </conditionalFormatting>
  <conditionalFormatting sqref="J14:K14">
    <cfRule type="containsText" dxfId="1" priority="1" operator="containsText" text="NO">
      <formula>NOT(ISERROR(SEARCH("NO",J14)))</formula>
    </cfRule>
    <cfRule type="containsText" dxfId="0" priority="2" operator="containsText" text="HABILITADO">
      <formula>NOT(ISERROR(SEARCH("HABILITADO",J14)))</formula>
    </cfRule>
  </conditionalFormatting>
  <dataValidations count="1">
    <dataValidation type="list" allowBlank="1" showInputMessage="1" showErrorMessage="1" sqref="D8:I8 D10:I10">
      <formula1>#REF!</formula1>
    </dataValidation>
  </dataValidations>
  <printOptions horizontalCentered="1" verticalCentered="1"/>
  <pageMargins left="0.39370078740157483" right="0.39370078740157483" top="0.39370078740157483" bottom="0.39370078740157483" header="0" footer="0"/>
  <pageSetup scale="5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1. Exp.Habilitante</vt:lpstr>
      <vt:lpstr>Formato5-Experiencia Específica</vt:lpstr>
      <vt:lpstr>Residente Obra</vt:lpstr>
      <vt:lpstr>SSMLV</vt:lpstr>
      <vt:lpstr>3.Condiciones Tecnicas</vt:lpstr>
      <vt:lpstr>Consolidado Requisitos Lote 1</vt:lpstr>
      <vt:lpstr>'Formato5-Experiencia Específica'!Área_de_impresión</vt:lpstr>
      <vt:lpstr>'Residente Obra'!Área_de_impresión</vt:lpstr>
      <vt:lpstr>'Residente Obra'!Títulos_a_imprimir</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paola</cp:lastModifiedBy>
  <cp:revision/>
  <dcterms:created xsi:type="dcterms:W3CDTF">2006-08-10T20:05:49Z</dcterms:created>
  <dcterms:modified xsi:type="dcterms:W3CDTF">2021-09-27T19:35:23Z</dcterms:modified>
  <cp:category/>
  <cp:contentStatus/>
</cp:coreProperties>
</file>