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rv\Documents\FONDO ADAPTACION\PROCESOS 2021\FA-SASI-I-S-004-2021 MAGUI PAYAN-LA VEGA-PUERTO TEJADA\PARA PUBLICAR\FORMATOS\"/>
    </mc:Choice>
  </mc:AlternateContent>
  <xr:revisionPtr revIDLastSave="0" documentId="8_{1D8E47C8-00AE-4EA1-923B-5C1CA2DEBBD4}" xr6:coauthVersionLast="47" xr6:coauthVersionMax="47" xr10:uidLastSave="{00000000-0000-0000-0000-000000000000}"/>
  <bookViews>
    <workbookView xWindow="-120" yWindow="-120" windowWidth="20730" windowHeight="11160" tabRatio="749" activeTab="3" xr2:uid="{D40970AF-9891-4151-8A5E-ECE009BCCF81}"/>
  </bookViews>
  <sheets>
    <sheet name="Oferta Económica La Vega" sheetId="3" r:id="rId1"/>
    <sheet name="Oferta Económica Puerto Tejada" sheetId="4" r:id="rId2"/>
    <sheet name="Oferta Económica Magui Payan" sheetId="5" r:id="rId3"/>
    <sheet name="Oferta Económica Gramalote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6" l="1"/>
  <c r="B14" i="6"/>
  <c r="B145" i="3"/>
  <c r="B144" i="3"/>
  <c r="D16" i="3"/>
  <c r="B151" i="3"/>
  <c r="B150" i="3"/>
  <c r="B149" i="3"/>
  <c r="B148" i="3"/>
  <c r="B147" i="3"/>
  <c r="B146" i="3"/>
  <c r="D81" i="3" l="1"/>
  <c r="D69" i="3"/>
  <c r="D64" i="3"/>
  <c r="D57" i="3"/>
  <c r="D56" i="3"/>
  <c r="B6" i="6" l="1"/>
  <c r="D8" i="6"/>
  <c r="D7" i="6"/>
  <c r="B127" i="5"/>
  <c r="B89" i="5"/>
  <c r="B80" i="5"/>
  <c r="B71" i="5"/>
  <c r="B64" i="5"/>
  <c r="B53" i="5"/>
  <c r="B44" i="5"/>
  <c r="B17" i="5"/>
  <c r="B6" i="5"/>
  <c r="B132" i="5" s="1"/>
  <c r="D128" i="5"/>
  <c r="D129" i="5" s="1"/>
  <c r="D130" i="5" s="1"/>
  <c r="D131" i="5" s="1"/>
  <c r="B143" i="5" s="1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5" i="5"/>
  <c r="D86" i="5" s="1"/>
  <c r="D87" i="5" s="1"/>
  <c r="D88" i="5" s="1"/>
  <c r="B141" i="5" s="1"/>
  <c r="D84" i="5"/>
  <c r="D83" i="5"/>
  <c r="D82" i="5"/>
  <c r="D81" i="5"/>
  <c r="D76" i="5"/>
  <c r="D75" i="5"/>
  <c r="D74" i="5"/>
  <c r="D73" i="5"/>
  <c r="D72" i="5"/>
  <c r="D67" i="5"/>
  <c r="D66" i="5"/>
  <c r="D65" i="5"/>
  <c r="D60" i="5"/>
  <c r="D59" i="5"/>
  <c r="D58" i="5"/>
  <c r="D57" i="5"/>
  <c r="D56" i="5"/>
  <c r="D55" i="5"/>
  <c r="D54" i="5"/>
  <c r="D49" i="5"/>
  <c r="D48" i="5"/>
  <c r="D47" i="5"/>
  <c r="D46" i="5"/>
  <c r="D45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3" i="5"/>
  <c r="D12" i="5"/>
  <c r="D11" i="5"/>
  <c r="D10" i="5"/>
  <c r="D9" i="5"/>
  <c r="D8" i="5"/>
  <c r="D7" i="5"/>
  <c r="B133" i="4"/>
  <c r="B94" i="4"/>
  <c r="B85" i="4"/>
  <c r="B76" i="4"/>
  <c r="B65" i="4"/>
  <c r="B55" i="4"/>
  <c r="B47" i="4"/>
  <c r="B17" i="4"/>
  <c r="B6" i="4"/>
  <c r="D134" i="4"/>
  <c r="D135" i="4" s="1"/>
  <c r="D136" i="4" s="1"/>
  <c r="D137" i="4" s="1"/>
  <c r="B149" i="4" s="1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0" i="4"/>
  <c r="D89" i="4"/>
  <c r="D88" i="4"/>
  <c r="D87" i="4"/>
  <c r="D86" i="4"/>
  <c r="D81" i="4"/>
  <c r="D80" i="4"/>
  <c r="D79" i="4"/>
  <c r="D78" i="4"/>
  <c r="D77" i="4"/>
  <c r="D72" i="4"/>
  <c r="D71" i="4"/>
  <c r="D70" i="4"/>
  <c r="D69" i="4"/>
  <c r="D68" i="4"/>
  <c r="D67" i="4"/>
  <c r="D66" i="4"/>
  <c r="D61" i="4"/>
  <c r="D60" i="4"/>
  <c r="D59" i="4"/>
  <c r="D58" i="4"/>
  <c r="D57" i="4"/>
  <c r="D56" i="4"/>
  <c r="D51" i="4"/>
  <c r="D50" i="4"/>
  <c r="D49" i="4"/>
  <c r="D48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3" i="4"/>
  <c r="D12" i="4"/>
  <c r="D11" i="4"/>
  <c r="D10" i="4"/>
  <c r="D9" i="4"/>
  <c r="D8" i="4"/>
  <c r="D7" i="4"/>
  <c r="D136" i="3"/>
  <c r="D137" i="3" s="1"/>
  <c r="D138" i="3" s="1"/>
  <c r="D139" i="3" s="1"/>
  <c r="B152" i="3" s="1"/>
  <c r="B153" i="3" s="1"/>
  <c r="B135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B97" i="3"/>
  <c r="D93" i="3"/>
  <c r="D92" i="3"/>
  <c r="D91" i="3"/>
  <c r="D90" i="3"/>
  <c r="D89" i="3"/>
  <c r="B88" i="3"/>
  <c r="D84" i="3"/>
  <c r="D83" i="3"/>
  <c r="D82" i="3"/>
  <c r="B80" i="3"/>
  <c r="D76" i="3"/>
  <c r="D75" i="3"/>
  <c r="D74" i="3"/>
  <c r="D73" i="3"/>
  <c r="D72" i="3"/>
  <c r="D71" i="3"/>
  <c r="D70" i="3"/>
  <c r="B68" i="3"/>
  <c r="D63" i="3"/>
  <c r="D62" i="3"/>
  <c r="D61" i="3"/>
  <c r="D60" i="3"/>
  <c r="D59" i="3"/>
  <c r="D58" i="3"/>
  <c r="B55" i="3"/>
  <c r="D51" i="3"/>
  <c r="D50" i="3"/>
  <c r="D49" i="3"/>
  <c r="D48" i="3"/>
  <c r="D47" i="3"/>
  <c r="B46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B17" i="3"/>
  <c r="D13" i="3"/>
  <c r="D12" i="3"/>
  <c r="D11" i="3"/>
  <c r="D10" i="3"/>
  <c r="D9" i="3"/>
  <c r="D8" i="3"/>
  <c r="D7" i="3"/>
  <c r="B6" i="3"/>
  <c r="D14" i="3" l="1"/>
  <c r="D77" i="3"/>
  <c r="D78" i="3" s="1"/>
  <c r="D79" i="3" s="1"/>
  <c r="D65" i="3"/>
  <c r="D66" i="3" s="1"/>
  <c r="D67" i="3" s="1"/>
  <c r="D14" i="5"/>
  <c r="D15" i="5" s="1"/>
  <c r="D16" i="5" s="1"/>
  <c r="B135" i="5" s="1"/>
  <c r="D14" i="4"/>
  <c r="D15" i="4" s="1"/>
  <c r="D16" i="4" s="1"/>
  <c r="B141" i="4" s="1"/>
  <c r="B138" i="4"/>
  <c r="D62" i="4"/>
  <c r="D63" i="4" s="1"/>
  <c r="D64" i="4" s="1"/>
  <c r="B144" i="4" s="1"/>
  <c r="D91" i="4"/>
  <c r="D92" i="4" s="1"/>
  <c r="D93" i="4" s="1"/>
  <c r="B147" i="4" s="1"/>
  <c r="B140" i="3"/>
  <c r="D9" i="6"/>
  <c r="D10" i="6" s="1"/>
  <c r="D11" i="6" s="1"/>
  <c r="D41" i="5"/>
  <c r="D42" i="5" s="1"/>
  <c r="D43" i="5" s="1"/>
  <c r="B136" i="5" s="1"/>
  <c r="D61" i="5"/>
  <c r="D62" i="5" s="1"/>
  <c r="D63" i="5" s="1"/>
  <c r="B138" i="5" s="1"/>
  <c r="D77" i="5"/>
  <c r="D78" i="5" s="1"/>
  <c r="D79" i="5" s="1"/>
  <c r="B140" i="5" s="1"/>
  <c r="D124" i="5"/>
  <c r="D125" i="5" s="1"/>
  <c r="D126" i="5" s="1"/>
  <c r="B142" i="5" s="1"/>
  <c r="D50" i="5"/>
  <c r="D51" i="5" s="1"/>
  <c r="D52" i="5" s="1"/>
  <c r="B137" i="5" s="1"/>
  <c r="D68" i="5"/>
  <c r="D69" i="5" s="1"/>
  <c r="D70" i="5" s="1"/>
  <c r="B139" i="5" s="1"/>
  <c r="D82" i="4"/>
  <c r="D83" i="4" s="1"/>
  <c r="D84" i="4" s="1"/>
  <c r="B146" i="4" s="1"/>
  <c r="D73" i="4"/>
  <c r="D74" i="4" s="1"/>
  <c r="D75" i="4" s="1"/>
  <c r="B145" i="4" s="1"/>
  <c r="D52" i="4"/>
  <c r="D53" i="4" s="1"/>
  <c r="D54" i="4" s="1"/>
  <c r="B143" i="4" s="1"/>
  <c r="D130" i="4"/>
  <c r="D131" i="4" s="1"/>
  <c r="D132" i="4" s="1"/>
  <c r="B148" i="4" s="1"/>
  <c r="D44" i="4"/>
  <c r="D45" i="4" s="1"/>
  <c r="D46" i="4" s="1"/>
  <c r="B142" i="4" s="1"/>
  <c r="D52" i="3"/>
  <c r="D53" i="3" s="1"/>
  <c r="D54" i="3" s="1"/>
  <c r="D94" i="3"/>
  <c r="D95" i="3" s="1"/>
  <c r="D96" i="3" s="1"/>
  <c r="D43" i="3"/>
  <c r="D44" i="3" s="1"/>
  <c r="D45" i="3" s="1"/>
  <c r="D132" i="3"/>
  <c r="D133" i="3" s="1"/>
  <c r="D134" i="3" s="1"/>
  <c r="D85" i="3"/>
  <c r="D86" i="3" s="1"/>
  <c r="D87" i="3" s="1"/>
  <c r="D15" i="3"/>
  <c r="B144" i="5" l="1"/>
  <c r="B150" i="4"/>
</calcChain>
</file>

<file path=xl/sharedStrings.xml><?xml version="1.0" encoding="utf-8"?>
<sst xmlns="http://schemas.openxmlformats.org/spreadsheetml/2006/main" count="465" uniqueCount="135">
  <si>
    <t>TIPOS / LOTES</t>
  </si>
  <si>
    <t>HOSPITAL NIVEL I DE LA VEGA - DEPARTAMENTO DE CAUCA</t>
  </si>
  <si>
    <t xml:space="preserve">EMPRESA SOCIAL DEL ESTADO NORTE 3 – ESE DEL MUNICIPIO DE PUERTO TEJADA - DEPARTAMENTO DE CAUCA </t>
  </si>
  <si>
    <t>MUNICIPIO DE MAGUI PAYAN EN EL DEPARTAMENTO DE NARIÑO</t>
  </si>
  <si>
    <t>CANTIDAD (A)</t>
  </si>
  <si>
    <t>VALOR UNITARIO (B)</t>
  </si>
  <si>
    <t>VALOR TOTAL (A  * B)</t>
  </si>
  <si>
    <t>Lote 1. Equipo e instrumental Odontológico</t>
  </si>
  <si>
    <t>Compresor de Aire 1 Hp</t>
  </si>
  <si>
    <t>Instrumental básico de odontología</t>
  </si>
  <si>
    <t>Micromotor y Contra ángulo</t>
  </si>
  <si>
    <t>Lampara de fotocurado</t>
  </si>
  <si>
    <t>Unidad Odontologica</t>
  </si>
  <si>
    <t>Amalgamador</t>
  </si>
  <si>
    <t xml:space="preserve">Pieza de mano de alta </t>
  </si>
  <si>
    <t>SubTotal antes de IVA</t>
  </si>
  <si>
    <t>Valor IVA 19%</t>
  </si>
  <si>
    <t>Valor Total IVA incluido</t>
  </si>
  <si>
    <t>Lote 2. Equipo Medico de Diagnostico o Prevencion</t>
  </si>
  <si>
    <t>Balanza digital adulto de Piso grado médico</t>
  </si>
  <si>
    <t>Balanza Pesa Bebes Digital con protector térmico (colchoneta)</t>
  </si>
  <si>
    <t>Tallimetro</t>
  </si>
  <si>
    <t>Infantometro</t>
  </si>
  <si>
    <t>Cinta métrica</t>
  </si>
  <si>
    <t>Desfibrilador bifásico con paletas adulto y pediátricas, con monitoreo básico y sistema de visualizacion</t>
  </si>
  <si>
    <t>Electrocardiografo 12 canales</t>
  </si>
  <si>
    <t>Equipo de órganos de los sentidos de pared</t>
  </si>
  <si>
    <t>Equipo de órganos de los sentidos portatil</t>
  </si>
  <si>
    <t>Fonendoscopio Adulto Pediátrico</t>
  </si>
  <si>
    <t>Fonendoscopio Neonatal</t>
  </si>
  <si>
    <t>Glucómetro con tirillas</t>
  </si>
  <si>
    <t>Lampara Pielitica</t>
  </si>
  <si>
    <t>Lámpara para pequeños procedimientos</t>
  </si>
  <si>
    <t>Laringoscopio adulto, pediatrico y nenonatal</t>
  </si>
  <si>
    <t>Martillo de Reflejos</t>
  </si>
  <si>
    <t>Monitor de signos vitales multiparametro preconfigurado adulto, pediátrico y neonatal con ECG, PANI, RESPIRACIÓN SPO2, TEMPERATURAS</t>
  </si>
  <si>
    <t>Monitor fetal</t>
  </si>
  <si>
    <t>Nebulizador portátil 1200 cc</t>
  </si>
  <si>
    <t>Oxímetro de pulso A/P/N</t>
  </si>
  <si>
    <t>Succionador/Aspirador portátil de 1200 CC</t>
  </si>
  <si>
    <t>Tensiómetro Adulto pediátrico aneroide de pared</t>
  </si>
  <si>
    <t>Tensiometro portatil A/P</t>
  </si>
  <si>
    <t>Termohigrómetro digital</t>
  </si>
  <si>
    <t>Termometro digital</t>
  </si>
  <si>
    <t>Termómetro digital para paciente</t>
  </si>
  <si>
    <t>Lote 3.  Equipo Medico de Tratamiento y Mantenimiento de la vida</t>
  </si>
  <si>
    <t xml:space="preserve">Bomba de Infusión </t>
  </si>
  <si>
    <t>Resucitador pulmonar manual Adulto pediatrico</t>
  </si>
  <si>
    <t>Cuna con lámpara de calor radiante</t>
  </si>
  <si>
    <t>Flujómetro sencillo</t>
  </si>
  <si>
    <t>Incubadora de transporte neonatal</t>
  </si>
  <si>
    <t>Lote 4. Equipo para Analisis de Laboratorio</t>
  </si>
  <si>
    <t>Baño serologico</t>
  </si>
  <si>
    <t>Contador de células electrónico</t>
  </si>
  <si>
    <t>Bateria de coloración</t>
  </si>
  <si>
    <t>Centrifuga 24 Tubos</t>
  </si>
  <si>
    <t>Equipo semi automatico para Quimica</t>
  </si>
  <si>
    <t>Equipo semi automatico para Hematologia</t>
  </si>
  <si>
    <t>Equipo semi automatico para Urologia</t>
  </si>
  <si>
    <t>Pipeta Automática de 1 a 5 ml</t>
  </si>
  <si>
    <t>Pipeta Automática de 10 a 100 UL</t>
  </si>
  <si>
    <t>Pipeta Automática de 100 a 1000 UL</t>
  </si>
  <si>
    <t>Horno para secado de material</t>
  </si>
  <si>
    <t>Lote 5 Equipos de Imágenes Diagnosticas y complementos</t>
  </si>
  <si>
    <t>Delantal plomado adulto y pediátrico (1 adulto y 1 pediatrico)</t>
  </si>
  <si>
    <t>Equipo de RX analigo digitalizado</t>
  </si>
  <si>
    <t>Gafas plomadas</t>
  </si>
  <si>
    <t>Pantalla o monitor grado medico</t>
  </si>
  <si>
    <t>Ecografo</t>
  </si>
  <si>
    <t>Equipo de Rayos X periapical análogo</t>
  </si>
  <si>
    <t>Protector gonadal adulto y pediátrico  (1 adulto y 1 pediatrico)</t>
  </si>
  <si>
    <t>Protector de tiroides adulto y pediátrico  (1 adulto y 1 pediatrico)</t>
  </si>
  <si>
    <t>Lote 6. Equipos para Esterilización</t>
  </si>
  <si>
    <t>Autoclave autogenerador de alto volumen (100 litros)</t>
  </si>
  <si>
    <t>Autoclave de bajo volumen</t>
  </si>
  <si>
    <t>Incubadora de control biológicos</t>
  </si>
  <si>
    <t>Selladora</t>
  </si>
  <si>
    <t>Cubetas plasticas profundas</t>
  </si>
  <si>
    <t>Lote 7. Instrumental</t>
  </si>
  <si>
    <t>Equipo de atención de partos</t>
  </si>
  <si>
    <t>Equipo Instrumental de pequeña cirugía</t>
  </si>
  <si>
    <t>Instrumental para equipo de episiorrafia y episiotomia</t>
  </si>
  <si>
    <t>Equipo de toracotomia</t>
  </si>
  <si>
    <t>Instrumental gineco-obstetrico</t>
  </si>
  <si>
    <t>Lote 8. Mobiliario Hospitalario</t>
  </si>
  <si>
    <t>Caja Termica con Pilas para conservacion de vacunas</t>
  </si>
  <si>
    <t>Bascula pesa residuos</t>
  </si>
  <si>
    <t>Cama cuna con colchón, barandas y atril porta suero</t>
  </si>
  <si>
    <t>Camas hospitalarias electricas de 3 planos con colchon, barandas y atril</t>
  </si>
  <si>
    <t xml:space="preserve">Camilla con estribos </t>
  </si>
  <si>
    <t>Camilla de examen fija tipo diván</t>
  </si>
  <si>
    <t>Cama hospitalaria para atención del parto</t>
  </si>
  <si>
    <t>Camilla de transporte acero inoxidable, con levante en espaldar, freno,  barandas, atril y colchoneta</t>
  </si>
  <si>
    <t>Caneca con balde y pedal negra de 15 litros</t>
  </si>
  <si>
    <t>Caneca con balde y pedal roja de 15 litros</t>
  </si>
  <si>
    <t>Caneca con balde y pedal verde de 15 litros</t>
  </si>
  <si>
    <t>Caneca Punto Ecológico</t>
  </si>
  <si>
    <t>Canecas de 55 galones negra, verde y roja</t>
  </si>
  <si>
    <t>Carro de paro</t>
  </si>
  <si>
    <t>Congelador de Pilas</t>
  </si>
  <si>
    <t>Compresero</t>
  </si>
  <si>
    <t>Cuna para recuperacion de parto</t>
  </si>
  <si>
    <t>Escalerilla de dos pasos en aluminio</t>
  </si>
  <si>
    <t>Estibas plásticas</t>
  </si>
  <si>
    <t>Material para inmovilizacion Adulto y pediátrico</t>
  </si>
  <si>
    <t>Mesa auxiliar de consultorio</t>
  </si>
  <si>
    <t>Mesa de atención al recién nacido</t>
  </si>
  <si>
    <t>Mesa de atención de partos</t>
  </si>
  <si>
    <t>Mesa de noche</t>
  </si>
  <si>
    <t>Mesa para autopsias</t>
  </si>
  <si>
    <t>Mesa puente</t>
  </si>
  <si>
    <t>Negatoscopio de 1 cuerpo</t>
  </si>
  <si>
    <t>Nevera para almacenamiento de medicamentos</t>
  </si>
  <si>
    <t>Refrigerador horizontal para vacunas, precalificado OMS</t>
  </si>
  <si>
    <t xml:space="preserve">Silla de Ruedas </t>
  </si>
  <si>
    <t>Silla con espaldar</t>
  </si>
  <si>
    <t>Silla de ruedas pediatrica</t>
  </si>
  <si>
    <t>Silla para baño de pacientes</t>
  </si>
  <si>
    <t>Silla tándem x 4 puestos</t>
  </si>
  <si>
    <t>Mueble tipo Apoteca para almacenamiento de medicamentos</t>
  </si>
  <si>
    <t>Lote 9. Mobiliario Oficina</t>
  </si>
  <si>
    <t>Puesto de trabajo</t>
  </si>
  <si>
    <t>Total Equipos Por IPS</t>
  </si>
  <si>
    <t>LOTES</t>
  </si>
  <si>
    <t>Municipio de La vega - Cauca</t>
  </si>
  <si>
    <t>Lote 2. Equipo Medico de Diagnóstico o Prevención</t>
  </si>
  <si>
    <t>Lote 5 Equipos de Imágenes Diagnósticas y complementos</t>
  </si>
  <si>
    <t>MUNICIPIO DE GRAMALOTE EN EL DEPARTAMENTO DE NORTE DE SANTANDER</t>
  </si>
  <si>
    <t>OFERTA ECONÓMICA</t>
  </si>
  <si>
    <t>Municipio de Puerto Tejada</t>
  </si>
  <si>
    <t>Municipio de Magui Payan</t>
  </si>
  <si>
    <t>Municipio de Gramalote</t>
  </si>
  <si>
    <t>TOTAL</t>
  </si>
  <si>
    <t>VALOR TOTAL 
(A  * B)</t>
  </si>
  <si>
    <t>VALOR TOTAL 
(A *B)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</si>
</sst>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_-;\-* #,##0_-;_-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39">
    <xf numFmtId="0" fontId="0" fillId="0" borderId="0" xfId="0"/>
    <xf numFmtId="3" fontId="3" fillId="2" borderId="8" xfId="0" applyNumberFormat="1" applyFont="1" applyFill="1" applyBorder="1" applyAlignment="1">
      <alignment horizontal="center" vertical="center" wrapText="1"/>
    </xf>
    <xf numFmtId="3" fontId="3" fillId="2" borderId="9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3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42" fontId="2" fillId="0" borderId="8" xfId="2" applyFont="1" applyFill="1" applyBorder="1" applyAlignment="1">
      <alignment vertical="center"/>
    </xf>
    <xf numFmtId="0" fontId="3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vertical="center"/>
    </xf>
    <xf numFmtId="164" fontId="2" fillId="4" borderId="8" xfId="0" applyNumberFormat="1" applyFont="1" applyFill="1" applyBorder="1" applyAlignment="1">
      <alignment vertical="center"/>
    </xf>
    <xf numFmtId="42" fontId="2" fillId="4" borderId="8" xfId="2" applyFont="1" applyFill="1" applyBorder="1" applyAlignment="1">
      <alignment vertical="center"/>
    </xf>
    <xf numFmtId="164" fontId="3" fillId="4" borderId="8" xfId="0" applyNumberFormat="1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 wrapText="1"/>
    </xf>
    <xf numFmtId="42" fontId="3" fillId="4" borderId="8" xfId="2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165" fontId="5" fillId="5" borderId="8" xfId="1" applyNumberFormat="1" applyFont="1" applyFill="1" applyBorder="1" applyAlignment="1" applyProtection="1">
      <alignment horizontal="center" vertical="center" wrapText="1"/>
    </xf>
    <xf numFmtId="166" fontId="6" fillId="6" borderId="8" xfId="1" applyNumberFormat="1" applyFont="1" applyFill="1" applyBorder="1" applyAlignment="1" applyProtection="1">
      <alignment horizontal="center" vertical="center" wrapText="1"/>
    </xf>
    <xf numFmtId="165" fontId="7" fillId="7" borderId="8" xfId="1" applyNumberFormat="1" applyFont="1" applyFill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2" fontId="2" fillId="8" borderId="8" xfId="2" applyFont="1" applyFill="1" applyBorder="1" applyAlignment="1">
      <alignment vertical="center"/>
    </xf>
    <xf numFmtId="164" fontId="2" fillId="8" borderId="8" xfId="0" applyNumberFormat="1" applyFont="1" applyFill="1" applyBorder="1" applyAlignment="1">
      <alignment vertical="center"/>
    </xf>
    <xf numFmtId="3" fontId="3" fillId="2" borderId="8" xfId="0" applyNumberFormat="1" applyFont="1" applyFill="1" applyBorder="1" applyAlignment="1">
      <alignment horizontal="center" vertical="center" wrapText="1"/>
    </xf>
    <xf numFmtId="165" fontId="6" fillId="6" borderId="8" xfId="1" applyNumberFormat="1" applyFont="1" applyFill="1" applyBorder="1" applyAlignment="1" applyProtection="1">
      <alignment horizontal="center" vertical="center"/>
    </xf>
    <xf numFmtId="165" fontId="7" fillId="7" borderId="8" xfId="1" applyNumberFormat="1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165" fontId="5" fillId="5" borderId="8" xfId="1" applyNumberFormat="1" applyFont="1" applyFill="1" applyBorder="1" applyAlignment="1" applyProtection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 [0]" xfId="2" builtinId="7"/>
    <cellStyle name="Normal" xfId="0" builtinId="0"/>
    <cellStyle name="Normal 2" xfId="3" xr:uid="{E9A25A50-6271-431E-B0EB-82BB5C5D48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3434-45F1-41C8-B1DC-666709AA596D}">
  <dimension ref="A1:D153"/>
  <sheetViews>
    <sheetView topLeftCell="A139" workbookViewId="0">
      <selection activeCell="B153" sqref="B153:C153"/>
    </sheetView>
  </sheetViews>
  <sheetFormatPr baseColWidth="10" defaultRowHeight="15" x14ac:dyDescent="0.25"/>
  <cols>
    <col min="1" max="1" width="58.7109375" customWidth="1"/>
    <col min="2" max="2" width="19" customWidth="1"/>
    <col min="3" max="3" width="27" customWidth="1"/>
    <col min="4" max="4" width="23.28515625" customWidth="1"/>
    <col min="6" max="6" width="11.85546875" bestFit="1" customWidth="1"/>
  </cols>
  <sheetData>
    <row r="1" spans="1:4" x14ac:dyDescent="0.25">
      <c r="A1" s="28" t="s">
        <v>128</v>
      </c>
      <c r="B1" s="28"/>
      <c r="C1" s="28"/>
      <c r="D1" s="28"/>
    </row>
    <row r="2" spans="1:4" x14ac:dyDescent="0.25">
      <c r="A2" s="28"/>
      <c r="B2" s="28"/>
      <c r="C2" s="28"/>
      <c r="D2" s="28"/>
    </row>
    <row r="3" spans="1:4" x14ac:dyDescent="0.25">
      <c r="A3" s="27" t="s">
        <v>0</v>
      </c>
      <c r="B3" s="28" t="s">
        <v>1</v>
      </c>
      <c r="C3" s="28"/>
      <c r="D3" s="28"/>
    </row>
    <row r="4" spans="1:4" x14ac:dyDescent="0.25">
      <c r="A4" s="27"/>
      <c r="B4" s="28"/>
      <c r="C4" s="28"/>
      <c r="D4" s="28"/>
    </row>
    <row r="5" spans="1:4" ht="30" x14ac:dyDescent="0.25">
      <c r="A5" s="27"/>
      <c r="B5" s="1" t="s">
        <v>4</v>
      </c>
      <c r="C5" s="1" t="s">
        <v>5</v>
      </c>
      <c r="D5" s="1" t="s">
        <v>6</v>
      </c>
    </row>
    <row r="6" spans="1:4" x14ac:dyDescent="0.25">
      <c r="A6" s="3" t="s">
        <v>7</v>
      </c>
      <c r="B6" s="4">
        <f>SUM(B7:B13)</f>
        <v>36</v>
      </c>
      <c r="C6" s="5"/>
      <c r="D6" s="5"/>
    </row>
    <row r="7" spans="1:4" x14ac:dyDescent="0.25">
      <c r="A7" s="6" t="s">
        <v>8</v>
      </c>
      <c r="B7" s="20">
        <v>3</v>
      </c>
      <c r="C7" s="22"/>
      <c r="D7" s="7">
        <f>+ROUND(C7*B7,0)</f>
        <v>0</v>
      </c>
    </row>
    <row r="8" spans="1:4" x14ac:dyDescent="0.25">
      <c r="A8" s="6" t="s">
        <v>9</v>
      </c>
      <c r="B8" s="20">
        <v>20</v>
      </c>
      <c r="C8" s="22"/>
      <c r="D8" s="7">
        <f t="shared" ref="D8:D13" si="0">+ROUND(C8*B8,0)</f>
        <v>0</v>
      </c>
    </row>
    <row r="9" spans="1:4" x14ac:dyDescent="0.25">
      <c r="A9" s="6" t="s">
        <v>10</v>
      </c>
      <c r="B9" s="20">
        <v>3</v>
      </c>
      <c r="C9" s="22"/>
      <c r="D9" s="7">
        <f t="shared" si="0"/>
        <v>0</v>
      </c>
    </row>
    <row r="10" spans="1:4" x14ac:dyDescent="0.25">
      <c r="A10" s="6" t="s">
        <v>11</v>
      </c>
      <c r="B10" s="20">
        <v>2</v>
      </c>
      <c r="C10" s="22"/>
      <c r="D10" s="7">
        <f t="shared" si="0"/>
        <v>0</v>
      </c>
    </row>
    <row r="11" spans="1:4" x14ac:dyDescent="0.25">
      <c r="A11" s="6" t="s">
        <v>12</v>
      </c>
      <c r="B11" s="20">
        <v>3</v>
      </c>
      <c r="C11" s="22"/>
      <c r="D11" s="7">
        <f t="shared" si="0"/>
        <v>0</v>
      </c>
    </row>
    <row r="12" spans="1:4" x14ac:dyDescent="0.25">
      <c r="A12" s="6" t="s">
        <v>13</v>
      </c>
      <c r="B12" s="20">
        <v>2</v>
      </c>
      <c r="C12" s="22"/>
      <c r="D12" s="7">
        <f t="shared" si="0"/>
        <v>0</v>
      </c>
    </row>
    <row r="13" spans="1:4" x14ac:dyDescent="0.25">
      <c r="A13" s="6" t="s">
        <v>14</v>
      </c>
      <c r="B13" s="20">
        <v>3</v>
      </c>
      <c r="C13" s="22"/>
      <c r="D13" s="7">
        <f t="shared" si="0"/>
        <v>0</v>
      </c>
    </row>
    <row r="14" spans="1:4" x14ac:dyDescent="0.25">
      <c r="A14" s="8" t="s">
        <v>15</v>
      </c>
      <c r="B14" s="21"/>
      <c r="C14" s="9"/>
      <c r="D14" s="10">
        <f>SUM(D7:D13)</f>
        <v>0</v>
      </c>
    </row>
    <row r="15" spans="1:4" x14ac:dyDescent="0.25">
      <c r="A15" s="8" t="s">
        <v>16</v>
      </c>
      <c r="B15" s="21"/>
      <c r="C15" s="9"/>
      <c r="D15" s="11">
        <f>+ROUND(D14*0.19,0)</f>
        <v>0</v>
      </c>
    </row>
    <row r="16" spans="1:4" x14ac:dyDescent="0.25">
      <c r="A16" s="8" t="s">
        <v>17</v>
      </c>
      <c r="B16" s="21"/>
      <c r="C16" s="9"/>
      <c r="D16" s="12">
        <f>+D15+D14</f>
        <v>0</v>
      </c>
    </row>
    <row r="17" spans="1:4" ht="30" x14ac:dyDescent="0.25">
      <c r="A17" s="3" t="s">
        <v>18</v>
      </c>
      <c r="B17" s="4">
        <f>SUM(B18:B42)</f>
        <v>190</v>
      </c>
      <c r="C17" s="5"/>
      <c r="D17" s="5"/>
    </row>
    <row r="18" spans="1:4" x14ac:dyDescent="0.25">
      <c r="A18" s="13" t="s">
        <v>19</v>
      </c>
      <c r="B18" s="20">
        <v>15</v>
      </c>
      <c r="C18" s="22"/>
      <c r="D18" s="7">
        <f t="shared" ref="D18:D42" si="1">+ROUND(C18*B18,0)</f>
        <v>0</v>
      </c>
    </row>
    <row r="19" spans="1:4" ht="28.5" x14ac:dyDescent="0.25">
      <c r="A19" s="13" t="s">
        <v>20</v>
      </c>
      <c r="B19" s="20">
        <v>15</v>
      </c>
      <c r="C19" s="22"/>
      <c r="D19" s="7">
        <f t="shared" si="1"/>
        <v>0</v>
      </c>
    </row>
    <row r="20" spans="1:4" x14ac:dyDescent="0.25">
      <c r="A20" s="13" t="s">
        <v>21</v>
      </c>
      <c r="B20" s="20">
        <v>12</v>
      </c>
      <c r="C20" s="22"/>
      <c r="D20" s="7">
        <f t="shared" si="1"/>
        <v>0</v>
      </c>
    </row>
    <row r="21" spans="1:4" x14ac:dyDescent="0.25">
      <c r="A21" s="13" t="s">
        <v>22</v>
      </c>
      <c r="B21" s="20">
        <v>14</v>
      </c>
      <c r="C21" s="22"/>
      <c r="D21" s="7">
        <f t="shared" si="1"/>
        <v>0</v>
      </c>
    </row>
    <row r="22" spans="1:4" x14ac:dyDescent="0.25">
      <c r="A22" s="6" t="s">
        <v>23</v>
      </c>
      <c r="B22" s="20">
        <v>17</v>
      </c>
      <c r="C22" s="22"/>
      <c r="D22" s="7">
        <f t="shared" si="1"/>
        <v>0</v>
      </c>
    </row>
    <row r="23" spans="1:4" ht="28.5" x14ac:dyDescent="0.25">
      <c r="A23" s="6" t="s">
        <v>24</v>
      </c>
      <c r="B23" s="20">
        <v>3</v>
      </c>
      <c r="C23" s="22"/>
      <c r="D23" s="7">
        <f t="shared" si="1"/>
        <v>0</v>
      </c>
    </row>
    <row r="24" spans="1:4" x14ac:dyDescent="0.25">
      <c r="A24" s="6" t="s">
        <v>25</v>
      </c>
      <c r="B24" s="20">
        <v>1</v>
      </c>
      <c r="C24" s="22"/>
      <c r="D24" s="7">
        <f t="shared" si="1"/>
        <v>0</v>
      </c>
    </row>
    <row r="25" spans="1:4" x14ac:dyDescent="0.25">
      <c r="A25" s="6" t="s">
        <v>26</v>
      </c>
      <c r="B25" s="20">
        <v>15</v>
      </c>
      <c r="C25" s="22"/>
      <c r="D25" s="7">
        <f t="shared" si="1"/>
        <v>0</v>
      </c>
    </row>
    <row r="26" spans="1:4" x14ac:dyDescent="0.25">
      <c r="A26" s="6" t="s">
        <v>27</v>
      </c>
      <c r="B26" s="20">
        <v>1</v>
      </c>
      <c r="C26" s="22"/>
      <c r="D26" s="7">
        <f t="shared" si="1"/>
        <v>0</v>
      </c>
    </row>
    <row r="27" spans="1:4" x14ac:dyDescent="0.25">
      <c r="A27" s="6" t="s">
        <v>28</v>
      </c>
      <c r="B27" s="20">
        <v>15</v>
      </c>
      <c r="C27" s="22"/>
      <c r="D27" s="7">
        <f t="shared" si="1"/>
        <v>0</v>
      </c>
    </row>
    <row r="28" spans="1:4" x14ac:dyDescent="0.25">
      <c r="A28" s="6" t="s">
        <v>29</v>
      </c>
      <c r="B28" s="20">
        <v>1</v>
      </c>
      <c r="C28" s="22"/>
      <c r="D28" s="7">
        <f t="shared" si="1"/>
        <v>0</v>
      </c>
    </row>
    <row r="29" spans="1:4" x14ac:dyDescent="0.25">
      <c r="A29" s="6" t="s">
        <v>30</v>
      </c>
      <c r="B29" s="20">
        <v>2</v>
      </c>
      <c r="C29" s="22"/>
      <c r="D29" s="7">
        <f t="shared" si="1"/>
        <v>0</v>
      </c>
    </row>
    <row r="30" spans="1:4" x14ac:dyDescent="0.25">
      <c r="A30" s="6" t="s">
        <v>31</v>
      </c>
      <c r="B30" s="20">
        <v>2</v>
      </c>
      <c r="C30" s="22"/>
      <c r="D30" s="7">
        <f t="shared" si="1"/>
        <v>0</v>
      </c>
    </row>
    <row r="31" spans="1:4" x14ac:dyDescent="0.25">
      <c r="A31" s="6" t="s">
        <v>32</v>
      </c>
      <c r="B31" s="20">
        <v>2</v>
      </c>
      <c r="C31" s="22"/>
      <c r="D31" s="7">
        <f t="shared" si="1"/>
        <v>0</v>
      </c>
    </row>
    <row r="32" spans="1:4" ht="28.5" x14ac:dyDescent="0.25">
      <c r="A32" s="6" t="s">
        <v>33</v>
      </c>
      <c r="B32" s="20">
        <v>5</v>
      </c>
      <c r="C32" s="22"/>
      <c r="D32" s="7">
        <f t="shared" si="1"/>
        <v>0</v>
      </c>
    </row>
    <row r="33" spans="1:4" x14ac:dyDescent="0.25">
      <c r="A33" s="6" t="s">
        <v>34</v>
      </c>
      <c r="B33" s="20">
        <v>15</v>
      </c>
      <c r="C33" s="22"/>
      <c r="D33" s="7">
        <f t="shared" si="1"/>
        <v>0</v>
      </c>
    </row>
    <row r="34" spans="1:4" ht="60" customHeight="1" x14ac:dyDescent="0.25">
      <c r="A34" s="6" t="s">
        <v>35</v>
      </c>
      <c r="B34" s="20">
        <v>4</v>
      </c>
      <c r="C34" s="22"/>
      <c r="D34" s="7">
        <f t="shared" si="1"/>
        <v>0</v>
      </c>
    </row>
    <row r="35" spans="1:4" x14ac:dyDescent="0.25">
      <c r="A35" s="6" t="s">
        <v>36</v>
      </c>
      <c r="B35" s="20">
        <v>1</v>
      </c>
      <c r="C35" s="22"/>
      <c r="D35" s="7">
        <f t="shared" si="1"/>
        <v>0</v>
      </c>
    </row>
    <row r="36" spans="1:4" x14ac:dyDescent="0.25">
      <c r="A36" s="6" t="s">
        <v>37</v>
      </c>
      <c r="B36" s="20">
        <v>6</v>
      </c>
      <c r="C36" s="22"/>
      <c r="D36" s="7">
        <f t="shared" si="1"/>
        <v>0</v>
      </c>
    </row>
    <row r="37" spans="1:4" x14ac:dyDescent="0.25">
      <c r="A37" s="6" t="s">
        <v>39</v>
      </c>
      <c r="B37" s="20">
        <v>9</v>
      </c>
      <c r="C37" s="22"/>
      <c r="D37" s="7">
        <f t="shared" si="1"/>
        <v>0</v>
      </c>
    </row>
    <row r="38" spans="1:4" x14ac:dyDescent="0.25">
      <c r="A38" s="6" t="s">
        <v>40</v>
      </c>
      <c r="B38" s="20">
        <v>13</v>
      </c>
      <c r="C38" s="22"/>
      <c r="D38" s="7">
        <f t="shared" si="1"/>
        <v>0</v>
      </c>
    </row>
    <row r="39" spans="1:4" x14ac:dyDescent="0.25">
      <c r="A39" s="6" t="s">
        <v>41</v>
      </c>
      <c r="B39" s="20">
        <v>1</v>
      </c>
      <c r="C39" s="22"/>
      <c r="D39" s="7">
        <f t="shared" si="1"/>
        <v>0</v>
      </c>
    </row>
    <row r="40" spans="1:4" x14ac:dyDescent="0.25">
      <c r="A40" s="6" t="s">
        <v>42</v>
      </c>
      <c r="B40" s="20">
        <v>3</v>
      </c>
      <c r="C40" s="22"/>
      <c r="D40" s="7">
        <f t="shared" si="1"/>
        <v>0</v>
      </c>
    </row>
    <row r="41" spans="1:4" x14ac:dyDescent="0.25">
      <c r="A41" s="6" t="s">
        <v>43</v>
      </c>
      <c r="B41" s="20">
        <v>3</v>
      </c>
      <c r="C41" s="22"/>
      <c r="D41" s="7">
        <f t="shared" si="1"/>
        <v>0</v>
      </c>
    </row>
    <row r="42" spans="1:4" x14ac:dyDescent="0.25">
      <c r="A42" s="6" t="s">
        <v>44</v>
      </c>
      <c r="B42" s="20">
        <v>15</v>
      </c>
      <c r="C42" s="22"/>
      <c r="D42" s="7">
        <f t="shared" si="1"/>
        <v>0</v>
      </c>
    </row>
    <row r="43" spans="1:4" x14ac:dyDescent="0.25">
      <c r="A43" s="8" t="s">
        <v>15</v>
      </c>
      <c r="B43" s="21"/>
      <c r="C43" s="9"/>
      <c r="D43" s="11">
        <f>SUM(D18:D42)</f>
        <v>0</v>
      </c>
    </row>
    <row r="44" spans="1:4" x14ac:dyDescent="0.25">
      <c r="A44" s="8" t="s">
        <v>16</v>
      </c>
      <c r="B44" s="21"/>
      <c r="C44" s="9"/>
      <c r="D44" s="11">
        <f>+ROUND(D43*0.19,0)</f>
        <v>0</v>
      </c>
    </row>
    <row r="45" spans="1:4" x14ac:dyDescent="0.25">
      <c r="A45" s="8" t="s">
        <v>17</v>
      </c>
      <c r="B45" s="21"/>
      <c r="C45" s="9"/>
      <c r="D45" s="14">
        <f>+D44+D43</f>
        <v>0</v>
      </c>
    </row>
    <row r="46" spans="1:4" ht="45" x14ac:dyDescent="0.25">
      <c r="A46" s="3" t="s">
        <v>45</v>
      </c>
      <c r="B46" s="4">
        <f>SUM(B47:B51)</f>
        <v>37</v>
      </c>
      <c r="C46" s="5"/>
      <c r="D46" s="5"/>
    </row>
    <row r="47" spans="1:4" x14ac:dyDescent="0.25">
      <c r="A47" s="6" t="s">
        <v>46</v>
      </c>
      <c r="B47" s="20">
        <v>10</v>
      </c>
      <c r="C47" s="23"/>
      <c r="D47" s="7">
        <f t="shared" ref="D47:D51" si="2">+ROUND(C47*B47,0)</f>
        <v>0</v>
      </c>
    </row>
    <row r="48" spans="1:4" ht="28.5" x14ac:dyDescent="0.25">
      <c r="A48" s="6" t="s">
        <v>47</v>
      </c>
      <c r="B48" s="20">
        <v>4</v>
      </c>
      <c r="C48" s="23"/>
      <c r="D48" s="7">
        <f t="shared" si="2"/>
        <v>0</v>
      </c>
    </row>
    <row r="49" spans="1:4" x14ac:dyDescent="0.25">
      <c r="A49" s="6" t="s">
        <v>48</v>
      </c>
      <c r="B49" s="20">
        <v>1</v>
      </c>
      <c r="C49" s="23"/>
      <c r="D49" s="7">
        <f t="shared" si="2"/>
        <v>0</v>
      </c>
    </row>
    <row r="50" spans="1:4" x14ac:dyDescent="0.25">
      <c r="A50" s="6" t="s">
        <v>49</v>
      </c>
      <c r="B50" s="20">
        <v>21</v>
      </c>
      <c r="C50" s="23"/>
      <c r="D50" s="7">
        <f t="shared" si="2"/>
        <v>0</v>
      </c>
    </row>
    <row r="51" spans="1:4" ht="28.5" x14ac:dyDescent="0.25">
      <c r="A51" s="6" t="s">
        <v>50</v>
      </c>
      <c r="B51" s="20">
        <v>1</v>
      </c>
      <c r="C51" s="23"/>
      <c r="D51" s="7">
        <f t="shared" si="2"/>
        <v>0</v>
      </c>
    </row>
    <row r="52" spans="1:4" x14ac:dyDescent="0.25">
      <c r="A52" s="8" t="s">
        <v>15</v>
      </c>
      <c r="B52" s="21"/>
      <c r="C52" s="9"/>
      <c r="D52" s="10">
        <f>SUM(D47:D51)</f>
        <v>0</v>
      </c>
    </row>
    <row r="53" spans="1:4" x14ac:dyDescent="0.25">
      <c r="A53" s="8" t="s">
        <v>16</v>
      </c>
      <c r="B53" s="21"/>
      <c r="C53" s="9"/>
      <c r="D53" s="11">
        <f>+ROUND(D52*0.19,0)</f>
        <v>0</v>
      </c>
    </row>
    <row r="54" spans="1:4" x14ac:dyDescent="0.25">
      <c r="A54" s="8" t="s">
        <v>17</v>
      </c>
      <c r="B54" s="21"/>
      <c r="C54" s="9"/>
      <c r="D54" s="12">
        <f>+D53+D52</f>
        <v>0</v>
      </c>
    </row>
    <row r="55" spans="1:4" ht="30" x14ac:dyDescent="0.25">
      <c r="A55" s="3" t="s">
        <v>51</v>
      </c>
      <c r="B55" s="4">
        <f>SUM(B56:B64)</f>
        <v>9</v>
      </c>
      <c r="C55" s="5"/>
      <c r="D55" s="5"/>
    </row>
    <row r="56" spans="1:4" x14ac:dyDescent="0.25">
      <c r="A56" s="6" t="s">
        <v>52</v>
      </c>
      <c r="B56" s="20">
        <v>1</v>
      </c>
      <c r="C56" s="22"/>
      <c r="D56" s="7">
        <f>+ROUND(C56*B56,0)</f>
        <v>0</v>
      </c>
    </row>
    <row r="57" spans="1:4" x14ac:dyDescent="0.25">
      <c r="A57" s="6" t="s">
        <v>54</v>
      </c>
      <c r="B57" s="20">
        <v>1</v>
      </c>
      <c r="C57" s="22"/>
      <c r="D57" s="7">
        <f>+ROUND(C57*B57,0)</f>
        <v>0</v>
      </c>
    </row>
    <row r="58" spans="1:4" x14ac:dyDescent="0.25">
      <c r="A58" s="6" t="s">
        <v>55</v>
      </c>
      <c r="B58" s="20">
        <v>1</v>
      </c>
      <c r="C58" s="22"/>
      <c r="D58" s="7">
        <f t="shared" ref="D58:D63" si="3">+ROUND(C58*B58,0)</f>
        <v>0</v>
      </c>
    </row>
    <row r="59" spans="1:4" ht="28.5" x14ac:dyDescent="0.25">
      <c r="A59" s="15" t="s">
        <v>56</v>
      </c>
      <c r="B59" s="20">
        <v>1</v>
      </c>
      <c r="C59" s="22"/>
      <c r="D59" s="7">
        <f t="shared" si="3"/>
        <v>0</v>
      </c>
    </row>
    <row r="60" spans="1:4" ht="28.5" x14ac:dyDescent="0.25">
      <c r="A60" s="15" t="s">
        <v>57</v>
      </c>
      <c r="B60" s="20">
        <v>1</v>
      </c>
      <c r="C60" s="22"/>
      <c r="D60" s="7">
        <f t="shared" si="3"/>
        <v>0</v>
      </c>
    </row>
    <row r="61" spans="1:4" ht="28.5" x14ac:dyDescent="0.25">
      <c r="A61" s="15" t="s">
        <v>58</v>
      </c>
      <c r="B61" s="20">
        <v>1</v>
      </c>
      <c r="C61" s="22"/>
      <c r="D61" s="7">
        <f t="shared" si="3"/>
        <v>0</v>
      </c>
    </row>
    <row r="62" spans="1:4" x14ac:dyDescent="0.25">
      <c r="A62" s="15" t="s">
        <v>59</v>
      </c>
      <c r="B62" s="20">
        <v>1</v>
      </c>
      <c r="C62" s="22"/>
      <c r="D62" s="7">
        <f t="shared" si="3"/>
        <v>0</v>
      </c>
    </row>
    <row r="63" spans="1:4" x14ac:dyDescent="0.25">
      <c r="A63" s="15" t="s">
        <v>60</v>
      </c>
      <c r="B63" s="20">
        <v>1</v>
      </c>
      <c r="C63" s="22"/>
      <c r="D63" s="7">
        <f t="shared" si="3"/>
        <v>0</v>
      </c>
    </row>
    <row r="64" spans="1:4" x14ac:dyDescent="0.25">
      <c r="A64" s="15" t="s">
        <v>61</v>
      </c>
      <c r="B64" s="20">
        <v>1</v>
      </c>
      <c r="C64" s="22"/>
      <c r="D64" s="7">
        <f>+ROUND(C64*B64,0)</f>
        <v>0</v>
      </c>
    </row>
    <row r="65" spans="1:4" x14ac:dyDescent="0.25">
      <c r="A65" s="8" t="s">
        <v>15</v>
      </c>
      <c r="B65" s="21"/>
      <c r="C65" s="9"/>
      <c r="D65" s="11">
        <f>SUM(D56:D64)</f>
        <v>0</v>
      </c>
    </row>
    <row r="66" spans="1:4" x14ac:dyDescent="0.25">
      <c r="A66" s="8" t="s">
        <v>16</v>
      </c>
      <c r="B66" s="21"/>
      <c r="C66" s="9"/>
      <c r="D66" s="11">
        <f>+ROUND(D65*0.19,0)</f>
        <v>0</v>
      </c>
    </row>
    <row r="67" spans="1:4" x14ac:dyDescent="0.25">
      <c r="A67" s="8" t="s">
        <v>17</v>
      </c>
      <c r="B67" s="21"/>
      <c r="C67" s="9"/>
      <c r="D67" s="14">
        <f>+D66+D65</f>
        <v>0</v>
      </c>
    </row>
    <row r="68" spans="1:4" ht="30" x14ac:dyDescent="0.25">
      <c r="A68" s="3" t="s">
        <v>63</v>
      </c>
      <c r="B68" s="4">
        <f>SUM(B69:B76)</f>
        <v>11</v>
      </c>
      <c r="C68" s="5"/>
      <c r="D68" s="5"/>
    </row>
    <row r="69" spans="1:4" ht="24.75" customHeight="1" x14ac:dyDescent="0.25">
      <c r="A69" s="6" t="s">
        <v>64</v>
      </c>
      <c r="B69" s="20">
        <v>2</v>
      </c>
      <c r="C69" s="22"/>
      <c r="D69" s="7">
        <f>+ROUND(C69*B69,0)</f>
        <v>0</v>
      </c>
    </row>
    <row r="70" spans="1:4" ht="28.5" x14ac:dyDescent="0.25">
      <c r="A70" s="6" t="s">
        <v>65</v>
      </c>
      <c r="B70" s="20">
        <v>1</v>
      </c>
      <c r="C70" s="22"/>
      <c r="D70" s="7">
        <f t="shared" ref="D70:D76" si="4">+ROUND(C70*B70,0)</f>
        <v>0</v>
      </c>
    </row>
    <row r="71" spans="1:4" x14ac:dyDescent="0.25">
      <c r="A71" s="6" t="s">
        <v>66</v>
      </c>
      <c r="B71" s="20">
        <v>1</v>
      </c>
      <c r="C71" s="22"/>
      <c r="D71" s="7">
        <f t="shared" si="4"/>
        <v>0</v>
      </c>
    </row>
    <row r="72" spans="1:4" ht="28.5" x14ac:dyDescent="0.25">
      <c r="A72" s="6" t="s">
        <v>67</v>
      </c>
      <c r="B72" s="20">
        <v>2</v>
      </c>
      <c r="C72" s="22"/>
      <c r="D72" s="7">
        <f t="shared" si="4"/>
        <v>0</v>
      </c>
    </row>
    <row r="73" spans="1:4" x14ac:dyDescent="0.25">
      <c r="A73" s="6" t="s">
        <v>68</v>
      </c>
      <c r="B73" s="20">
        <v>1</v>
      </c>
      <c r="C73" s="22"/>
      <c r="D73" s="7">
        <f t="shared" si="4"/>
        <v>0</v>
      </c>
    </row>
    <row r="74" spans="1:4" x14ac:dyDescent="0.25">
      <c r="A74" s="6" t="s">
        <v>69</v>
      </c>
      <c r="B74" s="20">
        <v>1</v>
      </c>
      <c r="C74" s="22"/>
      <c r="D74" s="7">
        <f t="shared" si="4"/>
        <v>0</v>
      </c>
    </row>
    <row r="75" spans="1:4" x14ac:dyDescent="0.25">
      <c r="A75" s="6" t="s">
        <v>70</v>
      </c>
      <c r="B75" s="20">
        <v>1</v>
      </c>
      <c r="C75" s="22"/>
      <c r="D75" s="7">
        <f t="shared" si="4"/>
        <v>0</v>
      </c>
    </row>
    <row r="76" spans="1:4" ht="28.5" x14ac:dyDescent="0.25">
      <c r="A76" s="6" t="s">
        <v>71</v>
      </c>
      <c r="B76" s="20">
        <v>2</v>
      </c>
      <c r="C76" s="22"/>
      <c r="D76" s="7">
        <f t="shared" si="4"/>
        <v>0</v>
      </c>
    </row>
    <row r="77" spans="1:4" x14ac:dyDescent="0.25">
      <c r="A77" s="8" t="s">
        <v>15</v>
      </c>
      <c r="B77" s="21"/>
      <c r="C77" s="9"/>
      <c r="D77" s="11">
        <f>SUM(D69:D76)</f>
        <v>0</v>
      </c>
    </row>
    <row r="78" spans="1:4" x14ac:dyDescent="0.25">
      <c r="A78" s="8" t="s">
        <v>16</v>
      </c>
      <c r="B78" s="21"/>
      <c r="C78" s="9"/>
      <c r="D78" s="11">
        <f>+ROUND(D77*0.19,0)</f>
        <v>0</v>
      </c>
    </row>
    <row r="79" spans="1:4" x14ac:dyDescent="0.25">
      <c r="A79" s="8" t="s">
        <v>17</v>
      </c>
      <c r="B79" s="21"/>
      <c r="C79" s="9"/>
      <c r="D79" s="14">
        <f>+D78+D77</f>
        <v>0</v>
      </c>
    </row>
    <row r="80" spans="1:4" x14ac:dyDescent="0.25">
      <c r="A80" s="3" t="s">
        <v>72</v>
      </c>
      <c r="B80" s="4">
        <f>SUM(B81:B84)</f>
        <v>6</v>
      </c>
      <c r="C80" s="5"/>
      <c r="D80" s="5"/>
    </row>
    <row r="81" spans="1:4" ht="28.5" x14ac:dyDescent="0.25">
      <c r="A81" s="6" t="s">
        <v>73</v>
      </c>
      <c r="B81" s="20">
        <v>1</v>
      </c>
      <c r="C81" s="22"/>
      <c r="D81" s="7">
        <f>+ROUND(C81*B81,0)</f>
        <v>0</v>
      </c>
    </row>
    <row r="82" spans="1:4" x14ac:dyDescent="0.25">
      <c r="A82" s="6" t="s">
        <v>75</v>
      </c>
      <c r="B82" s="20">
        <v>1</v>
      </c>
      <c r="C82" s="22"/>
      <c r="D82" s="7">
        <f t="shared" ref="D82:D84" si="5">+ROUND(C82*B82,0)</f>
        <v>0</v>
      </c>
    </row>
    <row r="83" spans="1:4" x14ac:dyDescent="0.25">
      <c r="A83" s="6" t="s">
        <v>76</v>
      </c>
      <c r="B83" s="20">
        <v>1</v>
      </c>
      <c r="C83" s="22"/>
      <c r="D83" s="7">
        <f t="shared" si="5"/>
        <v>0</v>
      </c>
    </row>
    <row r="84" spans="1:4" x14ac:dyDescent="0.25">
      <c r="A84" s="6" t="s">
        <v>77</v>
      </c>
      <c r="B84" s="20">
        <v>3</v>
      </c>
      <c r="C84" s="22"/>
      <c r="D84" s="7">
        <f t="shared" si="5"/>
        <v>0</v>
      </c>
    </row>
    <row r="85" spans="1:4" x14ac:dyDescent="0.25">
      <c r="A85" s="8" t="s">
        <v>15</v>
      </c>
      <c r="B85" s="21"/>
      <c r="C85" s="9"/>
      <c r="D85" s="11">
        <f>SUM(D81:D84)</f>
        <v>0</v>
      </c>
    </row>
    <row r="86" spans="1:4" x14ac:dyDescent="0.25">
      <c r="A86" s="8" t="s">
        <v>16</v>
      </c>
      <c r="B86" s="21"/>
      <c r="C86" s="9"/>
      <c r="D86" s="11">
        <f>+ROUND(D85*0.19,0)</f>
        <v>0</v>
      </c>
    </row>
    <row r="87" spans="1:4" x14ac:dyDescent="0.25">
      <c r="A87" s="8" t="s">
        <v>17</v>
      </c>
      <c r="B87" s="21"/>
      <c r="C87" s="9"/>
      <c r="D87" s="14">
        <f>+D86+D85</f>
        <v>0</v>
      </c>
    </row>
    <row r="88" spans="1:4" x14ac:dyDescent="0.25">
      <c r="A88" s="3" t="s">
        <v>78</v>
      </c>
      <c r="B88" s="4">
        <f>SUM(B89:B93)</f>
        <v>16</v>
      </c>
      <c r="C88" s="5"/>
      <c r="D88" s="5"/>
    </row>
    <row r="89" spans="1:4" x14ac:dyDescent="0.25">
      <c r="A89" s="6" t="s">
        <v>79</v>
      </c>
      <c r="B89" s="20">
        <v>5</v>
      </c>
      <c r="C89" s="22"/>
      <c r="D89" s="7">
        <f t="shared" ref="D89:D93" si="6">+ROUND(C89*B89,0)</f>
        <v>0</v>
      </c>
    </row>
    <row r="90" spans="1:4" x14ac:dyDescent="0.25">
      <c r="A90" s="6" t="s">
        <v>80</v>
      </c>
      <c r="B90" s="20">
        <v>3</v>
      </c>
      <c r="C90" s="22"/>
      <c r="D90" s="7">
        <f t="shared" si="6"/>
        <v>0</v>
      </c>
    </row>
    <row r="91" spans="1:4" ht="28.5" x14ac:dyDescent="0.25">
      <c r="A91" s="6" t="s">
        <v>81</v>
      </c>
      <c r="B91" s="20">
        <v>2</v>
      </c>
      <c r="C91" s="22"/>
      <c r="D91" s="7">
        <f t="shared" si="6"/>
        <v>0</v>
      </c>
    </row>
    <row r="92" spans="1:4" x14ac:dyDescent="0.25">
      <c r="A92" s="6" t="s">
        <v>82</v>
      </c>
      <c r="B92" s="20">
        <v>3</v>
      </c>
      <c r="C92" s="22"/>
      <c r="D92" s="7">
        <f t="shared" si="6"/>
        <v>0</v>
      </c>
    </row>
    <row r="93" spans="1:4" x14ac:dyDescent="0.25">
      <c r="A93" s="6" t="s">
        <v>83</v>
      </c>
      <c r="B93" s="20">
        <v>3</v>
      </c>
      <c r="C93" s="22"/>
      <c r="D93" s="7">
        <f t="shared" si="6"/>
        <v>0</v>
      </c>
    </row>
    <row r="94" spans="1:4" x14ac:dyDescent="0.25">
      <c r="A94" s="8" t="s">
        <v>15</v>
      </c>
      <c r="B94" s="21"/>
      <c r="C94" s="9"/>
      <c r="D94" s="10">
        <f>SUM(D89:D93)</f>
        <v>0</v>
      </c>
    </row>
    <row r="95" spans="1:4" x14ac:dyDescent="0.25">
      <c r="A95" s="8" t="s">
        <v>16</v>
      </c>
      <c r="B95" s="21"/>
      <c r="C95" s="9"/>
      <c r="D95" s="11">
        <f>+ROUND(D94*0.19,0)</f>
        <v>0</v>
      </c>
    </row>
    <row r="96" spans="1:4" x14ac:dyDescent="0.25">
      <c r="A96" s="8" t="s">
        <v>17</v>
      </c>
      <c r="B96" s="21"/>
      <c r="C96" s="9"/>
      <c r="D96" s="12">
        <f>+D95+D94</f>
        <v>0</v>
      </c>
    </row>
    <row r="97" spans="1:4" ht="30" x14ac:dyDescent="0.25">
      <c r="A97" s="3" t="s">
        <v>84</v>
      </c>
      <c r="B97" s="4">
        <f>SUM(B98:B131)</f>
        <v>314</v>
      </c>
      <c r="C97" s="5"/>
      <c r="D97" s="5"/>
    </row>
    <row r="98" spans="1:4" ht="28.5" x14ac:dyDescent="0.25">
      <c r="A98" s="6" t="s">
        <v>85</v>
      </c>
      <c r="B98" s="20">
        <v>1</v>
      </c>
      <c r="C98" s="22"/>
      <c r="D98" s="7">
        <f t="shared" ref="D98:D131" si="7">+ROUND(C98*B98,0)</f>
        <v>0</v>
      </c>
    </row>
    <row r="99" spans="1:4" x14ac:dyDescent="0.25">
      <c r="A99" s="6" t="s">
        <v>86</v>
      </c>
      <c r="B99" s="20">
        <v>1</v>
      </c>
      <c r="C99" s="22"/>
      <c r="D99" s="7">
        <f t="shared" si="7"/>
        <v>0</v>
      </c>
    </row>
    <row r="100" spans="1:4" x14ac:dyDescent="0.25">
      <c r="A100" s="6" t="s">
        <v>87</v>
      </c>
      <c r="B100" s="16">
        <v>4</v>
      </c>
      <c r="C100" s="22"/>
      <c r="D100" s="7">
        <f t="shared" si="7"/>
        <v>0</v>
      </c>
    </row>
    <row r="101" spans="1:4" ht="42.75" x14ac:dyDescent="0.25">
      <c r="A101" s="6" t="s">
        <v>88</v>
      </c>
      <c r="B101" s="16">
        <v>8</v>
      </c>
      <c r="C101" s="22"/>
      <c r="D101" s="7">
        <f t="shared" si="7"/>
        <v>0</v>
      </c>
    </row>
    <row r="102" spans="1:4" x14ac:dyDescent="0.25">
      <c r="A102" s="6" t="s">
        <v>89</v>
      </c>
      <c r="B102" s="16">
        <v>5</v>
      </c>
      <c r="C102" s="22"/>
      <c r="D102" s="7">
        <f t="shared" si="7"/>
        <v>0</v>
      </c>
    </row>
    <row r="103" spans="1:4" x14ac:dyDescent="0.25">
      <c r="A103" s="6" t="s">
        <v>90</v>
      </c>
      <c r="B103" s="16">
        <v>13</v>
      </c>
      <c r="C103" s="22"/>
      <c r="D103" s="7">
        <f t="shared" si="7"/>
        <v>0</v>
      </c>
    </row>
    <row r="104" spans="1:4" x14ac:dyDescent="0.25">
      <c r="A104" s="6" t="s">
        <v>91</v>
      </c>
      <c r="B104" s="16">
        <v>2</v>
      </c>
      <c r="C104" s="22"/>
      <c r="D104" s="7">
        <f t="shared" si="7"/>
        <v>0</v>
      </c>
    </row>
    <row r="105" spans="1:4" ht="57" x14ac:dyDescent="0.25">
      <c r="A105" s="6" t="s">
        <v>92</v>
      </c>
      <c r="B105" s="16">
        <v>17</v>
      </c>
      <c r="C105" s="22"/>
      <c r="D105" s="7">
        <f t="shared" si="7"/>
        <v>0</v>
      </c>
    </row>
    <row r="106" spans="1:4" ht="28.5" x14ac:dyDescent="0.25">
      <c r="A106" s="6" t="s">
        <v>93</v>
      </c>
      <c r="B106" s="16">
        <v>27</v>
      </c>
      <c r="C106" s="22"/>
      <c r="D106" s="7">
        <f t="shared" si="7"/>
        <v>0</v>
      </c>
    </row>
    <row r="107" spans="1:4" ht="28.5" x14ac:dyDescent="0.25">
      <c r="A107" s="6" t="s">
        <v>94</v>
      </c>
      <c r="B107" s="16">
        <v>30</v>
      </c>
      <c r="C107" s="22"/>
      <c r="D107" s="7">
        <f t="shared" si="7"/>
        <v>0</v>
      </c>
    </row>
    <row r="108" spans="1:4" ht="28.5" x14ac:dyDescent="0.25">
      <c r="A108" s="6" t="s">
        <v>95</v>
      </c>
      <c r="B108" s="16">
        <v>28</v>
      </c>
      <c r="C108" s="22"/>
      <c r="D108" s="7">
        <f t="shared" si="7"/>
        <v>0</v>
      </c>
    </row>
    <row r="109" spans="1:4" x14ac:dyDescent="0.25">
      <c r="A109" s="6" t="s">
        <v>96</v>
      </c>
      <c r="B109" s="16">
        <v>3</v>
      </c>
      <c r="C109" s="22"/>
      <c r="D109" s="7">
        <f t="shared" si="7"/>
        <v>0</v>
      </c>
    </row>
    <row r="110" spans="1:4" ht="28.5" x14ac:dyDescent="0.25">
      <c r="A110" s="6" t="s">
        <v>97</v>
      </c>
      <c r="B110" s="16">
        <v>3</v>
      </c>
      <c r="C110" s="22"/>
      <c r="D110" s="7">
        <f t="shared" si="7"/>
        <v>0</v>
      </c>
    </row>
    <row r="111" spans="1:4" x14ac:dyDescent="0.25">
      <c r="A111" s="6" t="s">
        <v>98</v>
      </c>
      <c r="B111" s="16">
        <v>4</v>
      </c>
      <c r="C111" s="22"/>
      <c r="D111" s="7">
        <f t="shared" si="7"/>
        <v>0</v>
      </c>
    </row>
    <row r="112" spans="1:4" x14ac:dyDescent="0.25">
      <c r="A112" s="6" t="s">
        <v>99</v>
      </c>
      <c r="B112" s="16">
        <v>1</v>
      </c>
      <c r="C112" s="22"/>
      <c r="D112" s="7">
        <f t="shared" si="7"/>
        <v>0</v>
      </c>
    </row>
    <row r="113" spans="1:4" x14ac:dyDescent="0.25">
      <c r="A113" s="6" t="s">
        <v>100</v>
      </c>
      <c r="B113" s="16">
        <v>6</v>
      </c>
      <c r="C113" s="22"/>
      <c r="D113" s="7">
        <f t="shared" si="7"/>
        <v>0</v>
      </c>
    </row>
    <row r="114" spans="1:4" ht="28.5" x14ac:dyDescent="0.25">
      <c r="A114" s="6" t="s">
        <v>101</v>
      </c>
      <c r="B114" s="16">
        <v>2</v>
      </c>
      <c r="C114" s="22"/>
      <c r="D114" s="7">
        <f t="shared" si="7"/>
        <v>0</v>
      </c>
    </row>
    <row r="115" spans="1:4" ht="28.5" x14ac:dyDescent="0.25">
      <c r="A115" s="6" t="s">
        <v>102</v>
      </c>
      <c r="B115" s="16">
        <v>49</v>
      </c>
      <c r="C115" s="22"/>
      <c r="D115" s="7">
        <f t="shared" si="7"/>
        <v>0</v>
      </c>
    </row>
    <row r="116" spans="1:4" x14ac:dyDescent="0.25">
      <c r="A116" s="6" t="s">
        <v>103</v>
      </c>
      <c r="B116" s="16">
        <v>3</v>
      </c>
      <c r="C116" s="22"/>
      <c r="D116" s="7">
        <f t="shared" si="7"/>
        <v>0</v>
      </c>
    </row>
    <row r="117" spans="1:4" x14ac:dyDescent="0.25">
      <c r="A117" s="6" t="s">
        <v>104</v>
      </c>
      <c r="B117" s="16">
        <v>1</v>
      </c>
      <c r="C117" s="22"/>
      <c r="D117" s="7">
        <f t="shared" si="7"/>
        <v>0</v>
      </c>
    </row>
    <row r="118" spans="1:4" x14ac:dyDescent="0.25">
      <c r="A118" s="6" t="s">
        <v>105</v>
      </c>
      <c r="B118" s="16">
        <v>3</v>
      </c>
      <c r="C118" s="22"/>
      <c r="D118" s="7">
        <f t="shared" si="7"/>
        <v>0</v>
      </c>
    </row>
    <row r="119" spans="1:4" x14ac:dyDescent="0.25">
      <c r="A119" s="6" t="s">
        <v>106</v>
      </c>
      <c r="B119" s="16">
        <v>1</v>
      </c>
      <c r="C119" s="22"/>
      <c r="D119" s="7">
        <f t="shared" si="7"/>
        <v>0</v>
      </c>
    </row>
    <row r="120" spans="1:4" x14ac:dyDescent="0.25">
      <c r="A120" s="6" t="s">
        <v>107</v>
      </c>
      <c r="B120" s="16">
        <v>1</v>
      </c>
      <c r="C120" s="22"/>
      <c r="D120" s="7">
        <f t="shared" si="7"/>
        <v>0</v>
      </c>
    </row>
    <row r="121" spans="1:4" x14ac:dyDescent="0.25">
      <c r="A121" s="6" t="s">
        <v>108</v>
      </c>
      <c r="B121" s="16">
        <v>18</v>
      </c>
      <c r="C121" s="22"/>
      <c r="D121" s="7">
        <f t="shared" si="7"/>
        <v>0</v>
      </c>
    </row>
    <row r="122" spans="1:4" x14ac:dyDescent="0.25">
      <c r="A122" s="6" t="s">
        <v>109</v>
      </c>
      <c r="B122" s="16">
        <v>1</v>
      </c>
      <c r="C122" s="22"/>
      <c r="D122" s="7">
        <f t="shared" si="7"/>
        <v>0</v>
      </c>
    </row>
    <row r="123" spans="1:4" x14ac:dyDescent="0.25">
      <c r="A123" s="6" t="s">
        <v>110</v>
      </c>
      <c r="B123" s="16">
        <v>18</v>
      </c>
      <c r="C123" s="22"/>
      <c r="D123" s="7">
        <f t="shared" si="7"/>
        <v>0</v>
      </c>
    </row>
    <row r="124" spans="1:4" x14ac:dyDescent="0.25">
      <c r="A124" s="6" t="s">
        <v>111</v>
      </c>
      <c r="B124" s="16">
        <v>12</v>
      </c>
      <c r="C124" s="22"/>
      <c r="D124" s="7">
        <f t="shared" si="7"/>
        <v>0</v>
      </c>
    </row>
    <row r="125" spans="1:4" ht="28.5" x14ac:dyDescent="0.25">
      <c r="A125" s="6" t="s">
        <v>112</v>
      </c>
      <c r="B125" s="16">
        <v>2</v>
      </c>
      <c r="C125" s="22"/>
      <c r="D125" s="7">
        <f t="shared" si="7"/>
        <v>0</v>
      </c>
    </row>
    <row r="126" spans="1:4" x14ac:dyDescent="0.25">
      <c r="A126" s="6" t="s">
        <v>114</v>
      </c>
      <c r="B126" s="16">
        <v>4</v>
      </c>
      <c r="C126" s="22"/>
      <c r="D126" s="7">
        <f t="shared" si="7"/>
        <v>0</v>
      </c>
    </row>
    <row r="127" spans="1:4" x14ac:dyDescent="0.25">
      <c r="A127" s="6" t="s">
        <v>115</v>
      </c>
      <c r="B127" s="16">
        <v>9</v>
      </c>
      <c r="C127" s="22"/>
      <c r="D127" s="7">
        <f t="shared" si="7"/>
        <v>0</v>
      </c>
    </row>
    <row r="128" spans="1:4" x14ac:dyDescent="0.25">
      <c r="A128" s="6" t="s">
        <v>116</v>
      </c>
      <c r="B128" s="16">
        <v>1</v>
      </c>
      <c r="C128" s="22"/>
      <c r="D128" s="7">
        <f t="shared" si="7"/>
        <v>0</v>
      </c>
    </row>
    <row r="129" spans="1:4" x14ac:dyDescent="0.25">
      <c r="A129" s="6" t="s">
        <v>117</v>
      </c>
      <c r="B129" s="16">
        <v>8</v>
      </c>
      <c r="C129" s="22"/>
      <c r="D129" s="7">
        <f t="shared" si="7"/>
        <v>0</v>
      </c>
    </row>
    <row r="130" spans="1:4" x14ac:dyDescent="0.25">
      <c r="A130" s="6" t="s">
        <v>118</v>
      </c>
      <c r="B130" s="16">
        <v>25</v>
      </c>
      <c r="C130" s="22"/>
      <c r="D130" s="7">
        <f t="shared" si="7"/>
        <v>0</v>
      </c>
    </row>
    <row r="131" spans="1:4" ht="42.75" x14ac:dyDescent="0.25">
      <c r="A131" s="6" t="s">
        <v>119</v>
      </c>
      <c r="B131" s="16">
        <v>3</v>
      </c>
      <c r="C131" s="22"/>
      <c r="D131" s="7">
        <f t="shared" si="7"/>
        <v>0</v>
      </c>
    </row>
    <row r="132" spans="1:4" x14ac:dyDescent="0.25">
      <c r="A132" s="8" t="s">
        <v>15</v>
      </c>
      <c r="B132" s="21"/>
      <c r="C132" s="9"/>
      <c r="D132" s="11">
        <f>SUM(D98:D131)</f>
        <v>0</v>
      </c>
    </row>
    <row r="133" spans="1:4" x14ac:dyDescent="0.25">
      <c r="A133" s="8" t="s">
        <v>16</v>
      </c>
      <c r="B133" s="21"/>
      <c r="C133" s="9"/>
      <c r="D133" s="11">
        <f>+ROUND(D132*0.19,0)</f>
        <v>0</v>
      </c>
    </row>
    <row r="134" spans="1:4" x14ac:dyDescent="0.25">
      <c r="A134" s="8" t="s">
        <v>17</v>
      </c>
      <c r="B134" s="21"/>
      <c r="C134" s="9"/>
      <c r="D134" s="14">
        <f>+D133+D132</f>
        <v>0</v>
      </c>
    </row>
    <row r="135" spans="1:4" x14ac:dyDescent="0.25">
      <c r="A135" s="3" t="s">
        <v>120</v>
      </c>
      <c r="B135" s="4">
        <f>SUM(B136:B136)</f>
        <v>21</v>
      </c>
      <c r="C135" s="5"/>
      <c r="D135" s="5"/>
    </row>
    <row r="136" spans="1:4" x14ac:dyDescent="0.25">
      <c r="A136" s="6" t="s">
        <v>121</v>
      </c>
      <c r="B136" s="16">
        <v>21</v>
      </c>
      <c r="C136" s="22"/>
      <c r="D136" s="7">
        <f t="shared" ref="D136" si="8">+ROUND(C136*B136,0)</f>
        <v>0</v>
      </c>
    </row>
    <row r="137" spans="1:4" x14ac:dyDescent="0.25">
      <c r="A137" s="8" t="s">
        <v>15</v>
      </c>
      <c r="B137" s="21"/>
      <c r="C137" s="9"/>
      <c r="D137" s="10">
        <f>SUM(D136:D136)</f>
        <v>0</v>
      </c>
    </row>
    <row r="138" spans="1:4" x14ac:dyDescent="0.25">
      <c r="A138" s="8" t="s">
        <v>16</v>
      </c>
      <c r="B138" s="21"/>
      <c r="C138" s="9"/>
      <c r="D138" s="11">
        <f>+ROUND(D137*0.19,0)</f>
        <v>0</v>
      </c>
    </row>
    <row r="139" spans="1:4" x14ac:dyDescent="0.25">
      <c r="A139" s="8" t="s">
        <v>17</v>
      </c>
      <c r="B139" s="21"/>
      <c r="C139" s="9"/>
      <c r="D139" s="14">
        <f>+D138+D137</f>
        <v>0</v>
      </c>
    </row>
    <row r="140" spans="1:4" x14ac:dyDescent="0.25">
      <c r="A140" s="3" t="s">
        <v>122</v>
      </c>
      <c r="B140" s="4">
        <f>+B6+B17+B46+B55+B68+B80+B88+B97+B135</f>
        <v>640</v>
      </c>
      <c r="C140" s="5"/>
      <c r="D140" s="5"/>
    </row>
    <row r="143" spans="1:4" ht="60" customHeight="1" x14ac:dyDescent="0.25">
      <c r="A143" s="17" t="s">
        <v>123</v>
      </c>
      <c r="B143" s="29" t="s">
        <v>124</v>
      </c>
      <c r="C143" s="29"/>
    </row>
    <row r="144" spans="1:4" x14ac:dyDescent="0.25">
      <c r="A144" s="18" t="s">
        <v>7</v>
      </c>
      <c r="B144" s="25">
        <f>+D16</f>
        <v>0</v>
      </c>
      <c r="C144" s="25"/>
    </row>
    <row r="145" spans="1:3" x14ac:dyDescent="0.25">
      <c r="A145" s="18" t="s">
        <v>125</v>
      </c>
      <c r="B145" s="25">
        <f>+D45</f>
        <v>0</v>
      </c>
      <c r="C145" s="25"/>
    </row>
    <row r="146" spans="1:3" ht="42.75" x14ac:dyDescent="0.25">
      <c r="A146" s="18" t="s">
        <v>45</v>
      </c>
      <c r="B146" s="25">
        <f>+D54</f>
        <v>0</v>
      </c>
      <c r="C146" s="25"/>
    </row>
    <row r="147" spans="1:3" ht="28.5" x14ac:dyDescent="0.25">
      <c r="A147" s="18" t="s">
        <v>51</v>
      </c>
      <c r="B147" s="25">
        <f>+D67</f>
        <v>0</v>
      </c>
      <c r="C147" s="25"/>
    </row>
    <row r="148" spans="1:3" x14ac:dyDescent="0.25">
      <c r="A148" s="18" t="s">
        <v>126</v>
      </c>
      <c r="B148" s="25">
        <f>+D79</f>
        <v>0</v>
      </c>
      <c r="C148" s="25"/>
    </row>
    <row r="149" spans="1:3" x14ac:dyDescent="0.25">
      <c r="A149" s="18" t="s">
        <v>72</v>
      </c>
      <c r="B149" s="25">
        <f>+D87</f>
        <v>0</v>
      </c>
      <c r="C149" s="25"/>
    </row>
    <row r="150" spans="1:3" x14ac:dyDescent="0.25">
      <c r="A150" s="18" t="s">
        <v>78</v>
      </c>
      <c r="B150" s="25">
        <f>+D96</f>
        <v>0</v>
      </c>
      <c r="C150" s="25"/>
    </row>
    <row r="151" spans="1:3" x14ac:dyDescent="0.25">
      <c r="A151" s="18" t="s">
        <v>84</v>
      </c>
      <c r="B151" s="25">
        <f>+D134</f>
        <v>0</v>
      </c>
      <c r="C151" s="25"/>
    </row>
    <row r="152" spans="1:3" x14ac:dyDescent="0.25">
      <c r="A152" s="18" t="s">
        <v>120</v>
      </c>
      <c r="B152" s="25">
        <f>+D139</f>
        <v>0</v>
      </c>
      <c r="C152" s="25"/>
    </row>
    <row r="153" spans="1:3" x14ac:dyDescent="0.25">
      <c r="A153" s="19" t="s">
        <v>132</v>
      </c>
      <c r="B153" s="26">
        <f>+SUM(B144:C152)</f>
        <v>0</v>
      </c>
      <c r="C153" s="26"/>
    </row>
  </sheetData>
  <mergeCells count="14">
    <mergeCell ref="B148:C148"/>
    <mergeCell ref="A3:A5"/>
    <mergeCell ref="B3:D4"/>
    <mergeCell ref="A1:D2"/>
    <mergeCell ref="B143:C143"/>
    <mergeCell ref="B144:C144"/>
    <mergeCell ref="B145:C145"/>
    <mergeCell ref="B146:C146"/>
    <mergeCell ref="B147:C147"/>
    <mergeCell ref="B149:C149"/>
    <mergeCell ref="B150:C150"/>
    <mergeCell ref="B151:C151"/>
    <mergeCell ref="B152:C152"/>
    <mergeCell ref="B153:C1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B3BAE-95D3-4037-9461-DE18CD74B042}">
  <dimension ref="A1:D150"/>
  <sheetViews>
    <sheetView topLeftCell="A137" workbookViewId="0">
      <selection activeCell="B150" sqref="B150:C150"/>
    </sheetView>
  </sheetViews>
  <sheetFormatPr baseColWidth="10" defaultRowHeight="15" x14ac:dyDescent="0.25"/>
  <cols>
    <col min="1" max="1" width="50.140625" customWidth="1"/>
    <col min="2" max="2" width="14.42578125" customWidth="1"/>
    <col min="3" max="3" width="22.140625" customWidth="1"/>
    <col min="4" max="4" width="24.140625" customWidth="1"/>
    <col min="5" max="5" width="11.85546875" bestFit="1" customWidth="1"/>
  </cols>
  <sheetData>
    <row r="1" spans="1:4" x14ac:dyDescent="0.25">
      <c r="A1" s="30" t="s">
        <v>128</v>
      </c>
      <c r="B1" s="30"/>
      <c r="C1" s="30"/>
      <c r="D1" s="30"/>
    </row>
    <row r="2" spans="1:4" x14ac:dyDescent="0.25">
      <c r="A2" s="31"/>
      <c r="B2" s="31"/>
      <c r="C2" s="31"/>
      <c r="D2" s="31"/>
    </row>
    <row r="3" spans="1:4" ht="39.75" customHeight="1" x14ac:dyDescent="0.25">
      <c r="A3" s="32" t="s">
        <v>0</v>
      </c>
      <c r="B3" s="35" t="s">
        <v>2</v>
      </c>
      <c r="C3" s="30"/>
      <c r="D3" s="36"/>
    </row>
    <row r="4" spans="1:4" x14ac:dyDescent="0.25">
      <c r="A4" s="33"/>
      <c r="B4" s="37"/>
      <c r="C4" s="31"/>
      <c r="D4" s="38"/>
    </row>
    <row r="5" spans="1:4" ht="30" x14ac:dyDescent="0.25">
      <c r="A5" s="34"/>
      <c r="B5" s="1" t="s">
        <v>4</v>
      </c>
      <c r="C5" s="2" t="s">
        <v>5</v>
      </c>
      <c r="D5" s="2" t="s">
        <v>133</v>
      </c>
    </row>
    <row r="6" spans="1:4" x14ac:dyDescent="0.25">
      <c r="A6" s="3" t="s">
        <v>7</v>
      </c>
      <c r="B6" s="4">
        <f>SUM(B7:B13)</f>
        <v>61</v>
      </c>
      <c r="C6" s="5"/>
      <c r="D6" s="5"/>
    </row>
    <row r="7" spans="1:4" x14ac:dyDescent="0.25">
      <c r="A7" s="6" t="s">
        <v>8</v>
      </c>
      <c r="B7" s="20">
        <v>4</v>
      </c>
      <c r="C7" s="22"/>
      <c r="D7" s="7">
        <f>+ROUND(C7*B7,0)</f>
        <v>0</v>
      </c>
    </row>
    <row r="8" spans="1:4" x14ac:dyDescent="0.25">
      <c r="A8" s="6" t="s">
        <v>9</v>
      </c>
      <c r="B8" s="20">
        <v>40</v>
      </c>
      <c r="C8" s="22"/>
      <c r="D8" s="7">
        <f t="shared" ref="D8:D13" si="0">+ROUND(C8*B8,0)</f>
        <v>0</v>
      </c>
    </row>
    <row r="9" spans="1:4" x14ac:dyDescent="0.25">
      <c r="A9" s="6" t="s">
        <v>10</v>
      </c>
      <c r="B9" s="20">
        <v>4</v>
      </c>
      <c r="C9" s="22"/>
      <c r="D9" s="7">
        <f t="shared" si="0"/>
        <v>0</v>
      </c>
    </row>
    <row r="10" spans="1:4" x14ac:dyDescent="0.25">
      <c r="A10" s="6" t="s">
        <v>11</v>
      </c>
      <c r="B10" s="20">
        <v>2</v>
      </c>
      <c r="C10" s="22"/>
      <c r="D10" s="7">
        <f t="shared" si="0"/>
        <v>0</v>
      </c>
    </row>
    <row r="11" spans="1:4" x14ac:dyDescent="0.25">
      <c r="A11" s="6" t="s">
        <v>12</v>
      </c>
      <c r="B11" s="20">
        <v>3</v>
      </c>
      <c r="C11" s="22"/>
      <c r="D11" s="7">
        <f t="shared" si="0"/>
        <v>0</v>
      </c>
    </row>
    <row r="12" spans="1:4" x14ac:dyDescent="0.25">
      <c r="A12" s="6" t="s">
        <v>13</v>
      </c>
      <c r="B12" s="20">
        <v>4</v>
      </c>
      <c r="C12" s="22"/>
      <c r="D12" s="7">
        <f t="shared" si="0"/>
        <v>0</v>
      </c>
    </row>
    <row r="13" spans="1:4" x14ac:dyDescent="0.25">
      <c r="A13" s="6" t="s">
        <v>14</v>
      </c>
      <c r="B13" s="20">
        <v>4</v>
      </c>
      <c r="C13" s="22"/>
      <c r="D13" s="7">
        <f t="shared" si="0"/>
        <v>0</v>
      </c>
    </row>
    <row r="14" spans="1:4" x14ac:dyDescent="0.25">
      <c r="A14" s="8" t="s">
        <v>15</v>
      </c>
      <c r="B14" s="21"/>
      <c r="C14" s="9"/>
      <c r="D14" s="10">
        <f>SUM(D7:D13)</f>
        <v>0</v>
      </c>
    </row>
    <row r="15" spans="1:4" x14ac:dyDescent="0.25">
      <c r="A15" s="8" t="s">
        <v>16</v>
      </c>
      <c r="B15" s="21"/>
      <c r="C15" s="9"/>
      <c r="D15" s="11">
        <f>+ROUND(D14*0.19,0)</f>
        <v>0</v>
      </c>
    </row>
    <row r="16" spans="1:4" x14ac:dyDescent="0.25">
      <c r="A16" s="8" t="s">
        <v>17</v>
      </c>
      <c r="B16" s="21"/>
      <c r="C16" s="9"/>
      <c r="D16" s="12">
        <f>+D15+D14</f>
        <v>0</v>
      </c>
    </row>
    <row r="17" spans="1:4" ht="30" x14ac:dyDescent="0.25">
      <c r="A17" s="3" t="s">
        <v>18</v>
      </c>
      <c r="B17" s="4">
        <f>SUM(B18:B43)</f>
        <v>245</v>
      </c>
      <c r="C17" s="5"/>
      <c r="D17" s="5"/>
    </row>
    <row r="18" spans="1:4" x14ac:dyDescent="0.25">
      <c r="A18" s="13" t="s">
        <v>19</v>
      </c>
      <c r="B18" s="20">
        <v>16</v>
      </c>
      <c r="C18" s="22"/>
      <c r="D18" s="7">
        <f t="shared" ref="D18:D43" si="1">+ROUND(C18*B18,0)</f>
        <v>0</v>
      </c>
    </row>
    <row r="19" spans="1:4" ht="28.5" x14ac:dyDescent="0.25">
      <c r="A19" s="13" t="s">
        <v>20</v>
      </c>
      <c r="B19" s="20">
        <v>20</v>
      </c>
      <c r="C19" s="22"/>
      <c r="D19" s="7">
        <f t="shared" si="1"/>
        <v>0</v>
      </c>
    </row>
    <row r="20" spans="1:4" x14ac:dyDescent="0.25">
      <c r="A20" s="13" t="s">
        <v>21</v>
      </c>
      <c r="B20" s="20">
        <v>19</v>
      </c>
      <c r="C20" s="22"/>
      <c r="D20" s="7">
        <f t="shared" si="1"/>
        <v>0</v>
      </c>
    </row>
    <row r="21" spans="1:4" x14ac:dyDescent="0.25">
      <c r="A21" s="13" t="s">
        <v>22</v>
      </c>
      <c r="B21" s="20">
        <v>20</v>
      </c>
      <c r="C21" s="22"/>
      <c r="D21" s="7">
        <f t="shared" si="1"/>
        <v>0</v>
      </c>
    </row>
    <row r="22" spans="1:4" x14ac:dyDescent="0.25">
      <c r="A22" s="6" t="s">
        <v>23</v>
      </c>
      <c r="B22" s="20">
        <v>23</v>
      </c>
      <c r="C22" s="22"/>
      <c r="D22" s="7">
        <f t="shared" si="1"/>
        <v>0</v>
      </c>
    </row>
    <row r="23" spans="1:4" ht="42.75" x14ac:dyDescent="0.25">
      <c r="A23" s="6" t="s">
        <v>24</v>
      </c>
      <c r="B23" s="20">
        <v>3</v>
      </c>
      <c r="C23" s="22"/>
      <c r="D23" s="7">
        <f t="shared" si="1"/>
        <v>0</v>
      </c>
    </row>
    <row r="24" spans="1:4" x14ac:dyDescent="0.25">
      <c r="A24" s="6" t="s">
        <v>25</v>
      </c>
      <c r="B24" s="20">
        <v>2</v>
      </c>
      <c r="C24" s="22"/>
      <c r="D24" s="7">
        <f t="shared" si="1"/>
        <v>0</v>
      </c>
    </row>
    <row r="25" spans="1:4" x14ac:dyDescent="0.25">
      <c r="A25" s="6" t="s">
        <v>26</v>
      </c>
      <c r="B25" s="20">
        <v>21</v>
      </c>
      <c r="C25" s="22"/>
      <c r="D25" s="7">
        <f t="shared" si="1"/>
        <v>0</v>
      </c>
    </row>
    <row r="26" spans="1:4" x14ac:dyDescent="0.25">
      <c r="A26" s="6" t="s">
        <v>27</v>
      </c>
      <c r="B26" s="20">
        <v>1</v>
      </c>
      <c r="C26" s="22"/>
      <c r="D26" s="7">
        <f t="shared" si="1"/>
        <v>0</v>
      </c>
    </row>
    <row r="27" spans="1:4" x14ac:dyDescent="0.25">
      <c r="A27" s="6" t="s">
        <v>28</v>
      </c>
      <c r="B27" s="20">
        <v>22</v>
      </c>
      <c r="C27" s="22"/>
      <c r="D27" s="7">
        <f t="shared" si="1"/>
        <v>0</v>
      </c>
    </row>
    <row r="28" spans="1:4" x14ac:dyDescent="0.25">
      <c r="A28" s="6" t="s">
        <v>29</v>
      </c>
      <c r="B28" s="20">
        <v>1</v>
      </c>
      <c r="C28" s="22"/>
      <c r="D28" s="7">
        <f t="shared" si="1"/>
        <v>0</v>
      </c>
    </row>
    <row r="29" spans="1:4" x14ac:dyDescent="0.25">
      <c r="A29" s="6" t="s">
        <v>30</v>
      </c>
      <c r="B29" s="20">
        <v>3</v>
      </c>
      <c r="C29" s="22"/>
      <c r="D29" s="7">
        <f t="shared" si="1"/>
        <v>0</v>
      </c>
    </row>
    <row r="30" spans="1:4" x14ac:dyDescent="0.25">
      <c r="A30" s="6" t="s">
        <v>31</v>
      </c>
      <c r="B30" s="20">
        <v>1</v>
      </c>
      <c r="C30" s="22"/>
      <c r="D30" s="7">
        <f t="shared" si="1"/>
        <v>0</v>
      </c>
    </row>
    <row r="31" spans="1:4" x14ac:dyDescent="0.25">
      <c r="A31" s="6" t="s">
        <v>32</v>
      </c>
      <c r="B31" s="20">
        <v>4</v>
      </c>
      <c r="C31" s="22"/>
      <c r="D31" s="7">
        <f t="shared" si="1"/>
        <v>0</v>
      </c>
    </row>
    <row r="32" spans="1:4" ht="28.5" x14ac:dyDescent="0.25">
      <c r="A32" s="6" t="s">
        <v>33</v>
      </c>
      <c r="B32" s="20">
        <v>4</v>
      </c>
      <c r="C32" s="22"/>
      <c r="D32" s="7">
        <f t="shared" si="1"/>
        <v>0</v>
      </c>
    </row>
    <row r="33" spans="1:4" x14ac:dyDescent="0.25">
      <c r="A33" s="6" t="s">
        <v>34</v>
      </c>
      <c r="B33" s="20">
        <v>21</v>
      </c>
      <c r="C33" s="22"/>
      <c r="D33" s="7">
        <f t="shared" si="1"/>
        <v>0</v>
      </c>
    </row>
    <row r="34" spans="1:4" ht="57" x14ac:dyDescent="0.25">
      <c r="A34" s="6" t="s">
        <v>35</v>
      </c>
      <c r="B34" s="20">
        <v>5</v>
      </c>
      <c r="C34" s="22"/>
      <c r="D34" s="7">
        <f t="shared" si="1"/>
        <v>0</v>
      </c>
    </row>
    <row r="35" spans="1:4" x14ac:dyDescent="0.25">
      <c r="A35" s="6" t="s">
        <v>36</v>
      </c>
      <c r="B35" s="20">
        <v>1</v>
      </c>
      <c r="C35" s="22"/>
      <c r="D35" s="7">
        <f t="shared" si="1"/>
        <v>0</v>
      </c>
    </row>
    <row r="36" spans="1:4" x14ac:dyDescent="0.25">
      <c r="A36" s="6" t="s">
        <v>37</v>
      </c>
      <c r="B36" s="20">
        <v>3</v>
      </c>
      <c r="C36" s="22"/>
      <c r="D36" s="7">
        <f t="shared" si="1"/>
        <v>0</v>
      </c>
    </row>
    <row r="37" spans="1:4" x14ac:dyDescent="0.25">
      <c r="A37" s="6" t="s">
        <v>38</v>
      </c>
      <c r="B37" s="20">
        <v>1</v>
      </c>
      <c r="C37" s="22"/>
      <c r="D37" s="7">
        <f t="shared" si="1"/>
        <v>0</v>
      </c>
    </row>
    <row r="38" spans="1:4" x14ac:dyDescent="0.25">
      <c r="A38" s="6" t="s">
        <v>39</v>
      </c>
      <c r="B38" s="20">
        <v>10</v>
      </c>
      <c r="C38" s="22"/>
      <c r="D38" s="7">
        <f t="shared" si="1"/>
        <v>0</v>
      </c>
    </row>
    <row r="39" spans="1:4" x14ac:dyDescent="0.25">
      <c r="A39" s="6" t="s">
        <v>40</v>
      </c>
      <c r="B39" s="20">
        <v>17</v>
      </c>
      <c r="C39" s="22"/>
      <c r="D39" s="7">
        <f t="shared" si="1"/>
        <v>0</v>
      </c>
    </row>
    <row r="40" spans="1:4" x14ac:dyDescent="0.25">
      <c r="A40" s="6" t="s">
        <v>41</v>
      </c>
      <c r="B40" s="20">
        <v>1</v>
      </c>
      <c r="C40" s="22"/>
      <c r="D40" s="7">
        <f t="shared" si="1"/>
        <v>0</v>
      </c>
    </row>
    <row r="41" spans="1:4" x14ac:dyDescent="0.25">
      <c r="A41" s="6" t="s">
        <v>42</v>
      </c>
      <c r="B41" s="20">
        <v>2</v>
      </c>
      <c r="C41" s="22"/>
      <c r="D41" s="7">
        <f t="shared" si="1"/>
        <v>0</v>
      </c>
    </row>
    <row r="42" spans="1:4" x14ac:dyDescent="0.25">
      <c r="A42" s="6" t="s">
        <v>43</v>
      </c>
      <c r="B42" s="20">
        <v>2</v>
      </c>
      <c r="C42" s="22"/>
      <c r="D42" s="7">
        <f t="shared" si="1"/>
        <v>0</v>
      </c>
    </row>
    <row r="43" spans="1:4" x14ac:dyDescent="0.25">
      <c r="A43" s="6" t="s">
        <v>44</v>
      </c>
      <c r="B43" s="20">
        <v>22</v>
      </c>
      <c r="C43" s="22"/>
      <c r="D43" s="7">
        <f t="shared" si="1"/>
        <v>0</v>
      </c>
    </row>
    <row r="44" spans="1:4" x14ac:dyDescent="0.25">
      <c r="A44" s="8" t="s">
        <v>15</v>
      </c>
      <c r="B44" s="21"/>
      <c r="C44" s="9"/>
      <c r="D44" s="11">
        <f>SUM(D18:D43)</f>
        <v>0</v>
      </c>
    </row>
    <row r="45" spans="1:4" x14ac:dyDescent="0.25">
      <c r="A45" s="8" t="s">
        <v>16</v>
      </c>
      <c r="B45" s="21"/>
      <c r="C45" s="9"/>
      <c r="D45" s="11">
        <f>+ROUND(D44*0.19,0)</f>
        <v>0</v>
      </c>
    </row>
    <row r="46" spans="1:4" x14ac:dyDescent="0.25">
      <c r="A46" s="8" t="s">
        <v>17</v>
      </c>
      <c r="B46" s="21"/>
      <c r="C46" s="9"/>
      <c r="D46" s="14">
        <f>+D45+D44</f>
        <v>0</v>
      </c>
    </row>
    <row r="47" spans="1:4" ht="30" x14ac:dyDescent="0.25">
      <c r="A47" s="3" t="s">
        <v>45</v>
      </c>
      <c r="B47" s="4">
        <f>SUM(B48:B51)</f>
        <v>39</v>
      </c>
      <c r="C47" s="5"/>
      <c r="D47" s="5"/>
    </row>
    <row r="48" spans="1:4" x14ac:dyDescent="0.25">
      <c r="A48" s="6" t="s">
        <v>46</v>
      </c>
      <c r="B48" s="20">
        <v>9</v>
      </c>
      <c r="C48" s="22"/>
      <c r="D48" s="7">
        <f t="shared" ref="D48:D51" si="2">+ROUND(C48*B48,0)</f>
        <v>0</v>
      </c>
    </row>
    <row r="49" spans="1:4" x14ac:dyDescent="0.25">
      <c r="A49" s="6" t="s">
        <v>47</v>
      </c>
      <c r="B49" s="20">
        <v>4</v>
      </c>
      <c r="C49" s="22"/>
      <c r="D49" s="7">
        <f t="shared" si="2"/>
        <v>0</v>
      </c>
    </row>
    <row r="50" spans="1:4" x14ac:dyDescent="0.25">
      <c r="A50" s="6" t="s">
        <v>49</v>
      </c>
      <c r="B50" s="20">
        <v>25</v>
      </c>
      <c r="C50" s="22"/>
      <c r="D50" s="7">
        <f t="shared" si="2"/>
        <v>0</v>
      </c>
    </row>
    <row r="51" spans="1:4" x14ac:dyDescent="0.25">
      <c r="A51" s="6" t="s">
        <v>50</v>
      </c>
      <c r="B51" s="20">
        <v>1</v>
      </c>
      <c r="C51" s="22"/>
      <c r="D51" s="7">
        <f t="shared" si="2"/>
        <v>0</v>
      </c>
    </row>
    <row r="52" spans="1:4" x14ac:dyDescent="0.25">
      <c r="A52" s="8" t="s">
        <v>15</v>
      </c>
      <c r="B52" s="21"/>
      <c r="C52" s="9"/>
      <c r="D52" s="10">
        <f>SUM(D48:D51)</f>
        <v>0</v>
      </c>
    </row>
    <row r="53" spans="1:4" x14ac:dyDescent="0.25">
      <c r="A53" s="8" t="s">
        <v>16</v>
      </c>
      <c r="B53" s="21"/>
      <c r="C53" s="9"/>
      <c r="D53" s="11">
        <f>+ROUND(D52*0.19,0)</f>
        <v>0</v>
      </c>
    </row>
    <row r="54" spans="1:4" x14ac:dyDescent="0.25">
      <c r="A54" s="8" t="s">
        <v>17</v>
      </c>
      <c r="B54" s="21"/>
      <c r="C54" s="9"/>
      <c r="D54" s="12">
        <f>+D53+D52</f>
        <v>0</v>
      </c>
    </row>
    <row r="55" spans="1:4" x14ac:dyDescent="0.25">
      <c r="A55" s="3" t="s">
        <v>51</v>
      </c>
      <c r="B55" s="4">
        <f>SUM(B56:B61)</f>
        <v>6</v>
      </c>
      <c r="C55" s="5"/>
      <c r="D55" s="5"/>
    </row>
    <row r="56" spans="1:4" x14ac:dyDescent="0.25">
      <c r="A56" s="6" t="s">
        <v>53</v>
      </c>
      <c r="B56" s="20">
        <v>1</v>
      </c>
      <c r="C56" s="22"/>
      <c r="D56" s="7">
        <f t="shared" ref="D56:D61" si="3">+ROUND(C56*B56,0)</f>
        <v>0</v>
      </c>
    </row>
    <row r="57" spans="1:4" x14ac:dyDescent="0.25">
      <c r="A57" s="6" t="s">
        <v>54</v>
      </c>
      <c r="B57" s="20">
        <v>1</v>
      </c>
      <c r="C57" s="22"/>
      <c r="D57" s="7">
        <f t="shared" si="3"/>
        <v>0</v>
      </c>
    </row>
    <row r="58" spans="1:4" ht="20.25" customHeight="1" x14ac:dyDescent="0.25">
      <c r="A58" s="15" t="s">
        <v>56</v>
      </c>
      <c r="B58" s="20">
        <v>1</v>
      </c>
      <c r="C58" s="22"/>
      <c r="D58" s="7">
        <f t="shared" si="3"/>
        <v>0</v>
      </c>
    </row>
    <row r="59" spans="1:4" x14ac:dyDescent="0.25">
      <c r="A59" s="15" t="s">
        <v>57</v>
      </c>
      <c r="B59" s="20">
        <v>1</v>
      </c>
      <c r="C59" s="22"/>
      <c r="D59" s="7">
        <f t="shared" si="3"/>
        <v>0</v>
      </c>
    </row>
    <row r="60" spans="1:4" x14ac:dyDescent="0.25">
      <c r="A60" s="15" t="s">
        <v>58</v>
      </c>
      <c r="B60" s="20">
        <v>1</v>
      </c>
      <c r="C60" s="22"/>
      <c r="D60" s="7">
        <f t="shared" si="3"/>
        <v>0</v>
      </c>
    </row>
    <row r="61" spans="1:4" x14ac:dyDescent="0.25">
      <c r="A61" s="6" t="s">
        <v>62</v>
      </c>
      <c r="B61" s="20">
        <v>1</v>
      </c>
      <c r="C61" s="22"/>
      <c r="D61" s="7">
        <f t="shared" si="3"/>
        <v>0</v>
      </c>
    </row>
    <row r="62" spans="1:4" x14ac:dyDescent="0.25">
      <c r="A62" s="8" t="s">
        <v>15</v>
      </c>
      <c r="B62" s="21"/>
      <c r="C62" s="9"/>
      <c r="D62" s="11">
        <f>SUM(D56:D61)</f>
        <v>0</v>
      </c>
    </row>
    <row r="63" spans="1:4" x14ac:dyDescent="0.25">
      <c r="A63" s="8" t="s">
        <v>16</v>
      </c>
      <c r="B63" s="21"/>
      <c r="C63" s="9"/>
      <c r="D63" s="11">
        <f>+ROUND(D62*0.19,0)</f>
        <v>0</v>
      </c>
    </row>
    <row r="64" spans="1:4" x14ac:dyDescent="0.25">
      <c r="A64" s="8" t="s">
        <v>17</v>
      </c>
      <c r="B64" s="21"/>
      <c r="C64" s="9"/>
      <c r="D64" s="14">
        <f>+D63+D62</f>
        <v>0</v>
      </c>
    </row>
    <row r="65" spans="1:4" ht="30" x14ac:dyDescent="0.25">
      <c r="A65" s="3" t="s">
        <v>63</v>
      </c>
      <c r="B65" s="4">
        <f>SUM(B66:B72)</f>
        <v>9</v>
      </c>
      <c r="C65" s="5"/>
      <c r="D65" s="5"/>
    </row>
    <row r="66" spans="1:4" ht="28.5" x14ac:dyDescent="0.25">
      <c r="A66" s="6" t="s">
        <v>64</v>
      </c>
      <c r="B66" s="20">
        <v>1</v>
      </c>
      <c r="C66" s="22"/>
      <c r="D66" s="7">
        <f t="shared" ref="D66:D72" si="4">+ROUND(C66*B66,0)</f>
        <v>0</v>
      </c>
    </row>
    <row r="67" spans="1:4" x14ac:dyDescent="0.25">
      <c r="A67" s="6" t="s">
        <v>66</v>
      </c>
      <c r="B67" s="20">
        <v>1</v>
      </c>
      <c r="C67" s="22"/>
      <c r="D67" s="7">
        <f t="shared" si="4"/>
        <v>0</v>
      </c>
    </row>
    <row r="68" spans="1:4" x14ac:dyDescent="0.25">
      <c r="A68" s="6" t="s">
        <v>67</v>
      </c>
      <c r="B68" s="20">
        <v>2</v>
      </c>
      <c r="C68" s="22"/>
      <c r="D68" s="7">
        <f t="shared" si="4"/>
        <v>0</v>
      </c>
    </row>
    <row r="69" spans="1:4" x14ac:dyDescent="0.25">
      <c r="A69" s="6" t="s">
        <v>68</v>
      </c>
      <c r="B69" s="20">
        <v>1</v>
      </c>
      <c r="C69" s="22"/>
      <c r="D69" s="7">
        <f t="shared" si="4"/>
        <v>0</v>
      </c>
    </row>
    <row r="70" spans="1:4" x14ac:dyDescent="0.25">
      <c r="A70" s="6" t="s">
        <v>69</v>
      </c>
      <c r="B70" s="20">
        <v>1</v>
      </c>
      <c r="C70" s="22"/>
      <c r="D70" s="7">
        <f t="shared" si="4"/>
        <v>0</v>
      </c>
    </row>
    <row r="71" spans="1:4" ht="28.5" x14ac:dyDescent="0.25">
      <c r="A71" s="6" t="s">
        <v>70</v>
      </c>
      <c r="B71" s="20">
        <v>1</v>
      </c>
      <c r="C71" s="22"/>
      <c r="D71" s="7">
        <f t="shared" si="4"/>
        <v>0</v>
      </c>
    </row>
    <row r="72" spans="1:4" ht="28.5" x14ac:dyDescent="0.25">
      <c r="A72" s="6" t="s">
        <v>71</v>
      </c>
      <c r="B72" s="20">
        <v>2</v>
      </c>
      <c r="C72" s="22"/>
      <c r="D72" s="7">
        <f t="shared" si="4"/>
        <v>0</v>
      </c>
    </row>
    <row r="73" spans="1:4" x14ac:dyDescent="0.25">
      <c r="A73" s="8" t="s">
        <v>15</v>
      </c>
      <c r="B73" s="21"/>
      <c r="C73" s="9"/>
      <c r="D73" s="11">
        <f>SUM(D66:D72)</f>
        <v>0</v>
      </c>
    </row>
    <row r="74" spans="1:4" x14ac:dyDescent="0.25">
      <c r="A74" s="8" t="s">
        <v>16</v>
      </c>
      <c r="B74" s="21"/>
      <c r="C74" s="9"/>
      <c r="D74" s="11">
        <f>+ROUND(D73*0.19,0)</f>
        <v>0</v>
      </c>
    </row>
    <row r="75" spans="1:4" x14ac:dyDescent="0.25">
      <c r="A75" s="8" t="s">
        <v>17</v>
      </c>
      <c r="B75" s="21"/>
      <c r="C75" s="9"/>
      <c r="D75" s="14">
        <f>+D74+D73</f>
        <v>0</v>
      </c>
    </row>
    <row r="76" spans="1:4" x14ac:dyDescent="0.25">
      <c r="A76" s="3" t="s">
        <v>72</v>
      </c>
      <c r="B76" s="4">
        <f>SUM(B77:B81)</f>
        <v>7</v>
      </c>
      <c r="C76" s="5"/>
      <c r="D76" s="5"/>
    </row>
    <row r="77" spans="1:4" ht="28.5" x14ac:dyDescent="0.25">
      <c r="A77" s="6" t="s">
        <v>73</v>
      </c>
      <c r="B77" s="20">
        <v>1</v>
      </c>
      <c r="C77" s="22"/>
      <c r="D77" s="7">
        <f t="shared" ref="D77:D81" si="5">+ROUND(C77*B77,0)</f>
        <v>0</v>
      </c>
    </row>
    <row r="78" spans="1:4" x14ac:dyDescent="0.25">
      <c r="A78" s="6" t="s">
        <v>74</v>
      </c>
      <c r="B78" s="20">
        <v>1</v>
      </c>
      <c r="C78" s="22"/>
      <c r="D78" s="7">
        <f t="shared" si="5"/>
        <v>0</v>
      </c>
    </row>
    <row r="79" spans="1:4" x14ac:dyDescent="0.25">
      <c r="A79" s="6" t="s">
        <v>75</v>
      </c>
      <c r="B79" s="20">
        <v>1</v>
      </c>
      <c r="C79" s="22"/>
      <c r="D79" s="7">
        <f t="shared" si="5"/>
        <v>0</v>
      </c>
    </row>
    <row r="80" spans="1:4" x14ac:dyDescent="0.25">
      <c r="A80" s="6" t="s">
        <v>76</v>
      </c>
      <c r="B80" s="20">
        <v>1</v>
      </c>
      <c r="C80" s="22"/>
      <c r="D80" s="7">
        <f t="shared" si="5"/>
        <v>0</v>
      </c>
    </row>
    <row r="81" spans="1:4" x14ac:dyDescent="0.25">
      <c r="A81" s="6" t="s">
        <v>77</v>
      </c>
      <c r="B81" s="20">
        <v>3</v>
      </c>
      <c r="C81" s="22"/>
      <c r="D81" s="7">
        <f t="shared" si="5"/>
        <v>0</v>
      </c>
    </row>
    <row r="82" spans="1:4" x14ac:dyDescent="0.25">
      <c r="A82" s="8" t="s">
        <v>15</v>
      </c>
      <c r="B82" s="21"/>
      <c r="C82" s="9"/>
      <c r="D82" s="11">
        <f>SUM(D77:D81)</f>
        <v>0</v>
      </c>
    </row>
    <row r="83" spans="1:4" x14ac:dyDescent="0.25">
      <c r="A83" s="8" t="s">
        <v>16</v>
      </c>
      <c r="B83" s="21"/>
      <c r="C83" s="9"/>
      <c r="D83" s="11">
        <f>+ROUND(D82*0.19,0)</f>
        <v>0</v>
      </c>
    </row>
    <row r="84" spans="1:4" x14ac:dyDescent="0.25">
      <c r="A84" s="8" t="s">
        <v>17</v>
      </c>
      <c r="B84" s="21"/>
      <c r="C84" s="9"/>
      <c r="D84" s="14">
        <f>+D83+D82</f>
        <v>0</v>
      </c>
    </row>
    <row r="85" spans="1:4" x14ac:dyDescent="0.25">
      <c r="A85" s="3" t="s">
        <v>78</v>
      </c>
      <c r="B85" s="4">
        <f>SUM(B86:B90)</f>
        <v>15</v>
      </c>
      <c r="C85" s="5"/>
      <c r="D85" s="5"/>
    </row>
    <row r="86" spans="1:4" x14ac:dyDescent="0.25">
      <c r="A86" s="6" t="s">
        <v>79</v>
      </c>
      <c r="B86" s="20">
        <v>5</v>
      </c>
      <c r="C86" s="22"/>
      <c r="D86" s="7">
        <f t="shared" ref="D86:D90" si="6">+ROUND(C86*B86,0)</f>
        <v>0</v>
      </c>
    </row>
    <row r="87" spans="1:4" x14ac:dyDescent="0.25">
      <c r="A87" s="6" t="s">
        <v>80</v>
      </c>
      <c r="B87" s="20">
        <v>2</v>
      </c>
      <c r="C87" s="22"/>
      <c r="D87" s="7">
        <f t="shared" si="6"/>
        <v>0</v>
      </c>
    </row>
    <row r="88" spans="1:4" ht="28.5" x14ac:dyDescent="0.25">
      <c r="A88" s="6" t="s">
        <v>81</v>
      </c>
      <c r="B88" s="20">
        <v>2</v>
      </c>
      <c r="C88" s="22"/>
      <c r="D88" s="7">
        <f t="shared" si="6"/>
        <v>0</v>
      </c>
    </row>
    <row r="89" spans="1:4" x14ac:dyDescent="0.25">
      <c r="A89" s="6" t="s">
        <v>82</v>
      </c>
      <c r="B89" s="20">
        <v>3</v>
      </c>
      <c r="C89" s="22"/>
      <c r="D89" s="7">
        <f t="shared" si="6"/>
        <v>0</v>
      </c>
    </row>
    <row r="90" spans="1:4" x14ac:dyDescent="0.25">
      <c r="A90" s="6" t="s">
        <v>83</v>
      </c>
      <c r="B90" s="20">
        <v>3</v>
      </c>
      <c r="C90" s="22"/>
      <c r="D90" s="7">
        <f t="shared" si="6"/>
        <v>0</v>
      </c>
    </row>
    <row r="91" spans="1:4" x14ac:dyDescent="0.25">
      <c r="A91" s="8" t="s">
        <v>15</v>
      </c>
      <c r="B91" s="21"/>
      <c r="C91" s="9"/>
      <c r="D91" s="10">
        <f>SUM(D86:D90)</f>
        <v>0</v>
      </c>
    </row>
    <row r="92" spans="1:4" x14ac:dyDescent="0.25">
      <c r="A92" s="8" t="s">
        <v>16</v>
      </c>
      <c r="B92" s="21"/>
      <c r="C92" s="9"/>
      <c r="D92" s="11">
        <f>+ROUND(D91*0.19,0)</f>
        <v>0</v>
      </c>
    </row>
    <row r="93" spans="1:4" x14ac:dyDescent="0.25">
      <c r="A93" s="8" t="s">
        <v>17</v>
      </c>
      <c r="B93" s="21"/>
      <c r="C93" s="9"/>
      <c r="D93" s="12">
        <f>+D92+D91</f>
        <v>0</v>
      </c>
    </row>
    <row r="94" spans="1:4" x14ac:dyDescent="0.25">
      <c r="A94" s="3" t="s">
        <v>84</v>
      </c>
      <c r="B94" s="4">
        <f>SUM(B95:B129)</f>
        <v>362</v>
      </c>
      <c r="C94" s="5"/>
      <c r="D94" s="5"/>
    </row>
    <row r="95" spans="1:4" ht="28.5" x14ac:dyDescent="0.25">
      <c r="A95" s="6" t="s">
        <v>85</v>
      </c>
      <c r="B95" s="20">
        <v>1</v>
      </c>
      <c r="C95" s="22"/>
      <c r="D95" s="7">
        <f t="shared" ref="D95:D129" si="7">+ROUND(C95*B95,0)</f>
        <v>0</v>
      </c>
    </row>
    <row r="96" spans="1:4" x14ac:dyDescent="0.25">
      <c r="A96" s="6" t="s">
        <v>86</v>
      </c>
      <c r="B96" s="20">
        <v>1</v>
      </c>
      <c r="C96" s="22"/>
      <c r="D96" s="7">
        <f t="shared" si="7"/>
        <v>0</v>
      </c>
    </row>
    <row r="97" spans="1:4" ht="28.5" x14ac:dyDescent="0.25">
      <c r="A97" s="6" t="s">
        <v>87</v>
      </c>
      <c r="B97" s="16">
        <v>6</v>
      </c>
      <c r="C97" s="22"/>
      <c r="D97" s="7">
        <f t="shared" si="7"/>
        <v>0</v>
      </c>
    </row>
    <row r="98" spans="1:4" ht="28.5" x14ac:dyDescent="0.25">
      <c r="A98" s="6" t="s">
        <v>88</v>
      </c>
      <c r="B98" s="16">
        <v>9</v>
      </c>
      <c r="C98" s="22"/>
      <c r="D98" s="7">
        <f t="shared" si="7"/>
        <v>0</v>
      </c>
    </row>
    <row r="99" spans="1:4" x14ac:dyDescent="0.25">
      <c r="A99" s="6" t="s">
        <v>89</v>
      </c>
      <c r="B99" s="16">
        <v>5</v>
      </c>
      <c r="C99" s="22"/>
      <c r="D99" s="7">
        <f t="shared" si="7"/>
        <v>0</v>
      </c>
    </row>
    <row r="100" spans="1:4" x14ac:dyDescent="0.25">
      <c r="A100" s="6" t="s">
        <v>90</v>
      </c>
      <c r="B100" s="16">
        <v>19</v>
      </c>
      <c r="C100" s="22"/>
      <c r="D100" s="7">
        <f t="shared" si="7"/>
        <v>0</v>
      </c>
    </row>
    <row r="101" spans="1:4" x14ac:dyDescent="0.25">
      <c r="A101" s="6" t="s">
        <v>91</v>
      </c>
      <c r="B101" s="16">
        <v>2</v>
      </c>
      <c r="C101" s="22"/>
      <c r="D101" s="7">
        <f t="shared" si="7"/>
        <v>0</v>
      </c>
    </row>
    <row r="102" spans="1:4" ht="28.5" x14ac:dyDescent="0.25">
      <c r="A102" s="6" t="s">
        <v>92</v>
      </c>
      <c r="B102" s="16">
        <v>15</v>
      </c>
      <c r="C102" s="22"/>
      <c r="D102" s="7">
        <f t="shared" si="7"/>
        <v>0</v>
      </c>
    </row>
    <row r="103" spans="1:4" x14ac:dyDescent="0.25">
      <c r="A103" s="6" t="s">
        <v>93</v>
      </c>
      <c r="B103" s="16">
        <v>35</v>
      </c>
      <c r="C103" s="22"/>
      <c r="D103" s="7">
        <f t="shared" si="7"/>
        <v>0</v>
      </c>
    </row>
    <row r="104" spans="1:4" x14ac:dyDescent="0.25">
      <c r="A104" s="6" t="s">
        <v>94</v>
      </c>
      <c r="B104" s="16">
        <v>38</v>
      </c>
      <c r="C104" s="22"/>
      <c r="D104" s="7">
        <f t="shared" si="7"/>
        <v>0</v>
      </c>
    </row>
    <row r="105" spans="1:4" x14ac:dyDescent="0.25">
      <c r="A105" s="6" t="s">
        <v>95</v>
      </c>
      <c r="B105" s="16">
        <v>36</v>
      </c>
      <c r="C105" s="22"/>
      <c r="D105" s="7">
        <f t="shared" si="7"/>
        <v>0</v>
      </c>
    </row>
    <row r="106" spans="1:4" x14ac:dyDescent="0.25">
      <c r="A106" s="6" t="s">
        <v>96</v>
      </c>
      <c r="B106" s="16">
        <v>3</v>
      </c>
      <c r="C106" s="22"/>
      <c r="D106" s="7">
        <f t="shared" si="7"/>
        <v>0</v>
      </c>
    </row>
    <row r="107" spans="1:4" x14ac:dyDescent="0.25">
      <c r="A107" s="6" t="s">
        <v>97</v>
      </c>
      <c r="B107" s="16">
        <v>3</v>
      </c>
      <c r="C107" s="22"/>
      <c r="D107" s="7">
        <f t="shared" si="7"/>
        <v>0</v>
      </c>
    </row>
    <row r="108" spans="1:4" x14ac:dyDescent="0.25">
      <c r="A108" s="6" t="s">
        <v>98</v>
      </c>
      <c r="B108" s="16">
        <v>3</v>
      </c>
      <c r="C108" s="22"/>
      <c r="D108" s="7">
        <f t="shared" si="7"/>
        <v>0</v>
      </c>
    </row>
    <row r="109" spans="1:4" x14ac:dyDescent="0.25">
      <c r="A109" s="6" t="s">
        <v>99</v>
      </c>
      <c r="B109" s="16">
        <v>1</v>
      </c>
      <c r="C109" s="22"/>
      <c r="D109" s="7">
        <f t="shared" si="7"/>
        <v>0</v>
      </c>
    </row>
    <row r="110" spans="1:4" x14ac:dyDescent="0.25">
      <c r="A110" s="6" t="s">
        <v>100</v>
      </c>
      <c r="B110" s="16">
        <v>6</v>
      </c>
      <c r="C110" s="22"/>
      <c r="D110" s="7">
        <f t="shared" si="7"/>
        <v>0</v>
      </c>
    </row>
    <row r="111" spans="1:4" x14ac:dyDescent="0.25">
      <c r="A111" s="6" t="s">
        <v>101</v>
      </c>
      <c r="B111" s="16">
        <v>2</v>
      </c>
      <c r="C111" s="22"/>
      <c r="D111" s="7">
        <f t="shared" si="7"/>
        <v>0</v>
      </c>
    </row>
    <row r="112" spans="1:4" x14ac:dyDescent="0.25">
      <c r="A112" s="6" t="s">
        <v>102</v>
      </c>
      <c r="B112" s="16">
        <v>52</v>
      </c>
      <c r="C112" s="22"/>
      <c r="D112" s="7">
        <f t="shared" si="7"/>
        <v>0</v>
      </c>
    </row>
    <row r="113" spans="1:4" x14ac:dyDescent="0.25">
      <c r="A113" s="6" t="s">
        <v>103</v>
      </c>
      <c r="B113" s="16">
        <v>3</v>
      </c>
      <c r="C113" s="22"/>
      <c r="D113" s="7">
        <f t="shared" si="7"/>
        <v>0</v>
      </c>
    </row>
    <row r="114" spans="1:4" x14ac:dyDescent="0.25">
      <c r="A114" s="6" t="s">
        <v>104</v>
      </c>
      <c r="B114" s="16">
        <v>1</v>
      </c>
      <c r="C114" s="22"/>
      <c r="D114" s="7">
        <f t="shared" si="7"/>
        <v>0</v>
      </c>
    </row>
    <row r="115" spans="1:4" x14ac:dyDescent="0.25">
      <c r="A115" s="6" t="s">
        <v>105</v>
      </c>
      <c r="B115" s="16">
        <v>3</v>
      </c>
      <c r="C115" s="22"/>
      <c r="D115" s="7">
        <f t="shared" si="7"/>
        <v>0</v>
      </c>
    </row>
    <row r="116" spans="1:4" x14ac:dyDescent="0.25">
      <c r="A116" s="6" t="s">
        <v>106</v>
      </c>
      <c r="B116" s="16">
        <v>1</v>
      </c>
      <c r="C116" s="22"/>
      <c r="D116" s="7">
        <f t="shared" si="7"/>
        <v>0</v>
      </c>
    </row>
    <row r="117" spans="1:4" x14ac:dyDescent="0.25">
      <c r="A117" s="6" t="s">
        <v>107</v>
      </c>
      <c r="B117" s="16">
        <v>1</v>
      </c>
      <c r="C117" s="22"/>
      <c r="D117" s="7">
        <f t="shared" si="7"/>
        <v>0</v>
      </c>
    </row>
    <row r="118" spans="1:4" x14ac:dyDescent="0.25">
      <c r="A118" s="6" t="s">
        <v>108</v>
      </c>
      <c r="B118" s="16">
        <v>23</v>
      </c>
      <c r="C118" s="22"/>
      <c r="D118" s="7">
        <f t="shared" si="7"/>
        <v>0</v>
      </c>
    </row>
    <row r="119" spans="1:4" x14ac:dyDescent="0.25">
      <c r="A119" s="6" t="s">
        <v>109</v>
      </c>
      <c r="B119" s="16">
        <v>1</v>
      </c>
      <c r="C119" s="22"/>
      <c r="D119" s="7">
        <f t="shared" si="7"/>
        <v>0</v>
      </c>
    </row>
    <row r="120" spans="1:4" x14ac:dyDescent="0.25">
      <c r="A120" s="6" t="s">
        <v>110</v>
      </c>
      <c r="B120" s="16">
        <v>23</v>
      </c>
      <c r="C120" s="22"/>
      <c r="D120" s="7">
        <f t="shared" si="7"/>
        <v>0</v>
      </c>
    </row>
    <row r="121" spans="1:4" x14ac:dyDescent="0.25">
      <c r="A121" s="6" t="s">
        <v>111</v>
      </c>
      <c r="B121" s="16">
        <v>18</v>
      </c>
      <c r="C121" s="22"/>
      <c r="D121" s="7">
        <f t="shared" si="7"/>
        <v>0</v>
      </c>
    </row>
    <row r="122" spans="1:4" x14ac:dyDescent="0.25">
      <c r="A122" s="6" t="s">
        <v>112</v>
      </c>
      <c r="B122" s="16">
        <v>2</v>
      </c>
      <c r="C122" s="22"/>
      <c r="D122" s="7">
        <f t="shared" si="7"/>
        <v>0</v>
      </c>
    </row>
    <row r="123" spans="1:4" ht="28.5" x14ac:dyDescent="0.25">
      <c r="A123" s="6" t="s">
        <v>113</v>
      </c>
      <c r="B123" s="16">
        <v>1</v>
      </c>
      <c r="C123" s="22"/>
      <c r="D123" s="7">
        <f t="shared" si="7"/>
        <v>0</v>
      </c>
    </row>
    <row r="124" spans="1:4" x14ac:dyDescent="0.25">
      <c r="A124" s="6" t="s">
        <v>114</v>
      </c>
      <c r="B124" s="16">
        <v>4</v>
      </c>
      <c r="C124" s="22"/>
      <c r="D124" s="7">
        <f t="shared" si="7"/>
        <v>0</v>
      </c>
    </row>
    <row r="125" spans="1:4" x14ac:dyDescent="0.25">
      <c r="A125" s="6" t="s">
        <v>115</v>
      </c>
      <c r="B125" s="16">
        <v>5</v>
      </c>
      <c r="C125" s="22"/>
      <c r="D125" s="7">
        <f t="shared" si="7"/>
        <v>0</v>
      </c>
    </row>
    <row r="126" spans="1:4" x14ac:dyDescent="0.25">
      <c r="A126" s="6" t="s">
        <v>116</v>
      </c>
      <c r="B126" s="16">
        <v>1</v>
      </c>
      <c r="C126" s="22"/>
      <c r="D126" s="7">
        <f t="shared" si="7"/>
        <v>0</v>
      </c>
    </row>
    <row r="127" spans="1:4" x14ac:dyDescent="0.25">
      <c r="A127" s="6" t="s">
        <v>117</v>
      </c>
      <c r="B127" s="16">
        <v>10</v>
      </c>
      <c r="C127" s="22"/>
      <c r="D127" s="7">
        <f t="shared" si="7"/>
        <v>0</v>
      </c>
    </row>
    <row r="128" spans="1:4" x14ac:dyDescent="0.25">
      <c r="A128" s="6" t="s">
        <v>118</v>
      </c>
      <c r="B128" s="16">
        <v>25</v>
      </c>
      <c r="C128" s="22"/>
      <c r="D128" s="7">
        <f t="shared" si="7"/>
        <v>0</v>
      </c>
    </row>
    <row r="129" spans="1:4" ht="28.5" x14ac:dyDescent="0.25">
      <c r="A129" s="6" t="s">
        <v>119</v>
      </c>
      <c r="B129" s="16">
        <v>3</v>
      </c>
      <c r="C129" s="22"/>
      <c r="D129" s="7">
        <f t="shared" si="7"/>
        <v>0</v>
      </c>
    </row>
    <row r="130" spans="1:4" x14ac:dyDescent="0.25">
      <c r="A130" s="8" t="s">
        <v>15</v>
      </c>
      <c r="B130" s="21"/>
      <c r="C130" s="9"/>
      <c r="D130" s="11">
        <f>SUM(D95:D129)</f>
        <v>0</v>
      </c>
    </row>
    <row r="131" spans="1:4" x14ac:dyDescent="0.25">
      <c r="A131" s="8" t="s">
        <v>16</v>
      </c>
      <c r="B131" s="21"/>
      <c r="C131" s="9"/>
      <c r="D131" s="11">
        <f>+ROUND(D130*0.19,0)</f>
        <v>0</v>
      </c>
    </row>
    <row r="132" spans="1:4" x14ac:dyDescent="0.25">
      <c r="A132" s="8" t="s">
        <v>17</v>
      </c>
      <c r="B132" s="21"/>
      <c r="C132" s="9"/>
      <c r="D132" s="14">
        <f>+D131+D130</f>
        <v>0</v>
      </c>
    </row>
    <row r="133" spans="1:4" x14ac:dyDescent="0.25">
      <c r="A133" s="3" t="s">
        <v>120</v>
      </c>
      <c r="B133" s="4">
        <f>SUM(B134:B134)</f>
        <v>28</v>
      </c>
      <c r="C133" s="5"/>
      <c r="D133" s="5"/>
    </row>
    <row r="134" spans="1:4" x14ac:dyDescent="0.25">
      <c r="A134" s="6" t="s">
        <v>121</v>
      </c>
      <c r="B134" s="16">
        <v>28</v>
      </c>
      <c r="C134" s="22"/>
      <c r="D134" s="7">
        <f t="shared" ref="D134" si="8">+ROUND(C134*B134,0)</f>
        <v>0</v>
      </c>
    </row>
    <row r="135" spans="1:4" x14ac:dyDescent="0.25">
      <c r="A135" s="8" t="s">
        <v>15</v>
      </c>
      <c r="B135" s="21"/>
      <c r="C135" s="9"/>
      <c r="D135" s="10">
        <f>SUM(D134:D134)</f>
        <v>0</v>
      </c>
    </row>
    <row r="136" spans="1:4" x14ac:dyDescent="0.25">
      <c r="A136" s="8" t="s">
        <v>16</v>
      </c>
      <c r="B136" s="21"/>
      <c r="C136" s="9"/>
      <c r="D136" s="11">
        <f>+ROUND(D135*0.19,0)</f>
        <v>0</v>
      </c>
    </row>
    <row r="137" spans="1:4" x14ac:dyDescent="0.25">
      <c r="A137" s="8" t="s">
        <v>17</v>
      </c>
      <c r="B137" s="21"/>
      <c r="C137" s="9"/>
      <c r="D137" s="14">
        <f>+D136+D135</f>
        <v>0</v>
      </c>
    </row>
    <row r="138" spans="1:4" x14ac:dyDescent="0.25">
      <c r="A138" s="3" t="s">
        <v>122</v>
      </c>
      <c r="B138" s="4">
        <f>+B6+B17+B47+B55+B65+B76+B85+B94+B133</f>
        <v>772</v>
      </c>
      <c r="C138" s="5"/>
      <c r="D138" s="5"/>
    </row>
    <row r="140" spans="1:4" ht="60" customHeight="1" x14ac:dyDescent="0.25">
      <c r="A140" s="17" t="s">
        <v>123</v>
      </c>
      <c r="B140" s="29" t="s">
        <v>129</v>
      </c>
      <c r="C140" s="29"/>
    </row>
    <row r="141" spans="1:4" x14ac:dyDescent="0.25">
      <c r="A141" s="18" t="s">
        <v>7</v>
      </c>
      <c r="B141" s="25">
        <f>+D16</f>
        <v>0</v>
      </c>
      <c r="C141" s="25"/>
    </row>
    <row r="142" spans="1:4" x14ac:dyDescent="0.25">
      <c r="A142" s="18" t="s">
        <v>125</v>
      </c>
      <c r="B142" s="25">
        <f>+D46</f>
        <v>0</v>
      </c>
      <c r="C142" s="25"/>
    </row>
    <row r="143" spans="1:4" ht="28.5" x14ac:dyDescent="0.25">
      <c r="A143" s="18" t="s">
        <v>45</v>
      </c>
      <c r="B143" s="25">
        <f>+D54</f>
        <v>0</v>
      </c>
      <c r="C143" s="25"/>
    </row>
    <row r="144" spans="1:4" x14ac:dyDescent="0.25">
      <c r="A144" s="18" t="s">
        <v>51</v>
      </c>
      <c r="B144" s="25">
        <f>+D64</f>
        <v>0</v>
      </c>
      <c r="C144" s="25"/>
    </row>
    <row r="145" spans="1:3" ht="28.5" x14ac:dyDescent="0.25">
      <c r="A145" s="18" t="s">
        <v>126</v>
      </c>
      <c r="B145" s="25">
        <f>+D75</f>
        <v>0</v>
      </c>
      <c r="C145" s="25"/>
    </row>
    <row r="146" spans="1:3" x14ac:dyDescent="0.25">
      <c r="A146" s="18" t="s">
        <v>72</v>
      </c>
      <c r="B146" s="25">
        <f>+D84</f>
        <v>0</v>
      </c>
      <c r="C146" s="25"/>
    </row>
    <row r="147" spans="1:3" x14ac:dyDescent="0.25">
      <c r="A147" s="18" t="s">
        <v>78</v>
      </c>
      <c r="B147" s="25">
        <f>+D93</f>
        <v>0</v>
      </c>
      <c r="C147" s="25"/>
    </row>
    <row r="148" spans="1:3" x14ac:dyDescent="0.25">
      <c r="A148" s="18" t="s">
        <v>84</v>
      </c>
      <c r="B148" s="25">
        <f>+D132</f>
        <v>0</v>
      </c>
      <c r="C148" s="25"/>
    </row>
    <row r="149" spans="1:3" x14ac:dyDescent="0.25">
      <c r="A149" s="18" t="s">
        <v>120</v>
      </c>
      <c r="B149" s="25">
        <f>+D137</f>
        <v>0</v>
      </c>
      <c r="C149" s="25"/>
    </row>
    <row r="150" spans="1:3" x14ac:dyDescent="0.25">
      <c r="A150" s="19" t="s">
        <v>132</v>
      </c>
      <c r="B150" s="26">
        <f>+SUM(B141:C149)</f>
        <v>0</v>
      </c>
      <c r="C150" s="26"/>
    </row>
  </sheetData>
  <mergeCells count="14">
    <mergeCell ref="B142:C142"/>
    <mergeCell ref="A1:D2"/>
    <mergeCell ref="A3:A5"/>
    <mergeCell ref="B3:D4"/>
    <mergeCell ref="B140:C140"/>
    <mergeCell ref="B141:C141"/>
    <mergeCell ref="B149:C149"/>
    <mergeCell ref="B150:C150"/>
    <mergeCell ref="B143:C143"/>
    <mergeCell ref="B144:C144"/>
    <mergeCell ref="B145:C145"/>
    <mergeCell ref="B146:C146"/>
    <mergeCell ref="B147:C147"/>
    <mergeCell ref="B148:C1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0069B-1365-4A95-9AB8-8A1C3BEB8D1C}">
  <dimension ref="A1:D144"/>
  <sheetViews>
    <sheetView topLeftCell="A128" workbookViewId="0">
      <selection activeCell="B144" sqref="B144:C144"/>
    </sheetView>
  </sheetViews>
  <sheetFormatPr baseColWidth="10" defaultRowHeight="15" x14ac:dyDescent="0.25"/>
  <cols>
    <col min="1" max="1" width="47.85546875" customWidth="1"/>
    <col min="2" max="2" width="17.140625" customWidth="1"/>
    <col min="3" max="3" width="20.5703125" customWidth="1"/>
    <col min="4" max="4" width="19.42578125" customWidth="1"/>
  </cols>
  <sheetData>
    <row r="1" spans="1:4" x14ac:dyDescent="0.25">
      <c r="A1" s="28" t="s">
        <v>128</v>
      </c>
      <c r="B1" s="28"/>
      <c r="C1" s="28"/>
      <c r="D1" s="28"/>
    </row>
    <row r="2" spans="1:4" x14ac:dyDescent="0.25">
      <c r="A2" s="28"/>
      <c r="B2" s="28"/>
      <c r="C2" s="28"/>
      <c r="D2" s="28"/>
    </row>
    <row r="3" spans="1:4" ht="39.75" customHeight="1" x14ac:dyDescent="0.25">
      <c r="A3" s="27" t="s">
        <v>0</v>
      </c>
      <c r="B3" s="28" t="s">
        <v>3</v>
      </c>
      <c r="C3" s="28"/>
      <c r="D3" s="28"/>
    </row>
    <row r="4" spans="1:4" x14ac:dyDescent="0.25">
      <c r="A4" s="27"/>
      <c r="B4" s="28"/>
      <c r="C4" s="28"/>
      <c r="D4" s="28"/>
    </row>
    <row r="5" spans="1:4" ht="30" x14ac:dyDescent="0.25">
      <c r="A5" s="27"/>
      <c r="B5" s="24" t="s">
        <v>4</v>
      </c>
      <c r="C5" s="24" t="s">
        <v>5</v>
      </c>
      <c r="D5" s="24" t="s">
        <v>133</v>
      </c>
    </row>
    <row r="6" spans="1:4" x14ac:dyDescent="0.25">
      <c r="A6" s="3" t="s">
        <v>7</v>
      </c>
      <c r="B6" s="4">
        <f>SUM(B7:B13)</f>
        <v>41</v>
      </c>
      <c r="C6" s="5"/>
      <c r="D6" s="5"/>
    </row>
    <row r="7" spans="1:4" x14ac:dyDescent="0.25">
      <c r="A7" s="6" t="s">
        <v>8</v>
      </c>
      <c r="B7" s="20">
        <v>3</v>
      </c>
      <c r="C7" s="22"/>
      <c r="D7" s="7">
        <f>+ROUND(C7*B7,0)</f>
        <v>0</v>
      </c>
    </row>
    <row r="8" spans="1:4" x14ac:dyDescent="0.25">
      <c r="A8" s="6" t="s">
        <v>9</v>
      </c>
      <c r="B8" s="20">
        <v>24</v>
      </c>
      <c r="C8" s="22"/>
      <c r="D8" s="7">
        <f t="shared" ref="D8:D13" si="0">+ROUND(C8*B8,0)</f>
        <v>0</v>
      </c>
    </row>
    <row r="9" spans="1:4" x14ac:dyDescent="0.25">
      <c r="A9" s="6" t="s">
        <v>10</v>
      </c>
      <c r="B9" s="20">
        <v>3</v>
      </c>
      <c r="C9" s="22"/>
      <c r="D9" s="7">
        <f t="shared" si="0"/>
        <v>0</v>
      </c>
    </row>
    <row r="10" spans="1:4" x14ac:dyDescent="0.25">
      <c r="A10" s="6" t="s">
        <v>11</v>
      </c>
      <c r="B10" s="20">
        <v>3</v>
      </c>
      <c r="C10" s="22"/>
      <c r="D10" s="7">
        <f t="shared" si="0"/>
        <v>0</v>
      </c>
    </row>
    <row r="11" spans="1:4" x14ac:dyDescent="0.25">
      <c r="A11" s="6" t="s">
        <v>12</v>
      </c>
      <c r="B11" s="20">
        <v>2</v>
      </c>
      <c r="C11" s="22"/>
      <c r="D11" s="7">
        <f t="shared" si="0"/>
        <v>0</v>
      </c>
    </row>
    <row r="12" spans="1:4" x14ac:dyDescent="0.25">
      <c r="A12" s="6" t="s">
        <v>13</v>
      </c>
      <c r="B12" s="20">
        <v>3</v>
      </c>
      <c r="C12" s="22"/>
      <c r="D12" s="7">
        <f t="shared" si="0"/>
        <v>0</v>
      </c>
    </row>
    <row r="13" spans="1:4" x14ac:dyDescent="0.25">
      <c r="A13" s="6" t="s">
        <v>14</v>
      </c>
      <c r="B13" s="20">
        <v>3</v>
      </c>
      <c r="C13" s="22"/>
      <c r="D13" s="7">
        <f t="shared" si="0"/>
        <v>0</v>
      </c>
    </row>
    <row r="14" spans="1:4" x14ac:dyDescent="0.25">
      <c r="A14" s="8" t="s">
        <v>15</v>
      </c>
      <c r="B14" s="21"/>
      <c r="C14" s="9"/>
      <c r="D14" s="10">
        <f>SUM(D7:D13)</f>
        <v>0</v>
      </c>
    </row>
    <row r="15" spans="1:4" x14ac:dyDescent="0.25">
      <c r="A15" s="8" t="s">
        <v>16</v>
      </c>
      <c r="B15" s="21"/>
      <c r="C15" s="9"/>
      <c r="D15" s="11">
        <f>+ROUND(D14*0.19,0)</f>
        <v>0</v>
      </c>
    </row>
    <row r="16" spans="1:4" x14ac:dyDescent="0.25">
      <c r="A16" s="8" t="s">
        <v>17</v>
      </c>
      <c r="B16" s="21"/>
      <c r="C16" s="9"/>
      <c r="D16" s="12">
        <f>+D15+D14</f>
        <v>0</v>
      </c>
    </row>
    <row r="17" spans="1:4" ht="30" x14ac:dyDescent="0.25">
      <c r="A17" s="3" t="s">
        <v>18</v>
      </c>
      <c r="B17" s="4">
        <f>SUM(B18:B40)</f>
        <v>107</v>
      </c>
      <c r="C17" s="5"/>
      <c r="D17" s="5"/>
    </row>
    <row r="18" spans="1:4" x14ac:dyDescent="0.25">
      <c r="A18" s="13" t="s">
        <v>19</v>
      </c>
      <c r="B18" s="20">
        <v>7</v>
      </c>
      <c r="C18" s="22"/>
      <c r="D18" s="7">
        <f t="shared" ref="D18:D40" si="1">+ROUND(C18*B18,0)</f>
        <v>0</v>
      </c>
    </row>
    <row r="19" spans="1:4" ht="28.5" x14ac:dyDescent="0.25">
      <c r="A19" s="13" t="s">
        <v>20</v>
      </c>
      <c r="B19" s="20">
        <v>10</v>
      </c>
      <c r="C19" s="22"/>
      <c r="D19" s="7">
        <f t="shared" si="1"/>
        <v>0</v>
      </c>
    </row>
    <row r="20" spans="1:4" x14ac:dyDescent="0.25">
      <c r="A20" s="13" t="s">
        <v>21</v>
      </c>
      <c r="B20" s="20">
        <v>7</v>
      </c>
      <c r="C20" s="22"/>
      <c r="D20" s="7">
        <f t="shared" si="1"/>
        <v>0</v>
      </c>
    </row>
    <row r="21" spans="1:4" x14ac:dyDescent="0.25">
      <c r="A21" s="13" t="s">
        <v>22</v>
      </c>
      <c r="B21" s="20">
        <v>7</v>
      </c>
      <c r="C21" s="22"/>
      <c r="D21" s="7">
        <f t="shared" si="1"/>
        <v>0</v>
      </c>
    </row>
    <row r="22" spans="1:4" x14ac:dyDescent="0.25">
      <c r="A22" s="6" t="s">
        <v>23</v>
      </c>
      <c r="B22" s="20">
        <v>11</v>
      </c>
      <c r="C22" s="22"/>
      <c r="D22" s="7">
        <f t="shared" si="1"/>
        <v>0</v>
      </c>
    </row>
    <row r="23" spans="1:4" ht="42.75" x14ac:dyDescent="0.25">
      <c r="A23" s="6" t="s">
        <v>24</v>
      </c>
      <c r="B23" s="20">
        <v>1</v>
      </c>
      <c r="C23" s="22"/>
      <c r="D23" s="7">
        <f t="shared" si="1"/>
        <v>0</v>
      </c>
    </row>
    <row r="24" spans="1:4" x14ac:dyDescent="0.25">
      <c r="A24" s="6" t="s">
        <v>26</v>
      </c>
      <c r="B24" s="20">
        <v>9</v>
      </c>
      <c r="C24" s="22"/>
      <c r="D24" s="7">
        <f t="shared" si="1"/>
        <v>0</v>
      </c>
    </row>
    <row r="25" spans="1:4" x14ac:dyDescent="0.25">
      <c r="A25" s="6" t="s">
        <v>27</v>
      </c>
      <c r="B25" s="20">
        <v>1</v>
      </c>
      <c r="C25" s="22"/>
      <c r="D25" s="7">
        <f t="shared" si="1"/>
        <v>0</v>
      </c>
    </row>
    <row r="26" spans="1:4" x14ac:dyDescent="0.25">
      <c r="A26" s="6" t="s">
        <v>28</v>
      </c>
      <c r="B26" s="20">
        <v>9</v>
      </c>
      <c r="C26" s="22"/>
      <c r="D26" s="7">
        <f t="shared" si="1"/>
        <v>0</v>
      </c>
    </row>
    <row r="27" spans="1:4" x14ac:dyDescent="0.25">
      <c r="A27" s="6" t="s">
        <v>29</v>
      </c>
      <c r="B27" s="20">
        <v>1</v>
      </c>
      <c r="C27" s="22"/>
      <c r="D27" s="7">
        <f t="shared" si="1"/>
        <v>0</v>
      </c>
    </row>
    <row r="28" spans="1:4" x14ac:dyDescent="0.25">
      <c r="A28" s="6" t="s">
        <v>31</v>
      </c>
      <c r="B28" s="20">
        <v>2</v>
      </c>
      <c r="C28" s="22"/>
      <c r="D28" s="7">
        <f t="shared" si="1"/>
        <v>0</v>
      </c>
    </row>
    <row r="29" spans="1:4" x14ac:dyDescent="0.25">
      <c r="A29" s="6" t="s">
        <v>32</v>
      </c>
      <c r="B29" s="20">
        <v>3</v>
      </c>
      <c r="C29" s="22"/>
      <c r="D29" s="7">
        <f t="shared" si="1"/>
        <v>0</v>
      </c>
    </row>
    <row r="30" spans="1:4" ht="28.5" x14ac:dyDescent="0.25">
      <c r="A30" s="6" t="s">
        <v>33</v>
      </c>
      <c r="B30" s="20">
        <v>3</v>
      </c>
      <c r="C30" s="22"/>
      <c r="D30" s="7">
        <f t="shared" si="1"/>
        <v>0</v>
      </c>
    </row>
    <row r="31" spans="1:4" x14ac:dyDescent="0.25">
      <c r="A31" s="6" t="s">
        <v>34</v>
      </c>
      <c r="B31" s="20">
        <v>9</v>
      </c>
      <c r="C31" s="22"/>
      <c r="D31" s="7">
        <f t="shared" si="1"/>
        <v>0</v>
      </c>
    </row>
    <row r="32" spans="1:4" ht="57" x14ac:dyDescent="0.25">
      <c r="A32" s="6" t="s">
        <v>35</v>
      </c>
      <c r="B32" s="20">
        <v>2</v>
      </c>
      <c r="C32" s="22"/>
      <c r="D32" s="7">
        <f t="shared" si="1"/>
        <v>0</v>
      </c>
    </row>
    <row r="33" spans="1:4" x14ac:dyDescent="0.25">
      <c r="A33" s="6" t="s">
        <v>36</v>
      </c>
      <c r="B33" s="20">
        <v>1</v>
      </c>
      <c r="C33" s="22"/>
      <c r="D33" s="7">
        <f t="shared" si="1"/>
        <v>0</v>
      </c>
    </row>
    <row r="34" spans="1:4" x14ac:dyDescent="0.25">
      <c r="A34" s="6" t="s">
        <v>37</v>
      </c>
      <c r="B34" s="20">
        <v>3</v>
      </c>
      <c r="C34" s="22"/>
      <c r="D34" s="7">
        <f t="shared" si="1"/>
        <v>0</v>
      </c>
    </row>
    <row r="35" spans="1:4" x14ac:dyDescent="0.25">
      <c r="A35" s="6" t="s">
        <v>39</v>
      </c>
      <c r="B35" s="20">
        <v>5</v>
      </c>
      <c r="C35" s="22"/>
      <c r="D35" s="7">
        <f t="shared" si="1"/>
        <v>0</v>
      </c>
    </row>
    <row r="36" spans="1:4" x14ac:dyDescent="0.25">
      <c r="A36" s="6" t="s">
        <v>40</v>
      </c>
      <c r="B36" s="20">
        <v>1</v>
      </c>
      <c r="C36" s="22"/>
      <c r="D36" s="7">
        <f t="shared" si="1"/>
        <v>0</v>
      </c>
    </row>
    <row r="37" spans="1:4" x14ac:dyDescent="0.25">
      <c r="A37" s="6" t="s">
        <v>41</v>
      </c>
      <c r="B37" s="20">
        <v>1</v>
      </c>
      <c r="C37" s="22"/>
      <c r="D37" s="7">
        <f t="shared" si="1"/>
        <v>0</v>
      </c>
    </row>
    <row r="38" spans="1:4" x14ac:dyDescent="0.25">
      <c r="A38" s="6" t="s">
        <v>42</v>
      </c>
      <c r="B38" s="20">
        <v>2</v>
      </c>
      <c r="C38" s="22"/>
      <c r="D38" s="7">
        <f t="shared" si="1"/>
        <v>0</v>
      </c>
    </row>
    <row r="39" spans="1:4" x14ac:dyDescent="0.25">
      <c r="A39" s="6" t="s">
        <v>43</v>
      </c>
      <c r="B39" s="20">
        <v>2</v>
      </c>
      <c r="C39" s="22"/>
      <c r="D39" s="7">
        <f t="shared" si="1"/>
        <v>0</v>
      </c>
    </row>
    <row r="40" spans="1:4" x14ac:dyDescent="0.25">
      <c r="A40" s="6" t="s">
        <v>44</v>
      </c>
      <c r="B40" s="20">
        <v>10</v>
      </c>
      <c r="C40" s="22"/>
      <c r="D40" s="7">
        <f t="shared" si="1"/>
        <v>0</v>
      </c>
    </row>
    <row r="41" spans="1:4" x14ac:dyDescent="0.25">
      <c r="A41" s="8" t="s">
        <v>15</v>
      </c>
      <c r="B41" s="21"/>
      <c r="C41" s="9"/>
      <c r="D41" s="11">
        <f>SUM(D18:D40)</f>
        <v>0</v>
      </c>
    </row>
    <row r="42" spans="1:4" x14ac:dyDescent="0.25">
      <c r="A42" s="8" t="s">
        <v>16</v>
      </c>
      <c r="B42" s="21"/>
      <c r="C42" s="9"/>
      <c r="D42" s="11">
        <f>+ROUND(D41*0.19,0)</f>
        <v>0</v>
      </c>
    </row>
    <row r="43" spans="1:4" x14ac:dyDescent="0.25">
      <c r="A43" s="8" t="s">
        <v>17</v>
      </c>
      <c r="B43" s="21"/>
      <c r="C43" s="9"/>
      <c r="D43" s="14">
        <f>+D42+D41</f>
        <v>0</v>
      </c>
    </row>
    <row r="44" spans="1:4" ht="45" x14ac:dyDescent="0.25">
      <c r="A44" s="3" t="s">
        <v>45</v>
      </c>
      <c r="B44" s="4">
        <f>SUM(B45:B49)</f>
        <v>25</v>
      </c>
      <c r="C44" s="5"/>
      <c r="D44" s="5"/>
    </row>
    <row r="45" spans="1:4" x14ac:dyDescent="0.25">
      <c r="A45" s="6" t="s">
        <v>46</v>
      </c>
      <c r="B45" s="20">
        <v>3</v>
      </c>
      <c r="C45" s="22"/>
      <c r="D45" s="7">
        <f t="shared" ref="D45:D49" si="2">+ROUND(C45*B45,0)</f>
        <v>0</v>
      </c>
    </row>
    <row r="46" spans="1:4" ht="28.5" x14ac:dyDescent="0.25">
      <c r="A46" s="6" t="s">
        <v>47</v>
      </c>
      <c r="B46" s="20">
        <v>3</v>
      </c>
      <c r="C46" s="22"/>
      <c r="D46" s="7">
        <f t="shared" si="2"/>
        <v>0</v>
      </c>
    </row>
    <row r="47" spans="1:4" x14ac:dyDescent="0.25">
      <c r="A47" s="6" t="s">
        <v>48</v>
      </c>
      <c r="B47" s="20">
        <v>1</v>
      </c>
      <c r="C47" s="22"/>
      <c r="D47" s="7">
        <f t="shared" si="2"/>
        <v>0</v>
      </c>
    </row>
    <row r="48" spans="1:4" x14ac:dyDescent="0.25">
      <c r="A48" s="6" t="s">
        <v>49</v>
      </c>
      <c r="B48" s="20">
        <v>17</v>
      </c>
      <c r="C48" s="22"/>
      <c r="D48" s="7">
        <f t="shared" si="2"/>
        <v>0</v>
      </c>
    </row>
    <row r="49" spans="1:4" x14ac:dyDescent="0.25">
      <c r="A49" s="6" t="s">
        <v>50</v>
      </c>
      <c r="B49" s="20">
        <v>1</v>
      </c>
      <c r="C49" s="22"/>
      <c r="D49" s="7">
        <f t="shared" si="2"/>
        <v>0</v>
      </c>
    </row>
    <row r="50" spans="1:4" x14ac:dyDescent="0.25">
      <c r="A50" s="8" t="s">
        <v>15</v>
      </c>
      <c r="B50" s="21"/>
      <c r="C50" s="9"/>
      <c r="D50" s="10">
        <f>SUM(D45:D49)</f>
        <v>0</v>
      </c>
    </row>
    <row r="51" spans="1:4" x14ac:dyDescent="0.25">
      <c r="A51" s="8" t="s">
        <v>16</v>
      </c>
      <c r="B51" s="21"/>
      <c r="C51" s="9"/>
      <c r="D51" s="11">
        <f>+ROUND(D50*0.19,0)</f>
        <v>0</v>
      </c>
    </row>
    <row r="52" spans="1:4" x14ac:dyDescent="0.25">
      <c r="A52" s="8" t="s">
        <v>17</v>
      </c>
      <c r="B52" s="21"/>
      <c r="C52" s="9"/>
      <c r="D52" s="12">
        <f>+D51+D50</f>
        <v>0</v>
      </c>
    </row>
    <row r="53" spans="1:4" ht="30" x14ac:dyDescent="0.25">
      <c r="A53" s="3" t="s">
        <v>51</v>
      </c>
      <c r="B53" s="4">
        <f>SUM(B54:B60)</f>
        <v>7</v>
      </c>
      <c r="C53" s="5"/>
      <c r="D53" s="5"/>
    </row>
    <row r="54" spans="1:4" x14ac:dyDescent="0.25">
      <c r="A54" s="6" t="s">
        <v>52</v>
      </c>
      <c r="B54" s="20">
        <v>1</v>
      </c>
      <c r="C54" s="22"/>
      <c r="D54" s="7">
        <f t="shared" ref="D54:D60" si="3">+ROUND(C54*B54,0)</f>
        <v>0</v>
      </c>
    </row>
    <row r="55" spans="1:4" x14ac:dyDescent="0.25">
      <c r="A55" s="6" t="s">
        <v>53</v>
      </c>
      <c r="B55" s="20">
        <v>1</v>
      </c>
      <c r="C55" s="22"/>
      <c r="D55" s="7">
        <f t="shared" si="3"/>
        <v>0</v>
      </c>
    </row>
    <row r="56" spans="1:4" x14ac:dyDescent="0.25">
      <c r="A56" s="6" t="s">
        <v>54</v>
      </c>
      <c r="B56" s="20">
        <v>1</v>
      </c>
      <c r="C56" s="22"/>
      <c r="D56" s="7">
        <f t="shared" si="3"/>
        <v>0</v>
      </c>
    </row>
    <row r="57" spans="1:4" ht="28.5" x14ac:dyDescent="0.25">
      <c r="A57" s="15" t="s">
        <v>56</v>
      </c>
      <c r="B57" s="20">
        <v>1</v>
      </c>
      <c r="C57" s="22"/>
      <c r="D57" s="7">
        <f t="shared" si="3"/>
        <v>0</v>
      </c>
    </row>
    <row r="58" spans="1:4" ht="28.5" x14ac:dyDescent="0.25">
      <c r="A58" s="15" t="s">
        <v>57</v>
      </c>
      <c r="B58" s="20">
        <v>1</v>
      </c>
      <c r="C58" s="22"/>
      <c r="D58" s="7">
        <f t="shared" si="3"/>
        <v>0</v>
      </c>
    </row>
    <row r="59" spans="1:4" ht="28.5" x14ac:dyDescent="0.25">
      <c r="A59" s="15" t="s">
        <v>58</v>
      </c>
      <c r="B59" s="20">
        <v>1</v>
      </c>
      <c r="C59" s="22"/>
      <c r="D59" s="7">
        <f t="shared" si="3"/>
        <v>0</v>
      </c>
    </row>
    <row r="60" spans="1:4" x14ac:dyDescent="0.25">
      <c r="A60" s="6" t="s">
        <v>62</v>
      </c>
      <c r="B60" s="20">
        <v>1</v>
      </c>
      <c r="C60" s="22"/>
      <c r="D60" s="7">
        <f t="shared" si="3"/>
        <v>0</v>
      </c>
    </row>
    <row r="61" spans="1:4" x14ac:dyDescent="0.25">
      <c r="A61" s="8" t="s">
        <v>15</v>
      </c>
      <c r="B61" s="21"/>
      <c r="C61" s="9"/>
      <c r="D61" s="11">
        <f>SUM(D54:D60)</f>
        <v>0</v>
      </c>
    </row>
    <row r="62" spans="1:4" x14ac:dyDescent="0.25">
      <c r="A62" s="8" t="s">
        <v>16</v>
      </c>
      <c r="B62" s="21"/>
      <c r="C62" s="9"/>
      <c r="D62" s="11">
        <f>+ROUND(D61*0.19,0)</f>
        <v>0</v>
      </c>
    </row>
    <row r="63" spans="1:4" x14ac:dyDescent="0.25">
      <c r="A63" s="8" t="s">
        <v>17</v>
      </c>
      <c r="B63" s="21"/>
      <c r="C63" s="9"/>
      <c r="D63" s="14">
        <f>+D62+D61</f>
        <v>0</v>
      </c>
    </row>
    <row r="64" spans="1:4" ht="30" x14ac:dyDescent="0.25">
      <c r="A64" s="3" t="s">
        <v>63</v>
      </c>
      <c r="B64" s="4">
        <f>SUM(B65:B67)</f>
        <v>3</v>
      </c>
      <c r="C64" s="5"/>
      <c r="D64" s="5"/>
    </row>
    <row r="65" spans="1:4" ht="28.5" x14ac:dyDescent="0.25">
      <c r="A65" s="6" t="s">
        <v>64</v>
      </c>
      <c r="B65" s="20">
        <v>1</v>
      </c>
      <c r="C65" s="22"/>
      <c r="D65" s="7">
        <f t="shared" ref="D65:D67" si="4">+ROUND(C65*B65,0)</f>
        <v>0</v>
      </c>
    </row>
    <row r="66" spans="1:4" x14ac:dyDescent="0.25">
      <c r="A66" s="6" t="s">
        <v>69</v>
      </c>
      <c r="B66" s="20">
        <v>1</v>
      </c>
      <c r="C66" s="22"/>
      <c r="D66" s="7">
        <f t="shared" si="4"/>
        <v>0</v>
      </c>
    </row>
    <row r="67" spans="1:4" ht="28.5" x14ac:dyDescent="0.25">
      <c r="A67" s="6" t="s">
        <v>71</v>
      </c>
      <c r="B67" s="20">
        <v>1</v>
      </c>
      <c r="C67" s="22"/>
      <c r="D67" s="7">
        <f t="shared" si="4"/>
        <v>0</v>
      </c>
    </row>
    <row r="68" spans="1:4" x14ac:dyDescent="0.25">
      <c r="A68" s="8" t="s">
        <v>15</v>
      </c>
      <c r="B68" s="21"/>
      <c r="C68" s="9"/>
      <c r="D68" s="11">
        <f>SUM(D65:D67)</f>
        <v>0</v>
      </c>
    </row>
    <row r="69" spans="1:4" x14ac:dyDescent="0.25">
      <c r="A69" s="8" t="s">
        <v>16</v>
      </c>
      <c r="B69" s="21"/>
      <c r="C69" s="9"/>
      <c r="D69" s="11">
        <f>+ROUND(D68*0.19,0)</f>
        <v>0</v>
      </c>
    </row>
    <row r="70" spans="1:4" x14ac:dyDescent="0.25">
      <c r="A70" s="8" t="s">
        <v>17</v>
      </c>
      <c r="B70" s="21"/>
      <c r="C70" s="9"/>
      <c r="D70" s="14">
        <f>+D69+D68</f>
        <v>0</v>
      </c>
    </row>
    <row r="71" spans="1:4" x14ac:dyDescent="0.25">
      <c r="A71" s="3" t="s">
        <v>72</v>
      </c>
      <c r="B71" s="4">
        <f>SUM(B72:B76)</f>
        <v>7</v>
      </c>
      <c r="C71" s="5"/>
      <c r="D71" s="5"/>
    </row>
    <row r="72" spans="1:4" ht="28.5" x14ac:dyDescent="0.25">
      <c r="A72" s="6" t="s">
        <v>73</v>
      </c>
      <c r="B72" s="20">
        <v>1</v>
      </c>
      <c r="C72" s="22"/>
      <c r="D72" s="7">
        <f t="shared" ref="D72:D76" si="5">+ROUND(C72*B72,0)</f>
        <v>0</v>
      </c>
    </row>
    <row r="73" spans="1:4" x14ac:dyDescent="0.25">
      <c r="A73" s="6" t="s">
        <v>74</v>
      </c>
      <c r="B73" s="20">
        <v>1</v>
      </c>
      <c r="C73" s="22"/>
      <c r="D73" s="7">
        <f t="shared" si="5"/>
        <v>0</v>
      </c>
    </row>
    <row r="74" spans="1:4" x14ac:dyDescent="0.25">
      <c r="A74" s="6" t="s">
        <v>75</v>
      </c>
      <c r="B74" s="20">
        <v>1</v>
      </c>
      <c r="C74" s="22"/>
      <c r="D74" s="7">
        <f t="shared" si="5"/>
        <v>0</v>
      </c>
    </row>
    <row r="75" spans="1:4" x14ac:dyDescent="0.25">
      <c r="A75" s="6" t="s">
        <v>76</v>
      </c>
      <c r="B75" s="20">
        <v>1</v>
      </c>
      <c r="C75" s="22"/>
      <c r="D75" s="7">
        <f t="shared" si="5"/>
        <v>0</v>
      </c>
    </row>
    <row r="76" spans="1:4" x14ac:dyDescent="0.25">
      <c r="A76" s="6" t="s">
        <v>77</v>
      </c>
      <c r="B76" s="20">
        <v>3</v>
      </c>
      <c r="C76" s="22"/>
      <c r="D76" s="7">
        <f t="shared" si="5"/>
        <v>0</v>
      </c>
    </row>
    <row r="77" spans="1:4" x14ac:dyDescent="0.25">
      <c r="A77" s="8" t="s">
        <v>15</v>
      </c>
      <c r="B77" s="21"/>
      <c r="C77" s="9"/>
      <c r="D77" s="11">
        <f>SUM(D72:D76)</f>
        <v>0</v>
      </c>
    </row>
    <row r="78" spans="1:4" x14ac:dyDescent="0.25">
      <c r="A78" s="8" t="s">
        <v>16</v>
      </c>
      <c r="B78" s="21"/>
      <c r="C78" s="9"/>
      <c r="D78" s="11">
        <f>+ROUND(D77*0.19,0)</f>
        <v>0</v>
      </c>
    </row>
    <row r="79" spans="1:4" x14ac:dyDescent="0.25">
      <c r="A79" s="8" t="s">
        <v>17</v>
      </c>
      <c r="B79" s="21"/>
      <c r="C79" s="9"/>
      <c r="D79" s="14">
        <f>+D78+D77</f>
        <v>0</v>
      </c>
    </row>
    <row r="80" spans="1:4" x14ac:dyDescent="0.25">
      <c r="A80" s="3" t="s">
        <v>78</v>
      </c>
      <c r="B80" s="4">
        <f>SUM(B81:B85)</f>
        <v>12</v>
      </c>
      <c r="C80" s="5"/>
      <c r="D80" s="5"/>
    </row>
    <row r="81" spans="1:4" x14ac:dyDescent="0.25">
      <c r="A81" s="6" t="s">
        <v>79</v>
      </c>
      <c r="B81" s="20">
        <v>4</v>
      </c>
      <c r="C81" s="22"/>
      <c r="D81" s="7">
        <f t="shared" ref="D81:D85" si="6">+ROUND(C81*B81,0)</f>
        <v>0</v>
      </c>
    </row>
    <row r="82" spans="1:4" x14ac:dyDescent="0.25">
      <c r="A82" s="6" t="s">
        <v>80</v>
      </c>
      <c r="B82" s="20">
        <v>2</v>
      </c>
      <c r="C82" s="22"/>
      <c r="D82" s="7">
        <f t="shared" si="6"/>
        <v>0</v>
      </c>
    </row>
    <row r="83" spans="1:4" ht="28.5" x14ac:dyDescent="0.25">
      <c r="A83" s="6" t="s">
        <v>81</v>
      </c>
      <c r="B83" s="20">
        <v>2</v>
      </c>
      <c r="C83" s="22"/>
      <c r="D83" s="7">
        <f t="shared" si="6"/>
        <v>0</v>
      </c>
    </row>
    <row r="84" spans="1:4" x14ac:dyDescent="0.25">
      <c r="A84" s="6" t="s">
        <v>82</v>
      </c>
      <c r="B84" s="20">
        <v>2</v>
      </c>
      <c r="C84" s="22"/>
      <c r="D84" s="7">
        <f t="shared" si="6"/>
        <v>0</v>
      </c>
    </row>
    <row r="85" spans="1:4" x14ac:dyDescent="0.25">
      <c r="A85" s="6" t="s">
        <v>83</v>
      </c>
      <c r="B85" s="20">
        <v>2</v>
      </c>
      <c r="C85" s="22"/>
      <c r="D85" s="7">
        <f t="shared" si="6"/>
        <v>0</v>
      </c>
    </row>
    <row r="86" spans="1:4" x14ac:dyDescent="0.25">
      <c r="A86" s="8" t="s">
        <v>15</v>
      </c>
      <c r="B86" s="21"/>
      <c r="C86" s="9"/>
      <c r="D86" s="10">
        <f>SUM(D81:D85)</f>
        <v>0</v>
      </c>
    </row>
    <row r="87" spans="1:4" x14ac:dyDescent="0.25">
      <c r="A87" s="8" t="s">
        <v>16</v>
      </c>
      <c r="B87" s="21"/>
      <c r="C87" s="9"/>
      <c r="D87" s="11">
        <f>+ROUND(D86*0.19,0)</f>
        <v>0</v>
      </c>
    </row>
    <row r="88" spans="1:4" x14ac:dyDescent="0.25">
      <c r="A88" s="8" t="s">
        <v>17</v>
      </c>
      <c r="B88" s="21"/>
      <c r="C88" s="9"/>
      <c r="D88" s="12">
        <f>+D87+D86</f>
        <v>0</v>
      </c>
    </row>
    <row r="89" spans="1:4" x14ac:dyDescent="0.25">
      <c r="A89" s="3" t="s">
        <v>84</v>
      </c>
      <c r="B89" s="4">
        <f>SUM(B90:B123)</f>
        <v>226</v>
      </c>
      <c r="C89" s="5"/>
      <c r="D89" s="5"/>
    </row>
    <row r="90" spans="1:4" ht="28.5" x14ac:dyDescent="0.25">
      <c r="A90" s="6" t="s">
        <v>85</v>
      </c>
      <c r="B90" s="20">
        <v>1</v>
      </c>
      <c r="C90" s="22"/>
      <c r="D90" s="7">
        <f t="shared" ref="D90:D123" si="7">+ROUND(C90*B90,0)</f>
        <v>0</v>
      </c>
    </row>
    <row r="91" spans="1:4" x14ac:dyDescent="0.25">
      <c r="A91" s="6" t="s">
        <v>86</v>
      </c>
      <c r="B91" s="20">
        <v>1</v>
      </c>
      <c r="C91" s="22"/>
      <c r="D91" s="7">
        <f t="shared" si="7"/>
        <v>0</v>
      </c>
    </row>
    <row r="92" spans="1:4" ht="28.5" x14ac:dyDescent="0.25">
      <c r="A92" s="6" t="s">
        <v>87</v>
      </c>
      <c r="B92" s="16">
        <v>5</v>
      </c>
      <c r="C92" s="22"/>
      <c r="D92" s="7">
        <f t="shared" si="7"/>
        <v>0</v>
      </c>
    </row>
    <row r="93" spans="1:4" x14ac:dyDescent="0.25">
      <c r="A93" s="6" t="s">
        <v>89</v>
      </c>
      <c r="B93" s="16">
        <v>5</v>
      </c>
      <c r="C93" s="22"/>
      <c r="D93" s="7">
        <f t="shared" si="7"/>
        <v>0</v>
      </c>
    </row>
    <row r="94" spans="1:4" x14ac:dyDescent="0.25">
      <c r="A94" s="6" t="s">
        <v>90</v>
      </c>
      <c r="B94" s="16">
        <v>7</v>
      </c>
      <c r="C94" s="22"/>
      <c r="D94" s="7">
        <f t="shared" si="7"/>
        <v>0</v>
      </c>
    </row>
    <row r="95" spans="1:4" x14ac:dyDescent="0.25">
      <c r="A95" s="6" t="s">
        <v>91</v>
      </c>
      <c r="B95" s="16">
        <v>3</v>
      </c>
      <c r="C95" s="22"/>
      <c r="D95" s="7">
        <f t="shared" si="7"/>
        <v>0</v>
      </c>
    </row>
    <row r="96" spans="1:4" ht="57" x14ac:dyDescent="0.25">
      <c r="A96" s="6" t="s">
        <v>92</v>
      </c>
      <c r="B96" s="16">
        <v>17</v>
      </c>
      <c r="C96" s="22"/>
      <c r="D96" s="7">
        <f t="shared" si="7"/>
        <v>0</v>
      </c>
    </row>
    <row r="97" spans="1:4" ht="28.5" x14ac:dyDescent="0.25">
      <c r="A97" s="6" t="s">
        <v>93</v>
      </c>
      <c r="B97" s="16">
        <v>15</v>
      </c>
      <c r="C97" s="22"/>
      <c r="D97" s="7">
        <f t="shared" si="7"/>
        <v>0</v>
      </c>
    </row>
    <row r="98" spans="1:4" ht="28.5" x14ac:dyDescent="0.25">
      <c r="A98" s="6" t="s">
        <v>94</v>
      </c>
      <c r="B98" s="16">
        <v>17</v>
      </c>
      <c r="C98" s="22"/>
      <c r="D98" s="7">
        <f t="shared" si="7"/>
        <v>0</v>
      </c>
    </row>
    <row r="99" spans="1:4" ht="28.5" x14ac:dyDescent="0.25">
      <c r="A99" s="6" t="s">
        <v>95</v>
      </c>
      <c r="B99" s="16">
        <v>16</v>
      </c>
      <c r="C99" s="22"/>
      <c r="D99" s="7">
        <f t="shared" si="7"/>
        <v>0</v>
      </c>
    </row>
    <row r="100" spans="1:4" x14ac:dyDescent="0.25">
      <c r="A100" s="6" t="s">
        <v>96</v>
      </c>
      <c r="B100" s="16">
        <v>3</v>
      </c>
      <c r="C100" s="22"/>
      <c r="D100" s="7">
        <f t="shared" si="7"/>
        <v>0</v>
      </c>
    </row>
    <row r="101" spans="1:4" ht="28.5" x14ac:dyDescent="0.25">
      <c r="A101" s="6" t="s">
        <v>97</v>
      </c>
      <c r="B101" s="16">
        <v>3</v>
      </c>
      <c r="C101" s="22"/>
      <c r="D101" s="7">
        <f t="shared" si="7"/>
        <v>0</v>
      </c>
    </row>
    <row r="102" spans="1:4" x14ac:dyDescent="0.25">
      <c r="A102" s="6" t="s">
        <v>98</v>
      </c>
      <c r="B102" s="16">
        <v>2</v>
      </c>
      <c r="C102" s="22"/>
      <c r="D102" s="7">
        <f t="shared" si="7"/>
        <v>0</v>
      </c>
    </row>
    <row r="103" spans="1:4" x14ac:dyDescent="0.25">
      <c r="A103" s="6" t="s">
        <v>99</v>
      </c>
      <c r="B103" s="16">
        <v>1</v>
      </c>
      <c r="C103" s="22"/>
      <c r="D103" s="7">
        <f t="shared" si="7"/>
        <v>0</v>
      </c>
    </row>
    <row r="104" spans="1:4" x14ac:dyDescent="0.25">
      <c r="A104" s="6" t="s">
        <v>100</v>
      </c>
      <c r="B104" s="16">
        <v>6</v>
      </c>
      <c r="C104" s="22"/>
      <c r="D104" s="7">
        <f t="shared" si="7"/>
        <v>0</v>
      </c>
    </row>
    <row r="105" spans="1:4" x14ac:dyDescent="0.25">
      <c r="A105" s="6" t="s">
        <v>101</v>
      </c>
      <c r="B105" s="16">
        <v>3</v>
      </c>
      <c r="C105" s="22"/>
      <c r="D105" s="7">
        <f t="shared" si="7"/>
        <v>0</v>
      </c>
    </row>
    <row r="106" spans="1:4" ht="28.5" x14ac:dyDescent="0.25">
      <c r="A106" s="6" t="s">
        <v>102</v>
      </c>
      <c r="B106" s="16">
        <v>34</v>
      </c>
      <c r="C106" s="22"/>
      <c r="D106" s="7">
        <f t="shared" si="7"/>
        <v>0</v>
      </c>
    </row>
    <row r="107" spans="1:4" x14ac:dyDescent="0.25">
      <c r="A107" s="6" t="s">
        <v>103</v>
      </c>
      <c r="B107" s="16">
        <v>3</v>
      </c>
      <c r="C107" s="22"/>
      <c r="D107" s="7">
        <f t="shared" si="7"/>
        <v>0</v>
      </c>
    </row>
    <row r="108" spans="1:4" x14ac:dyDescent="0.25">
      <c r="A108" s="6" t="s">
        <v>104</v>
      </c>
      <c r="B108" s="16">
        <v>2</v>
      </c>
      <c r="C108" s="22"/>
      <c r="D108" s="7">
        <f t="shared" si="7"/>
        <v>0</v>
      </c>
    </row>
    <row r="109" spans="1:4" x14ac:dyDescent="0.25">
      <c r="A109" s="6" t="s">
        <v>105</v>
      </c>
      <c r="B109" s="16">
        <v>3</v>
      </c>
      <c r="C109" s="22"/>
      <c r="D109" s="7">
        <f t="shared" si="7"/>
        <v>0</v>
      </c>
    </row>
    <row r="110" spans="1:4" x14ac:dyDescent="0.25">
      <c r="A110" s="6" t="s">
        <v>106</v>
      </c>
      <c r="B110" s="16">
        <v>1</v>
      </c>
      <c r="C110" s="22"/>
      <c r="D110" s="7">
        <f t="shared" si="7"/>
        <v>0</v>
      </c>
    </row>
    <row r="111" spans="1:4" x14ac:dyDescent="0.25">
      <c r="A111" s="6" t="s">
        <v>107</v>
      </c>
      <c r="B111" s="16">
        <v>1</v>
      </c>
      <c r="C111" s="22"/>
      <c r="D111" s="7">
        <f t="shared" si="7"/>
        <v>0</v>
      </c>
    </row>
    <row r="112" spans="1:4" x14ac:dyDescent="0.25">
      <c r="A112" s="6" t="s">
        <v>108</v>
      </c>
      <c r="B112" s="16">
        <v>15</v>
      </c>
      <c r="C112" s="22"/>
      <c r="D112" s="7">
        <f t="shared" si="7"/>
        <v>0</v>
      </c>
    </row>
    <row r="113" spans="1:4" x14ac:dyDescent="0.25">
      <c r="A113" s="6" t="s">
        <v>109</v>
      </c>
      <c r="B113" s="16">
        <v>2</v>
      </c>
      <c r="C113" s="22"/>
      <c r="D113" s="7">
        <f t="shared" si="7"/>
        <v>0</v>
      </c>
    </row>
    <row r="114" spans="1:4" x14ac:dyDescent="0.25">
      <c r="A114" s="6" t="s">
        <v>110</v>
      </c>
      <c r="B114" s="16">
        <v>15</v>
      </c>
      <c r="C114" s="22"/>
      <c r="D114" s="7">
        <f t="shared" si="7"/>
        <v>0</v>
      </c>
    </row>
    <row r="115" spans="1:4" x14ac:dyDescent="0.25">
      <c r="A115" s="6" t="s">
        <v>111</v>
      </c>
      <c r="B115" s="16">
        <v>6</v>
      </c>
      <c r="C115" s="22"/>
      <c r="D115" s="7">
        <f t="shared" si="7"/>
        <v>0</v>
      </c>
    </row>
    <row r="116" spans="1:4" ht="28.5" x14ac:dyDescent="0.25">
      <c r="A116" s="6" t="s">
        <v>112</v>
      </c>
      <c r="B116" s="16">
        <v>1</v>
      </c>
      <c r="C116" s="22"/>
      <c r="D116" s="7">
        <f t="shared" si="7"/>
        <v>0</v>
      </c>
    </row>
    <row r="117" spans="1:4" ht="28.5" x14ac:dyDescent="0.25">
      <c r="A117" s="6" t="s">
        <v>113</v>
      </c>
      <c r="B117" s="16">
        <v>1</v>
      </c>
      <c r="C117" s="22"/>
      <c r="D117" s="7">
        <f t="shared" si="7"/>
        <v>0</v>
      </c>
    </row>
    <row r="118" spans="1:4" x14ac:dyDescent="0.25">
      <c r="A118" s="6" t="s">
        <v>114</v>
      </c>
      <c r="B118" s="16">
        <v>3</v>
      </c>
      <c r="C118" s="22"/>
      <c r="D118" s="7">
        <f t="shared" si="7"/>
        <v>0</v>
      </c>
    </row>
    <row r="119" spans="1:4" x14ac:dyDescent="0.25">
      <c r="A119" s="6" t="s">
        <v>115</v>
      </c>
      <c r="B119" s="16">
        <v>2</v>
      </c>
      <c r="C119" s="22"/>
      <c r="D119" s="7">
        <f t="shared" si="7"/>
        <v>0</v>
      </c>
    </row>
    <row r="120" spans="1:4" x14ac:dyDescent="0.25">
      <c r="A120" s="6" t="s">
        <v>116</v>
      </c>
      <c r="B120" s="16">
        <v>1</v>
      </c>
      <c r="C120" s="22"/>
      <c r="D120" s="7">
        <f t="shared" si="7"/>
        <v>0</v>
      </c>
    </row>
    <row r="121" spans="1:4" x14ac:dyDescent="0.25">
      <c r="A121" s="6" t="s">
        <v>117</v>
      </c>
      <c r="B121" s="16">
        <v>3</v>
      </c>
      <c r="C121" s="22"/>
      <c r="D121" s="7">
        <f t="shared" si="7"/>
        <v>0</v>
      </c>
    </row>
    <row r="122" spans="1:4" x14ac:dyDescent="0.25">
      <c r="A122" s="6" t="s">
        <v>118</v>
      </c>
      <c r="B122" s="16">
        <v>25</v>
      </c>
      <c r="C122" s="22"/>
      <c r="D122" s="7">
        <f t="shared" si="7"/>
        <v>0</v>
      </c>
    </row>
    <row r="123" spans="1:4" ht="42.75" x14ac:dyDescent="0.25">
      <c r="A123" s="6" t="s">
        <v>119</v>
      </c>
      <c r="B123" s="16">
        <v>3</v>
      </c>
      <c r="C123" s="22"/>
      <c r="D123" s="7">
        <f t="shared" si="7"/>
        <v>0</v>
      </c>
    </row>
    <row r="124" spans="1:4" x14ac:dyDescent="0.25">
      <c r="A124" s="8" t="s">
        <v>15</v>
      </c>
      <c r="B124" s="21"/>
      <c r="C124" s="9"/>
      <c r="D124" s="11">
        <f>SUM(D90:D123)</f>
        <v>0</v>
      </c>
    </row>
    <row r="125" spans="1:4" x14ac:dyDescent="0.25">
      <c r="A125" s="8" t="s">
        <v>16</v>
      </c>
      <c r="B125" s="21"/>
      <c r="C125" s="9"/>
      <c r="D125" s="11">
        <f>+ROUND(D124*0.19,0)</f>
        <v>0</v>
      </c>
    </row>
    <row r="126" spans="1:4" x14ac:dyDescent="0.25">
      <c r="A126" s="8" t="s">
        <v>17</v>
      </c>
      <c r="B126" s="21"/>
      <c r="C126" s="9"/>
      <c r="D126" s="14">
        <f>+D125+D124</f>
        <v>0</v>
      </c>
    </row>
    <row r="127" spans="1:4" x14ac:dyDescent="0.25">
      <c r="A127" s="3" t="s">
        <v>120</v>
      </c>
      <c r="B127" s="4">
        <f>SUM(B128:B128)</f>
        <v>11</v>
      </c>
      <c r="C127" s="5"/>
      <c r="D127" s="5"/>
    </row>
    <row r="128" spans="1:4" x14ac:dyDescent="0.25">
      <c r="A128" s="6" t="s">
        <v>121</v>
      </c>
      <c r="B128" s="16">
        <v>11</v>
      </c>
      <c r="C128" s="22"/>
      <c r="D128" s="7">
        <f t="shared" ref="D128" si="8">+ROUND(C128*B128,0)</f>
        <v>0</v>
      </c>
    </row>
    <row r="129" spans="1:4" x14ac:dyDescent="0.25">
      <c r="A129" s="8" t="s">
        <v>15</v>
      </c>
      <c r="B129" s="21"/>
      <c r="C129" s="9"/>
      <c r="D129" s="10">
        <f>SUM(D128:D128)</f>
        <v>0</v>
      </c>
    </row>
    <row r="130" spans="1:4" x14ac:dyDescent="0.25">
      <c r="A130" s="8" t="s">
        <v>16</v>
      </c>
      <c r="B130" s="21"/>
      <c r="C130" s="9"/>
      <c r="D130" s="11">
        <f>+ROUND(D129*0.19,0)</f>
        <v>0</v>
      </c>
    </row>
    <row r="131" spans="1:4" x14ac:dyDescent="0.25">
      <c r="A131" s="8" t="s">
        <v>17</v>
      </c>
      <c r="B131" s="21"/>
      <c r="C131" s="9"/>
      <c r="D131" s="14">
        <f>+D130+D129</f>
        <v>0</v>
      </c>
    </row>
    <row r="132" spans="1:4" x14ac:dyDescent="0.25">
      <c r="A132" s="3" t="s">
        <v>122</v>
      </c>
      <c r="B132" s="4">
        <f>+B6+B17+B44+B53+B64+B71+B80+B89+B127</f>
        <v>439</v>
      </c>
      <c r="C132" s="5"/>
      <c r="D132" s="5"/>
    </row>
    <row r="134" spans="1:4" ht="21" customHeight="1" x14ac:dyDescent="0.25">
      <c r="A134" s="17" t="s">
        <v>123</v>
      </c>
      <c r="B134" s="29" t="s">
        <v>130</v>
      </c>
      <c r="C134" s="29"/>
    </row>
    <row r="135" spans="1:4" x14ac:dyDescent="0.25">
      <c r="A135" s="18" t="s">
        <v>7</v>
      </c>
      <c r="B135" s="25">
        <f>+D16</f>
        <v>0</v>
      </c>
      <c r="C135" s="25"/>
    </row>
    <row r="136" spans="1:4" ht="28.5" x14ac:dyDescent="0.25">
      <c r="A136" s="18" t="s">
        <v>125</v>
      </c>
      <c r="B136" s="25">
        <f>+D43</f>
        <v>0</v>
      </c>
      <c r="C136" s="25"/>
    </row>
    <row r="137" spans="1:4" ht="28.5" x14ac:dyDescent="0.25">
      <c r="A137" s="18" t="s">
        <v>45</v>
      </c>
      <c r="B137" s="25">
        <f>+D52</f>
        <v>0</v>
      </c>
      <c r="C137" s="25"/>
    </row>
    <row r="138" spans="1:4" x14ac:dyDescent="0.25">
      <c r="A138" s="18" t="s">
        <v>51</v>
      </c>
      <c r="B138" s="25">
        <f>+D63</f>
        <v>0</v>
      </c>
      <c r="C138" s="25"/>
    </row>
    <row r="139" spans="1:4" ht="28.5" x14ac:dyDescent="0.25">
      <c r="A139" s="18" t="s">
        <v>126</v>
      </c>
      <c r="B139" s="25">
        <f>+D70</f>
        <v>0</v>
      </c>
      <c r="C139" s="25"/>
    </row>
    <row r="140" spans="1:4" x14ac:dyDescent="0.25">
      <c r="A140" s="18" t="s">
        <v>72</v>
      </c>
      <c r="B140" s="25">
        <f>+D79</f>
        <v>0</v>
      </c>
      <c r="C140" s="25"/>
    </row>
    <row r="141" spans="1:4" x14ac:dyDescent="0.25">
      <c r="A141" s="18" t="s">
        <v>78</v>
      </c>
      <c r="B141" s="25">
        <f>+D88</f>
        <v>0</v>
      </c>
      <c r="C141" s="25"/>
    </row>
    <row r="142" spans="1:4" x14ac:dyDescent="0.25">
      <c r="A142" s="18" t="s">
        <v>84</v>
      </c>
      <c r="B142" s="25">
        <f>+D126</f>
        <v>0</v>
      </c>
      <c r="C142" s="25"/>
    </row>
    <row r="143" spans="1:4" x14ac:dyDescent="0.25">
      <c r="A143" s="18" t="s">
        <v>120</v>
      </c>
      <c r="B143" s="25">
        <f>+D131</f>
        <v>0</v>
      </c>
      <c r="C143" s="25"/>
    </row>
    <row r="144" spans="1:4" x14ac:dyDescent="0.25">
      <c r="A144" s="19" t="s">
        <v>132</v>
      </c>
      <c r="B144" s="26">
        <f>+SUM(B135:C143)</f>
        <v>0</v>
      </c>
      <c r="C144" s="26"/>
    </row>
  </sheetData>
  <mergeCells count="14">
    <mergeCell ref="B136:C136"/>
    <mergeCell ref="A1:D2"/>
    <mergeCell ref="A3:A5"/>
    <mergeCell ref="B3:D4"/>
    <mergeCell ref="B134:C134"/>
    <mergeCell ref="B135:C135"/>
    <mergeCell ref="B143:C143"/>
    <mergeCell ref="B144:C144"/>
    <mergeCell ref="B137:C137"/>
    <mergeCell ref="B138:C138"/>
    <mergeCell ref="B139:C139"/>
    <mergeCell ref="B140:C140"/>
    <mergeCell ref="B141:C141"/>
    <mergeCell ref="B142:C1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98AA2-A3F1-4C3A-9384-32E185AA65A1}">
  <dimension ref="A1:D15"/>
  <sheetViews>
    <sheetView tabSelected="1" workbookViewId="0">
      <selection activeCell="B15" sqref="B15:C15"/>
    </sheetView>
  </sheetViews>
  <sheetFormatPr baseColWidth="10" defaultRowHeight="15" x14ac:dyDescent="0.25"/>
  <cols>
    <col min="1" max="1" width="48.42578125" customWidth="1"/>
    <col min="2" max="2" width="16.85546875" customWidth="1"/>
    <col min="3" max="3" width="22.42578125" customWidth="1"/>
    <col min="4" max="4" width="20.42578125" customWidth="1"/>
    <col min="5" max="5" width="11.85546875" bestFit="1" customWidth="1"/>
  </cols>
  <sheetData>
    <row r="1" spans="1:4" x14ac:dyDescent="0.25">
      <c r="A1" s="28" t="s">
        <v>128</v>
      </c>
      <c r="B1" s="28"/>
      <c r="C1" s="28"/>
      <c r="D1" s="28"/>
    </row>
    <row r="2" spans="1:4" x14ac:dyDescent="0.25">
      <c r="A2" s="28"/>
      <c r="B2" s="28"/>
      <c r="C2" s="28"/>
      <c r="D2" s="28"/>
    </row>
    <row r="3" spans="1:4" ht="15" customHeight="1" x14ac:dyDescent="0.25">
      <c r="A3" s="32" t="s">
        <v>0</v>
      </c>
      <c r="B3" s="35" t="s">
        <v>127</v>
      </c>
      <c r="C3" s="30"/>
      <c r="D3" s="36"/>
    </row>
    <row r="4" spans="1:4" x14ac:dyDescent="0.25">
      <c r="A4" s="33"/>
      <c r="B4" s="37"/>
      <c r="C4" s="31"/>
      <c r="D4" s="38"/>
    </row>
    <row r="5" spans="1:4" ht="30" x14ac:dyDescent="0.25">
      <c r="A5" s="34"/>
      <c r="B5" s="1" t="s">
        <v>4</v>
      </c>
      <c r="C5" s="2" t="s">
        <v>5</v>
      </c>
      <c r="D5" s="2" t="s">
        <v>134</v>
      </c>
    </row>
    <row r="6" spans="1:4" ht="30" x14ac:dyDescent="0.25">
      <c r="A6" s="3" t="s">
        <v>18</v>
      </c>
      <c r="B6" s="4">
        <f>SUM(B7:B8)</f>
        <v>6</v>
      </c>
      <c r="C6" s="5"/>
      <c r="D6" s="5"/>
    </row>
    <row r="7" spans="1:4" ht="57" x14ac:dyDescent="0.25">
      <c r="A7" s="6" t="s">
        <v>35</v>
      </c>
      <c r="B7" s="20">
        <v>2</v>
      </c>
      <c r="C7" s="22"/>
      <c r="D7" s="7">
        <f t="shared" ref="D7:D8" si="0">+ROUND(C7*B7,0)</f>
        <v>0</v>
      </c>
    </row>
    <row r="8" spans="1:4" x14ac:dyDescent="0.25">
      <c r="A8" s="6" t="s">
        <v>39</v>
      </c>
      <c r="B8" s="20">
        <v>4</v>
      </c>
      <c r="C8" s="22"/>
      <c r="D8" s="7">
        <f t="shared" si="0"/>
        <v>0</v>
      </c>
    </row>
    <row r="9" spans="1:4" x14ac:dyDescent="0.25">
      <c r="A9" s="8" t="s">
        <v>15</v>
      </c>
      <c r="B9" s="21"/>
      <c r="C9" s="9"/>
      <c r="D9" s="11">
        <f>SUM(D7:D8)</f>
        <v>0</v>
      </c>
    </row>
    <row r="10" spans="1:4" x14ac:dyDescent="0.25">
      <c r="A10" s="8" t="s">
        <v>16</v>
      </c>
      <c r="B10" s="21"/>
      <c r="C10" s="9"/>
      <c r="D10" s="11">
        <f>+ROUND(D9*0.19,0)</f>
        <v>0</v>
      </c>
    </row>
    <row r="11" spans="1:4" x14ac:dyDescent="0.25">
      <c r="A11" s="8" t="s">
        <v>17</v>
      </c>
      <c r="B11" s="21"/>
      <c r="C11" s="9"/>
      <c r="D11" s="14">
        <f>+D10+D9</f>
        <v>0</v>
      </c>
    </row>
    <row r="13" spans="1:4" ht="38.25" customHeight="1" x14ac:dyDescent="0.25">
      <c r="A13" s="17" t="s">
        <v>123</v>
      </c>
      <c r="B13" s="29" t="s">
        <v>131</v>
      </c>
      <c r="C13" s="29"/>
    </row>
    <row r="14" spans="1:4" ht="40.5" customHeight="1" x14ac:dyDescent="0.25">
      <c r="A14" s="18" t="s">
        <v>125</v>
      </c>
      <c r="B14" s="25">
        <f>+D11</f>
        <v>0</v>
      </c>
      <c r="C14" s="25"/>
    </row>
    <row r="15" spans="1:4" x14ac:dyDescent="0.25">
      <c r="A15" s="19" t="s">
        <v>132</v>
      </c>
      <c r="B15" s="26">
        <f>+B14</f>
        <v>0</v>
      </c>
      <c r="C15" s="26"/>
    </row>
  </sheetData>
  <mergeCells count="6">
    <mergeCell ref="B15:C15"/>
    <mergeCell ref="B13:C13"/>
    <mergeCell ref="B14:C14"/>
    <mergeCell ref="A1:D2"/>
    <mergeCell ref="B3:D4"/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Oferta Económica La Vega</vt:lpstr>
      <vt:lpstr>Oferta Económica Puerto Tejada</vt:lpstr>
      <vt:lpstr>Oferta Económica Magui Payan</vt:lpstr>
      <vt:lpstr>Oferta Económica Gramalote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Milena Mantilla Villareal</dc:creator>
  <cp:lastModifiedBy>cherv</cp:lastModifiedBy>
  <cp:lastPrinted>2021-08-27T01:15:18Z</cp:lastPrinted>
  <dcterms:created xsi:type="dcterms:W3CDTF">2021-07-29T05:33:20Z</dcterms:created>
  <dcterms:modified xsi:type="dcterms:W3CDTF">2021-10-01T22:00:30Z</dcterms:modified>
</cp:coreProperties>
</file>