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3C086240-AC32-473A-A6F1-044F6EDCEEEF}" xr6:coauthVersionLast="47" xr6:coauthVersionMax="47" xr10:uidLastSave="{00000000-0000-0000-0000-000000000000}"/>
  <bookViews>
    <workbookView xWindow="-120" yWindow="-120" windowWidth="20730" windowHeight="11160" xr2:uid="{1B38BC06-4D61-4E7C-8B3E-3285F59CA7EC}"/>
  </bookViews>
  <sheets>
    <sheet name="PROYECCION VALOR ADIC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E18" i="1" s="1"/>
  <c r="C18" i="1"/>
  <c r="C19" i="1" s="1"/>
  <c r="D19" i="1" s="1"/>
  <c r="C11" i="1"/>
  <c r="E21" i="1" l="1"/>
  <c r="E19" i="1"/>
  <c r="D6" i="1"/>
  <c r="D7" i="1" s="1"/>
  <c r="D8" i="1" s="1"/>
  <c r="D9" i="1" s="1"/>
  <c r="D10" i="1" s="1"/>
  <c r="D11" i="1" s="1"/>
  <c r="D12" i="1" s="1"/>
  <c r="C13" i="1" l="1"/>
  <c r="D13" i="1" s="1"/>
</calcChain>
</file>

<file path=xl/sharedStrings.xml><?xml version="1.0" encoding="utf-8"?>
<sst xmlns="http://schemas.openxmlformats.org/spreadsheetml/2006/main" count="25" uniqueCount="24">
  <si>
    <t>PERIODO DE PAGO</t>
  </si>
  <si>
    <t>VALOR TOTAL</t>
  </si>
  <si>
    <t>VALOR A PAGAR</t>
  </si>
  <si>
    <t>SALDO POR PAGAR</t>
  </si>
  <si>
    <t>17-03-2021 A 16-04-2021</t>
  </si>
  <si>
    <t>BALANCE FINANCIERO DEL CONTRATO 2615 del 16 03 2021</t>
  </si>
  <si>
    <t>FUNDACIÓN NUTRI AMBIENTAL</t>
  </si>
  <si>
    <t>PROYECTO: PRESTAR LOS SERVICIOS PARA BRINDAR ATENCIÓN INTEGRAL A LAS MUJERES VICTIMAS DE VIOLENCIA INTRAFAMILIAR DEL MUNICIPIO DE PEREIRA</t>
  </si>
  <si>
    <t>BENEFICIARIOS</t>
  </si>
  <si>
    <t>17-04-2021 A 16-05-2021</t>
  </si>
  <si>
    <t>17-05-2021 A 16-06-2021</t>
  </si>
  <si>
    <t>17-06-2021 A 16-07-2021</t>
  </si>
  <si>
    <t>17-07-2021 A 16-08-2021</t>
  </si>
  <si>
    <t>17-08-2021 A 16-09-2021</t>
  </si>
  <si>
    <t>17-09-2021 A 16-10-2021</t>
  </si>
  <si>
    <t>OCTUBRE 16 - OCTUBRE 31 DEL 2021</t>
  </si>
  <si>
    <t>DICIEMBRE 01-DICIEMBRE 31 DEL 2021</t>
  </si>
  <si>
    <t>Número de beneficiarios</t>
  </si>
  <si>
    <t>VALOR TOTAL SERVICIO</t>
  </si>
  <si>
    <t>SALDO</t>
  </si>
  <si>
    <t>VALOR unitario PROMEDIO USUARIO</t>
  </si>
  <si>
    <t>PROYECCION DE RECURSOS ADICIÓN PRESUPUESTAL PERIODO NOVIEMBRE 03 A DICIEMBRE 31 DEL 2021</t>
  </si>
  <si>
    <t xml:space="preserve">VALOR TOTAL PROYECTADO NOVBRE 03-DICIEMBRE/2021 </t>
  </si>
  <si>
    <t>NOVIEMBRE 03-NOVIEMBRE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</si>
</sst>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#,##0.00_);[Red]\(&quot;$&quot;#,##0.00\)"/>
    <numFmt numFmtId="164" formatCode="&quot;$&quot;\ #,##0;[Red]\-&quot;$&quot;\ #,##0"/>
    <numFmt numFmtId="165" formatCode="_-* #,##0.00_-;\-* #,##0.00_-;_-* &quot;-&quot;??_-;_-@_-"/>
    <numFmt numFmtId="166" formatCode="_-* #,##0.0_-;\-* #,##0.0_-;_-* &quot;-&quot;??_-;_-@_-"/>
    <numFmt numFmtId="167" formatCode="0.0%"/>
    <numFmt numFmtId="168" formatCode="&quot;$&quot;#,##0.0_);[Red]\(&quot;$&quot;#,##0.0\)"/>
    <numFmt numFmtId="169" formatCode="_(* #,##0.0_);_(* \(#,##0.0\);_(* &quot;-&quot;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3" xfId="0" applyFont="1" applyBorder="1" applyAlignment="1">
      <alignment vertical="center" wrapText="1"/>
    </xf>
    <xf numFmtId="164" fontId="5" fillId="0" borderId="3" xfId="0" applyNumberFormat="1" applyFont="1" applyBorder="1" applyAlignment="1">
      <alignment vertical="center" wrapText="1"/>
    </xf>
    <xf numFmtId="166" fontId="5" fillId="0" borderId="3" xfId="1" applyNumberFormat="1" applyFont="1" applyBorder="1" applyAlignment="1">
      <alignment horizontal="right" vertical="center" wrapText="1"/>
    </xf>
    <xf numFmtId="0" fontId="0" fillId="0" borderId="3" xfId="0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2" applyNumberFormat="1" applyFont="1"/>
    <xf numFmtId="169" fontId="0" fillId="0" borderId="0" xfId="0" applyNumberFormat="1"/>
    <xf numFmtId="0" fontId="3" fillId="2" borderId="3" xfId="0" applyFont="1" applyFill="1" applyBorder="1" applyAlignment="1">
      <alignment horizontal="center" vertical="center" wrapText="1"/>
    </xf>
    <xf numFmtId="164" fontId="0" fillId="0" borderId="3" xfId="0" applyNumberFormat="1" applyBorder="1"/>
    <xf numFmtId="1" fontId="5" fillId="0" borderId="3" xfId="1" applyNumberFormat="1" applyFont="1" applyBorder="1" applyAlignment="1">
      <alignment horizontal="center" vertical="center" wrapText="1"/>
    </xf>
    <xf numFmtId="1" fontId="6" fillId="0" borderId="3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8" fontId="0" fillId="0" borderId="0" xfId="0" applyNumberFormat="1"/>
    <xf numFmtId="0" fontId="9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164" fontId="11" fillId="0" borderId="3" xfId="1" applyNumberFormat="1" applyFont="1" applyBorder="1" applyAlignment="1">
      <alignment horizontal="center" vertical="center" wrapText="1"/>
    </xf>
    <xf numFmtId="166" fontId="11" fillId="0" borderId="3" xfId="1" applyNumberFormat="1" applyFont="1" applyBorder="1" applyAlignment="1">
      <alignment horizontal="right" vertical="center" wrapText="1"/>
    </xf>
    <xf numFmtId="164" fontId="11" fillId="0" borderId="3" xfId="0" applyNumberFormat="1" applyFont="1" applyBorder="1" applyAlignment="1">
      <alignment vertical="center" wrapText="1"/>
    </xf>
    <xf numFmtId="0" fontId="12" fillId="0" borderId="3" xfId="0" applyFont="1" applyBorder="1"/>
    <xf numFmtId="0" fontId="13" fillId="0" borderId="3" xfId="0" applyFont="1" applyBorder="1" applyAlignment="1">
      <alignment vertical="center" wrapText="1"/>
    </xf>
    <xf numFmtId="166" fontId="11" fillId="0" borderId="3" xfId="0" applyNumberFormat="1" applyFont="1" applyBorder="1" applyAlignment="1">
      <alignment horizontal="right" vertical="center" wrapText="1"/>
    </xf>
    <xf numFmtId="0" fontId="11" fillId="0" borderId="3" xfId="0" applyFont="1" applyBorder="1"/>
    <xf numFmtId="165" fontId="11" fillId="0" borderId="3" xfId="1" applyFont="1" applyBorder="1" applyAlignment="1">
      <alignment horizontal="right"/>
    </xf>
    <xf numFmtId="0" fontId="11" fillId="0" borderId="3" xfId="0" applyFont="1" applyFill="1" applyBorder="1" applyAlignment="1">
      <alignment vertical="center" wrapText="1"/>
    </xf>
    <xf numFmtId="166" fontId="11" fillId="0" borderId="3" xfId="0" applyNumberFormat="1" applyFont="1" applyBorder="1"/>
    <xf numFmtId="168" fontId="12" fillId="0" borderId="3" xfId="0" applyNumberFormat="1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5" fillId="0" borderId="3" xfId="0" applyNumberFormat="1" applyFont="1" applyBorder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070D2-5A67-43E7-B8F5-D76D1E59617D}">
  <dimension ref="A2:H21"/>
  <sheetViews>
    <sheetView tabSelected="1" topLeftCell="A16" workbookViewId="0">
      <selection activeCell="D17" sqref="D17:E21"/>
    </sheetView>
  </sheetViews>
  <sheetFormatPr baseColWidth="10" defaultRowHeight="15" x14ac:dyDescent="0.25"/>
  <cols>
    <col min="1" max="1" width="22.5703125" customWidth="1"/>
    <col min="2" max="2" width="18.7109375" customWidth="1"/>
    <col min="3" max="3" width="18.42578125" customWidth="1"/>
    <col min="4" max="4" width="21" customWidth="1"/>
    <col min="5" max="5" width="16.42578125" customWidth="1"/>
    <col min="7" max="7" width="12.140625" bestFit="1" customWidth="1"/>
    <col min="8" max="8" width="13.42578125" bestFit="1" customWidth="1"/>
  </cols>
  <sheetData>
    <row r="2" spans="1:8" ht="16.5" thickBot="1" x14ac:dyDescent="0.3">
      <c r="A2" s="33" t="s">
        <v>6</v>
      </c>
      <c r="B2" s="33"/>
      <c r="C2" s="33"/>
      <c r="D2" s="33"/>
    </row>
    <row r="3" spans="1:8" ht="36" customHeight="1" thickBot="1" x14ac:dyDescent="0.3">
      <c r="A3" s="34" t="s">
        <v>7</v>
      </c>
      <c r="B3" s="34"/>
      <c r="C3" s="34"/>
      <c r="D3" s="34"/>
    </row>
    <row r="4" spans="1:8" ht="15.75" x14ac:dyDescent="0.25">
      <c r="A4" s="30" t="s">
        <v>5</v>
      </c>
      <c r="B4" s="31"/>
      <c r="C4" s="31"/>
      <c r="D4" s="32"/>
    </row>
    <row r="5" spans="1:8" x14ac:dyDescent="0.25">
      <c r="A5" s="16" t="s">
        <v>0</v>
      </c>
      <c r="B5" s="16" t="s">
        <v>1</v>
      </c>
      <c r="C5" s="16" t="s">
        <v>2</v>
      </c>
      <c r="D5" s="16" t="s">
        <v>3</v>
      </c>
      <c r="E5" s="17" t="s">
        <v>8</v>
      </c>
    </row>
    <row r="6" spans="1:8" ht="29.25" customHeight="1" x14ac:dyDescent="0.25">
      <c r="A6" s="18" t="s">
        <v>4</v>
      </c>
      <c r="B6" s="19">
        <v>262780696</v>
      </c>
      <c r="C6" s="20">
        <v>33214932</v>
      </c>
      <c r="D6" s="21">
        <f>B6-C6</f>
        <v>229565764</v>
      </c>
      <c r="E6" s="22"/>
    </row>
    <row r="7" spans="1:8" x14ac:dyDescent="0.25">
      <c r="A7" s="18" t="s">
        <v>9</v>
      </c>
      <c r="B7" s="23"/>
      <c r="C7" s="20">
        <v>33214932</v>
      </c>
      <c r="D7" s="21">
        <f>D6-C7</f>
        <v>196350832</v>
      </c>
      <c r="E7" s="22"/>
      <c r="H7" s="8"/>
    </row>
    <row r="8" spans="1:8" x14ac:dyDescent="0.25">
      <c r="A8" s="18" t="s">
        <v>10</v>
      </c>
      <c r="B8" s="23"/>
      <c r="C8" s="20">
        <v>33214932</v>
      </c>
      <c r="D8" s="21">
        <f t="shared" ref="D8:D10" si="0">D7-C8</f>
        <v>163135900</v>
      </c>
      <c r="E8" s="22">
        <v>6</v>
      </c>
      <c r="H8" s="8"/>
    </row>
    <row r="9" spans="1:8" x14ac:dyDescent="0.25">
      <c r="A9" s="18" t="s">
        <v>11</v>
      </c>
      <c r="B9" s="23"/>
      <c r="C9" s="20">
        <v>35470961.75</v>
      </c>
      <c r="D9" s="21">
        <f t="shared" si="0"/>
        <v>127664938.25</v>
      </c>
      <c r="E9" s="22">
        <v>11</v>
      </c>
    </row>
    <row r="10" spans="1:8" x14ac:dyDescent="0.25">
      <c r="A10" s="18" t="s">
        <v>12</v>
      </c>
      <c r="B10" s="23"/>
      <c r="C10" s="20">
        <v>34622549</v>
      </c>
      <c r="D10" s="21">
        <f t="shared" si="0"/>
        <v>93042389.25</v>
      </c>
      <c r="E10" s="22">
        <v>13</v>
      </c>
      <c r="H10" s="7"/>
    </row>
    <row r="11" spans="1:8" x14ac:dyDescent="0.25">
      <c r="A11" s="18" t="s">
        <v>13</v>
      </c>
      <c r="B11" s="23"/>
      <c r="C11" s="24">
        <f>C10</f>
        <v>34622549</v>
      </c>
      <c r="D11" s="21">
        <f>D10-C11</f>
        <v>58419840.25</v>
      </c>
      <c r="E11" s="22">
        <v>13</v>
      </c>
      <c r="H11" s="7"/>
    </row>
    <row r="12" spans="1:8" x14ac:dyDescent="0.25">
      <c r="A12" s="18" t="s">
        <v>14</v>
      </c>
      <c r="B12" s="25"/>
      <c r="C12" s="26">
        <v>36481270.149999999</v>
      </c>
      <c r="D12" s="21">
        <f>D11-C12</f>
        <v>21938570.100000001</v>
      </c>
      <c r="E12" s="25">
        <v>11</v>
      </c>
    </row>
    <row r="13" spans="1:8" ht="25.5" x14ac:dyDescent="0.25">
      <c r="A13" s="27" t="s">
        <v>15</v>
      </c>
      <c r="B13" s="22"/>
      <c r="C13" s="28">
        <f>D12</f>
        <v>21938570.100000001</v>
      </c>
      <c r="D13" s="29">
        <f>D12-C13</f>
        <v>0</v>
      </c>
      <c r="E13" s="22">
        <v>11</v>
      </c>
      <c r="H13" s="15"/>
    </row>
    <row r="15" spans="1:8" ht="31.5" customHeight="1" x14ac:dyDescent="0.25">
      <c r="A15" s="35" t="s">
        <v>21</v>
      </c>
      <c r="B15" s="35"/>
      <c r="C15" s="35"/>
      <c r="D15" s="35"/>
      <c r="E15" s="35"/>
    </row>
    <row r="17" spans="1:7" ht="45" x14ac:dyDescent="0.25">
      <c r="A17" s="6" t="s">
        <v>0</v>
      </c>
      <c r="B17" s="10" t="s">
        <v>17</v>
      </c>
      <c r="C17" s="10" t="s">
        <v>20</v>
      </c>
      <c r="D17" s="10" t="s">
        <v>18</v>
      </c>
      <c r="E17" s="5" t="s">
        <v>19</v>
      </c>
    </row>
    <row r="18" spans="1:7" ht="30" x14ac:dyDescent="0.25">
      <c r="A18" s="1" t="s">
        <v>23</v>
      </c>
      <c r="B18" s="12">
        <v>14</v>
      </c>
      <c r="C18" s="3">
        <f>2663273</f>
        <v>2663273</v>
      </c>
      <c r="D18" s="2">
        <f>(B18*C18)/30*28</f>
        <v>34800100.533333331</v>
      </c>
      <c r="E18" s="11">
        <f>D18</f>
        <v>34800100.533333331</v>
      </c>
      <c r="G18" s="9"/>
    </row>
    <row r="19" spans="1:7" ht="45" x14ac:dyDescent="0.25">
      <c r="A19" s="1" t="s">
        <v>16</v>
      </c>
      <c r="B19" s="13">
        <v>14</v>
      </c>
      <c r="C19" s="3">
        <f>C18</f>
        <v>2663273</v>
      </c>
      <c r="D19" s="2">
        <f>B19*C19</f>
        <v>37285822</v>
      </c>
      <c r="E19" s="11">
        <f>E18+D19</f>
        <v>72085922.533333331</v>
      </c>
    </row>
    <row r="21" spans="1:7" ht="45" x14ac:dyDescent="0.25">
      <c r="A21" s="14" t="s">
        <v>22</v>
      </c>
      <c r="B21" s="4"/>
      <c r="C21" s="4"/>
      <c r="D21" s="4"/>
      <c r="E21" s="36">
        <f>D18+D19</f>
        <v>72085922.533333331</v>
      </c>
    </row>
  </sheetData>
  <mergeCells count="4">
    <mergeCell ref="A4:D4"/>
    <mergeCell ref="A2:D2"/>
    <mergeCell ref="A3:D3"/>
    <mergeCell ref="A15:E1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 VALOR ADICION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2021-08-18T00:04:27Z</dcterms:created>
  <dcterms:modified xsi:type="dcterms:W3CDTF">2021-10-11T13:51:43Z</dcterms:modified>
</cp:coreProperties>
</file>