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430"/>
  <workbookPr defaultThemeVersion="124226"/>
  <mc:AlternateContent xmlns:mc="http://schemas.openxmlformats.org/markup-compatibility/2006">
    <mc:Choice Requires="x15">
      <x15ac:absPath xmlns:x15ac="http://schemas.microsoft.com/office/spreadsheetml/2010/11/ac" url="C:\Users\sebas\Desktop\SAMC-6-2021\EVALUACIÓN PRELIINAR\"/>
    </mc:Choice>
  </mc:AlternateContent>
  <xr:revisionPtr revIDLastSave="0" documentId="13_ncr:1_{1D924B28-4CF0-476C-BAB0-B6658C100F87}" xr6:coauthVersionLast="47" xr6:coauthVersionMax="47" xr10:uidLastSave="{00000000-0000-0000-0000-000000000000}"/>
  <bookViews>
    <workbookView xWindow="-108" yWindow="-108" windowWidth="23256" windowHeight="12576" tabRatio="721" activeTab="3" xr2:uid="{00000000-000D-0000-FFFF-FFFF00000000}"/>
  </bookViews>
  <sheets>
    <sheet name="1. Exp.Habilitante Proponente" sheetId="33" r:id="rId1"/>
    <sheet name="Hoja1" sheetId="34" r:id="rId2"/>
    <sheet name="2. Equipo de Trabajo" sheetId="32" r:id="rId3"/>
    <sheet name="5. Practicas Ambientales" sheetId="30" r:id="rId4"/>
    <sheet name="Formato5-Experiencia Específica" sheetId="26" state="hidden" r:id="rId5"/>
    <sheet name="Residente Obra" sheetId="29" state="hidden" r:id="rId6"/>
    <sheet name="SSMLV" sheetId="25" state="hidden" r:id="rId7"/>
  </sheets>
  <definedNames>
    <definedName name="_xlnm._FilterDatabase" localSheetId="3" hidden="1">'5. Practicas Ambientales'!$A$1:$C$11</definedName>
    <definedName name="_xlnm.Print_Area" localSheetId="2">'2. Equipo de Trabajo'!$A$2:$P$628</definedName>
    <definedName name="_xlnm.Print_Area" localSheetId="4">'Formato5-Experiencia Específica'!$A$1:$N$26</definedName>
    <definedName name="_xlnm.Print_Area" localSheetId="5">'Residente Obra'!$A$1:$K$52</definedName>
    <definedName name="Excel_BuiltIn__FilterDatabase" localSheetId="3">'5. Practicas Ambientales'!#REF!</definedName>
    <definedName name="Excel_BuiltIn_Print_Titles" localSheetId="3">'5. Practicas Ambientales'!#REF!</definedName>
    <definedName name="_xlnm.Print_Titles" localSheetId="2">'2. Equipo de Trabajo'!$2:$12</definedName>
    <definedName name="_xlnm.Print_Titles" localSheetId="4">'Formato5-Experiencia Específica'!#REF!</definedName>
    <definedName name="_xlnm.Print_Titles" localSheetId="5">'Residente Obra'!$1:$16</definedName>
  </definedNames>
  <calcPr calcId="191028"/>
  <fileRecoveryPr autoRecover="0"/>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M484" i="32" l="1"/>
  <c r="P56" i="33"/>
  <c r="P59" i="33"/>
  <c r="P32" i="33"/>
  <c r="M297" i="32"/>
  <c r="P121" i="33"/>
  <c r="G121" i="33"/>
  <c r="P96" i="33"/>
  <c r="G96" i="33"/>
  <c r="P71" i="33"/>
  <c r="G71" i="33"/>
  <c r="P44" i="33"/>
  <c r="G44" i="33"/>
  <c r="M555" i="32"/>
  <c r="M554" i="32"/>
  <c r="M553" i="32"/>
  <c r="M607" i="32"/>
  <c r="M608" i="32"/>
  <c r="M609" i="32"/>
  <c r="M610" i="32"/>
  <c r="M611" i="32"/>
  <c r="M606" i="32"/>
  <c r="M612" i="32" s="1"/>
  <c r="M613" i="32"/>
  <c r="M557" i="32"/>
  <c r="M556" i="32"/>
  <c r="M558" i="32"/>
  <c r="M559" i="32" s="1"/>
  <c r="M540" i="32"/>
  <c r="M541" i="32"/>
  <c r="M542" i="32"/>
  <c r="M543" i="32"/>
  <c r="M539" i="32"/>
  <c r="M544" i="32" s="1"/>
  <c r="M545" i="32"/>
  <c r="M483" i="32"/>
  <c r="M485" i="32"/>
  <c r="M433" i="32"/>
  <c r="M419" i="32"/>
  <c r="M420" i="32"/>
  <c r="M421" i="32"/>
  <c r="M422" i="32"/>
  <c r="M423" i="32"/>
  <c r="M418" i="32"/>
  <c r="M424" i="32" s="1"/>
  <c r="M425" i="32"/>
  <c r="M360" i="32"/>
  <c r="M361" i="32"/>
  <c r="M362" i="32"/>
  <c r="M359" i="32"/>
  <c r="M310" i="32"/>
  <c r="M309" i="32"/>
  <c r="M298" i="32"/>
  <c r="M299" i="32"/>
  <c r="M300" i="32" s="1"/>
  <c r="M119" i="32"/>
  <c r="M120" i="32"/>
  <c r="M118" i="32"/>
  <c r="M59" i="32"/>
  <c r="M60" i="32"/>
  <c r="M58" i="32"/>
  <c r="M46" i="32"/>
  <c r="M47" i="32"/>
  <c r="M45" i="32"/>
  <c r="M122" i="32"/>
  <c r="M62" i="32"/>
  <c r="M49" i="32"/>
  <c r="M240" i="32"/>
  <c r="M239" i="32"/>
  <c r="M177" i="32"/>
  <c r="M179" i="32" s="1"/>
  <c r="M188" i="32"/>
  <c r="M190" i="32" s="1"/>
  <c r="M191" i="32"/>
  <c r="M180" i="32"/>
  <c r="M123" i="32"/>
  <c r="M63" i="32"/>
  <c r="M50" i="32"/>
  <c r="E67" i="33"/>
  <c r="E117" i="33"/>
  <c r="E92" i="33"/>
  <c r="E40" i="33"/>
  <c r="E14" i="33"/>
  <c r="P84" i="33"/>
  <c r="P18" i="33"/>
  <c r="G18" i="33" s="1"/>
  <c r="M434" i="32" l="1"/>
  <c r="M435" i="32" s="1"/>
  <c r="M311" i="32"/>
  <c r="M363" i="32"/>
  <c r="M364" i="32" s="1"/>
  <c r="M312" i="32"/>
  <c r="M242" i="32"/>
  <c r="M243" i="32" s="1"/>
  <c r="P109" i="33"/>
  <c r="P133" i="33"/>
  <c r="M301" i="32"/>
  <c r="B40" i="25" l="1"/>
  <c r="L15" i="26"/>
  <c r="L16" i="26"/>
  <c r="L17" i="26"/>
  <c r="I35" i="29"/>
  <c r="I36" i="29"/>
  <c r="I37" i="29"/>
  <c r="I38" i="29"/>
  <c r="I39" i="29"/>
  <c r="H27" i="29"/>
  <c r="G19" i="29"/>
  <c r="C6" i="29"/>
  <c r="A3" i="29"/>
  <c r="L19" i="26" l="1"/>
  <c r="I41"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Renato Gonzalez Cruz</author>
  </authors>
  <commentList>
    <comment ref="H14" authorId="0" shapeId="0" xr:uid="{00000000-0006-0000-0000-000001000000}">
      <text>
        <r>
          <rPr>
            <b/>
            <sz val="9"/>
            <color indexed="81"/>
            <rFont val="Tahoma"/>
            <family val="2"/>
          </rPr>
          <t>IDPC: Inserte el número de celdas requeridas.</t>
        </r>
        <r>
          <rPr>
            <sz val="9"/>
            <color indexed="81"/>
            <rFont val="Tahoma"/>
            <family val="2"/>
          </rPr>
          <t xml:space="preserve">
</t>
        </r>
      </text>
    </comment>
    <comment ref="H15" authorId="0" shapeId="0" xr:uid="{00000000-0006-0000-0000-000002000000}">
      <text>
        <r>
          <rPr>
            <b/>
            <sz val="9"/>
            <color rgb="FF000000"/>
            <rFont val="Tahoma"/>
            <family val="2"/>
          </rPr>
          <t>IDPC: Inserte el número de celdas requeridas.</t>
        </r>
        <r>
          <rPr>
            <sz val="9"/>
            <color rgb="FF000000"/>
            <rFont val="Tahoma"/>
            <family val="2"/>
          </rPr>
          <t xml:space="preserve">
</t>
        </r>
      </text>
    </comment>
    <comment ref="H16" authorId="0" shapeId="0" xr:uid="{00000000-0006-0000-0000-000003000000}">
      <text>
        <r>
          <rPr>
            <b/>
            <sz val="9"/>
            <color indexed="81"/>
            <rFont val="Tahoma"/>
            <family val="2"/>
          </rPr>
          <t>IDPC: Inserte el número de celdas requeridas.</t>
        </r>
        <r>
          <rPr>
            <sz val="9"/>
            <color indexed="81"/>
            <rFont val="Tahoma"/>
            <family val="2"/>
          </rPr>
          <t xml:space="preserve">
</t>
        </r>
      </text>
    </comment>
    <comment ref="H40" authorId="0" shapeId="0" xr:uid="{00000000-0006-0000-0000-000004000000}">
      <text>
        <r>
          <rPr>
            <b/>
            <sz val="9"/>
            <color indexed="81"/>
            <rFont val="Tahoma"/>
            <family val="2"/>
          </rPr>
          <t>IDPC: Inserte el número de celdas requeridas.</t>
        </r>
        <r>
          <rPr>
            <sz val="9"/>
            <color indexed="81"/>
            <rFont val="Tahoma"/>
            <family val="2"/>
          </rPr>
          <t xml:space="preserve">
</t>
        </r>
      </text>
    </comment>
    <comment ref="H41" authorId="0" shapeId="0" xr:uid="{00000000-0006-0000-0000-000005000000}">
      <text>
        <r>
          <rPr>
            <b/>
            <sz val="9"/>
            <color indexed="81"/>
            <rFont val="Tahoma"/>
            <family val="2"/>
          </rPr>
          <t>IDPC: Inserte el número de celdas requeridas.</t>
        </r>
        <r>
          <rPr>
            <sz val="9"/>
            <color indexed="81"/>
            <rFont val="Tahoma"/>
            <family val="2"/>
          </rPr>
          <t xml:space="preserve">
</t>
        </r>
      </text>
    </comment>
    <comment ref="H42" authorId="0" shapeId="0" xr:uid="{00000000-0006-0000-0000-000006000000}">
      <text>
        <r>
          <rPr>
            <b/>
            <sz val="9"/>
            <color indexed="81"/>
            <rFont val="Tahoma"/>
            <family val="2"/>
          </rPr>
          <t>IDPC: Inserte el número de celdas requeridas.</t>
        </r>
        <r>
          <rPr>
            <sz val="9"/>
            <color indexed="81"/>
            <rFont val="Tahoma"/>
            <family val="2"/>
          </rPr>
          <t xml:space="preserve">
</t>
        </r>
      </text>
    </comment>
    <comment ref="H67" authorId="0" shapeId="0" xr:uid="{00000000-0006-0000-0000-000007000000}">
      <text>
        <r>
          <rPr>
            <b/>
            <sz val="9"/>
            <color indexed="81"/>
            <rFont val="Tahoma"/>
            <family val="2"/>
          </rPr>
          <t>IDPC: Inserte el número de celdas requeridas.</t>
        </r>
        <r>
          <rPr>
            <sz val="9"/>
            <color indexed="81"/>
            <rFont val="Tahoma"/>
            <family val="2"/>
          </rPr>
          <t xml:space="preserve">
</t>
        </r>
      </text>
    </comment>
    <comment ref="H68" authorId="0" shapeId="0" xr:uid="{00000000-0006-0000-0000-000008000000}">
      <text>
        <r>
          <rPr>
            <b/>
            <sz val="9"/>
            <color indexed="81"/>
            <rFont val="Tahoma"/>
            <family val="2"/>
          </rPr>
          <t>IDPC: Inserte el número de celdas requeridas.</t>
        </r>
        <r>
          <rPr>
            <sz val="9"/>
            <color indexed="81"/>
            <rFont val="Tahoma"/>
            <family val="2"/>
          </rPr>
          <t xml:space="preserve">
</t>
        </r>
      </text>
    </comment>
    <comment ref="H69" authorId="0" shapeId="0" xr:uid="{00000000-0006-0000-0000-000009000000}">
      <text>
        <r>
          <rPr>
            <b/>
            <sz val="9"/>
            <color indexed="81"/>
            <rFont val="Tahoma"/>
            <family val="2"/>
          </rPr>
          <t>IDPC: Inserte el número de celdas requeridas.</t>
        </r>
        <r>
          <rPr>
            <sz val="9"/>
            <color indexed="81"/>
            <rFont val="Tahoma"/>
            <family val="2"/>
          </rPr>
          <t xml:space="preserve">
</t>
        </r>
      </text>
    </comment>
    <comment ref="H92" authorId="0" shapeId="0" xr:uid="{00000000-0006-0000-0000-00000A000000}">
      <text>
        <r>
          <rPr>
            <b/>
            <sz val="9"/>
            <color indexed="81"/>
            <rFont val="Tahoma"/>
            <family val="2"/>
          </rPr>
          <t>IDPC: Inserte el número de celdas requeridas.</t>
        </r>
        <r>
          <rPr>
            <sz val="9"/>
            <color indexed="81"/>
            <rFont val="Tahoma"/>
            <family val="2"/>
          </rPr>
          <t xml:space="preserve">
</t>
        </r>
      </text>
    </comment>
    <comment ref="H93" authorId="0" shapeId="0" xr:uid="{00000000-0006-0000-0000-00000B000000}">
      <text>
        <r>
          <rPr>
            <b/>
            <sz val="9"/>
            <color indexed="81"/>
            <rFont val="Tahoma"/>
            <family val="2"/>
          </rPr>
          <t>IDPC: Inserte el número de celdas requeridas.</t>
        </r>
        <r>
          <rPr>
            <sz val="9"/>
            <color indexed="81"/>
            <rFont val="Tahoma"/>
            <family val="2"/>
          </rPr>
          <t xml:space="preserve">
</t>
        </r>
      </text>
    </comment>
    <comment ref="H94" authorId="0" shapeId="0" xr:uid="{00000000-0006-0000-0000-00000C000000}">
      <text>
        <r>
          <rPr>
            <b/>
            <sz val="9"/>
            <color indexed="81"/>
            <rFont val="Tahoma"/>
            <family val="2"/>
          </rPr>
          <t>IDPC: Inserte el número de celdas requeridas.</t>
        </r>
        <r>
          <rPr>
            <sz val="9"/>
            <color indexed="81"/>
            <rFont val="Tahoma"/>
            <family val="2"/>
          </rPr>
          <t xml:space="preserve">
</t>
        </r>
      </text>
    </comment>
    <comment ref="H117" authorId="0" shapeId="0" xr:uid="{00000000-0006-0000-0000-00000D000000}">
      <text>
        <r>
          <rPr>
            <b/>
            <sz val="9"/>
            <color indexed="81"/>
            <rFont val="Tahoma"/>
            <family val="2"/>
          </rPr>
          <t>IDPC: Inserte el número de celdas requeridas.</t>
        </r>
        <r>
          <rPr>
            <sz val="9"/>
            <color indexed="81"/>
            <rFont val="Tahoma"/>
            <family val="2"/>
          </rPr>
          <t xml:space="preserve">
</t>
        </r>
      </text>
    </comment>
    <comment ref="H118" authorId="0" shapeId="0" xr:uid="{00000000-0006-0000-0000-00000E000000}">
      <text>
        <r>
          <rPr>
            <b/>
            <sz val="9"/>
            <color indexed="81"/>
            <rFont val="Tahoma"/>
            <family val="2"/>
          </rPr>
          <t>IDPC: Inserte el número de celdas requeridas.</t>
        </r>
        <r>
          <rPr>
            <sz val="9"/>
            <color indexed="81"/>
            <rFont val="Tahoma"/>
            <family val="2"/>
          </rPr>
          <t xml:space="preserve">
</t>
        </r>
      </text>
    </comment>
    <comment ref="H119" authorId="0" shapeId="0" xr:uid="{00000000-0006-0000-0000-00000F000000}">
      <text>
        <r>
          <rPr>
            <b/>
            <sz val="9"/>
            <color indexed="81"/>
            <rFont val="Tahoma"/>
            <family val="2"/>
          </rPr>
          <t>IDPC: Inserte el número de celdas requeridas.</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Renato Gonzalez Cruz</author>
  </authors>
  <commentList>
    <comment ref="G9" authorId="0" shapeId="0" xr:uid="{00000000-0006-0000-0500-000001000000}">
      <text>
        <r>
          <rPr>
            <b/>
            <sz val="9"/>
            <color indexed="81"/>
            <rFont val="Tahoma"/>
            <family val="2"/>
          </rPr>
          <t>IDPC: Inserte el número de celdas requeridas.</t>
        </r>
        <r>
          <rPr>
            <sz val="9"/>
            <color indexed="81"/>
            <rFont val="Tahoma"/>
            <family val="2"/>
          </rPr>
          <t xml:space="preserve">
</t>
        </r>
      </text>
    </comment>
    <comment ref="G10" authorId="0" shapeId="0" xr:uid="{00000000-0006-0000-0500-000002000000}">
      <text>
        <r>
          <rPr>
            <b/>
            <sz val="9"/>
            <color indexed="81"/>
            <rFont val="Tahoma"/>
            <family val="2"/>
          </rPr>
          <t>IDPC: Inserte el número de celdas requeridas.</t>
        </r>
        <r>
          <rPr>
            <sz val="9"/>
            <color indexed="81"/>
            <rFont val="Tahoma"/>
            <family val="2"/>
          </rPr>
          <t xml:space="preserve">
</t>
        </r>
      </text>
    </comment>
    <comment ref="G11" authorId="0" shapeId="0" xr:uid="{00000000-0006-0000-0500-000003000000}">
      <text>
        <r>
          <rPr>
            <b/>
            <sz val="9"/>
            <color indexed="81"/>
            <rFont val="Tahoma"/>
            <family val="2"/>
          </rPr>
          <t>IDPC: Inserte el número de celdas requeridas.</t>
        </r>
        <r>
          <rPr>
            <sz val="9"/>
            <color indexed="81"/>
            <rFont val="Tahoma"/>
            <family val="2"/>
          </rPr>
          <t xml:space="preserve">
</t>
        </r>
      </text>
    </comment>
  </commentList>
</comments>
</file>

<file path=xl/sharedStrings.xml><?xml version="1.0" encoding="utf-8"?>
<sst xmlns="http://schemas.openxmlformats.org/spreadsheetml/2006/main" count="1298" uniqueCount="385">
  <si>
    <t>FONDO DE DESARROLLO LOCAL DEL KENNEDY</t>
  </si>
  <si>
    <t>PROCESO DE MEMORIA No. FDLK-SAMC-6-2021</t>
  </si>
  <si>
    <t xml:space="preserve">      FORMATO 5 - VERIFICACIÓN EXPERIENCIA MINIMA HABILITANTE  DEL PROPONENTE</t>
  </si>
  <si>
    <t>OBJETO:</t>
  </si>
  <si>
    <t>“IDENTIFICAR, ARTICULAR Y FORTALECER INICIATIVAS CIUDADANAS COLECTIVAS QUE DESARROLLEN ACCIONES EN MATERIA DE RECONCILIACIÓN Y APORTEN A LA IMPLEMENTACIÓN DEL ACUERDO DE PAZ EN LA LOCALIDAD DE KENNEDY”._x000D_</t>
  </si>
  <si>
    <t>1. CRITERIOS DE RUTA SAS</t>
  </si>
  <si>
    <t>NO HABILITADO</t>
  </si>
  <si>
    <t>Subsanar en el termino del Traslado de la Evaluación</t>
  </si>
  <si>
    <r>
      <t xml:space="preserve">PROPONENTE 
</t>
    </r>
    <r>
      <rPr>
        <b/>
        <sz val="10"/>
        <rFont val="Arial Narrow"/>
        <family val="2"/>
      </rPr>
      <t>(Persona Natural, Jurídica, Consorcio o Unión Temporal):</t>
    </r>
  </si>
  <si>
    <t>INTEGRANTE 1:</t>
  </si>
  <si>
    <t>PORCENTAJE DE PARTICIPACIÓN:</t>
  </si>
  <si>
    <t>INTEGRANTE 2:</t>
  </si>
  <si>
    <t>INTEGRANTE 3:</t>
  </si>
  <si>
    <t>Consorcios o uniones temporales o cualquier figura asociativa</t>
  </si>
  <si>
    <t>PRESUPUESTO OFICIAL ESTIMADO:</t>
  </si>
  <si>
    <t>PRESUPUESTO OFICIAL EN SMLMV - 2021 - 100%:</t>
  </si>
  <si>
    <t>REQUISITO:</t>
  </si>
  <si>
    <t>El FDLK requiere que los proponentes acrediten experiencia con máximo cuatro (4) contratos ejecutados y liquidados (cuando aplique), de los cuales uno (1) en su objeto contractual y/u obligaciones especificas estén relacionados con víctimas del conflicto armado y un segundo contrato que en su objeto contractual y/u obligaciones especificas estén relacionados con población de especial protección constitucional. La sumatoria de dichos contratos serán igual o superior al 100% del presupuesto oficial. Los contratos reportados por el contratista en el RUP con los que se pretende acreditar la experiencia deben de forma conjunta, estar clasificados en mínimo tres (3) de los siguientes códigos UNSPSC:</t>
  </si>
  <si>
    <t>CÓDIGOS RUP:</t>
  </si>
  <si>
    <t>RUP</t>
  </si>
  <si>
    <t>CUMPLE</t>
  </si>
  <si>
    <t>x</t>
  </si>
  <si>
    <t>NO CUMPLE</t>
  </si>
  <si>
    <t>EXPERIENCIA GENERAL</t>
  </si>
  <si>
    <t>No.</t>
  </si>
  <si>
    <t>NÚMERO DEL CONTRATO REGISTRADO EN EL RUP</t>
  </si>
  <si>
    <t># PAGINA DEL RUP DONDE SE ENCUENTRA EL CONTRATO</t>
  </si>
  <si>
    <t>ENTIDAD CONTRATANTE</t>
  </si>
  <si>
    <t>OBJETO DEL CONTRATO</t>
  </si>
  <si>
    <t>SU OBJETO ESTA RELACIONADO CON LO REQUERIDO
(SI / NO)
nombre de archivo</t>
  </si>
  <si>
    <t>CODIGOS CLASIFICACIÓN  UNSPSC</t>
  </si>
  <si>
    <t>NOMBRE PARTICIPANTE QUE APORTA LA EXPERIENCIA</t>
  </si>
  <si>
    <t>PORCENTAJE PARTICIPACION EN EL CONSORCIO O UNIÓN TEMPORAL</t>
  </si>
  <si>
    <t>VALOR DEL CONTRATO EN SMMLV RELACIONADOS EN EL RUP</t>
  </si>
  <si>
    <t>VALOR DEL CONTRATO EN SMMLV 
X 
PORCENTAJE PARTICIPACIÓN</t>
  </si>
  <si>
    <t>OBSERVACIONES</t>
  </si>
  <si>
    <t>Programa de Naciones Unidas para el Desrrollo PNUD</t>
  </si>
  <si>
    <t>Formulación conjunta de estrategias para prevenir y atender a las mujeres víctimas de las violencias basadas en género, así como las problemáticas que afectan el sentido de identidad y pertenencia en la población juvenil, en el resguardo indígena Nasa " Huellas" en el departamento del Cauca</t>
  </si>
  <si>
    <t>SI</t>
  </si>
  <si>
    <t xml:space="preserve">93141500 93141600 80101600
</t>
  </si>
  <si>
    <t>Criterios de Ruta SAS</t>
  </si>
  <si>
    <t>N/A</t>
  </si>
  <si>
    <t xml:space="preserve">Como se indica en el pliego para acreditar experiencia se requiere lo siguiente DOCUMENTOS VÁLIDOS PARA LA ACREDITACIÓN DE LA EXPERIENCIA REQUERIDA El proponente deberá aportar uno o algunos de los documentos que se establecen a continuación, para que la entidad realice la verificación en forma directa. Los mismos deberán estar debidamente diligenciados y suscritos por el contratante, el contratista o el interventor, según corresponda. En caso de existir discrepancias entre dos (2) o más Página 56 de 94 documentos aportados por el proponente para la acreditación de experiencia, se tendrá en cuenta el orden de prevalencia establecido a continuación: A. Acta de liquidación B. Certificación de experiencia. Expedida con posterioridad a la fecha de terminación del contrato en la que conste el recibo a satisfacción del contrato debidamente suscrita por quien esté en capacidad u obligación de hacerlo. C. Acta de inicio o la orden de inicio. La misma sólo será válida para efectos de acreditar la fecha de inicio. D. Para los contratos que hayan sido objeto de cesión, el contrato deberá encontrarse debidamente inscrito y clasificado en el RUP o en uno o alguno de los documentos considerados como válidos para la acreditación de experiencia de la empresa cesionaria, según aplique. La experiencia se admitirá para el cesionario y no se reconocerá experiencia alguna al cedente. Por lo anterior se requiere se subsane en el término de traslado de la evaluación. </t>
  </si>
  <si>
    <t xml:space="preserve">Convocar el proceso autónomo de elección de delegados de organizaciones de víctimas de secuestro, al consejo asesor de la Unidad de Búsqueda de personas dadas por desaparecidas en el contexto y en razón del conflicto armado	
</t>
  </si>
  <si>
    <t xml:space="preserve">80101600 80101500
</t>
  </si>
  <si>
    <t xml:space="preserve">"CENTRO DE EDUCACION E INVESTIGACION PARA EL
DESARROLLO COMUNITARIO URBANO Y RURAL (CEDECUR)"
</t>
  </si>
  <si>
    <t xml:space="preserve">Desarrollar las metodologías y los talleres para el fortalecimiento comunitario y asociativo a la Población Afrodes Buenaventura; realizar los grupos focales con los asociados del Colectivo Afrodes Buenaventura para la recuperación de la memoria histórica; documento metodológico para la formulación del plan integral de reparación colectiva; documento de valoración del daño colectivo, según lo dispuesto por la ley 1448 de 2011 y el decreto 4635 del mismo año.	
</t>
  </si>
  <si>
    <t xml:space="preserve">86101700 93141500
</t>
  </si>
  <si>
    <t xml:space="preserve">Como se indica en el pliego para acreditar experiencia se requiere lo siguiente Para efectos de acreditación de experiencia entre particulares, el proponente deberá aportar adicionalmente alguno de los documentos que se describen a continuación: A. Certificación de facturación expedida con posterioridad a la fecha de terminación del contrato emitida por el revisor fiscal o contador público del proponente que acredita la experiencia, según corresponda, con la copia de la tarjeta profesional y certificado de antecedente disciplinarios vigente, expedido por la Junta Central de Contadores, o los documentos equivalentes que hagan sus veces en el país donde se expide el documento del profesional. Por lo anterior se requiere se subsane en el término de traslado de la evaluación. </t>
  </si>
  <si>
    <t>VALOR SUMATORIA CONTRATOS ACREDITADOS PARA EXPERIENCIA HABILITANTE DEL PROPONENTE:</t>
  </si>
  <si>
    <t>2. CORPORACION COLOMBIA XXI</t>
  </si>
  <si>
    <t>Subsanar en el termino del traslado de la Evaluación</t>
  </si>
  <si>
    <t>X</t>
  </si>
  <si>
    <t>67-68</t>
  </si>
  <si>
    <t>AGENCIA COLOMBIANA PARA LA REINTEGRACIÓN DE PERSONAS Y GRUPOS ALZADOS EN ARMAS - ACR</t>
  </si>
  <si>
    <t xml:space="preserve">DESARROLLAR EL MODELO DE REINTEGRACIÓN COMUNITARIA QUE CONTRIBUYA AL INCREMENTO DE LA CAPACIDAD DE LAS COMUNIDADES RECEPTORAS DE POBLACIÓN EN PROCESO DE REINTEGRACIÓN Y DE LAS INSTITUCIONES LOCALES PARA FAVORECER LA CONSOLIDACIÓN DE PROCESOS DE CONVIVENCIA, REINTGERACIÓN Y RECONCILIACIÓN, ASI COMO EL FORTALECIMIENTO DE ENTORNOS DE PROTECCIÓN DE LA NIÑEZ Y JUVENTUD CON LAS PERSONAS EN PROCESO DE REINTEGRACIÓN SU NUCLEO FAMILIAR Y LA COMUNIDAD RECEPTORA.	
</t>
  </si>
  <si>
    <t>NO</t>
  </si>
  <si>
    <t xml:space="preserve">931415              931315              861017              801615              931417             931416
</t>
  </si>
  <si>
    <t>CORPORACIÓN COLOMBIA XXI</t>
  </si>
  <si>
    <t xml:space="preserve">
No Cumple: El objeto no tiene relación con lo solictado como se indica en el pliego de la siguiente manera: (4) contratos ejecutados y liquidados (cuando aplique), de los cuales uno (1) en su objeto contractual y/u obligaciones especificas estén relacionados con víctimas del conflicto armado. Subsanar en el termino del traslado de la Evaluación  
</t>
  </si>
  <si>
    <t>73-74</t>
  </si>
  <si>
    <t xml:space="preserve">DESARROLLO E IMPLEMENTACIÓN DEL MODELO DE REINTEGRACIÓN COMUNITARIA QUE CONTRIBUYA AL INCREMENTO DE CAPACIDADES DE LAS COMUNIDADES RECEPTORAS DE POBLACIÓN EN PROCESO DE REINTEGRACIÓN Y DE LAS INSTITUCIONES LOCALES PARA FAVORECER PROCESOS DE CONVIVENCIA, REINTEGRACIÓN Y RECONCILIACIÓN, ASI COMO EL FORTALECIMIENTO DE ENTORNOS DE PROTECCIÓN DE LA NIÑEZ Y JUVENTUD, CON LAS PERSONAS EN PROCESO DE REINTEGRACIÓN, SU NUCLEO FAMILIAR Y COMUNIDAD RECEPTORA.	
</t>
  </si>
  <si>
    <t xml:space="preserve">NO </t>
  </si>
  <si>
    <t>931415              931315              861017              801615              931417              931416</t>
  </si>
  <si>
    <t>80-82</t>
  </si>
  <si>
    <t>DEPARTAMENTO ADMINISTRATIVO PARA LA PROSPERIDAD SOCIAL</t>
  </si>
  <si>
    <t xml:space="preserve">APOYAR LA IMPLEMENTACIÓN DE LA ESTRATEGIA PARA LA SUPERACIÓN DE LA POBREZA - UNIDOS DE ACUERDO CON LAS ESPECIFICACIONES DETERMINADAS POR PROSPERIDAD SOCIAL, PARA EL GRUPO 16 - MAGDALENA MEDIO.	
</t>
  </si>
  <si>
    <t>30-32</t>
  </si>
  <si>
    <t>SECRETARIA DE GOBIERNO-ALCALDIA MAYOR DE BOGOTÁ</t>
  </si>
  <si>
    <t xml:space="preserve">AUNAR ESFUERZOS PARA DESARROLLAR PROCESOS DE SENSIBILIZACIÓN Y DIVULGACIÓN MASIVA PARA CREAR ESCENARIOS DE CONVIVENCIA A GRUPOS DE NIÑOS Y NIÑAS ENTRE 6 Y 13 AÑOS Y A SUS RESPECTIVOS PADRES DE FAMILIA,QUE SEAN O HAYAN SIDO VICTIMAS DE VIOLENCIA INTRAFAMILIAR, MEDIANTE CAPACITACIÓN PARA GENERAR CONCIENCIA SOCIAL, PROMOVIENDO INICIATIVAS DE ACCIONES NO VIOLENTAS COMO TÁCTICA DE PREVENCIÓN Y ERRADICACIÓN DE LOS DIFERENTES TIPOS DE VIOLENCIA CONTRA NIÑOS Y/O NIÑAS, MUJERES Y HOMBRES CON EL FIN DE ELEVAR SU CALIDAD DE VIDA PARA FORTALECER UNA SOCIEDAD RESPETUOSA, TOLERANTE Y CON PROYECTO DE VIDA EN LAS LOCALIDADES DE TUNJUELITO, BARRIOS UNIDOS Y CANDELARIA.	
</t>
  </si>
  <si>
    <t>801016       931415              931315              861017              801615              931417              931416</t>
  </si>
  <si>
    <t>3. CORPORACION DE SERVICIOS COLOMBIA CORSERVICOL ONG</t>
  </si>
  <si>
    <t>ALCALDÍA LOCAL DE PUENTE ARANDA</t>
  </si>
  <si>
    <t>PRESTAR LOS SERVICIOS PARA PARA LA EJECUCIÓN DE LAS ACTIVIDADES RELACIONADAS CON LA MESA LOCAL POR LA PAZ  DE LA LOCALIDAD DE PUENTE AREANDA, EN LOS BARRIOS SALZAR GÓMEZ Y CAMILO TORRES DE LA UPZ PUENTE ARANDA.</t>
  </si>
  <si>
    <t>801015
801016
801615
861017
931415
931416
931417</t>
  </si>
  <si>
    <t>CORPPORACIÓN DE SERVICIOS COLOMBIA "CORSERVICOL"</t>
  </si>
  <si>
    <t xml:space="preserve">
No Cumple: El objeto no tiene relación con lo solictado como se indica en el pliego de la siguiente manera: (4) contratos ejecutados y liquidados (cuando aplique), de los cuales uno (1) en su objeto contractual y/u obligaciones especificas estén relacionados con víctimas del conflicto armado y un segundo contrato que en su objeto contractual y/u obligaciones especificas estén relacionados con población de especial protección constitucional. 
</t>
  </si>
  <si>
    <t>ALCALDÍA LOCAL DE ENGATIVÁ</t>
  </si>
  <si>
    <t xml:space="preserve">EJECUTAR EL PROYECTO No 289 DE 2009, EN SU COMPONENTE FERIA DE FLORES PARA VENDEDORES INFORMALES </t>
  </si>
  <si>
    <t>801015
801016
 861017
931415
931416
931417</t>
  </si>
  <si>
    <t xml:space="preserve">4. CARLOS ALBERTO PINZON MOLINA </t>
  </si>
  <si>
    <t>HABILITADO</t>
  </si>
  <si>
    <t>Sin Observaciones</t>
  </si>
  <si>
    <t xml:space="preserve">UNIDAD PARA LA ATENCION Y REPARACION  INTEGRAL A LAS VICTIMAS </t>
  </si>
  <si>
    <t>EJECUTAR LAS ACTIVIDADES ENCAMINADAS A LA IMPLEMENTACION DE LOS CICLOS  DE LAS ESTRATEGIA DE RECUPERACION EMOCIONAL DISEÑADA POR LA UARIV,  PARA LAS VICTIMAS DEL  CONFLICTO  ARMADO</t>
  </si>
  <si>
    <t xml:space="preserve">801016
931415
931315
861017
801615
</t>
  </si>
  <si>
    <t>CARLOS ALBERTO PINZON MOLINA</t>
  </si>
  <si>
    <t xml:space="preserve">DEPARTAMENTO  ADMINISTRATIVO PARA LA PROSPERIDAD SOCIAL </t>
  </si>
  <si>
    <t xml:space="preserve">"Ejecutar las acciones necesarias para Ia implementación de Ia Estrategia
Nacional para Ia Superación de Ia Pobreza Extrema - Red UNIDOS, en el GRUPO 9 -
Cundinamarca, Bogot, de acuerdo con las especificaciones determinadas por Ia
AGENCIA NACIONAL PARA LA SUPERACION DE LA POBREZA EXTREMA - ANSPE"	
</t>
  </si>
  <si>
    <t>801016
931415
861017
801615</t>
  </si>
  <si>
    <t>5. LAS PUERTAS DEL CIELO</t>
  </si>
  <si>
    <t xml:space="preserve"> </t>
  </si>
  <si>
    <t xml:space="preserve">FUNDACION UNIVERSITARIA DEL AREANDINA </t>
  </si>
  <si>
    <t xml:space="preserve">PRODUCCION Y LOGISTICA DE KITS PARA 5.000 GRADUADOS VIRTUALES. PRODUCCION Y LOGISTICA DE 12 CEREMONIAS DE GRADOS VIRTUALES CON VIGENCIA 2020.(INCLUYE EMPAQUE, LOGISTICA, ENVIO,TRANSPORTE,PLATAFORMA VIRTUAL,STREAMING,BANDA MUSICAL Y PRODUCCION DE CAJAS </t>
  </si>
  <si>
    <t xml:space="preserve">NO CUMPLE CON LO REQUERIDO </t>
  </si>
  <si>
    <t>801016
801015
931415
801615
931417</t>
  </si>
  <si>
    <t xml:space="preserve">LAS PUERTAS DEL CIELO S A S </t>
  </si>
  <si>
    <t>FONDO DE DESARROLLO LOCAL DE KENNEDY</t>
  </si>
  <si>
    <t>PROCESO SELECCIÓN ABREVIADA DE MENOR CUANTIA  No. FDLK- SAMC - 6 - 2021</t>
  </si>
  <si>
    <t>VERIFICACIÓN EQUIPO DE TRABAJO HABILITANTE</t>
  </si>
  <si>
    <t>“IDENTIFICAR, ARTICULAR Y FORTALECER INICIATIVAS CIUDADANAS COLECTIVAS QUE DESARROLLEN ACCIONES EN MATERIA DE RECONCILIACIÓN Y APORTEN A LA IMPLEMENTACIÓN DEL ACUERDO DE PAZ EN LA LOCALIDAD DE KENNEDY”.</t>
  </si>
  <si>
    <t>PROPONENTE:</t>
  </si>
  <si>
    <t>1.CRITERIOS DE RUTA SAS</t>
  </si>
  <si>
    <t>Subsanar en el termino del traslado de la evaluación</t>
  </si>
  <si>
    <t xml:space="preserve"> EQUIPO DE TRABAJO</t>
  </si>
  <si>
    <t>Coordinador/a General del Proyecto</t>
  </si>
  <si>
    <t>I. DATOS PERSONALES</t>
  </si>
  <si>
    <t>NOMBRE COMPLETO</t>
  </si>
  <si>
    <t>DOCUMENTO DE IDENTIDAD</t>
  </si>
  <si>
    <t>PROFESION</t>
  </si>
  <si>
    <t>TARJETA PROFESIONAL No. (SI APLICA)</t>
  </si>
  <si>
    <t>FECHA DE EXPEDICIÓN</t>
  </si>
  <si>
    <t>II. ESTUDIOS</t>
  </si>
  <si>
    <t>ESTUDIOS DE PREGRADO</t>
  </si>
  <si>
    <t>UNIVERSIDAD</t>
  </si>
  <si>
    <t>FECHA DE GRADO                        
(DIA MES AÑO)</t>
  </si>
  <si>
    <t>TITULO OBTENIDO</t>
  </si>
  <si>
    <t>DURACION</t>
  </si>
  <si>
    <t>CUMPLE / NO CUMPLE</t>
  </si>
  <si>
    <t>NO APORTA- SUBSANAR ADJUNTANDO LOS DOCUMENTOS DE ACUERDO A LO ESTABLECIDO EN EL PLIEGO</t>
  </si>
  <si>
    <t>ESTUDIOS DE POSTGRADO</t>
  </si>
  <si>
    <t>FECHA DE GRADO                          
(DIA MES AÑO)</t>
  </si>
  <si>
    <t>III EXPERIENCIA GENERAL HABILITANTE</t>
  </si>
  <si>
    <t>ENTIDAD CONTRATANTE 
(Razón Social)
+
Consecutivo en RUP</t>
  </si>
  <si>
    <t>CARGO OCUPADO</t>
  </si>
  <si>
    <t>OBJETO DEL CONTRATO y/o OBLIGACIONES</t>
  </si>
  <si>
    <t>FECHAS DE PROYECTO</t>
  </si>
  <si>
    <t>TOTAL EN (DÍAS)</t>
  </si>
  <si>
    <t>Nombre de Documento
Folio</t>
  </si>
  <si>
    <t>FECHA DE INICIO</t>
  </si>
  <si>
    <t>FECHA DE FINALIZACION</t>
  </si>
  <si>
    <t>Dia</t>
  </si>
  <si>
    <t>Mes</t>
  </si>
  <si>
    <t>Año</t>
  </si>
  <si>
    <t>No. Días</t>
  </si>
  <si>
    <t>No. Meses</t>
  </si>
  <si>
    <t>III EXPERIENCIA ESPECIFICA</t>
  </si>
  <si>
    <t>ENTIDAD CONTRATANTE 
(Razón Social)
Consecutivo en RUP</t>
  </si>
  <si>
    <t>Nombre de Documento
Folio (s)</t>
  </si>
  <si>
    <t>COMPROMISO: CON LA FIRMA DEL PRESENTE DOCUMENTO CERTIFICO QUE HE AUTORIZADO LA PRESENTACION DE MI HOJA DE VIDA DENTRO DEL PROCESO DE SELECCIÓN DEL ENCABEZADO Y QUE EN CASO DE SER ADJUDICADO AL PROPONENTE REALIZARÉ LAS ACTIVIDADES CORRESPONDIENTES PARA EL PRESENTE CARGO.</t>
  </si>
  <si>
    <t>FIRMA DEL PROPONENTE</t>
  </si>
  <si>
    <t xml:space="preserve">FIRMA DEL PROFESIONAL POSTULADO PARA EL CARGO   </t>
  </si>
  <si>
    <t>CARTA DE COMPROMISO FIRMADA POR EL POSTULADO PARA EJERCER COMO COORDINADOR POR EL PLAZO DE EJECUCIÓN DEL CONTRATO</t>
  </si>
  <si>
    <t>NOMBRE DEL ARCHIVO</t>
  </si>
  <si>
    <t>No adjunta documento</t>
  </si>
  <si>
    <t>PROFESIONAL 1</t>
  </si>
  <si>
    <t>INCLUIR NOMBRE DE DOCUMENTO Y FOLIO</t>
  </si>
  <si>
    <t>TOTAL EN (DIAS)</t>
  </si>
  <si>
    <t>CARTA DE COMPROMISO FIRMADA POR EL POSTULADO PARA EJERCER COMO COORDINADOR POR EL PLAZO DE EJECUCION DEL CONTRATO</t>
  </si>
  <si>
    <t xml:space="preserve">ANGIE CATHERINE PARDO AYALA								</t>
  </si>
  <si>
    <t xml:space="preserve">52.817.574								</t>
  </si>
  <si>
    <t xml:space="preserve">TRABAJADORA SOCIAL								</t>
  </si>
  <si>
    <t>UNIVERSIDAD NACIONAL</t>
  </si>
  <si>
    <t>TRABAJADORA SOCIAL</t>
  </si>
  <si>
    <t>Hoja de vida Coordinadora Gral y Hoja de vida Profesional Territorial Completa..pdf</t>
  </si>
  <si>
    <t>LA ESCUELA SUPERIOR DE ADMINISTRACIÓN PÚBLICA</t>
  </si>
  <si>
    <t>ESPECIALISTA EN DDHH</t>
  </si>
  <si>
    <t xml:space="preserve">ESPCIALISTA EN ACCIÓN SIN DAÑO Y CONSTRUCCIÓN DE PAZ </t>
  </si>
  <si>
    <t>OK</t>
  </si>
  <si>
    <t>HWA</t>
  </si>
  <si>
    <t>COORDINADORA</t>
  </si>
  <si>
    <t>FORTALECIMIENTO ORGANIZATIVO Y POLITICO DE LAS COMUNIDADES INDIGENAS Y DESPLAZADASPOR LA VIOLENCIA DE CALDAS CON ENFASIS EN LA DEFENSA Y PROMOCIÓN DE SUS DERECHOS COLECTIVOS Y CON ESPECIAL ATENCIÓN SOBRE NIÑOS, NIÑAS, JÓVENES Y MUJERES.</t>
  </si>
  <si>
    <t xml:space="preserve">Hoja de vida Coordinadora Gral y Hoja de vida Profesional Territorial Completa..pdf							</t>
  </si>
  <si>
    <t xml:space="preserve">INDIRA SILVANA MATALLANA RODRIGUEZ								</t>
  </si>
  <si>
    <t>UNIVERSIDAD COLEGIO MAYOR DE CUNDINAMARCA</t>
  </si>
  <si>
    <t>LA ESCUELA SUPERIOR DE ADMINISTRACION PUBLICA</t>
  </si>
  <si>
    <t>ESPECIALISTA EN GERENCIA SOCIAL</t>
  </si>
  <si>
    <t>SECRETARIA DE GOBIERNO</t>
  </si>
  <si>
    <t>PROFESIONAL DE CAVIDH</t>
  </si>
  <si>
    <t>PRESTAR ASISTENCIA A VICTIMAS DE LA VIOLENCIA</t>
  </si>
  <si>
    <t>ACR</t>
  </si>
  <si>
    <t xml:space="preserve">PROFESIONAL </t>
  </si>
  <si>
    <t>APOYAR AL COORDINADOR DEL CENTRO DE SERVICIOS DE REINTEGRACIÓN</t>
  </si>
  <si>
    <t>SUBSANAR EN EL TERMINO DEL TRASLADO</t>
  </si>
  <si>
    <t>MARTHA JANNETH LIZARAZO DÍAZ</t>
  </si>
  <si>
    <t>219135211-1</t>
  </si>
  <si>
    <t>Universidad De la Salle</t>
  </si>
  <si>
    <t>Trabajadora Social</t>
  </si>
  <si>
    <t>5 años</t>
  </si>
  <si>
    <t>cumple</t>
  </si>
  <si>
    <t>FORMATO 10. hOJA DE VIDA COORDINADORA Y SOPORTES - folio 20</t>
  </si>
  <si>
    <t xml:space="preserve">Universidad Nacional de Colombia </t>
  </si>
  <si>
    <t>Especialista en analisis de politica publica</t>
  </si>
  <si>
    <t>FORMATO 10. hOJA DE VIDA COORDINADORA Y SOPORTES - folio 21</t>
  </si>
  <si>
    <t>TOTAL EN (días)</t>
  </si>
  <si>
    <t>Secretaría Distrital de la Mujer</t>
  </si>
  <si>
    <t>Profesional.</t>
  </si>
  <si>
    <t>Prestar servicios profesionales realizando las actividades necesarias para orientar la incorporación de los enfoques de derechos de las mujeres, de género y diferencial en el ámbito local. CIO</t>
  </si>
  <si>
    <t>FORMATO 10. hOJA DE VIDA COORDINADORA Y SOPORTES - Folio 76</t>
  </si>
  <si>
    <t>Prestar servicios profesionales a la Dirección de Territorialización de Derechos y Participación para realizar las acciones de apoyo en la coordinación y articulación de los procesos desarrollados en las CIOM</t>
  </si>
  <si>
    <t>FORMATO 10. hOJA DE VIDA COORDINADORA Y SOPORTES - Folio 75</t>
  </si>
  <si>
    <t>FORMATO 10. hOJA DE VIDA COORDINADORA Y SOPORTES - Folio 71</t>
  </si>
  <si>
    <t>Junta Comunal</t>
  </si>
  <si>
    <t>Coordinadora de proyecto</t>
  </si>
  <si>
    <t>Prestar los servicios profesionales para la coordinación del proyecto “quiero, cuido y decido por mi entorno” en el marco de las iniciativas juveniles, deportivas, poblacionales y ambientales de la localidad Antonio Nariño”</t>
  </si>
  <si>
    <t>Prestar los servicios profesionales para la coordinación, organización, desarrollo e implementación de procesos organizativos a través de los cuales se garantice el apoyo técnico y pedagógico para el fortalecimiento de los procesos juveniles y poblacionales de la localidad de Antonio Nariño, en el marco de realizar acciones para prevenir la exclusión, la segregación y la marginación”</t>
  </si>
  <si>
    <t>NO APORTA DOCUMENTO</t>
  </si>
  <si>
    <t xml:space="preserve">NO CUMPLE </t>
  </si>
  <si>
    <t>Subsanar en el termino del translado</t>
  </si>
  <si>
    <t>N.A.</t>
  </si>
  <si>
    <t xml:space="preserve">Subsanar en el termino del traslado, NO SE ADJUNTAN DOCUMENTOS DEL PROFESIONAL
</t>
  </si>
  <si>
    <t>No se adjuntan documentos del profesional</t>
  </si>
  <si>
    <t>YESENIA PATRICIA RUBIO LEÓN</t>
  </si>
  <si>
    <t>CORPORACION UNIVERSITARIA MINUTO DE DIOS</t>
  </si>
  <si>
    <t>HV YESENIA P RUBIO 2021-1-37 - FOLIO 17</t>
  </si>
  <si>
    <t>FUNDACION UNIVERSITARIA MONSERRATE</t>
  </si>
  <si>
    <t>ESPECIALISTA EN EDUCACION Y ORIENTACION FAMILIAR</t>
  </si>
  <si>
    <t>CamScanner 10-19-2021 12.00</t>
  </si>
  <si>
    <t xml:space="preserve">funinder </t>
  </si>
  <si>
    <t xml:space="preserve">Cogestor profesional </t>
  </si>
  <si>
    <t xml:space="preserve">Trabajadora social competente orientación y acompañamiento individual y familias a victimar de violencia intrafamiliar y sexual </t>
  </si>
  <si>
    <t xml:space="preserve">Hogares si a la vida </t>
  </si>
  <si>
    <t xml:space="preserve">Trabajadora social </t>
  </si>
  <si>
    <t>Trabajador social del proyecto iniciativas culturales dentro del contrato de prestación de servicios Nº 135</t>
  </si>
  <si>
    <t>La certificación no cumple con las condiciones solicitadas en el pliego, no cuenta con objeto -SUBSANAR EN EL TERMINO DEL TRASLADO</t>
  </si>
  <si>
    <t>prestar el servicio integral para la puesta en marcha y funcionamiento de las casa refugio para la atención a mujeres víctimas de violencias casa 1 ̈</t>
  </si>
  <si>
    <t>Las fechas relacionadas en la certificación se encuentran erradas - Subsanar en el termino del traslado</t>
  </si>
  <si>
    <t>NO SE ESTABLECE EL OBJETO</t>
  </si>
  <si>
    <t>La certificación no cumple con las condiciones solicitadas en el pliego, no cuenta con objeto ni fechas de ejecución- SUBSANAR EN EL TERMINO DEL TRASLADO</t>
  </si>
  <si>
    <t>Fundamil</t>
  </si>
  <si>
    <t>PROFESIONALES DE COLOMBIA</t>
  </si>
  <si>
    <t xml:space="preserve">TRAbajadora social </t>
  </si>
  <si>
    <t>FUNDACION FUNINDER</t>
  </si>
  <si>
    <t xml:space="preserve">COORDINADORA DE PROYECTOS </t>
  </si>
  <si>
    <t>realizando estrategias de atención integral asesoría a familias en situación de vulnerabilidad, en situación de pobreza extrema, mujeres, niños, niñas y adolescentes víctimas de violencia, abuso</t>
  </si>
  <si>
    <t>SUBSANAR EN EL TERMINO DEL TRASLADO - TENIENDO EN CUENTA LO ESTABLECIDO EN EL PLIEGO DE CONDICIONES:
5.4.2 Cumplimiento de Anexo Técnico
Cuarto. No serán válidas las certificaciones expedidas por los mismos proponentes (autocertificaciones).
En caso de que la experiencia del profesional ofertado se haya adquirido en un contrato ejecutado por el proponente, se deberá anexar una certificación de ejecución del contrato suscrito entre la entidad contratante y el proponente, que soporte dicha experiencia, la cual deberá estar inscrita en el R.U.P.
Adicionalmente deberá adjuntar copia del contrato suscrito entre el proponente y el profesional ofertado.</t>
  </si>
  <si>
    <t>NO APORTA</t>
  </si>
  <si>
    <t>Por favor subsanar en el termino del traslado</t>
  </si>
  <si>
    <t>MARTHA JANNETH PEÑA MENESES</t>
  </si>
  <si>
    <t>PSICOLOGA</t>
  </si>
  <si>
    <t>UNIVERSIDAD CATOLICA DE COLOMBIA</t>
  </si>
  <si>
    <t xml:space="preserve">Profesional territorial - Acta de grado </t>
  </si>
  <si>
    <t>TOTAL EN (MESES)</t>
  </si>
  <si>
    <t>Acompañamiento psicosocial a población en estado de vulnerabilidad (adulto mayor, mujeres cabeza de familia, población en condición de pobreza extrema, personas discapacitadas entre otros).</t>
  </si>
  <si>
    <t xml:space="preserve">Subsanar en los terminos de translado </t>
  </si>
  <si>
    <t>Juan José Cardona Perea</t>
  </si>
  <si>
    <t xml:space="preserve"> 1. 088. 342. 1913</t>
  </si>
  <si>
    <t>Trabajador Social</t>
  </si>
  <si>
    <t>APORTAR DOCUMENTO EN EL TERMINO DEL TRASLADO</t>
  </si>
  <si>
    <t>UNIVERSIDAD LIBRE DE COLOMBIA</t>
  </si>
  <si>
    <t>TRABAJADOR SOCIAL</t>
  </si>
  <si>
    <t>Sin observaciones</t>
  </si>
  <si>
    <t>SECRETARÍA DE GOBIERNO</t>
  </si>
  <si>
    <t>PROFESIONAL</t>
  </si>
  <si>
    <t>PRESTACIÓN DE SERVICIOS PROFESIONALES DE ACOMPAÑAMIENTO SOCIAL EN EJECUCION DEL PROYECTO DE INVERSION FORTALECIMIENTO DE LA SEGURIDAD Y LA CONVIVENCIA CIUDADANA EN EL MUNICIPIO DE PEREIRA.</t>
  </si>
  <si>
    <t>HOJAS DE VIDA FACTOR TECNICO Y ECONOMICO.pdf</t>
  </si>
  <si>
    <t>PRESTACIÓN DE SERVICIOS DE APOYO A LA GESTION PARA DESARROLLAR ACTIVIDADES RELACIONADAS CON LOS PROGRAMAS QUE EN MATERIA DE SEGURIDAD Y CONVIVENCIA CIUDADANA EJECUTA LA SUBESECRETARIA DE SEGURIDAD Y CONVIVENCIA CIUDADANA EN EL MUNICIPIO DE PEREIRA.</t>
  </si>
  <si>
    <t>NO SE DEMUESTRA LA EXPERIENCIA ESPECIFICA SOLICITADA EN LOS PLIEGOS DE CONDICIONES "11 meses coordinando proyectos enfocados en construcción de paz, víctimas, excombatientes y/o población de especial protección" 
SUBSANAR EN EL TERMINO DEL TRASLADO</t>
  </si>
  <si>
    <t>SUBSANAR EN EL TERMINO DEL TRASLADO - NO DILIGENCIA FORMATO NI LO SUSCRIBE</t>
  </si>
  <si>
    <t>NO ANEXA CARTA DE COMPROMISO</t>
  </si>
  <si>
    <t>SUBSANAR EN EL TERMINO DEL TRASLADO - NO ANEXA CARTA DE COMPROMISO</t>
  </si>
  <si>
    <t>TATIANA BEATRIZ LARA FLORIAN</t>
  </si>
  <si>
    <t>52558032 de Bogotá</t>
  </si>
  <si>
    <t>UNIVERSIDAD SANTO TOMAS</t>
  </si>
  <si>
    <t>PSICOLOGO</t>
  </si>
  <si>
    <t xml:space="preserve">ESPECIALISTA EN INTERVENCION SISTEMATICA DE LA FAMILIA </t>
  </si>
  <si>
    <t>FUNDACIÓN SOCIAL COLOMBIANA CEDAVIDA</t>
  </si>
  <si>
    <t>PROFESIONAL ACTIVIDAD 3</t>
  </si>
  <si>
    <t>Prestación de servicios con el fin de desarrollar acciones tendientes a prevenir la violencia contra la mujer en la Localidad de Usaquén</t>
  </si>
  <si>
    <t xml:space="preserve">FONDO DE VIGILANCIA Y SEGURIDAD </t>
  </si>
  <si>
    <t>PREVENCIÓN, PROTECCIÓN Y RESTITUCIÓN DE DERECHOS PARA NNA</t>
  </si>
  <si>
    <t>INTEGRACIÓN SOCIAL</t>
  </si>
  <si>
    <t>PSICOLOGA EN JARDINES DE INTEGRACIÓN SOCIAL</t>
  </si>
  <si>
    <t>VERIFICACIÓN CUMPLIMIENTO BUENAS PRACTICAS AMBIENTALES PROCESO DE RECONCILIACIÓN</t>
  </si>
  <si>
    <t>FDLK-SAMC-6-2021</t>
  </si>
  <si>
    <t>BUENAS PRACTICAS AMBIENTALES</t>
  </si>
  <si>
    <t>Contratista</t>
  </si>
  <si>
    <t>Nombre Documento Soporte</t>
  </si>
  <si>
    <t>HABILITADO / 
NO HABILITADO</t>
  </si>
  <si>
    <t>Observaciones</t>
  </si>
  <si>
    <t xml:space="preserve">FORMATO 13 BUENAS PRACTICAS AMBIENTALES </t>
  </si>
  <si>
    <t xml:space="preserve">HABILITADO </t>
  </si>
  <si>
    <t>CORPORACION COLOMBIA XXI</t>
  </si>
  <si>
    <t xml:space="preserve">FORMATO DE CUMPLIMIENTO DE BUENAS PRACTICAS AMBIENTALES </t>
  </si>
  <si>
    <t>CORPORACION DE SERVICIOS COLOMBIA CORSERVICOL ONG</t>
  </si>
  <si>
    <t xml:space="preserve">FORMATO 13. BUENAS PRACTICAS AMBIENTALES </t>
  </si>
  <si>
    <t xml:space="preserve">BUENAS PRACTICAS AMBIENTALES </t>
  </si>
  <si>
    <t>Las Puertas del Cielo</t>
  </si>
  <si>
    <t>INSTITUTO DISTRITAL DE PATRIMONIO CULTURAL</t>
  </si>
  <si>
    <t>PROCESO DE CONCURSO DE MÉRITOS No. IDPC - CM - XX - 2017</t>
  </si>
  <si>
    <t xml:space="preserve">      FORMATO No.5 - EXPERIENCIA ESPECÍFICA DEL PROPONENTE</t>
  </si>
  <si>
    <t>PROYECTO:</t>
  </si>
  <si>
    <t>REALIZAR LA INTERVENTORÍA DEL CONTRATO DE OBRA DE 2017 CUYO OBJETO ES "CONTRATO DE OBRA PARA LA INTERVENCIÓN DE MONUMENTOS UBICADOS EN EL ESPACIO PÚBLICO DE BOGOTÁ¨</t>
  </si>
  <si>
    <t>MIEMBRO 1:</t>
  </si>
  <si>
    <t>MIEMBRO 2:</t>
  </si>
  <si>
    <t>MIEMBRO 3:</t>
  </si>
  <si>
    <t>REQUISITO :</t>
  </si>
  <si>
    <t>El proponente deberá acreditar experiencia hasta con TRES (3) contratos de Interventoría a obras  de restauración y reforzamiento estructural de edificaciones declaradas como Bienes de Interés Cultural del orden Nacional y/o Departamental y/o Distrital y/o Municipal. La sumatoria de los contratos presentados, deberá tener mínimo un área intervenida mayor o igual a MIL QUINIENTOS (1500) m2; los contratos deberán encontrarse iniciados, ejecutados y terminados a partir de la expedición de la NSR-98.  (19/08/1997). Nota 1: se aclara que los proponentes podrán certificar lo anterior con un (1) solo contrato, siempre y cuando cumpla con todos los requisitos solicitados.</t>
  </si>
  <si>
    <t>REQUISITO No</t>
  </si>
  <si>
    <t>NÚMERO DEL CONTRATO</t>
  </si>
  <si>
    <t>FECHA DE TERMINACIÓN</t>
  </si>
  <si>
    <t>ÁREA TOTAL INTERVENIDA</t>
  </si>
  <si>
    <t>ÁREA TOTAL INTERVENIDA
X 
PORCENTAJE PARTICIPACIÓN</t>
  </si>
  <si>
    <t>VALOR SUMATORIA CONTRATOS EXPERIENCIA ESPECÍFICA AREA CONSTRUIDA</t>
  </si>
  <si>
    <t>EVALUACIÓN TÉCNICA</t>
  </si>
  <si>
    <t xml:space="preserve">PROYECTO: </t>
  </si>
  <si>
    <t>FORMATO REVISIÓN EXPERIENCIA PROFESIONALES HABILITANTES</t>
  </si>
  <si>
    <t>URBANISCOM LTDA</t>
  </si>
  <si>
    <t>CARGO:</t>
  </si>
  <si>
    <t>RESIDENTE DE OBRA 1</t>
  </si>
  <si>
    <t>FOLIO:</t>
  </si>
  <si>
    <t>PROFESIONAL:</t>
  </si>
  <si>
    <t>CLAUDIA PATRICIA GONZÁLEZ BECERRA</t>
  </si>
  <si>
    <t>FECHA DE EXPEDICIÓN TÍTULO:</t>
  </si>
  <si>
    <t>19/02/1987</t>
  </si>
  <si>
    <t>FECHA DE CIERRE PROCESO:</t>
  </si>
  <si>
    <t>16/12/2016</t>
  </si>
  <si>
    <t>REQUISITO SOLICITADO</t>
  </si>
  <si>
    <t>REQUISITO CERTIFICADO</t>
  </si>
  <si>
    <t>SI CUMPLE</t>
  </si>
  <si>
    <t>TÍTULO PREGRADO:</t>
  </si>
  <si>
    <t>ARQUITECTO O INGENIERO CIVIL</t>
  </si>
  <si>
    <t>CUMPLE:</t>
  </si>
  <si>
    <t>FOLIOS No.117 AL 119</t>
  </si>
  <si>
    <t>TÍTULO POSGRADO:</t>
  </si>
  <si>
    <t>EXPERIENCIA GENERAL:</t>
  </si>
  <si>
    <t>4 AÑOS</t>
  </si>
  <si>
    <t xml:space="preserve">EXPERIENCIA GENERAL - MATRÍCULA PROFESIONAL (AÑOS): </t>
  </si>
  <si>
    <t>EXPERIENCIA ESPECÍFICA:</t>
  </si>
  <si>
    <t>El profesional propuesto para el cargo deberá certificar experiencia como contratista o director de obra o residente de obra, mediante DOS (2) contratos de intervención que incluyan reforzamiento estructural de inmuebles declarados como Bien de Interés Cultural del orden Nacional, Departamental, Distrital o Municipal, soportada con las certificaciones respectivas.</t>
  </si>
  <si>
    <t>CONSORCIO AUDITORIO 01 - "EJECUTAR LAS OBRAS DE INTERVENCIÓN DEL INMUEBLE DENOMINADO "AUDITORIO OTTO DE GREIFF", UBICADO EN LA CALLE 39 BIS # 14-32 DE BOGOTÁ D.C., CON EL SISTEMA DE PRECIOS UNITARIOS FIJOS SIN FÓRMULA DE REAJUSTE".</t>
  </si>
  <si>
    <t>RESIDENTE DE OBRA</t>
  </si>
  <si>
    <t>FOLIOS No.120 Y 121 
DECRETO 606 DE 2001</t>
  </si>
  <si>
    <t>EXPERIENCIA EN BIC:</t>
  </si>
  <si>
    <t>CONSORCIO UCR 06 - "CONTRATAR POR EL SISTEMA DE PRECIOS UNITARIOS FIJOS SIN FÓRMULA DE AJUSTE, LAS OBRAS DE RESTAURACIÓN DE LA CASA MUSEO 20 DE JULIO DE BOGOTÁ D.C.".</t>
  </si>
  <si>
    <t>FOLIOS No.122 Y 160
DECRETO No.1584 DEL 11 DE AGOSTO DE 1975</t>
  </si>
  <si>
    <t>TOTAL ÁREA CERTIFICADA (M2)</t>
  </si>
  <si>
    <t>ENTREGA COMPROMISO FORMATO No.9A</t>
  </si>
  <si>
    <t>FOLIO No.127</t>
  </si>
  <si>
    <t>CUMPLIMIENTO REQUISITOS HABILITANTES</t>
  </si>
  <si>
    <t>CERTIFICADOS EQUIVALENCIA POSGRADOS</t>
  </si>
  <si>
    <t>REQUISITO EQUIVALENCIA</t>
  </si>
  <si>
    <t>OBJETO CONTRATO</t>
  </si>
  <si>
    <t>EQUIVALENCIA EN AÑOS</t>
  </si>
  <si>
    <t>En el caso de no contar con los títulos exigidos, se realizará la equivalencia con experiencia certificada por cada profesional, y se podrá subsanar con tres (3) años más de experiencia específica para el caso de Maestría y dos (2) años más de experiencia específica para el caso de Especialización.</t>
  </si>
  <si>
    <t>TOTAL TIEMPO CERTIFICADO ADICIONAL EQUIVALENCIA POSGRADOS</t>
  </si>
  <si>
    <t>AÑOS</t>
  </si>
  <si>
    <t>ORIGINAL FIRMADO</t>
  </si>
  <si>
    <t>PROFESIONAL EVALUADOR - DIANA PAOLA BEDOYA</t>
  </si>
  <si>
    <t>PROFESIONAL EVALUADOR - ARIEL FERNÁNDEZ BACA</t>
  </si>
  <si>
    <t>PROFESIONAL EVALUADOR - SAMAEL ARIAS HERNÁNDEZ</t>
  </si>
  <si>
    <t>PROFESIONAL EVALUADOR - RENATO GONZÁLEZ CRUZ</t>
  </si>
  <si>
    <t>Salario mínimo legal en Colombia</t>
  </si>
  <si>
    <t>1.1.1 Serie histórica en pesos colombianos</t>
  </si>
  <si>
    <t>Información disponible desde 1 de julio de 1984</t>
  </si>
  <si>
    <t>Salario mínimo diario</t>
  </si>
  <si>
    <t>Salario mínimo mensual</t>
  </si>
  <si>
    <t>Variación % anual *</t>
  </si>
  <si>
    <t>Decretos del Gobierno Nacional</t>
  </si>
  <si>
    <t>0001 de enero de 1985</t>
  </si>
  <si>
    <t>3754 de diciembre de 1985</t>
  </si>
  <si>
    <t>3732 de diciembre de 1986</t>
  </si>
  <si>
    <t>2545 de diciembre de 1987</t>
  </si>
  <si>
    <t>2662 de diciembre de 1988</t>
  </si>
  <si>
    <t>3000 de diciembre de 1989</t>
  </si>
  <si>
    <t>3074 de diciembre de 1990</t>
  </si>
  <si>
    <t>2867 de diciembre de 1991</t>
  </si>
  <si>
    <t>2061 de diciembre de 1992</t>
  </si>
  <si>
    <t>2548 de diciembre de 1993</t>
  </si>
  <si>
    <t>2872 de diciembre de 1994</t>
  </si>
  <si>
    <t>2310 de diciembre de 1995</t>
  </si>
  <si>
    <t>2334 de diciembre de 1996</t>
  </si>
  <si>
    <t>3106 de diciembre de 1997</t>
  </si>
  <si>
    <t>2560 de diciembre de 1998</t>
  </si>
  <si>
    <t>2647 de diciembre 23 de 1999</t>
  </si>
  <si>
    <t>2579 de diciembre 13 de 2000</t>
  </si>
  <si>
    <t>2910 de diciembre 31 de 2001</t>
  </si>
  <si>
    <t>3232 de diciembre 27 de 2002</t>
  </si>
  <si>
    <t>3770 de diciembre 26 de 2003</t>
  </si>
  <si>
    <t>4360 de diciembre 22 de 2004</t>
  </si>
  <si>
    <t>4686 de diciembre 21 de 2005</t>
  </si>
  <si>
    <t>4580 de diciembre 27 de 2006</t>
  </si>
  <si>
    <t>4965 de diciembre 27 de 2007</t>
  </si>
  <si>
    <t>4868 de diciembre 30 de 2008</t>
  </si>
  <si>
    <t>5053 de diciembre 30 de 2009</t>
  </si>
  <si>
    <t>033 de enero 11 de 2011</t>
  </si>
  <si>
    <t>4919 de diciembre 26 de 2011</t>
  </si>
  <si>
    <t>2738 de diciembre 28 de 2012</t>
  </si>
  <si>
    <t>3068 de diciembre 30 de 2013</t>
  </si>
  <si>
    <t>2731 de diciembre 30 de 2014</t>
  </si>
  <si>
    <t>2552 de diciembre 30 de 2015</t>
  </si>
  <si>
    <t>Decreto 2209 de 30-12-2016.</t>
  </si>
  <si>
    <r>
      <t xml:space="preserve">Fuente: </t>
    </r>
    <r>
      <rPr>
        <sz val="8"/>
        <color theme="1"/>
        <rFont val="Arial"/>
        <family val="2"/>
      </rPr>
      <t>Ministerio del Trabajo y decretos del Gobierno nacional.</t>
    </r>
  </si>
  <si>
    <r>
      <t xml:space="preserve">Nota: </t>
    </r>
    <r>
      <rPr>
        <sz val="8"/>
        <color theme="1"/>
        <rFont val="Arial"/>
        <family val="2"/>
      </rPr>
      <t>desde el 1 de julio de 1984 se unificó el salario mínimo para todos los sectores de la economía.</t>
    </r>
  </si>
  <si>
    <t>* Variación porcentual con respecto al dato del año imediatamente anterior.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</si>
</sst>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64" formatCode="_-&quot;$&quot;\ * #,##0_-;\-&quot;$&quot;\ * #,##0_-;_-&quot;$&quot;\ * &quot;-&quot;_-;_-@_-"/>
    <numFmt numFmtId="165" formatCode="_-* #,##0.00\ &quot;€&quot;_-;\-* #,##0.00\ &quot;€&quot;_-;_-* &quot;-&quot;??\ &quot;€&quot;_-;_-@_-"/>
    <numFmt numFmtId="166" formatCode="_-* #,##0.00\ _€_-;\-* #,##0.00\ _€_-;_-* &quot;-&quot;??\ _€_-;_-@_-"/>
    <numFmt numFmtId="167" formatCode="_(* #,##0_);_(* \(#,##0\);_(* &quot;-&quot;_);_(@_)"/>
    <numFmt numFmtId="168" formatCode="[$$-240A]\ #,##0.00;[Red][$$-240A]\ \-#,##0.00"/>
    <numFmt numFmtId="169" formatCode="[$-C0A]dd\-mmm\-yy;@"/>
    <numFmt numFmtId="170" formatCode="_ * #,##0_ ;_ * \-#,##0_ ;_ * &quot;-&quot;??_ ;_ @_ "/>
    <numFmt numFmtId="171" formatCode="_([$$-240A]\ * #,##0.00_);_([$$-240A]\ * \(#,##0.00\);_([$$-240A]\ * &quot;-&quot;??_);_(@_)"/>
    <numFmt numFmtId="172" formatCode="_([$$-240A]\ * #,##0_);_([$$-240A]\ * \(#,##0\);_([$$-240A]\ * &quot;-&quot;??_);_(@_)"/>
    <numFmt numFmtId="173" formatCode="[$$-240A]\ #,##0"/>
    <numFmt numFmtId="174" formatCode="d\-m\-yy;@"/>
    <numFmt numFmtId="175" formatCode="0.0"/>
    <numFmt numFmtId="176" formatCode="_-&quot;$&quot;\ * #,##0_-;\-&quot;$&quot;\ * #,##0_-;_-&quot;$&quot;\ * &quot;-&quot;_-;_-@"/>
  </numFmts>
  <fonts count="6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20"/>
      <name val="Arial"/>
      <family val="2"/>
    </font>
    <font>
      <b/>
      <sz val="14"/>
      <name val="Arial"/>
      <family val="2"/>
    </font>
    <font>
      <b/>
      <sz val="12"/>
      <name val="Arial"/>
      <family val="2"/>
    </font>
    <font>
      <b/>
      <sz val="10"/>
      <name val="Arial"/>
      <family val="2"/>
    </font>
    <font>
      <b/>
      <sz val="18"/>
      <name val="Arial"/>
      <family val="2"/>
    </font>
    <font>
      <sz val="14"/>
      <name val="Arial"/>
      <family val="2"/>
    </font>
    <font>
      <sz val="10"/>
      <name val="Arial"/>
      <family val="2"/>
    </font>
    <font>
      <sz val="10"/>
      <name val="Arial"/>
      <family val="2"/>
    </font>
    <font>
      <sz val="8"/>
      <name val="Arial"/>
      <family val="2"/>
    </font>
    <font>
      <sz val="10"/>
      <color indexed="64"/>
      <name val="Arial"/>
      <family val="2"/>
    </font>
    <font>
      <sz val="11"/>
      <color rgb="FF000000"/>
      <name val="Calibri"/>
      <family val="2"/>
    </font>
    <font>
      <b/>
      <sz val="9"/>
      <name val="Arial"/>
      <family val="2"/>
    </font>
    <font>
      <b/>
      <sz val="8"/>
      <name val="Arial"/>
      <family val="2"/>
    </font>
    <font>
      <sz val="9"/>
      <name val="Arial"/>
      <family val="2"/>
    </font>
    <font>
      <b/>
      <sz val="11"/>
      <name val="Arial"/>
      <family val="2"/>
    </font>
    <font>
      <b/>
      <sz val="12"/>
      <color theme="3"/>
      <name val="Arial"/>
      <family val="2"/>
    </font>
    <font>
      <b/>
      <sz val="12"/>
      <name val="Arial Narrow"/>
      <family val="2"/>
    </font>
    <font>
      <b/>
      <sz val="10"/>
      <name val="Arial Narrow"/>
      <family val="2"/>
    </font>
    <font>
      <b/>
      <sz val="10"/>
      <color rgb="FF333399"/>
      <name val="Arial"/>
      <family val="2"/>
    </font>
    <font>
      <sz val="8"/>
      <color theme="1"/>
      <name val="Arial"/>
      <family val="2"/>
    </font>
    <font>
      <sz val="8"/>
      <color rgb="FF333399"/>
      <name val="Arial"/>
      <family val="2"/>
    </font>
    <font>
      <b/>
      <sz val="8"/>
      <color rgb="FF000000"/>
      <name val="Arial"/>
      <family val="2"/>
    </font>
    <font>
      <sz val="8"/>
      <color rgb="FF000000"/>
      <name val="Arial"/>
      <family val="2"/>
    </font>
    <font>
      <b/>
      <sz val="8"/>
      <color theme="1"/>
      <name val="Arial"/>
      <family val="2"/>
    </font>
    <font>
      <sz val="12"/>
      <name val="Arial Narrow"/>
      <family val="2"/>
    </font>
    <font>
      <b/>
      <sz val="12"/>
      <color theme="1" tint="0.499984740745262"/>
      <name val="Arial"/>
      <family val="2"/>
    </font>
    <font>
      <b/>
      <sz val="14"/>
      <name val="Arial Narrow"/>
      <family val="2"/>
    </font>
    <font>
      <sz val="10"/>
      <name val="Arial Narrow"/>
      <family val="2"/>
    </font>
    <font>
      <b/>
      <sz val="12"/>
      <color theme="1" tint="0.499984740745262"/>
      <name val="Arial Narrow"/>
      <family val="2"/>
    </font>
    <font>
      <b/>
      <sz val="10"/>
      <color theme="3"/>
      <name val="Arial Narrow"/>
      <family val="2"/>
    </font>
    <font>
      <b/>
      <sz val="8"/>
      <name val="Arial Narrow"/>
      <family val="2"/>
    </font>
    <font>
      <b/>
      <sz val="9"/>
      <name val="Arial Narrow"/>
      <family val="2"/>
    </font>
    <font>
      <b/>
      <sz val="12"/>
      <color theme="3"/>
      <name val="Arial Narrow"/>
      <family val="2"/>
    </font>
    <font>
      <sz val="10"/>
      <color indexed="8"/>
      <name val="MS Sans Serif"/>
      <family val="2"/>
    </font>
    <font>
      <b/>
      <sz val="9"/>
      <color indexed="81"/>
      <name val="Tahoma"/>
      <family val="2"/>
    </font>
    <font>
      <sz val="9"/>
      <color indexed="81"/>
      <name val="Tahoma"/>
      <family val="2"/>
    </font>
    <font>
      <b/>
      <sz val="16"/>
      <name val="Arial"/>
      <family val="2"/>
    </font>
    <font>
      <b/>
      <sz val="11"/>
      <name val="Arial Narrow"/>
      <family val="2"/>
    </font>
    <font>
      <b/>
      <sz val="10"/>
      <color indexed="8"/>
      <name val="Arial"/>
      <family val="2"/>
    </font>
    <font>
      <sz val="11"/>
      <name val="Calibri"/>
      <family val="2"/>
      <scheme val="minor"/>
    </font>
    <font>
      <b/>
      <sz val="12"/>
      <color rgb="FF000000"/>
      <name val="Arial"/>
      <family val="2"/>
    </font>
    <font>
      <sz val="12"/>
      <name val="Arial"/>
      <family val="2"/>
    </font>
    <font>
      <b/>
      <sz val="18"/>
      <name val="Calibri"/>
      <family val="2"/>
      <scheme val="minor"/>
    </font>
    <font>
      <b/>
      <sz val="15"/>
      <name val="Arial Narrow"/>
      <family val="2"/>
    </font>
    <font>
      <b/>
      <sz val="16"/>
      <name val="Arial Narrow"/>
      <family val="2"/>
    </font>
    <font>
      <b/>
      <sz val="10"/>
      <name val="Calibri"/>
      <family val="2"/>
      <scheme val="minor"/>
    </font>
    <font>
      <sz val="10"/>
      <name val="Calibri"/>
      <family val="2"/>
      <scheme val="minor"/>
    </font>
    <font>
      <sz val="12"/>
      <color rgb="FFFF0000"/>
      <name val="Arial Narrow"/>
      <family val="2"/>
    </font>
    <font>
      <i/>
      <sz val="10"/>
      <name val="Arial"/>
      <family val="2"/>
    </font>
    <font>
      <b/>
      <sz val="14"/>
      <color rgb="FF000000"/>
      <name val="Calibri"/>
      <family val="2"/>
    </font>
    <font>
      <sz val="14"/>
      <name val="Arial Narrow"/>
      <family val="2"/>
    </font>
    <font>
      <b/>
      <sz val="12"/>
      <color rgb="FFFF0000"/>
      <name val="Arial Narrow"/>
      <family val="2"/>
    </font>
    <font>
      <b/>
      <sz val="12"/>
      <color rgb="FF000000"/>
      <name val="Arial Narrow"/>
      <family val="2"/>
    </font>
    <font>
      <sz val="20"/>
      <name val="Arial"/>
      <family val="2"/>
    </font>
    <font>
      <sz val="11"/>
      <color rgb="FF444444"/>
      <name val="Calibri"/>
      <family val="2"/>
      <charset val="1"/>
    </font>
    <font>
      <sz val="12"/>
      <color rgb="FF000000"/>
      <name val="Arial Narrow"/>
      <family val="2"/>
    </font>
    <font>
      <b/>
      <sz val="9"/>
      <color rgb="FF000000"/>
      <name val="Tahoma"/>
      <family val="2"/>
    </font>
    <font>
      <sz val="9"/>
      <color rgb="FF000000"/>
      <name val="Tahoma"/>
      <family val="2"/>
    </font>
    <font>
      <b/>
      <sz val="10"/>
      <color theme="1"/>
      <name val="Arial"/>
      <family val="2"/>
    </font>
    <font>
      <b/>
      <sz val="12"/>
      <name val="Arial Narrow"/>
      <family val="2"/>
      <charset val="1"/>
    </font>
  </fonts>
  <fills count="16">
    <fill>
      <patternFill patternType="none"/>
    </fill>
    <fill>
      <patternFill patternType="gray125"/>
    </fill>
    <fill>
      <patternFill patternType="solid">
        <fgColor theme="3" tint="0.79998168889431442"/>
        <bgColor indexed="64"/>
      </patternFill>
    </fill>
    <fill>
      <patternFill patternType="solid">
        <fgColor theme="9" tint="0.59999389629810485"/>
        <bgColor indexed="64"/>
      </patternFill>
    </fill>
    <fill>
      <patternFill patternType="solid">
        <fgColor rgb="FFFFFFFF"/>
        <bgColor indexed="64"/>
      </patternFill>
    </fill>
    <fill>
      <patternFill patternType="solid">
        <fgColor rgb="FFEEEEEE"/>
        <bgColor indexed="64"/>
      </patternFill>
    </fill>
    <fill>
      <patternFill patternType="solid">
        <fgColor theme="0"/>
        <bgColor indexed="64"/>
      </patternFill>
    </fill>
    <fill>
      <patternFill patternType="solid">
        <fgColor theme="3" tint="0.59999389629810485"/>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rgb="FFFFFFFF"/>
        <bgColor rgb="FFFFFFFF"/>
      </patternFill>
    </fill>
    <fill>
      <patternFill patternType="solid">
        <fgColor rgb="FFDCE6F1"/>
        <bgColor rgb="FF000000"/>
      </patternFill>
    </fill>
    <fill>
      <patternFill patternType="solid">
        <fgColor rgb="FFFFFFFF"/>
        <bgColor rgb="FF000000"/>
      </patternFill>
    </fill>
    <fill>
      <patternFill patternType="solid">
        <fgColor theme="7" tint="0.39997558519241921"/>
        <bgColor indexed="64"/>
      </patternFill>
    </fill>
    <fill>
      <patternFill patternType="solid">
        <fgColor rgb="FFFFFF00"/>
        <bgColor indexed="64"/>
      </patternFill>
    </fill>
  </fills>
  <borders count="118">
    <border>
      <left/>
      <right/>
      <top/>
      <bottom/>
      <diagonal/>
    </border>
    <border>
      <left/>
      <right/>
      <top/>
      <bottom style="thin">
        <color indexed="64"/>
      </bottom>
      <diagonal/>
    </border>
    <border>
      <left/>
      <right/>
      <top style="thin">
        <color indexed="64"/>
      </top>
      <bottom/>
      <diagonal/>
    </border>
    <border>
      <left style="thin">
        <color auto="1"/>
      </left>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right/>
      <top/>
      <bottom style="thick">
        <color rgb="FF6666CC"/>
      </bottom>
      <diagonal/>
    </border>
    <border>
      <left/>
      <right/>
      <top style="thick">
        <color rgb="FF6666CC"/>
      </top>
      <bottom/>
      <diagonal/>
    </border>
    <border>
      <left style="thin">
        <color rgb="FFCCCCCC"/>
      </left>
      <right style="thin">
        <color rgb="FFCCCCCC"/>
      </right>
      <top style="thin">
        <color rgb="FFCCCCCC"/>
      </top>
      <bottom style="thin">
        <color rgb="FFCCCCCC"/>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rgb="FFCCCCCC"/>
      </left>
      <right style="thin">
        <color rgb="FFCCCCCC"/>
      </right>
      <top style="thin">
        <color rgb="FFCCCCCC"/>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indexed="64"/>
      </left>
      <right style="thin">
        <color rgb="FFCCCCCC"/>
      </right>
      <top style="thin">
        <color indexed="64"/>
      </top>
      <bottom style="thin">
        <color rgb="FFCCCCCC"/>
      </bottom>
      <diagonal/>
    </border>
    <border>
      <left style="medium">
        <color rgb="FFBBBBBB"/>
      </left>
      <right/>
      <top style="thin">
        <color indexed="64"/>
      </top>
      <bottom style="medium">
        <color rgb="FFBBBBBB"/>
      </bottom>
      <diagonal/>
    </border>
    <border>
      <left style="medium">
        <color rgb="FFBBBBBB"/>
      </left>
      <right style="thin">
        <color indexed="64"/>
      </right>
      <top style="thin">
        <color indexed="64"/>
      </top>
      <bottom style="medium">
        <color rgb="FFBBBBBB"/>
      </bottom>
      <diagonal/>
    </border>
    <border>
      <left style="thin">
        <color indexed="64"/>
      </left>
      <right/>
      <top/>
      <bottom style="medium">
        <color rgb="FFCCCCCC"/>
      </bottom>
      <diagonal/>
    </border>
    <border>
      <left style="thin">
        <color rgb="FFCCCCCC"/>
      </left>
      <right style="thin">
        <color indexed="64"/>
      </right>
      <top style="thin">
        <color rgb="FFCCCCCC"/>
      </top>
      <bottom style="thin">
        <color rgb="FFCCCCCC"/>
      </bottom>
      <diagonal/>
    </border>
    <border>
      <left style="thin">
        <color rgb="FFCCCCCC"/>
      </left>
      <right style="thin">
        <color indexed="64"/>
      </right>
      <top style="thin">
        <color rgb="FFCCCCCC"/>
      </top>
      <bottom/>
      <diagonal/>
    </border>
    <border>
      <left style="thin">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indexed="64"/>
      </right>
      <top style="thin">
        <color theme="0" tint="-0.24994659260841701"/>
      </top>
      <bottom style="thin">
        <color theme="0" tint="-0.24994659260841701"/>
      </bottom>
      <diagonal/>
    </border>
    <border>
      <left style="thin">
        <color indexed="64"/>
      </left>
      <right style="thin">
        <color theme="0" tint="-0.24994659260841701"/>
      </right>
      <top style="thin">
        <color theme="0" tint="-0.24994659260841701"/>
      </top>
      <bottom style="thin">
        <color indexed="64"/>
      </bottom>
      <diagonal/>
    </border>
    <border>
      <left style="thin">
        <color theme="0" tint="-0.24994659260841701"/>
      </left>
      <right style="thin">
        <color theme="0" tint="-0.24994659260841701"/>
      </right>
      <top style="thin">
        <color theme="0" tint="-0.24994659260841701"/>
      </top>
      <bottom style="thin">
        <color indexed="64"/>
      </bottom>
      <diagonal/>
    </border>
    <border>
      <left style="thin">
        <color theme="0" tint="-0.24994659260841701"/>
      </left>
      <right style="thin">
        <color indexed="64"/>
      </right>
      <top style="thin">
        <color theme="0" tint="-0.24994659260841701"/>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style="medium">
        <color indexed="64"/>
      </left>
      <right style="medium">
        <color indexed="64"/>
      </right>
      <top style="medium">
        <color indexed="64"/>
      </top>
      <bottom style="medium">
        <color indexed="64"/>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medium">
        <color rgb="FF000000"/>
      </left>
      <right style="medium">
        <color rgb="FF000000"/>
      </right>
      <top/>
      <bottom style="medium">
        <color rgb="FF000000"/>
      </bottom>
      <diagonal/>
    </border>
    <border>
      <left/>
      <right/>
      <top style="double">
        <color indexed="64"/>
      </top>
      <bottom style="thin">
        <color indexed="64"/>
      </bottom>
      <diagonal/>
    </border>
    <border>
      <left/>
      <right style="medium">
        <color rgb="FF000000"/>
      </right>
      <top style="medium">
        <color rgb="FF000000"/>
      </top>
      <bottom style="medium">
        <color rgb="FF000000"/>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style="double">
        <color indexed="64"/>
      </right>
      <top style="double">
        <color indexed="64"/>
      </top>
      <bottom/>
      <diagonal/>
    </border>
    <border>
      <left style="double">
        <color indexed="64"/>
      </left>
      <right/>
      <top style="double">
        <color indexed="64"/>
      </top>
      <bottom style="thin">
        <color indexed="64"/>
      </bottom>
      <diagonal/>
    </border>
    <border>
      <left/>
      <right style="double">
        <color indexed="64"/>
      </right>
      <top style="double">
        <color indexed="64"/>
      </top>
      <bottom style="thin">
        <color indexed="64"/>
      </bottom>
      <diagonal/>
    </border>
    <border>
      <left style="medium">
        <color indexed="64"/>
      </left>
      <right style="medium">
        <color indexed="64"/>
      </right>
      <top style="medium">
        <color indexed="64"/>
      </top>
      <bottom/>
      <diagonal/>
    </border>
    <border>
      <left style="double">
        <color indexed="64"/>
      </left>
      <right/>
      <top/>
      <bottom/>
      <diagonal/>
    </border>
    <border>
      <left/>
      <right style="double">
        <color indexed="64"/>
      </right>
      <top/>
      <bottom/>
      <diagonal/>
    </border>
    <border>
      <left style="double">
        <color indexed="64"/>
      </left>
      <right style="double">
        <color indexed="64"/>
      </right>
      <top/>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medium">
        <color indexed="64"/>
      </left>
      <right style="medium">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style="double">
        <color indexed="64"/>
      </right>
      <top/>
      <bottom style="double">
        <color indexed="64"/>
      </bottom>
      <diagonal/>
    </border>
    <border>
      <left style="medium">
        <color indexed="64"/>
      </left>
      <right style="medium">
        <color indexed="64"/>
      </right>
      <top/>
      <bottom style="medium">
        <color indexed="64"/>
      </bottom>
      <diagonal/>
    </border>
    <border>
      <left/>
      <right style="thin">
        <color indexed="64"/>
      </right>
      <top style="double">
        <color indexed="64"/>
      </top>
      <bottom style="thin">
        <color indexed="64"/>
      </bottom>
      <diagonal/>
    </border>
    <border>
      <left/>
      <right style="hair">
        <color indexed="64"/>
      </right>
      <top style="double">
        <color indexed="64"/>
      </top>
      <bottom style="thin">
        <color indexed="64"/>
      </bottom>
      <diagonal/>
    </border>
    <border>
      <left/>
      <right style="hair">
        <color indexed="64"/>
      </right>
      <top style="thin">
        <color indexed="64"/>
      </top>
      <bottom style="thin">
        <color indexed="64"/>
      </bottom>
      <diagonal/>
    </border>
    <border>
      <left style="double">
        <color indexed="64"/>
      </left>
      <right/>
      <top style="thin">
        <color indexed="64"/>
      </top>
      <bottom style="double">
        <color indexed="64"/>
      </bottom>
      <diagonal/>
    </border>
    <border>
      <left/>
      <right style="hair">
        <color indexed="64"/>
      </right>
      <top style="thin">
        <color indexed="64"/>
      </top>
      <bottom style="double">
        <color indexed="64"/>
      </bottom>
      <diagonal/>
    </border>
    <border>
      <left style="hair">
        <color indexed="64"/>
      </left>
      <right/>
      <top style="double">
        <color indexed="64"/>
      </top>
      <bottom style="thin">
        <color indexed="64"/>
      </bottom>
      <diagonal/>
    </border>
    <border>
      <left style="thin">
        <color rgb="FF000000"/>
      </left>
      <right style="thin">
        <color rgb="FF000000"/>
      </right>
      <top style="thin">
        <color rgb="FF000000"/>
      </top>
      <bottom style="thin">
        <color rgb="FF000000"/>
      </bottom>
      <diagonal/>
    </border>
    <border>
      <left style="double">
        <color rgb="FF000000"/>
      </left>
      <right/>
      <top style="medium">
        <color rgb="FF000000"/>
      </top>
      <bottom/>
      <diagonal/>
    </border>
    <border>
      <left/>
      <right style="double">
        <color rgb="FF000000"/>
      </right>
      <top style="medium">
        <color rgb="FF000000"/>
      </top>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double">
        <color indexed="64"/>
      </right>
      <top style="thin">
        <color indexed="64"/>
      </top>
      <bottom style="double">
        <color indexed="64"/>
      </bottom>
      <diagonal/>
    </border>
    <border>
      <left/>
      <right style="double">
        <color rgb="FF000000"/>
      </right>
      <top style="thin">
        <color indexed="64"/>
      </top>
      <bottom style="thin">
        <color indexed="64"/>
      </bottom>
      <diagonal/>
    </border>
    <border>
      <left/>
      <right style="double">
        <color rgb="FF000000"/>
      </right>
      <top style="thin">
        <color indexed="64"/>
      </top>
      <bottom/>
      <diagonal/>
    </border>
    <border>
      <left/>
      <right style="medium">
        <color indexed="64"/>
      </right>
      <top style="medium">
        <color rgb="FF000000"/>
      </top>
      <bottom style="medium">
        <color rgb="FF000000"/>
      </bottom>
      <diagonal/>
    </border>
    <border>
      <left style="double">
        <color indexed="64"/>
      </left>
      <right style="medium">
        <color indexed="64"/>
      </right>
      <top style="medium">
        <color indexed="64"/>
      </top>
      <bottom/>
      <diagonal/>
    </border>
    <border>
      <left style="double">
        <color indexed="64"/>
      </left>
      <right style="medium">
        <color indexed="64"/>
      </right>
      <top/>
      <bottom/>
      <diagonal/>
    </border>
    <border>
      <left style="double">
        <color indexed="64"/>
      </left>
      <right style="medium">
        <color indexed="64"/>
      </right>
      <top/>
      <bottom style="medium">
        <color indexed="64"/>
      </bottom>
      <diagonal/>
    </border>
    <border>
      <left/>
      <right style="medium">
        <color indexed="64"/>
      </right>
      <top style="thin">
        <color indexed="64"/>
      </top>
      <bottom style="thin">
        <color indexed="64"/>
      </bottom>
      <diagonal/>
    </border>
  </borders>
  <cellStyleXfs count="27">
    <xf numFmtId="0" fontId="0" fillId="0" borderId="0"/>
    <xf numFmtId="166" fontId="4" fillId="0" borderId="0" applyFont="0" applyFill="0" applyBorder="0" applyAlignment="0" applyProtection="0"/>
    <xf numFmtId="166" fontId="12" fillId="0" borderId="0" applyFont="0" applyFill="0" applyBorder="0" applyAlignment="0" applyProtection="0"/>
    <xf numFmtId="165" fontId="4" fillId="0" borderId="0" applyFont="0" applyFill="0" applyBorder="0" applyAlignment="0" applyProtection="0"/>
    <xf numFmtId="165" fontId="12" fillId="0" borderId="0" applyFont="0" applyFill="0" applyBorder="0" applyAlignment="0" applyProtection="0"/>
    <xf numFmtId="0" fontId="11" fillId="0" borderId="0"/>
    <xf numFmtId="9" fontId="11" fillId="0" borderId="0" applyFont="0" applyFill="0" applyBorder="0" applyAlignment="0" applyProtection="0"/>
    <xf numFmtId="9" fontId="12" fillId="0" borderId="0" applyFont="0" applyFill="0" applyBorder="0" applyAlignment="0" applyProtection="0"/>
    <xf numFmtId="0" fontId="14" fillId="0" borderId="0"/>
    <xf numFmtId="167" fontId="15" fillId="0" borderId="0" applyFont="0" applyFill="0" applyBorder="0" applyAlignment="0" applyProtection="0"/>
    <xf numFmtId="9" fontId="11" fillId="0" borderId="0" applyFont="0" applyFill="0" applyBorder="0" applyAlignment="0" applyProtection="0"/>
    <xf numFmtId="165" fontId="11" fillId="0" borderId="0" applyFont="0" applyFill="0" applyBorder="0" applyAlignment="0" applyProtection="0"/>
    <xf numFmtId="166" fontId="11" fillId="0" borderId="0" applyFont="0" applyFill="0" applyBorder="0" applyAlignment="0" applyProtection="0"/>
    <xf numFmtId="9" fontId="4" fillId="0" borderId="0" applyFont="0" applyFill="0" applyBorder="0" applyAlignment="0" applyProtection="0"/>
    <xf numFmtId="0" fontId="3" fillId="0" borderId="0"/>
    <xf numFmtId="0" fontId="4" fillId="0" borderId="0"/>
    <xf numFmtId="0" fontId="4" fillId="0" borderId="0"/>
    <xf numFmtId="9" fontId="4" fillId="0" borderId="0" applyFont="0" applyFill="0" applyBorder="0" applyAlignment="0" applyProtection="0"/>
    <xf numFmtId="165" fontId="4" fillId="0" borderId="0" applyFont="0" applyFill="0" applyBorder="0" applyAlignment="0" applyProtection="0"/>
    <xf numFmtId="0" fontId="38" fillId="0" borderId="0"/>
    <xf numFmtId="0" fontId="2" fillId="0" borderId="0"/>
    <xf numFmtId="0" fontId="4" fillId="0" borderId="0"/>
    <xf numFmtId="166" fontId="4" fillId="0" borderId="0" applyFont="0" applyFill="0" applyBorder="0" applyAlignment="0" applyProtection="0"/>
    <xf numFmtId="9" fontId="4" fillId="0" borderId="0" applyFont="0" applyFill="0" applyBorder="0" applyAlignment="0" applyProtection="0"/>
    <xf numFmtId="0" fontId="1" fillId="0" borderId="0"/>
    <xf numFmtId="164" fontId="4" fillId="0" borderId="0" applyFill="0" applyBorder="0" applyAlignment="0" applyProtection="0"/>
    <xf numFmtId="164" fontId="4" fillId="0" borderId="0" applyFill="0" applyBorder="0" applyAlignment="0" applyProtection="0"/>
  </cellStyleXfs>
  <cellXfs count="821">
    <xf numFmtId="0" fontId="0" fillId="0" borderId="0" xfId="0"/>
    <xf numFmtId="0" fontId="0" fillId="0" borderId="0" xfId="0" applyAlignment="1" applyProtection="1">
      <alignment horizontal="center" vertical="top" wrapText="1"/>
      <protection hidden="1"/>
    </xf>
    <xf numFmtId="0" fontId="0" fillId="0" borderId="0" xfId="0" applyAlignment="1" applyProtection="1">
      <alignment vertical="top" wrapText="1"/>
      <protection hidden="1"/>
    </xf>
    <xf numFmtId="0" fontId="0" fillId="0" borderId="0" xfId="0" applyProtection="1">
      <protection hidden="1"/>
    </xf>
    <xf numFmtId="0" fontId="7" fillId="0" borderId="0" xfId="0" applyFont="1" applyAlignment="1" applyProtection="1">
      <alignment horizontal="center"/>
      <protection hidden="1"/>
    </xf>
    <xf numFmtId="0" fontId="5" fillId="0" borderId="0" xfId="0" applyFont="1" applyAlignment="1" applyProtection="1">
      <alignment horizontal="center" vertical="center"/>
      <protection hidden="1"/>
    </xf>
    <xf numFmtId="0" fontId="7" fillId="0" borderId="0" xfId="0" applyFont="1" applyAlignment="1" applyProtection="1">
      <alignment vertical="center"/>
      <protection hidden="1"/>
    </xf>
    <xf numFmtId="0" fontId="0" fillId="0" borderId="0" xfId="0" applyAlignment="1" applyProtection="1">
      <alignment vertical="center"/>
      <protection hidden="1"/>
    </xf>
    <xf numFmtId="0" fontId="8" fillId="0" borderId="0" xfId="0" applyFont="1" applyAlignment="1" applyProtection="1">
      <alignment vertical="center"/>
      <protection hidden="1"/>
    </xf>
    <xf numFmtId="0" fontId="8" fillId="0" borderId="0" xfId="0" applyFont="1" applyProtection="1">
      <protection hidden="1"/>
    </xf>
    <xf numFmtId="0" fontId="10" fillId="0" borderId="0" xfId="0" applyFont="1" applyProtection="1">
      <protection hidden="1"/>
    </xf>
    <xf numFmtId="0" fontId="6" fillId="0" borderId="0" xfId="0" applyFont="1" applyAlignment="1" applyProtection="1">
      <alignment horizontal="center" vertical="center" wrapText="1"/>
      <protection hidden="1"/>
    </xf>
    <xf numFmtId="0" fontId="10" fillId="0" borderId="0" xfId="0" applyFont="1" applyAlignment="1" applyProtection="1">
      <alignment horizontal="justify" vertical="center" wrapText="1"/>
      <protection hidden="1"/>
    </xf>
    <xf numFmtId="170" fontId="6" fillId="0" borderId="0" xfId="1" applyNumberFormat="1" applyFont="1" applyFill="1" applyBorder="1" applyAlignment="1" applyProtection="1">
      <alignment horizontal="center" vertical="center" wrapText="1"/>
      <protection hidden="1"/>
    </xf>
    <xf numFmtId="0" fontId="10" fillId="0" borderId="0" xfId="0" applyFont="1" applyAlignment="1" applyProtection="1">
      <alignment vertical="top" wrapText="1"/>
      <protection hidden="1"/>
    </xf>
    <xf numFmtId="0" fontId="10" fillId="0" borderId="0" xfId="0" applyFont="1" applyAlignment="1" applyProtection="1">
      <alignment horizontal="center"/>
      <protection hidden="1"/>
    </xf>
    <xf numFmtId="0" fontId="10" fillId="0" borderId="0" xfId="0" applyFont="1" applyAlignment="1" applyProtection="1">
      <alignment horizontal="center" vertical="top" wrapText="1"/>
      <protection hidden="1"/>
    </xf>
    <xf numFmtId="3" fontId="6" fillId="0" borderId="0" xfId="0" applyNumberFormat="1" applyFont="1" applyAlignment="1" applyProtection="1">
      <alignment horizontal="center" vertical="top" wrapText="1"/>
      <protection hidden="1"/>
    </xf>
    <xf numFmtId="0" fontId="6" fillId="0" borderId="0" xfId="0" applyFont="1" applyProtection="1">
      <protection hidden="1"/>
    </xf>
    <xf numFmtId="0" fontId="6" fillId="0" borderId="0" xfId="0" applyFont="1" applyAlignment="1" applyProtection="1">
      <alignment vertical="top" wrapText="1"/>
      <protection hidden="1"/>
    </xf>
    <xf numFmtId="0" fontId="14" fillId="0" borderId="0" xfId="8"/>
    <xf numFmtId="0" fontId="24" fillId="0" borderId="0" xfId="14" applyFont="1"/>
    <xf numFmtId="0" fontId="24" fillId="4" borderId="11" xfId="14" applyFont="1" applyFill="1" applyBorder="1" applyAlignment="1">
      <alignment horizontal="right" vertical="center" wrapText="1"/>
    </xf>
    <xf numFmtId="4" fontId="24" fillId="4" borderId="11" xfId="14" applyNumberFormat="1" applyFont="1" applyFill="1" applyBorder="1" applyAlignment="1">
      <alignment horizontal="right" wrapText="1"/>
    </xf>
    <xf numFmtId="0" fontId="24" fillId="4" borderId="11" xfId="14" applyFont="1" applyFill="1" applyBorder="1" applyAlignment="1">
      <alignment horizontal="right" wrapText="1"/>
    </xf>
    <xf numFmtId="4" fontId="24" fillId="4" borderId="11" xfId="14" applyNumberFormat="1" applyFont="1" applyFill="1" applyBorder="1" applyAlignment="1">
      <alignment horizontal="right" vertical="center" wrapText="1"/>
    </xf>
    <xf numFmtId="0" fontId="14" fillId="0" borderId="15" xfId="8" applyBorder="1"/>
    <xf numFmtId="0" fontId="7" fillId="0" borderId="7" xfId="0" applyFont="1" applyBorder="1" applyAlignment="1" applyProtection="1">
      <alignment horizontal="center"/>
      <protection hidden="1"/>
    </xf>
    <xf numFmtId="0" fontId="0" fillId="0" borderId="15" xfId="0" applyBorder="1" applyProtection="1">
      <protection hidden="1"/>
    </xf>
    <xf numFmtId="49" fontId="9" fillId="0" borderId="7" xfId="0" applyNumberFormat="1" applyFont="1" applyBorder="1" applyAlignment="1" applyProtection="1">
      <alignment horizontal="center" vertical="center"/>
      <protection hidden="1"/>
    </xf>
    <xf numFmtId="0" fontId="7" fillId="0" borderId="15" xfId="0" applyFont="1" applyBorder="1" applyAlignment="1" applyProtection="1">
      <alignment vertical="center"/>
      <protection hidden="1"/>
    </xf>
    <xf numFmtId="0" fontId="0" fillId="0" borderId="7" xfId="0" applyBorder="1" applyAlignment="1" applyProtection="1">
      <alignment vertical="center"/>
      <protection hidden="1"/>
    </xf>
    <xf numFmtId="0" fontId="0" fillId="0" borderId="0" xfId="0" applyAlignment="1" applyProtection="1">
      <alignment vertical="center" wrapText="1"/>
      <protection hidden="1"/>
    </xf>
    <xf numFmtId="0" fontId="0" fillId="0" borderId="15" xfId="0" applyBorder="1" applyAlignment="1" applyProtection="1">
      <alignment vertical="center"/>
      <protection hidden="1"/>
    </xf>
    <xf numFmtId="0" fontId="8" fillId="0" borderId="7" xfId="0" applyFont="1" applyBorder="1" applyProtection="1">
      <protection hidden="1"/>
    </xf>
    <xf numFmtId="0" fontId="8" fillId="0" borderId="15" xfId="0" applyFont="1" applyBorder="1" applyProtection="1">
      <protection hidden="1"/>
    </xf>
    <xf numFmtId="0" fontId="0" fillId="0" borderId="7" xfId="0" applyBorder="1" applyProtection="1">
      <protection hidden="1"/>
    </xf>
    <xf numFmtId="0" fontId="0" fillId="0" borderId="3" xfId="0" applyBorder="1" applyProtection="1">
      <protection hidden="1"/>
    </xf>
    <xf numFmtId="0" fontId="10" fillId="0" borderId="1" xfId="0" applyFont="1" applyBorder="1" applyProtection="1">
      <protection hidden="1"/>
    </xf>
    <xf numFmtId="170" fontId="6" fillId="0" borderId="1" xfId="1" applyNumberFormat="1" applyFont="1" applyFill="1" applyBorder="1" applyAlignment="1" applyProtection="1">
      <alignment horizontal="center" vertical="center" wrapText="1"/>
      <protection hidden="1"/>
    </xf>
    <xf numFmtId="0" fontId="0" fillId="0" borderId="14" xfId="0" applyBorder="1" applyProtection="1">
      <protection hidden="1"/>
    </xf>
    <xf numFmtId="0" fontId="19" fillId="0" borderId="0" xfId="0" applyFont="1" applyAlignment="1" applyProtection="1">
      <alignment horizontal="center" vertical="center"/>
      <protection hidden="1"/>
    </xf>
    <xf numFmtId="0" fontId="29" fillId="0" borderId="0" xfId="0" applyFont="1" applyAlignment="1" applyProtection="1">
      <alignment horizontal="center" vertical="center"/>
      <protection locked="0" hidden="1"/>
    </xf>
    <xf numFmtId="0" fontId="29" fillId="0" borderId="0" xfId="0" applyFont="1" applyAlignment="1" applyProtection="1">
      <alignment horizontal="center" vertical="center" wrapText="1"/>
      <protection locked="0" hidden="1"/>
    </xf>
    <xf numFmtId="49" fontId="22" fillId="0" borderId="0" xfId="0" applyNumberFormat="1" applyFont="1" applyAlignment="1" applyProtection="1">
      <alignment horizontal="right" vertical="center" wrapText="1"/>
      <protection locked="0" hidden="1"/>
    </xf>
    <xf numFmtId="49" fontId="22" fillId="0" borderId="0" xfId="0" applyNumberFormat="1" applyFont="1" applyAlignment="1" applyProtection="1">
      <alignment horizontal="left" vertical="center"/>
      <protection locked="0" hidden="1"/>
    </xf>
    <xf numFmtId="49" fontId="22" fillId="0" borderId="0" xfId="0" applyNumberFormat="1" applyFont="1" applyAlignment="1" applyProtection="1">
      <alignment horizontal="center" vertical="center" wrapText="1"/>
      <protection locked="0" hidden="1"/>
    </xf>
    <xf numFmtId="0" fontId="21" fillId="3" borderId="4" xfId="5" applyFont="1" applyFill="1" applyBorder="1" applyAlignment="1">
      <alignment horizontal="center" vertical="center" wrapText="1"/>
    </xf>
    <xf numFmtId="0" fontId="16" fillId="0" borderId="12" xfId="15" applyFont="1" applyBorder="1" applyAlignment="1">
      <alignment vertical="center" wrapText="1"/>
    </xf>
    <xf numFmtId="0" fontId="16" fillId="0" borderId="2" xfId="15" applyFont="1" applyBorder="1" applyAlignment="1">
      <alignment vertical="center" wrapText="1"/>
    </xf>
    <xf numFmtId="0" fontId="16" fillId="0" borderId="2" xfId="15" applyFont="1" applyBorder="1" applyAlignment="1">
      <alignment horizontal="right" vertical="center" wrapText="1"/>
    </xf>
    <xf numFmtId="0" fontId="17" fillId="0" borderId="2" xfId="15" applyFont="1" applyBorder="1" applyAlignment="1">
      <alignment vertical="center" wrapText="1"/>
    </xf>
    <xf numFmtId="0" fontId="18" fillId="0" borderId="13" xfId="15" applyFont="1" applyBorder="1" applyAlignment="1">
      <alignment vertical="center"/>
    </xf>
    <xf numFmtId="0" fontId="18" fillId="0" borderId="0" xfId="15" applyFont="1" applyAlignment="1">
      <alignment vertical="center"/>
    </xf>
    <xf numFmtId="0" fontId="18" fillId="0" borderId="15" xfId="15" applyFont="1" applyBorder="1" applyAlignment="1">
      <alignment vertical="center"/>
    </xf>
    <xf numFmtId="0" fontId="4" fillId="0" borderId="7" xfId="15" applyBorder="1" applyAlignment="1">
      <alignment horizontal="center" vertical="center"/>
    </xf>
    <xf numFmtId="0" fontId="13" fillId="0" borderId="0" xfId="15" applyFont="1" applyAlignment="1">
      <alignment horizontal="center" vertical="center" wrapText="1"/>
    </xf>
    <xf numFmtId="0" fontId="13" fillId="0" borderId="0" xfId="15" applyFont="1" applyAlignment="1">
      <alignment vertical="center"/>
    </xf>
    <xf numFmtId="0" fontId="8" fillId="0" borderId="7" xfId="15" applyFont="1" applyBorder="1" applyAlignment="1">
      <alignment vertical="center" wrapText="1"/>
    </xf>
    <xf numFmtId="0" fontId="20" fillId="0" borderId="0" xfId="15" applyFont="1" applyAlignment="1">
      <alignment horizontal="right" vertical="center" wrapText="1"/>
    </xf>
    <xf numFmtId="0" fontId="21" fillId="0" borderId="0" xfId="15" applyFont="1" applyAlignment="1">
      <alignment horizontal="center" vertical="center" wrapText="1"/>
    </xf>
    <xf numFmtId="0" fontId="7" fillId="0" borderId="0" xfId="15" applyFont="1" applyAlignment="1" applyProtection="1">
      <alignment vertical="center"/>
      <protection hidden="1"/>
    </xf>
    <xf numFmtId="49" fontId="21" fillId="6" borderId="0" xfId="15" applyNumberFormat="1" applyFont="1" applyFill="1" applyAlignment="1" applyProtection="1">
      <alignment horizontal="right" vertical="center"/>
      <protection locked="0" hidden="1"/>
    </xf>
    <xf numFmtId="49" fontId="21" fillId="6" borderId="0" xfId="15" applyNumberFormat="1" applyFont="1" applyFill="1" applyAlignment="1" applyProtection="1">
      <alignment horizontal="center" vertical="center"/>
      <protection locked="0" hidden="1"/>
    </xf>
    <xf numFmtId="49" fontId="21" fillId="6" borderId="0" xfId="15" applyNumberFormat="1" applyFont="1" applyFill="1" applyAlignment="1" applyProtection="1">
      <alignment horizontal="right" vertical="center" wrapText="1"/>
      <protection locked="0" hidden="1"/>
    </xf>
    <xf numFmtId="172" fontId="21" fillId="6" borderId="0" xfId="3" applyNumberFormat="1" applyFont="1" applyFill="1" applyBorder="1" applyAlignment="1" applyProtection="1">
      <alignment horizontal="center" vertical="center"/>
      <protection locked="0" hidden="1"/>
    </xf>
    <xf numFmtId="0" fontId="8" fillId="0" borderId="0" xfId="15" applyFont="1" applyProtection="1">
      <protection hidden="1"/>
    </xf>
    <xf numFmtId="2" fontId="21" fillId="2" borderId="4" xfId="18" applyNumberFormat="1" applyFont="1" applyFill="1" applyBorder="1" applyAlignment="1" applyProtection="1">
      <alignment horizontal="center" vertical="center" wrapText="1"/>
      <protection locked="0" hidden="1"/>
    </xf>
    <xf numFmtId="168" fontId="29" fillId="0" borderId="0" xfId="18" applyNumberFormat="1" applyFont="1" applyFill="1" applyBorder="1" applyAlignment="1" applyProtection="1">
      <alignment horizontal="center" vertical="center" wrapText="1"/>
      <protection locked="0" hidden="1"/>
    </xf>
    <xf numFmtId="171" fontId="29" fillId="0" borderId="0" xfId="18" applyNumberFormat="1" applyFont="1" applyFill="1" applyBorder="1" applyAlignment="1" applyProtection="1">
      <alignment horizontal="right" vertical="center" wrapText="1"/>
      <protection locked="0" hidden="1"/>
    </xf>
    <xf numFmtId="171" fontId="29" fillId="0" borderId="0" xfId="18" applyNumberFormat="1" applyFont="1" applyFill="1" applyBorder="1" applyAlignment="1" applyProtection="1">
      <alignment horizontal="center" vertical="center" wrapText="1"/>
      <protection locked="0" hidden="1"/>
    </xf>
    <xf numFmtId="171" fontId="21" fillId="6" borderId="0" xfId="18" applyNumberFormat="1" applyFont="1" applyFill="1" applyBorder="1" applyAlignment="1" applyProtection="1">
      <alignment horizontal="center" vertical="center" wrapText="1"/>
      <protection locked="0" hidden="1"/>
    </xf>
    <xf numFmtId="2" fontId="21" fillId="6" borderId="0" xfId="18" applyNumberFormat="1" applyFont="1" applyFill="1" applyBorder="1" applyAlignment="1" applyProtection="1">
      <alignment horizontal="center" vertical="center" wrapText="1"/>
      <protection hidden="1"/>
    </xf>
    <xf numFmtId="0" fontId="34" fillId="2" borderId="4" xfId="15" applyFont="1" applyFill="1" applyBorder="1" applyAlignment="1">
      <alignment horizontal="right" vertical="center" wrapText="1"/>
    </xf>
    <xf numFmtId="49" fontId="22" fillId="3" borderId="4" xfId="0" applyNumberFormat="1" applyFont="1" applyFill="1" applyBorder="1" applyAlignment="1" applyProtection="1">
      <alignment horizontal="center" vertical="center" wrapText="1"/>
      <protection locked="0" hidden="1"/>
    </xf>
    <xf numFmtId="172" fontId="35" fillId="2" borderId="4" xfId="18" applyNumberFormat="1" applyFont="1" applyFill="1" applyBorder="1" applyAlignment="1" applyProtection="1">
      <alignment horizontal="right" vertical="center" wrapText="1"/>
      <protection locked="0" hidden="1"/>
    </xf>
    <xf numFmtId="2" fontId="22" fillId="3" borderId="4" xfId="18" applyNumberFormat="1" applyFont="1" applyFill="1" applyBorder="1" applyAlignment="1" applyProtection="1">
      <alignment horizontal="center" vertical="center" wrapText="1"/>
      <protection locked="0" hidden="1"/>
    </xf>
    <xf numFmtId="0" fontId="4" fillId="0" borderId="0" xfId="0" applyFont="1" applyProtection="1">
      <protection hidden="1"/>
    </xf>
    <xf numFmtId="171" fontId="21" fillId="0" borderId="0" xfId="18" applyNumberFormat="1" applyFont="1" applyFill="1" applyBorder="1" applyAlignment="1" applyProtection="1">
      <alignment horizontal="right" vertical="center" wrapText="1"/>
      <protection locked="0" hidden="1"/>
    </xf>
    <xf numFmtId="2" fontId="31" fillId="0" borderId="0" xfId="18" applyNumberFormat="1" applyFont="1" applyFill="1" applyBorder="1" applyAlignment="1" applyProtection="1">
      <alignment horizontal="center" vertical="center" wrapText="1"/>
      <protection locked="0" hidden="1"/>
    </xf>
    <xf numFmtId="0" fontId="32" fillId="3" borderId="4" xfId="18" applyNumberFormat="1" applyFont="1" applyFill="1" applyBorder="1" applyAlignment="1" applyProtection="1">
      <alignment vertical="center" wrapText="1"/>
      <protection locked="0" hidden="1"/>
    </xf>
    <xf numFmtId="14" fontId="32" fillId="3" borderId="4" xfId="18" applyNumberFormat="1" applyFont="1" applyFill="1" applyBorder="1" applyAlignment="1" applyProtection="1">
      <alignment horizontal="center" vertical="center" wrapText="1"/>
      <protection locked="0" hidden="1"/>
    </xf>
    <xf numFmtId="0" fontId="0" fillId="0" borderId="0" xfId="0" applyAlignment="1" applyProtection="1">
      <alignment horizontal="center" vertical="center"/>
      <protection hidden="1"/>
    </xf>
    <xf numFmtId="14" fontId="0" fillId="0" borderId="0" xfId="0" applyNumberFormat="1" applyAlignment="1" applyProtection="1">
      <alignment horizontal="center" vertical="center"/>
      <protection hidden="1"/>
    </xf>
    <xf numFmtId="2" fontId="0" fillId="0" borderId="0" xfId="0" applyNumberFormat="1" applyAlignment="1" applyProtection="1">
      <alignment horizontal="center" vertical="center"/>
      <protection hidden="1"/>
    </xf>
    <xf numFmtId="14" fontId="0" fillId="0" borderId="0" xfId="0" applyNumberFormat="1" applyProtection="1">
      <protection hidden="1"/>
    </xf>
    <xf numFmtId="14" fontId="22" fillId="2" borderId="4" xfId="18" applyNumberFormat="1" applyFont="1" applyFill="1" applyBorder="1" applyAlignment="1" applyProtection="1">
      <alignment horizontal="center" vertical="center" wrapText="1"/>
      <protection locked="0" hidden="1"/>
    </xf>
    <xf numFmtId="49" fontId="22" fillId="0" borderId="0" xfId="0" applyNumberFormat="1" applyFont="1" applyAlignment="1" applyProtection="1">
      <alignment horizontal="center" vertical="center"/>
      <protection locked="0" hidden="1"/>
    </xf>
    <xf numFmtId="49" fontId="22" fillId="0" borderId="0" xfId="0" applyNumberFormat="1" applyFont="1" applyAlignment="1" applyProtection="1">
      <alignment vertical="center" wrapText="1"/>
      <protection locked="0" hidden="1"/>
    </xf>
    <xf numFmtId="0" fontId="30" fillId="0" borderId="0" xfId="0" applyFont="1" applyAlignment="1" applyProtection="1">
      <alignment horizontal="center" vertical="center"/>
      <protection hidden="1"/>
    </xf>
    <xf numFmtId="0" fontId="33" fillId="0" borderId="0" xfId="0" applyFont="1" applyAlignment="1" applyProtection="1">
      <alignment wrapText="1"/>
      <protection hidden="1"/>
    </xf>
    <xf numFmtId="0" fontId="4" fillId="0" borderId="0" xfId="0" applyFont="1" applyAlignment="1" applyProtection="1">
      <alignment horizontal="center"/>
      <protection hidden="1"/>
    </xf>
    <xf numFmtId="1" fontId="22" fillId="3" borderId="4" xfId="18" applyNumberFormat="1" applyFont="1" applyFill="1" applyBorder="1" applyAlignment="1" applyProtection="1">
      <alignment horizontal="center" vertical="center" wrapText="1"/>
      <protection locked="0" hidden="1"/>
    </xf>
    <xf numFmtId="2" fontId="22" fillId="2" borderId="16" xfId="0" applyNumberFormat="1" applyFont="1" applyFill="1" applyBorder="1" applyAlignment="1" applyProtection="1">
      <alignment horizontal="center" vertical="center"/>
      <protection locked="0" hidden="1"/>
    </xf>
    <xf numFmtId="0" fontId="37" fillId="7" borderId="4" xfId="15" applyFont="1" applyFill="1" applyBorder="1" applyAlignment="1">
      <alignment horizontal="right" vertical="center" wrapText="1"/>
    </xf>
    <xf numFmtId="0" fontId="4" fillId="0" borderId="0" xfId="0" applyFont="1" applyAlignment="1" applyProtection="1">
      <alignment horizontal="center" vertical="center"/>
      <protection hidden="1"/>
    </xf>
    <xf numFmtId="2" fontId="22" fillId="2" borderId="4" xfId="0" applyNumberFormat="1" applyFont="1" applyFill="1" applyBorder="1" applyAlignment="1" applyProtection="1">
      <alignment horizontal="center" vertical="center"/>
      <protection locked="0" hidden="1"/>
    </xf>
    <xf numFmtId="2" fontId="22" fillId="2" borderId="4" xfId="0" applyNumberFormat="1" applyFont="1" applyFill="1" applyBorder="1" applyAlignment="1" applyProtection="1">
      <alignment horizontal="right" vertical="center" wrapText="1"/>
      <protection locked="0" hidden="1"/>
    </xf>
    <xf numFmtId="0" fontId="6" fillId="0" borderId="1" xfId="0" applyFont="1" applyBorder="1" applyAlignment="1" applyProtection="1">
      <alignment horizontal="center" vertical="center" wrapText="1"/>
      <protection hidden="1"/>
    </xf>
    <xf numFmtId="0" fontId="10" fillId="0" borderId="1" xfId="0" applyFont="1" applyBorder="1" applyAlignment="1" applyProtection="1">
      <alignment horizontal="justify" vertical="center" wrapText="1"/>
      <protection hidden="1"/>
    </xf>
    <xf numFmtId="172" fontId="35" fillId="2" borderId="4" xfId="18" applyNumberFormat="1" applyFont="1" applyFill="1" applyBorder="1" applyAlignment="1" applyProtection="1">
      <alignment horizontal="right" wrapText="1"/>
      <protection locked="0" hidden="1"/>
    </xf>
    <xf numFmtId="0" fontId="5" fillId="6" borderId="0" xfId="0" applyFont="1" applyFill="1" applyAlignment="1" applyProtection="1">
      <alignment vertical="center"/>
      <protection hidden="1"/>
    </xf>
    <xf numFmtId="0" fontId="5" fillId="6" borderId="0" xfId="0" applyFont="1" applyFill="1" applyAlignment="1" applyProtection="1">
      <alignment horizontal="center" vertical="center"/>
      <protection hidden="1"/>
    </xf>
    <xf numFmtId="4" fontId="24" fillId="4" borderId="19" xfId="14" applyNumberFormat="1" applyFont="1" applyFill="1" applyBorder="1" applyAlignment="1">
      <alignment horizontal="right" vertical="center" wrapText="1"/>
    </xf>
    <xf numFmtId="4" fontId="24" fillId="4" borderId="19" xfId="14" applyNumberFormat="1" applyFont="1" applyFill="1" applyBorder="1" applyAlignment="1">
      <alignment horizontal="right" wrapText="1"/>
    </xf>
    <xf numFmtId="0" fontId="24" fillId="4" borderId="19" xfId="14" applyFont="1" applyFill="1" applyBorder="1" applyAlignment="1">
      <alignment horizontal="right" wrapText="1"/>
    </xf>
    <xf numFmtId="4" fontId="24" fillId="4" borderId="20" xfId="14" applyNumberFormat="1" applyFont="1" applyFill="1" applyBorder="1" applyAlignment="1">
      <alignment horizontal="right" vertical="center" wrapText="1"/>
    </xf>
    <xf numFmtId="4" fontId="24" fillId="4" borderId="20" xfId="14" applyNumberFormat="1" applyFont="1" applyFill="1" applyBorder="1" applyAlignment="1">
      <alignment horizontal="right" wrapText="1"/>
    </xf>
    <xf numFmtId="0" fontId="24" fillId="4" borderId="20" xfId="14" applyFont="1" applyFill="1" applyBorder="1" applyAlignment="1">
      <alignment horizontal="right" wrapText="1"/>
    </xf>
    <xf numFmtId="4" fontId="24" fillId="6" borderId="20" xfId="14" applyNumberFormat="1" applyFont="1" applyFill="1" applyBorder="1" applyAlignment="1">
      <alignment horizontal="right" vertical="center" wrapText="1"/>
    </xf>
    <xf numFmtId="4" fontId="24" fillId="6" borderId="20" xfId="14" applyNumberFormat="1" applyFont="1" applyFill="1" applyBorder="1" applyAlignment="1">
      <alignment horizontal="right" wrapText="1"/>
    </xf>
    <xf numFmtId="0" fontId="24" fillId="6" borderId="20" xfId="14" applyFont="1" applyFill="1" applyBorder="1" applyAlignment="1">
      <alignment horizontal="right" wrapText="1"/>
    </xf>
    <xf numFmtId="0" fontId="26" fillId="4" borderId="21" xfId="14" applyFont="1" applyFill="1" applyBorder="1" applyAlignment="1">
      <alignment horizontal="center" vertical="center" wrapText="1"/>
    </xf>
    <xf numFmtId="0" fontId="26" fillId="5" borderId="22" xfId="14" applyFont="1" applyFill="1" applyBorder="1" applyAlignment="1">
      <alignment horizontal="center" vertical="center" wrapText="1"/>
    </xf>
    <xf numFmtId="0" fontId="26" fillId="5" borderId="23" xfId="14" applyFont="1" applyFill="1" applyBorder="1" applyAlignment="1">
      <alignment horizontal="center" vertical="center" wrapText="1"/>
    </xf>
    <xf numFmtId="0" fontId="27" fillId="5" borderId="24" xfId="14" applyFont="1" applyFill="1" applyBorder="1" applyAlignment="1">
      <alignment horizontal="center" vertical="center" wrapText="1"/>
    </xf>
    <xf numFmtId="0" fontId="24" fillId="4" borderId="25" xfId="14" applyFont="1" applyFill="1" applyBorder="1" applyAlignment="1">
      <alignment horizontal="center" vertical="center" wrapText="1"/>
    </xf>
    <xf numFmtId="0" fontId="27" fillId="5" borderId="7" xfId="14" applyFont="1" applyFill="1" applyBorder="1" applyAlignment="1">
      <alignment horizontal="center" vertical="center" wrapText="1"/>
    </xf>
    <xf numFmtId="0" fontId="24" fillId="4" borderId="26" xfId="14" applyFont="1" applyFill="1" applyBorder="1" applyAlignment="1">
      <alignment horizontal="center" vertical="center" wrapText="1"/>
    </xf>
    <xf numFmtId="0" fontId="27" fillId="5" borderId="27" xfId="14" applyFont="1" applyFill="1" applyBorder="1" applyAlignment="1">
      <alignment horizontal="center" vertical="center" wrapText="1"/>
    </xf>
    <xf numFmtId="0" fontId="24" fillId="4" borderId="28" xfId="14" applyFont="1" applyFill="1" applyBorder="1" applyAlignment="1">
      <alignment horizontal="center" vertical="center" wrapText="1"/>
    </xf>
    <xf numFmtId="0" fontId="27" fillId="6" borderId="27" xfId="14" applyFont="1" applyFill="1" applyBorder="1" applyAlignment="1">
      <alignment horizontal="center" vertical="center" wrapText="1"/>
    </xf>
    <xf numFmtId="0" fontId="24" fillId="6" borderId="28" xfId="14" applyFont="1" applyFill="1" applyBorder="1" applyAlignment="1">
      <alignment horizontal="center" vertical="center" wrapText="1"/>
    </xf>
    <xf numFmtId="0" fontId="27" fillId="6" borderId="29" xfId="14" applyFont="1" applyFill="1" applyBorder="1" applyAlignment="1">
      <alignment horizontal="center" vertical="center" wrapText="1"/>
    </xf>
    <xf numFmtId="4" fontId="24" fillId="6" borderId="30" xfId="14" applyNumberFormat="1" applyFont="1" applyFill="1" applyBorder="1" applyAlignment="1">
      <alignment horizontal="right" vertical="center" wrapText="1"/>
    </xf>
    <xf numFmtId="4" fontId="24" fillId="6" borderId="30" xfId="14" applyNumberFormat="1" applyFont="1" applyFill="1" applyBorder="1" applyAlignment="1">
      <alignment horizontal="right" wrapText="1"/>
    </xf>
    <xf numFmtId="0" fontId="24" fillId="6" borderId="30" xfId="14" applyFont="1" applyFill="1" applyBorder="1" applyAlignment="1">
      <alignment horizontal="right" wrapText="1"/>
    </xf>
    <xf numFmtId="0" fontId="24" fillId="6" borderId="31" xfId="14" applyFont="1" applyFill="1" applyBorder="1" applyAlignment="1">
      <alignment horizontal="center" vertical="center" wrapText="1"/>
    </xf>
    <xf numFmtId="0" fontId="6" fillId="0" borderId="0" xfId="0" applyFont="1" applyAlignment="1" applyProtection="1">
      <alignment vertical="center"/>
      <protection hidden="1"/>
    </xf>
    <xf numFmtId="0" fontId="6" fillId="6" borderId="0" xfId="0" applyFont="1" applyFill="1" applyAlignment="1" applyProtection="1">
      <alignment vertical="center"/>
      <protection hidden="1"/>
    </xf>
    <xf numFmtId="0" fontId="7" fillId="6" borderId="0" xfId="0" applyFont="1" applyFill="1" applyAlignment="1" applyProtection="1">
      <alignment vertical="center"/>
      <protection hidden="1"/>
    </xf>
    <xf numFmtId="0" fontId="4" fillId="6" borderId="0" xfId="0" applyFont="1" applyFill="1" applyProtection="1">
      <protection hidden="1"/>
    </xf>
    <xf numFmtId="0" fontId="4" fillId="6" borderId="0" xfId="8" applyFont="1" applyFill="1"/>
    <xf numFmtId="0" fontId="4" fillId="0" borderId="0" xfId="8" applyFont="1"/>
    <xf numFmtId="0" fontId="4" fillId="0" borderId="0" xfId="0" applyFont="1" applyAlignment="1" applyProtection="1">
      <alignment vertical="center"/>
      <protection hidden="1"/>
    </xf>
    <xf numFmtId="0" fontId="29" fillId="6" borderId="0" xfId="0" applyFont="1" applyFill="1" applyAlignment="1" applyProtection="1">
      <alignment horizontal="center" vertical="center"/>
      <protection locked="0" hidden="1"/>
    </xf>
    <xf numFmtId="0" fontId="29" fillId="6" borderId="0" xfId="0" applyFont="1" applyFill="1" applyAlignment="1" applyProtection="1">
      <alignment horizontal="center" vertical="center" wrapText="1"/>
      <protection locked="0" hidden="1"/>
    </xf>
    <xf numFmtId="169" fontId="29" fillId="6" borderId="0" xfId="0" applyNumberFormat="1" applyFont="1" applyFill="1" applyAlignment="1" applyProtection="1">
      <alignment horizontal="center" vertical="center" wrapText="1"/>
      <protection locked="0" hidden="1"/>
    </xf>
    <xf numFmtId="0" fontId="4" fillId="0" borderId="0" xfId="0" applyFont="1" applyAlignment="1" applyProtection="1">
      <alignment vertical="top" wrapText="1"/>
      <protection hidden="1"/>
    </xf>
    <xf numFmtId="0" fontId="21" fillId="8" borderId="8" xfId="15" applyFont="1" applyFill="1" applyBorder="1" applyAlignment="1">
      <alignment horizontal="right" vertical="center" wrapText="1"/>
    </xf>
    <xf numFmtId="9" fontId="21" fillId="0" borderId="4" xfId="13" applyFont="1" applyFill="1" applyBorder="1" applyAlignment="1">
      <alignment vertical="center" wrapText="1"/>
    </xf>
    <xf numFmtId="0" fontId="22" fillId="6" borderId="0" xfId="0" applyFont="1" applyFill="1" applyAlignment="1" applyProtection="1">
      <alignment vertical="center"/>
      <protection hidden="1"/>
    </xf>
    <xf numFmtId="0" fontId="22" fillId="6" borderId="0" xfId="0" applyFont="1" applyFill="1" applyAlignment="1" applyProtection="1">
      <alignment vertical="center" wrapText="1"/>
      <protection hidden="1"/>
    </xf>
    <xf numFmtId="0" fontId="32" fillId="6" borderId="0" xfId="0" applyFont="1" applyFill="1" applyAlignment="1" applyProtection="1">
      <alignment vertical="center" wrapText="1"/>
      <protection hidden="1"/>
    </xf>
    <xf numFmtId="0" fontId="7" fillId="6" borderId="0" xfId="0" applyFont="1" applyFill="1" applyAlignment="1" applyProtection="1">
      <alignment horizontal="center"/>
      <protection hidden="1"/>
    </xf>
    <xf numFmtId="0" fontId="4" fillId="6" borderId="0" xfId="15" applyFill="1" applyAlignment="1">
      <alignment horizontal="center" vertical="center"/>
    </xf>
    <xf numFmtId="0" fontId="8" fillId="6" borderId="0" xfId="15" applyFont="1" applyFill="1" applyAlignment="1">
      <alignment vertical="center" wrapText="1"/>
    </xf>
    <xf numFmtId="0" fontId="6" fillId="6" borderId="7" xfId="0" applyFont="1" applyFill="1" applyBorder="1" applyAlignment="1" applyProtection="1">
      <alignment vertical="center"/>
      <protection hidden="1"/>
    </xf>
    <xf numFmtId="49" fontId="9" fillId="6" borderId="7" xfId="0" applyNumberFormat="1" applyFont="1" applyFill="1" applyBorder="1" applyAlignment="1" applyProtection="1">
      <alignment horizontal="center" vertical="center"/>
      <protection hidden="1"/>
    </xf>
    <xf numFmtId="0" fontId="42" fillId="6" borderId="0" xfId="0" applyFont="1" applyFill="1" applyAlignment="1" applyProtection="1">
      <alignment horizontal="center" vertical="center"/>
      <protection hidden="1"/>
    </xf>
    <xf numFmtId="0" fontId="4" fillId="0" borderId="7" xfId="15" applyBorder="1" applyProtection="1">
      <protection hidden="1"/>
    </xf>
    <xf numFmtId="0" fontId="4" fillId="0" borderId="15" xfId="15" applyBorder="1" applyProtection="1">
      <protection hidden="1"/>
    </xf>
    <xf numFmtId="0" fontId="4" fillId="0" borderId="0" xfId="15" applyProtection="1">
      <protection hidden="1"/>
    </xf>
    <xf numFmtId="0" fontId="4" fillId="0" borderId="0" xfId="15" applyAlignment="1" applyProtection="1">
      <alignment vertical="top" wrapText="1"/>
      <protection hidden="1"/>
    </xf>
    <xf numFmtId="0" fontId="22" fillId="8" borderId="4" xfId="15" applyFont="1" applyFill="1" applyBorder="1" applyAlignment="1" applyProtection="1">
      <alignment horizontal="center" vertical="center" wrapText="1"/>
      <protection hidden="1"/>
    </xf>
    <xf numFmtId="0" fontId="29" fillId="0" borderId="17" xfId="16" applyFont="1" applyBorder="1" applyAlignment="1" applyProtection="1">
      <alignment horizontal="center" vertical="center" wrapText="1"/>
      <protection locked="0" hidden="1"/>
    </xf>
    <xf numFmtId="9" fontId="29" fillId="0" borderId="17" xfId="17" applyFont="1" applyFill="1" applyBorder="1" applyAlignment="1" applyProtection="1">
      <alignment horizontal="center" vertical="center" wrapText="1"/>
      <protection locked="0" hidden="1"/>
    </xf>
    <xf numFmtId="9" fontId="32" fillId="0" borderId="17" xfId="17" applyFont="1" applyFill="1" applyBorder="1" applyAlignment="1" applyProtection="1">
      <alignment horizontal="justify" vertical="center" wrapText="1"/>
      <protection locked="0" hidden="1"/>
    </xf>
    <xf numFmtId="9" fontId="29" fillId="0" borderId="17" xfId="13" applyFont="1" applyFill="1" applyBorder="1" applyAlignment="1" applyProtection="1">
      <alignment horizontal="center" vertical="center" wrapText="1"/>
      <protection locked="0" hidden="1"/>
    </xf>
    <xf numFmtId="172" fontId="32" fillId="0" borderId="17" xfId="18" applyNumberFormat="1" applyFont="1" applyFill="1" applyBorder="1" applyAlignment="1" applyProtection="1">
      <alignment horizontal="center" vertical="center" wrapText="1"/>
      <protection locked="0" hidden="1"/>
    </xf>
    <xf numFmtId="14" fontId="21" fillId="0" borderId="17" xfId="18" applyNumberFormat="1" applyFont="1" applyFill="1" applyBorder="1" applyAlignment="1" applyProtection="1">
      <alignment horizontal="center" vertical="center" wrapText="1"/>
      <protection locked="0" hidden="1"/>
    </xf>
    <xf numFmtId="2" fontId="21" fillId="0" borderId="17" xfId="18" applyNumberFormat="1" applyFont="1" applyFill="1" applyBorder="1" applyAlignment="1" applyProtection="1">
      <alignment horizontal="center" vertical="center" wrapText="1"/>
      <protection locked="0" hidden="1"/>
    </xf>
    <xf numFmtId="0" fontId="32" fillId="0" borderId="17" xfId="18" applyNumberFormat="1" applyFont="1" applyFill="1" applyBorder="1" applyAlignment="1" applyProtection="1">
      <alignment horizontal="center" vertical="center" wrapText="1"/>
      <protection locked="0" hidden="1"/>
    </xf>
    <xf numFmtId="172" fontId="29" fillId="0" borderId="17" xfId="18" applyNumberFormat="1" applyFont="1" applyFill="1" applyBorder="1" applyAlignment="1" applyProtection="1">
      <alignment horizontal="center" vertical="center" wrapText="1"/>
      <protection locked="0" hidden="1"/>
    </xf>
    <xf numFmtId="2" fontId="21" fillId="8" borderId="17" xfId="18" applyNumberFormat="1" applyFont="1" applyFill="1" applyBorder="1" applyAlignment="1" applyProtection="1">
      <alignment horizontal="center" vertical="center" wrapText="1"/>
      <protection locked="0" hidden="1"/>
    </xf>
    <xf numFmtId="2" fontId="21" fillId="8" borderId="4" xfId="18" applyNumberFormat="1" applyFont="1" applyFill="1" applyBorder="1" applyAlignment="1" applyProtection="1">
      <alignment horizontal="center" vertical="center" wrapText="1"/>
      <protection locked="0" hidden="1"/>
    </xf>
    <xf numFmtId="0" fontId="32" fillId="0" borderId="4" xfId="18" applyNumberFormat="1" applyFont="1" applyFill="1" applyBorder="1" applyAlignment="1" applyProtection="1">
      <alignment horizontal="center" vertical="center" wrapText="1"/>
      <protection locked="0" hidden="1"/>
    </xf>
    <xf numFmtId="49" fontId="9" fillId="6" borderId="7" xfId="15" applyNumberFormat="1" applyFont="1" applyFill="1" applyBorder="1" applyAlignment="1" applyProtection="1">
      <alignment horizontal="center" vertical="center"/>
      <protection hidden="1"/>
    </xf>
    <xf numFmtId="0" fontId="8" fillId="6" borderId="7" xfId="15" applyFont="1" applyFill="1" applyBorder="1" applyProtection="1">
      <protection hidden="1"/>
    </xf>
    <xf numFmtId="0" fontId="4" fillId="6" borderId="7" xfId="15" applyFill="1" applyBorder="1" applyProtection="1">
      <protection hidden="1"/>
    </xf>
    <xf numFmtId="0" fontId="19" fillId="6" borderId="0" xfId="15" applyFont="1" applyFill="1" applyAlignment="1" applyProtection="1">
      <alignment horizontal="center" vertical="center"/>
      <protection hidden="1"/>
    </xf>
    <xf numFmtId="0" fontId="29" fillId="6" borderId="0" xfId="15" applyFont="1" applyFill="1" applyAlignment="1" applyProtection="1">
      <alignment horizontal="center" vertical="center" wrapText="1"/>
      <protection locked="0" hidden="1"/>
    </xf>
    <xf numFmtId="9" fontId="29" fillId="6" borderId="0" xfId="17" applyFont="1" applyFill="1" applyBorder="1" applyAlignment="1" applyProtection="1">
      <alignment horizontal="center" vertical="center" wrapText="1"/>
      <protection locked="0" hidden="1"/>
    </xf>
    <xf numFmtId="168" fontId="29" fillId="6" borderId="0" xfId="18" applyNumberFormat="1" applyFont="1" applyFill="1" applyBorder="1" applyAlignment="1" applyProtection="1">
      <alignment horizontal="center" vertical="center" wrapText="1"/>
      <protection locked="0" hidden="1"/>
    </xf>
    <xf numFmtId="171" fontId="29" fillId="6" borderId="0" xfId="18" applyNumberFormat="1" applyFont="1" applyFill="1" applyBorder="1" applyAlignment="1" applyProtection="1">
      <alignment horizontal="right" vertical="center" wrapText="1"/>
      <protection locked="0" hidden="1"/>
    </xf>
    <xf numFmtId="171" fontId="29" fillId="6" borderId="0" xfId="18" applyNumberFormat="1" applyFont="1" applyFill="1" applyBorder="1" applyAlignment="1" applyProtection="1">
      <alignment horizontal="center" vertical="center" wrapText="1"/>
      <protection locked="0" hidden="1"/>
    </xf>
    <xf numFmtId="0" fontId="4" fillId="6" borderId="15" xfId="15" applyFill="1" applyBorder="1" applyProtection="1">
      <protection hidden="1"/>
    </xf>
    <xf numFmtId="0" fontId="29" fillId="6" borderId="0" xfId="15" applyFont="1" applyFill="1" applyAlignment="1" applyProtection="1">
      <alignment horizontal="center" vertical="center"/>
      <protection locked="0" hidden="1"/>
    </xf>
    <xf numFmtId="0" fontId="7" fillId="6" borderId="15" xfId="15" applyFont="1" applyFill="1" applyBorder="1" applyAlignment="1" applyProtection="1">
      <alignment vertical="center"/>
      <protection hidden="1"/>
    </xf>
    <xf numFmtId="0" fontId="8" fillId="6" borderId="15" xfId="15" applyFont="1" applyFill="1" applyBorder="1" applyProtection="1">
      <protection hidden="1"/>
    </xf>
    <xf numFmtId="0" fontId="4" fillId="0" borderId="1" xfId="0" applyFont="1" applyBorder="1" applyAlignment="1" applyProtection="1">
      <alignment vertical="top" wrapText="1"/>
      <protection hidden="1"/>
    </xf>
    <xf numFmtId="0" fontId="4" fillId="6" borderId="0" xfId="0" applyFont="1" applyFill="1" applyAlignment="1" applyProtection="1">
      <alignment vertical="center"/>
      <protection hidden="1"/>
    </xf>
    <xf numFmtId="0" fontId="8" fillId="6" borderId="0" xfId="0" applyFont="1" applyFill="1" applyProtection="1">
      <protection hidden="1"/>
    </xf>
    <xf numFmtId="0" fontId="7" fillId="6" borderId="0" xfId="15" applyFont="1" applyFill="1"/>
    <xf numFmtId="0" fontId="4" fillId="6" borderId="0" xfId="15" applyFill="1"/>
    <xf numFmtId="0" fontId="16" fillId="6" borderId="0" xfId="15" applyFont="1" applyFill="1"/>
    <xf numFmtId="0" fontId="16" fillId="6" borderId="41" xfId="15" applyFont="1" applyFill="1" applyBorder="1" applyAlignment="1">
      <alignment horizontal="center"/>
    </xf>
    <xf numFmtId="0" fontId="16" fillId="6" borderId="32" xfId="15" applyFont="1" applyFill="1" applyBorder="1" applyAlignment="1">
      <alignment horizontal="center"/>
    </xf>
    <xf numFmtId="0" fontId="16" fillId="6" borderId="42" xfId="15" applyFont="1" applyFill="1" applyBorder="1" applyAlignment="1">
      <alignment horizontal="center"/>
    </xf>
    <xf numFmtId="0" fontId="16" fillId="6" borderId="7" xfId="15" applyFont="1" applyFill="1" applyBorder="1"/>
    <xf numFmtId="0" fontId="4" fillId="0" borderId="0" xfId="15"/>
    <xf numFmtId="0" fontId="7" fillId="0" borderId="4" xfId="15" applyFont="1" applyBorder="1" applyAlignment="1">
      <alignment horizontal="center" vertical="center"/>
    </xf>
    <xf numFmtId="0" fontId="4" fillId="0" borderId="4" xfId="15" applyBorder="1" applyAlignment="1">
      <alignment horizontal="center" vertical="center" wrapText="1"/>
    </xf>
    <xf numFmtId="0" fontId="8" fillId="0" borderId="4" xfId="15" applyFont="1" applyBorder="1" applyAlignment="1">
      <alignment horizontal="center" vertical="center"/>
    </xf>
    <xf numFmtId="0" fontId="4" fillId="0" borderId="4" xfId="15" applyBorder="1" applyAlignment="1">
      <alignment horizontal="center" vertical="center"/>
    </xf>
    <xf numFmtId="0" fontId="44" fillId="6" borderId="12" xfId="20" applyFont="1" applyFill="1" applyBorder="1" applyProtection="1">
      <protection hidden="1"/>
    </xf>
    <xf numFmtId="0" fontId="44" fillId="0" borderId="0" xfId="20" applyFont="1" applyProtection="1">
      <protection hidden="1"/>
    </xf>
    <xf numFmtId="0" fontId="44" fillId="6" borderId="7" xfId="20" applyFont="1" applyFill="1" applyBorder="1" applyProtection="1">
      <protection hidden="1"/>
    </xf>
    <xf numFmtId="0" fontId="4" fillId="6" borderId="7" xfId="8" applyFont="1" applyFill="1" applyBorder="1"/>
    <xf numFmtId="49" fontId="47" fillId="6" borderId="7" xfId="21" applyNumberFormat="1" applyFont="1" applyFill="1" applyBorder="1" applyAlignment="1" applyProtection="1">
      <alignment horizontal="center" vertical="center"/>
      <protection hidden="1"/>
    </xf>
    <xf numFmtId="0" fontId="44" fillId="0" borderId="0" xfId="20" applyFont="1" applyAlignment="1">
      <alignment vertical="center"/>
    </xf>
    <xf numFmtId="49" fontId="21" fillId="6" borderId="0" xfId="21" applyNumberFormat="1" applyFont="1" applyFill="1" applyAlignment="1" applyProtection="1">
      <alignment horizontal="center" vertical="center"/>
      <protection hidden="1"/>
    </xf>
    <xf numFmtId="49" fontId="21" fillId="6" borderId="0" xfId="21" applyNumberFormat="1" applyFont="1" applyFill="1" applyAlignment="1" applyProtection="1">
      <alignment vertical="center"/>
      <protection hidden="1"/>
    </xf>
    <xf numFmtId="0" fontId="29" fillId="6" borderId="0" xfId="20" applyFont="1" applyFill="1" applyAlignment="1">
      <alignment vertical="center"/>
    </xf>
    <xf numFmtId="0" fontId="44" fillId="6" borderId="0" xfId="20" applyFont="1" applyFill="1" applyAlignment="1">
      <alignment vertical="center"/>
    </xf>
    <xf numFmtId="0" fontId="21" fillId="6" borderId="0" xfId="21" applyFont="1" applyFill="1" applyAlignment="1" applyProtection="1">
      <alignment vertical="center"/>
      <protection hidden="1"/>
    </xf>
    <xf numFmtId="0" fontId="50" fillId="6" borderId="7" xfId="21" applyFont="1" applyFill="1" applyBorder="1" applyAlignment="1" applyProtection="1">
      <alignment vertical="center"/>
      <protection hidden="1"/>
    </xf>
    <xf numFmtId="0" fontId="29" fillId="6" borderId="0" xfId="21" applyFont="1" applyFill="1" applyAlignment="1">
      <alignment vertical="center"/>
    </xf>
    <xf numFmtId="0" fontId="21" fillId="6" borderId="0" xfId="21" applyFont="1" applyFill="1" applyAlignment="1" applyProtection="1">
      <alignment horizontal="center" vertical="center"/>
      <protection hidden="1"/>
    </xf>
    <xf numFmtId="0" fontId="21" fillId="6" borderId="0" xfId="21" applyFont="1" applyFill="1" applyAlignment="1" applyProtection="1">
      <alignment vertical="center" wrapText="1"/>
      <protection hidden="1"/>
    </xf>
    <xf numFmtId="0" fontId="29" fillId="6" borderId="0" xfId="21" applyFont="1" applyFill="1" applyAlignment="1" applyProtection="1">
      <alignment vertical="center" wrapText="1"/>
      <protection hidden="1"/>
    </xf>
    <xf numFmtId="0" fontId="21" fillId="0" borderId="62" xfId="21" applyFont="1" applyBorder="1" applyAlignment="1" applyProtection="1">
      <alignment vertical="center" wrapText="1"/>
      <protection locked="0" hidden="1"/>
    </xf>
    <xf numFmtId="0" fontId="21" fillId="0" borderId="65" xfId="21" applyFont="1" applyBorder="1" applyAlignment="1" applyProtection="1">
      <alignment vertical="center" wrapText="1"/>
      <protection locked="0" hidden="1"/>
    </xf>
    <xf numFmtId="0" fontId="21" fillId="6" borderId="0" xfId="21" applyFont="1" applyFill="1" applyAlignment="1" applyProtection="1">
      <alignment horizontal="left" vertical="center"/>
      <protection hidden="1"/>
    </xf>
    <xf numFmtId="0" fontId="21" fillId="6" borderId="0" xfId="21" applyFont="1" applyFill="1" applyAlignment="1" applyProtection="1">
      <alignment horizontal="center" vertical="center" wrapText="1"/>
      <protection hidden="1"/>
    </xf>
    <xf numFmtId="0" fontId="29" fillId="0" borderId="0" xfId="21" applyFont="1" applyAlignment="1">
      <alignment vertical="center"/>
    </xf>
    <xf numFmtId="0" fontId="22" fillId="10" borderId="67" xfId="21" applyFont="1" applyFill="1" applyBorder="1" applyAlignment="1" applyProtection="1">
      <alignment horizontal="center" vertical="center" wrapText="1"/>
      <protection hidden="1"/>
    </xf>
    <xf numFmtId="0" fontId="22" fillId="7" borderId="70" xfId="21" applyFont="1" applyFill="1" applyBorder="1" applyAlignment="1" applyProtection="1">
      <alignment horizontal="center" vertical="center" wrapText="1"/>
      <protection hidden="1"/>
    </xf>
    <xf numFmtId="0" fontId="51" fillId="6" borderId="7" xfId="21" applyFont="1" applyFill="1" applyBorder="1" applyAlignment="1" applyProtection="1">
      <alignment vertical="center"/>
      <protection hidden="1"/>
    </xf>
    <xf numFmtId="0" fontId="29" fillId="6" borderId="0" xfId="21" applyFont="1" applyFill="1" applyAlignment="1" applyProtection="1">
      <alignment horizontal="justify" vertical="center" wrapText="1"/>
      <protection hidden="1"/>
    </xf>
    <xf numFmtId="169" fontId="29" fillId="6" borderId="0" xfId="21" applyNumberFormat="1" applyFont="1" applyFill="1" applyAlignment="1" applyProtection="1">
      <alignment horizontal="center" vertical="center" wrapText="1"/>
      <protection hidden="1"/>
    </xf>
    <xf numFmtId="170" fontId="21" fillId="6" borderId="0" xfId="22" applyNumberFormat="1" applyFont="1" applyFill="1" applyBorder="1" applyAlignment="1" applyProtection="1">
      <alignment horizontal="center" vertical="center" wrapText="1"/>
      <protection hidden="1"/>
    </xf>
    <xf numFmtId="0" fontId="29" fillId="0" borderId="67" xfId="21" applyFont="1" applyBorder="1" applyAlignment="1" applyProtection="1">
      <alignment horizontal="justify" vertical="center" wrapText="1"/>
      <protection locked="0" hidden="1"/>
    </xf>
    <xf numFmtId="0" fontId="29" fillId="0" borderId="0" xfId="21" applyFont="1" applyAlignment="1" applyProtection="1">
      <alignment horizontal="justify" vertical="center" wrapText="1"/>
      <protection locked="0" hidden="1"/>
    </xf>
    <xf numFmtId="0" fontId="44" fillId="0" borderId="0" xfId="20" applyFont="1" applyAlignment="1">
      <alignment wrapText="1"/>
    </xf>
    <xf numFmtId="0" fontId="29" fillId="6" borderId="8" xfId="21" applyFont="1" applyFill="1" applyBorder="1" applyAlignment="1" applyProtection="1">
      <alignment vertical="center"/>
      <protection hidden="1"/>
    </xf>
    <xf numFmtId="0" fontId="21" fillId="6" borderId="8" xfId="21" applyFont="1" applyFill="1" applyBorder="1" applyAlignment="1" applyProtection="1">
      <alignment horizontal="center" vertical="center" wrapText="1"/>
      <protection hidden="1"/>
    </xf>
    <xf numFmtId="0" fontId="29" fillId="6" borderId="8" xfId="21" applyFont="1" applyFill="1" applyBorder="1" applyAlignment="1" applyProtection="1">
      <alignment horizontal="justify" vertical="center" wrapText="1"/>
      <protection hidden="1"/>
    </xf>
    <xf numFmtId="169" fontId="29" fillId="6" borderId="8" xfId="21" applyNumberFormat="1" applyFont="1" applyFill="1" applyBorder="1" applyAlignment="1" applyProtection="1">
      <alignment horizontal="center" vertical="center" wrapText="1"/>
      <protection hidden="1"/>
    </xf>
    <xf numFmtId="170" fontId="21" fillId="6" borderId="8" xfId="22" applyNumberFormat="1" applyFont="1" applyFill="1" applyBorder="1" applyAlignment="1" applyProtection="1">
      <alignment horizontal="center" vertical="center" wrapText="1"/>
      <protection hidden="1"/>
    </xf>
    <xf numFmtId="0" fontId="51" fillId="6" borderId="7" xfId="21" applyFont="1" applyFill="1" applyBorder="1" applyAlignment="1" applyProtection="1">
      <alignment horizontal="center" vertical="center"/>
      <protection hidden="1"/>
    </xf>
    <xf numFmtId="0" fontId="29" fillId="0" borderId="53" xfId="21" applyFont="1" applyBorder="1" applyAlignment="1" applyProtection="1">
      <alignment horizontal="justify" vertical="center" wrapText="1"/>
      <protection locked="0" hidden="1"/>
    </xf>
    <xf numFmtId="0" fontId="29" fillId="0" borderId="61" xfId="21" applyFont="1" applyBorder="1" applyAlignment="1" applyProtection="1">
      <alignment horizontal="justify" vertical="center" wrapText="1"/>
      <protection locked="0" hidden="1"/>
    </xf>
    <xf numFmtId="0" fontId="29" fillId="6" borderId="0" xfId="21" applyFont="1" applyFill="1" applyAlignment="1" applyProtection="1">
      <alignment horizontal="center" vertical="center" wrapText="1"/>
      <protection hidden="1"/>
    </xf>
    <xf numFmtId="0" fontId="51" fillId="6" borderId="7" xfId="21" applyFont="1" applyFill="1" applyBorder="1" applyAlignment="1">
      <alignment vertical="center"/>
    </xf>
    <xf numFmtId="0" fontId="21" fillId="6" borderId="50" xfId="21" applyFont="1" applyFill="1" applyBorder="1" applyAlignment="1" applyProtection="1">
      <alignment horizontal="center" vertical="center"/>
      <protection hidden="1"/>
    </xf>
    <xf numFmtId="0" fontId="29" fillId="6" borderId="50" xfId="21" applyFont="1" applyFill="1" applyBorder="1" applyAlignment="1" applyProtection="1">
      <alignment horizontal="center" vertical="center" wrapText="1"/>
      <protection hidden="1"/>
    </xf>
    <xf numFmtId="0" fontId="22" fillId="10" borderId="60" xfId="21" applyFont="1" applyFill="1" applyBorder="1" applyAlignment="1" applyProtection="1">
      <alignment horizontal="center" vertical="center" wrapText="1"/>
      <protection hidden="1"/>
    </xf>
    <xf numFmtId="0" fontId="22" fillId="10" borderId="61" xfId="21" applyFont="1" applyFill="1" applyBorder="1" applyAlignment="1" applyProtection="1">
      <alignment horizontal="center" vertical="center" wrapText="1"/>
      <protection hidden="1"/>
    </xf>
    <xf numFmtId="0" fontId="22" fillId="10" borderId="65" xfId="21" applyFont="1" applyFill="1" applyBorder="1" applyAlignment="1" applyProtection="1">
      <alignment horizontal="center" vertical="center" wrapText="1"/>
      <protection hidden="1"/>
    </xf>
    <xf numFmtId="0" fontId="44" fillId="6" borderId="7" xfId="20" applyFont="1" applyFill="1" applyBorder="1" applyAlignment="1">
      <alignment vertical="center"/>
    </xf>
    <xf numFmtId="0" fontId="21" fillId="6" borderId="79" xfId="21" applyFont="1" applyFill="1" applyBorder="1" applyAlignment="1" applyProtection="1">
      <alignment vertical="center" wrapText="1"/>
      <protection hidden="1"/>
    </xf>
    <xf numFmtId="0" fontId="29" fillId="6" borderId="79" xfId="21" applyFont="1" applyFill="1" applyBorder="1" applyAlignment="1" applyProtection="1">
      <alignment vertical="center"/>
      <protection hidden="1"/>
    </xf>
    <xf numFmtId="0" fontId="29" fillId="6" borderId="79" xfId="21" applyFont="1" applyFill="1" applyBorder="1" applyAlignment="1" applyProtection="1">
      <alignment vertical="center" wrapText="1"/>
      <protection hidden="1"/>
    </xf>
    <xf numFmtId="9" fontId="29" fillId="0" borderId="54" xfId="23" applyFont="1" applyFill="1" applyBorder="1" applyAlignment="1" applyProtection="1">
      <alignment horizontal="center" vertical="center" wrapText="1"/>
      <protection locked="0" hidden="1"/>
    </xf>
    <xf numFmtId="0" fontId="29" fillId="0" borderId="17" xfId="21" applyFont="1" applyBorder="1" applyAlignment="1" applyProtection="1">
      <alignment horizontal="center" vertical="center" wrapText="1"/>
      <protection locked="0" hidden="1"/>
    </xf>
    <xf numFmtId="9" fontId="29" fillId="0" borderId="3" xfId="23" applyFont="1" applyFill="1" applyBorder="1" applyAlignment="1" applyProtection="1">
      <alignment horizontal="center" vertical="center" wrapText="1"/>
      <protection locked="0" hidden="1"/>
    </xf>
    <xf numFmtId="0" fontId="29" fillId="0" borderId="4" xfId="21" applyFont="1" applyBorder="1" applyAlignment="1" applyProtection="1">
      <alignment horizontal="center" vertical="center" wrapText="1"/>
      <protection locked="0" hidden="1"/>
    </xf>
    <xf numFmtId="9" fontId="29" fillId="0" borderId="5" xfId="23" applyFont="1" applyFill="1" applyBorder="1" applyAlignment="1" applyProtection="1">
      <alignment horizontal="center" vertical="center" wrapText="1"/>
      <protection locked="0" hidden="1"/>
    </xf>
    <xf numFmtId="0" fontId="29" fillId="0" borderId="61" xfId="21" applyFont="1" applyBorder="1" applyAlignment="1" applyProtection="1">
      <alignment horizontal="center" vertical="center" wrapText="1"/>
      <protection locked="0" hidden="1"/>
    </xf>
    <xf numFmtId="9" fontId="29" fillId="0" borderId="62" xfId="23" applyFont="1" applyFill="1" applyBorder="1" applyAlignment="1" applyProtection="1">
      <alignment horizontal="center" vertical="center" wrapText="1"/>
      <protection locked="0" hidden="1"/>
    </xf>
    <xf numFmtId="0" fontId="29" fillId="6" borderId="0" xfId="21" applyFont="1" applyFill="1" applyAlignment="1" applyProtection="1">
      <alignment horizontal="center" vertical="center" wrapText="1"/>
      <protection locked="0" hidden="1"/>
    </xf>
    <xf numFmtId="174" fontId="29" fillId="6" borderId="0" xfId="21" applyNumberFormat="1" applyFont="1" applyFill="1" applyAlignment="1" applyProtection="1">
      <alignment horizontal="center" vertical="center" wrapText="1"/>
      <protection locked="0" hidden="1"/>
    </xf>
    <xf numFmtId="1" fontId="29" fillId="6" borderId="0" xfId="21" applyNumberFormat="1" applyFont="1" applyFill="1" applyAlignment="1" applyProtection="1">
      <alignment horizontal="center" vertical="center" wrapText="1"/>
      <protection locked="0" hidden="1"/>
    </xf>
    <xf numFmtId="9" fontId="29" fillId="6" borderId="0" xfId="23" applyFont="1" applyFill="1" applyBorder="1" applyAlignment="1" applyProtection="1">
      <alignment horizontal="center" vertical="center" wrapText="1"/>
      <protection locked="0" hidden="1"/>
    </xf>
    <xf numFmtId="0" fontId="29" fillId="0" borderId="0" xfId="20" applyFont="1" applyAlignment="1">
      <alignment vertical="center"/>
    </xf>
    <xf numFmtId="0" fontId="21" fillId="6" borderId="0" xfId="21" applyFont="1" applyFill="1" applyAlignment="1" applyProtection="1">
      <alignment horizontal="left" vertical="center" wrapText="1"/>
      <protection hidden="1"/>
    </xf>
    <xf numFmtId="0" fontId="21" fillId="6" borderId="0" xfId="21" applyFont="1" applyFill="1" applyAlignment="1" applyProtection="1">
      <alignment horizontal="left" vertical="center" wrapText="1"/>
      <protection locked="0" hidden="1"/>
    </xf>
    <xf numFmtId="0" fontId="4" fillId="6" borderId="7" xfId="15" applyFill="1" applyBorder="1" applyAlignment="1">
      <alignment horizontal="center" vertical="center"/>
    </xf>
    <xf numFmtId="0" fontId="53" fillId="6" borderId="0" xfId="8" applyFont="1" applyFill="1"/>
    <xf numFmtId="0" fontId="29" fillId="6" borderId="0" xfId="20" applyFont="1" applyFill="1" applyAlignment="1" applyProtection="1">
      <alignment vertical="center"/>
      <protection locked="0"/>
    </xf>
    <xf numFmtId="0" fontId="2" fillId="6" borderId="0" xfId="20" applyFill="1" applyAlignment="1">
      <alignment horizontal="center" vertical="center"/>
    </xf>
    <xf numFmtId="0" fontId="21" fillId="6" borderId="0" xfId="20" applyFont="1" applyFill="1" applyAlignment="1" applyProtection="1">
      <alignment vertical="center" wrapText="1"/>
      <protection locked="0"/>
    </xf>
    <xf numFmtId="0" fontId="21" fillId="6" borderId="0" xfId="21" applyFont="1" applyFill="1" applyAlignment="1" applyProtection="1">
      <alignment horizontal="center" vertical="center" wrapText="1"/>
      <protection locked="0" hidden="1"/>
    </xf>
    <xf numFmtId="0" fontId="10" fillId="6" borderId="0" xfId="0" applyFont="1" applyFill="1" applyProtection="1">
      <protection hidden="1"/>
    </xf>
    <xf numFmtId="0" fontId="46" fillId="0" borderId="0" xfId="8" applyFont="1"/>
    <xf numFmtId="0" fontId="16" fillId="6" borderId="0" xfId="15" applyFont="1" applyFill="1" applyAlignment="1">
      <alignment vertical="center" wrapText="1"/>
    </xf>
    <xf numFmtId="0" fontId="21" fillId="6" borderId="0" xfId="15" applyFont="1" applyFill="1" applyAlignment="1">
      <alignment vertical="center" wrapText="1"/>
    </xf>
    <xf numFmtId="0" fontId="21" fillId="6" borderId="0" xfId="15" applyFont="1" applyFill="1" applyAlignment="1">
      <alignment horizontal="center" vertical="center" wrapText="1"/>
    </xf>
    <xf numFmtId="0" fontId="21" fillId="6" borderId="0" xfId="15" applyFont="1" applyFill="1" applyAlignment="1">
      <alignment horizontal="right" vertical="center" wrapText="1"/>
    </xf>
    <xf numFmtId="49" fontId="9" fillId="6" borderId="0" xfId="0" applyNumberFormat="1" applyFont="1" applyFill="1" applyAlignment="1" applyProtection="1">
      <alignment horizontal="center" vertical="center"/>
      <protection hidden="1"/>
    </xf>
    <xf numFmtId="49" fontId="31" fillId="6" borderId="0" xfId="0" applyNumberFormat="1" applyFont="1" applyFill="1" applyAlignment="1" applyProtection="1">
      <alignment vertical="center"/>
      <protection locked="0" hidden="1"/>
    </xf>
    <xf numFmtId="49" fontId="21" fillId="6" borderId="0" xfId="0" applyNumberFormat="1" applyFont="1" applyFill="1" applyAlignment="1" applyProtection="1">
      <alignment horizontal="right" vertical="center"/>
      <protection locked="0" hidden="1"/>
    </xf>
    <xf numFmtId="49" fontId="21" fillId="6" borderId="0" xfId="0" applyNumberFormat="1" applyFont="1" applyFill="1" applyAlignment="1" applyProtection="1">
      <alignment horizontal="center" vertical="center"/>
      <protection locked="0" hidden="1"/>
    </xf>
    <xf numFmtId="49" fontId="21" fillId="6" borderId="0" xfId="0" applyNumberFormat="1" applyFont="1" applyFill="1" applyAlignment="1" applyProtection="1">
      <alignment horizontal="right" vertical="center" wrapText="1"/>
      <protection locked="0" hidden="1"/>
    </xf>
    <xf numFmtId="172" fontId="31" fillId="6" borderId="0" xfId="3" applyNumberFormat="1" applyFont="1" applyFill="1" applyBorder="1" applyAlignment="1" applyProtection="1">
      <alignment vertical="center"/>
      <protection locked="0" hidden="1"/>
    </xf>
    <xf numFmtId="172" fontId="29" fillId="6" borderId="0" xfId="3" applyNumberFormat="1" applyFont="1" applyFill="1" applyBorder="1" applyAlignment="1" applyProtection="1">
      <alignment vertical="center"/>
      <protection locked="0" hidden="1"/>
    </xf>
    <xf numFmtId="0" fontId="22" fillId="9" borderId="8" xfId="15" applyFont="1" applyFill="1" applyBorder="1" applyAlignment="1">
      <alignment horizontal="right" vertical="center" wrapText="1"/>
    </xf>
    <xf numFmtId="9" fontId="21" fillId="9" borderId="16" xfId="13" applyFont="1" applyFill="1" applyBorder="1" applyAlignment="1" applyProtection="1">
      <alignment horizontal="center" vertical="center"/>
      <protection hidden="1"/>
    </xf>
    <xf numFmtId="2" fontId="31" fillId="0" borderId="16" xfId="3" applyNumberFormat="1" applyFont="1" applyFill="1" applyBorder="1" applyAlignment="1" applyProtection="1">
      <alignment horizontal="center" vertical="center"/>
      <protection locked="0" hidden="1"/>
    </xf>
    <xf numFmtId="0" fontId="4" fillId="6" borderId="0" xfId="0" applyFont="1" applyFill="1"/>
    <xf numFmtId="0" fontId="21" fillId="0" borderId="17" xfId="15" applyFont="1" applyBorder="1" applyAlignment="1">
      <alignment horizontal="center" vertical="center" wrapText="1"/>
    </xf>
    <xf numFmtId="0" fontId="56" fillId="6" borderId="0" xfId="15" applyFont="1" applyFill="1" applyAlignment="1">
      <alignment horizontal="center" vertical="center" wrapText="1"/>
    </xf>
    <xf numFmtId="0" fontId="21" fillId="12" borderId="4" xfId="0" applyFont="1" applyFill="1" applyBorder="1" applyAlignment="1">
      <alignment horizontal="center" vertical="center" wrapText="1"/>
    </xf>
    <xf numFmtId="0" fontId="32" fillId="13" borderId="0" xfId="0" applyFont="1" applyFill="1" applyAlignment="1">
      <alignment vertical="center" wrapText="1"/>
    </xf>
    <xf numFmtId="0" fontId="32" fillId="13" borderId="4" xfId="0" applyFont="1" applyFill="1" applyBorder="1" applyAlignment="1">
      <alignment vertical="center" wrapText="1"/>
    </xf>
    <xf numFmtId="0" fontId="22" fillId="9" borderId="4" xfId="0" applyFont="1" applyFill="1" applyBorder="1" applyAlignment="1" applyProtection="1">
      <alignment horizontal="center" vertical="center" wrapText="1"/>
      <protection hidden="1"/>
    </xf>
    <xf numFmtId="0" fontId="22" fillId="12" borderId="4" xfId="0" applyFont="1" applyFill="1" applyBorder="1" applyAlignment="1">
      <alignment horizontal="center" vertical="center" wrapText="1"/>
    </xf>
    <xf numFmtId="0" fontId="32" fillId="0" borderId="7" xfId="0" applyFont="1" applyBorder="1" applyProtection="1">
      <protection hidden="1"/>
    </xf>
    <xf numFmtId="0" fontId="32" fillId="0" borderId="0" xfId="0" applyFont="1" applyProtection="1">
      <protection hidden="1"/>
    </xf>
    <xf numFmtId="0" fontId="21" fillId="0" borderId="0" xfId="0" applyFont="1" applyAlignment="1" applyProtection="1">
      <alignment vertical="top" wrapText="1"/>
      <protection hidden="1"/>
    </xf>
    <xf numFmtId="0" fontId="42" fillId="9" borderId="4" xfId="0" applyFont="1" applyFill="1" applyBorder="1" applyAlignment="1" applyProtection="1">
      <alignment horizontal="center" vertical="center"/>
      <protection hidden="1"/>
    </xf>
    <xf numFmtId="0" fontId="29" fillId="0" borderId="4" xfId="0" applyFont="1" applyBorder="1" applyAlignment="1" applyProtection="1">
      <alignment horizontal="center" vertical="center"/>
      <protection locked="0" hidden="1"/>
    </xf>
    <xf numFmtId="0" fontId="29" fillId="0" borderId="4" xfId="0" applyFont="1" applyBorder="1" applyAlignment="1" applyProtection="1">
      <alignment horizontal="center" vertical="center" wrapText="1"/>
      <protection locked="0" hidden="1"/>
    </xf>
    <xf numFmtId="9" fontId="29" fillId="0" borderId="4" xfId="17" applyFont="1" applyFill="1" applyBorder="1" applyAlignment="1" applyProtection="1">
      <alignment horizontal="center" vertical="center" wrapText="1"/>
      <protection locked="0" hidden="1"/>
    </xf>
    <xf numFmtId="9" fontId="29" fillId="0" borderId="4" xfId="13" applyFont="1" applyFill="1" applyBorder="1" applyAlignment="1" applyProtection="1">
      <alignment horizontal="center" vertical="center" wrapText="1"/>
      <protection locked="0" hidden="1"/>
    </xf>
    <xf numFmtId="3" fontId="21" fillId="9" borderId="4" xfId="18" applyNumberFormat="1" applyFont="1" applyFill="1" applyBorder="1" applyAlignment="1" applyProtection="1">
      <alignment horizontal="center" vertical="center" wrapText="1"/>
      <protection hidden="1"/>
    </xf>
    <xf numFmtId="2" fontId="21" fillId="0" borderId="4" xfId="18" applyNumberFormat="1" applyFont="1" applyFill="1" applyBorder="1" applyAlignment="1" applyProtection="1">
      <alignment horizontal="center" vertical="center" wrapText="1"/>
      <protection hidden="1"/>
    </xf>
    <xf numFmtId="0" fontId="4" fillId="0" borderId="4" xfId="0" applyFont="1" applyBorder="1" applyProtection="1">
      <protection hidden="1"/>
    </xf>
    <xf numFmtId="0" fontId="42" fillId="9" borderId="17" xfId="0" applyFont="1" applyFill="1" applyBorder="1" applyAlignment="1" applyProtection="1">
      <alignment horizontal="center" vertical="center"/>
      <protection hidden="1"/>
    </xf>
    <xf numFmtId="2" fontId="21" fillId="9" borderId="4" xfId="18" applyNumberFormat="1" applyFont="1" applyFill="1" applyBorder="1" applyAlignment="1" applyProtection="1">
      <alignment horizontal="center" vertical="center" wrapText="1"/>
      <protection locked="0" hidden="1"/>
    </xf>
    <xf numFmtId="9" fontId="29" fillId="6" borderId="0" xfId="13" applyFont="1" applyFill="1" applyBorder="1" applyAlignment="1" applyProtection="1">
      <alignment horizontal="center" vertical="center" wrapText="1"/>
      <protection locked="0" hidden="1"/>
    </xf>
    <xf numFmtId="0" fontId="44" fillId="0" borderId="0" xfId="20" applyFont="1" applyAlignment="1">
      <alignment vertical="center" wrapText="1"/>
    </xf>
    <xf numFmtId="0" fontId="6" fillId="4" borderId="0" xfId="0" applyFont="1" applyFill="1" applyAlignment="1" applyProtection="1">
      <alignment vertical="center"/>
      <protection hidden="1"/>
    </xf>
    <xf numFmtId="0" fontId="7" fillId="4" borderId="0" xfId="0" applyFont="1" applyFill="1" applyAlignment="1" applyProtection="1">
      <alignment vertical="center"/>
      <protection hidden="1"/>
    </xf>
    <xf numFmtId="0" fontId="57" fillId="13" borderId="4" xfId="0" applyFont="1" applyFill="1" applyBorder="1" applyAlignment="1">
      <alignment horizontal="center" vertical="center" wrapText="1"/>
    </xf>
    <xf numFmtId="0" fontId="7" fillId="0" borderId="4" xfId="0" applyFont="1" applyBorder="1" applyAlignment="1" applyProtection="1">
      <alignment horizontal="center" vertical="center"/>
      <protection hidden="1"/>
    </xf>
    <xf numFmtId="0" fontId="4" fillId="0" borderId="4" xfId="0" applyFont="1" applyBorder="1" applyAlignment="1" applyProtection="1">
      <alignment vertical="center"/>
      <protection hidden="1"/>
    </xf>
    <xf numFmtId="0" fontId="29" fillId="0" borderId="4" xfId="0" applyFont="1" applyBorder="1" applyAlignment="1">
      <alignment horizontal="center" vertical="center" wrapText="1"/>
    </xf>
    <xf numFmtId="0" fontId="21" fillId="0" borderId="0" xfId="0" applyFont="1" applyAlignment="1" applyProtection="1">
      <alignment horizontal="center" vertical="center" wrapText="1"/>
      <protection hidden="1"/>
    </xf>
    <xf numFmtId="14" fontId="29" fillId="0" borderId="67" xfId="21" applyNumberFormat="1" applyFont="1" applyBorder="1" applyAlignment="1" applyProtection="1">
      <alignment horizontal="justify" vertical="center" wrapText="1"/>
      <protection locked="0" hidden="1"/>
    </xf>
    <xf numFmtId="14" fontId="29" fillId="0" borderId="53" xfId="21" applyNumberFormat="1" applyFont="1" applyBorder="1" applyAlignment="1" applyProtection="1">
      <alignment horizontal="justify" vertical="center" wrapText="1"/>
      <protection locked="0" hidden="1"/>
    </xf>
    <xf numFmtId="1" fontId="29" fillId="0" borderId="76" xfId="21" applyNumberFormat="1" applyFont="1" applyBorder="1" applyAlignment="1" applyProtection="1">
      <alignment vertical="center" wrapText="1"/>
      <protection locked="0" hidden="1"/>
    </xf>
    <xf numFmtId="1" fontId="29" fillId="0" borderId="8" xfId="21" applyNumberFormat="1" applyFont="1" applyBorder="1" applyAlignment="1" applyProtection="1">
      <alignment vertical="center" wrapText="1"/>
      <protection locked="0" hidden="1"/>
    </xf>
    <xf numFmtId="14" fontId="21" fillId="0" borderId="65" xfId="21" applyNumberFormat="1" applyFont="1" applyBorder="1" applyAlignment="1" applyProtection="1">
      <alignment vertical="center" wrapText="1"/>
      <protection locked="0" hidden="1"/>
    </xf>
    <xf numFmtId="0" fontId="18" fillId="0" borderId="0" xfId="15" applyFont="1" applyAlignment="1">
      <alignment horizontal="center" vertical="center"/>
    </xf>
    <xf numFmtId="0" fontId="7" fillId="0" borderId="0" xfId="0" applyFont="1" applyAlignment="1" applyProtection="1">
      <alignment horizontal="center" vertical="center"/>
      <protection hidden="1"/>
    </xf>
    <xf numFmtId="0" fontId="6" fillId="0" borderId="0" xfId="0" applyFont="1" applyAlignment="1" applyProtection="1">
      <alignment horizontal="center" vertical="center"/>
      <protection hidden="1"/>
    </xf>
    <xf numFmtId="0" fontId="4" fillId="0" borderId="0" xfId="8" applyFont="1" applyAlignment="1">
      <alignment horizontal="center" vertical="center"/>
    </xf>
    <xf numFmtId="0" fontId="8" fillId="0" borderId="0" xfId="0" applyFont="1" applyAlignment="1" applyProtection="1">
      <alignment horizontal="center" vertical="center"/>
      <protection hidden="1"/>
    </xf>
    <xf numFmtId="0" fontId="58" fillId="0" borderId="0" xfId="0" applyFont="1" applyAlignment="1" applyProtection="1">
      <alignment horizontal="center" vertical="center"/>
      <protection hidden="1"/>
    </xf>
    <xf numFmtId="0" fontId="59" fillId="0" borderId="0" xfId="0" applyFont="1" applyAlignment="1">
      <alignment horizontal="center" vertical="center"/>
    </xf>
    <xf numFmtId="14" fontId="44" fillId="0" borderId="0" xfId="20" applyNumberFormat="1" applyFont="1" applyAlignment="1">
      <alignment vertical="center"/>
    </xf>
    <xf numFmtId="1" fontId="29" fillId="6" borderId="71" xfId="21" applyNumberFormat="1" applyFont="1" applyFill="1" applyBorder="1" applyAlignment="1" applyProtection="1">
      <alignment horizontal="center" vertical="center" wrapText="1"/>
      <protection locked="0" hidden="1"/>
    </xf>
    <xf numFmtId="1" fontId="29" fillId="6" borderId="105" xfId="21" applyNumberFormat="1" applyFont="1" applyFill="1" applyBorder="1" applyAlignment="1" applyProtection="1">
      <alignment horizontal="center" vertical="center" wrapText="1"/>
      <protection locked="0" hidden="1"/>
    </xf>
    <xf numFmtId="1" fontId="29" fillId="0" borderId="101" xfId="21" applyNumberFormat="1" applyFont="1" applyBorder="1" applyAlignment="1" applyProtection="1">
      <alignment vertical="center" wrapText="1"/>
      <protection locked="0" hidden="1"/>
    </xf>
    <xf numFmtId="1" fontId="29" fillId="0" borderId="102" xfId="21" applyNumberFormat="1" applyFont="1" applyBorder="1" applyAlignment="1" applyProtection="1">
      <alignment horizontal="center" vertical="center" wrapText="1"/>
      <protection locked="0" hidden="1"/>
    </xf>
    <xf numFmtId="1" fontId="29" fillId="0" borderId="108" xfId="21" applyNumberFormat="1" applyFont="1" applyBorder="1" applyAlignment="1" applyProtection="1">
      <alignment vertical="center" wrapText="1"/>
      <protection locked="0" hidden="1"/>
    </xf>
    <xf numFmtId="9" fontId="29" fillId="0" borderId="102" xfId="23" applyFont="1" applyFill="1" applyBorder="1" applyAlignment="1" applyProtection="1">
      <alignment horizontal="center" vertical="center" wrapText="1"/>
      <protection locked="0" hidden="1"/>
    </xf>
    <xf numFmtId="14" fontId="29" fillId="0" borderId="102" xfId="21" applyNumberFormat="1" applyFont="1" applyBorder="1" applyAlignment="1" applyProtection="1">
      <alignment horizontal="justify" vertical="center" wrapText="1"/>
      <protection locked="0" hidden="1"/>
    </xf>
    <xf numFmtId="0" fontId="29" fillId="6" borderId="102" xfId="20" applyFont="1" applyFill="1" applyBorder="1" applyAlignment="1">
      <alignment horizontal="center" vertical="center"/>
    </xf>
    <xf numFmtId="0" fontId="44" fillId="6" borderId="102" xfId="20" applyFont="1" applyFill="1" applyBorder="1" applyAlignment="1">
      <alignment vertical="center"/>
    </xf>
    <xf numFmtId="0" fontId="29" fillId="6" borderId="2" xfId="21" applyFont="1" applyFill="1" applyBorder="1" applyAlignment="1" applyProtection="1">
      <alignment vertical="center"/>
      <protection hidden="1"/>
    </xf>
    <xf numFmtId="0" fontId="21" fillId="6" borderId="2" xfId="21" applyFont="1" applyFill="1" applyBorder="1" applyAlignment="1" applyProtection="1">
      <alignment horizontal="center" vertical="center" wrapText="1"/>
      <protection hidden="1"/>
    </xf>
    <xf numFmtId="0" fontId="29" fillId="6" borderId="2" xfId="21" applyFont="1" applyFill="1" applyBorder="1" applyAlignment="1" applyProtection="1">
      <alignment horizontal="justify" vertical="center" wrapText="1"/>
      <protection hidden="1"/>
    </xf>
    <xf numFmtId="169" fontId="29" fillId="6" borderId="2" xfId="21" applyNumberFormat="1" applyFont="1" applyFill="1" applyBorder="1" applyAlignment="1" applyProtection="1">
      <alignment horizontal="center" vertical="center" wrapText="1"/>
      <protection hidden="1"/>
    </xf>
    <xf numFmtId="170" fontId="21" fillId="6" borderId="2" xfId="22" applyNumberFormat="1" applyFont="1" applyFill="1" applyBorder="1" applyAlignment="1" applyProtection="1">
      <alignment horizontal="center" vertical="center" wrapText="1"/>
      <protection hidden="1"/>
    </xf>
    <xf numFmtId="0" fontId="29" fillId="0" borderId="62" xfId="21" applyFont="1" applyBorder="1" applyAlignment="1" applyProtection="1">
      <alignment vertical="center" wrapText="1"/>
      <protection locked="0" hidden="1"/>
    </xf>
    <xf numFmtId="14" fontId="29" fillId="0" borderId="65" xfId="21" applyNumberFormat="1" applyFont="1" applyBorder="1" applyAlignment="1" applyProtection="1">
      <alignment vertical="center" wrapText="1"/>
      <protection locked="0" hidden="1"/>
    </xf>
    <xf numFmtId="14" fontId="29" fillId="0" borderId="67" xfId="21" applyNumberFormat="1" applyFont="1" applyBorder="1" applyAlignment="1" applyProtection="1">
      <alignment horizontal="center" vertical="center" wrapText="1"/>
      <protection locked="0" hidden="1"/>
    </xf>
    <xf numFmtId="0" fontId="29" fillId="6" borderId="0" xfId="21" applyFont="1" applyFill="1" applyAlignment="1" applyProtection="1">
      <alignment vertical="center"/>
      <protection hidden="1"/>
    </xf>
    <xf numFmtId="2" fontId="29" fillId="6" borderId="0" xfId="21" applyNumberFormat="1" applyFont="1" applyFill="1" applyAlignment="1" applyProtection="1">
      <alignment horizontal="center" vertical="center" wrapText="1"/>
      <protection hidden="1"/>
    </xf>
    <xf numFmtId="14" fontId="29" fillId="0" borderId="61" xfId="21" applyNumberFormat="1" applyFont="1" applyBorder="1" applyAlignment="1" applyProtection="1">
      <alignment horizontal="center" vertical="center" wrapText="1"/>
      <protection locked="0" hidden="1"/>
    </xf>
    <xf numFmtId="9" fontId="29" fillId="0" borderId="12" xfId="23" applyFont="1" applyFill="1" applyBorder="1" applyAlignment="1" applyProtection="1">
      <alignment horizontal="center" vertical="center" wrapText="1"/>
      <protection locked="0" hidden="1"/>
    </xf>
    <xf numFmtId="0" fontId="29" fillId="0" borderId="4" xfId="21" applyFont="1" applyBorder="1" applyAlignment="1" applyProtection="1">
      <alignment horizontal="left" vertical="center" wrapText="1"/>
      <protection locked="0" hidden="1"/>
    </xf>
    <xf numFmtId="0" fontId="29" fillId="0" borderId="17" xfId="21" applyFont="1" applyBorder="1" applyAlignment="1" applyProtection="1">
      <alignment horizontal="left" vertical="center" wrapText="1"/>
      <protection locked="0" hidden="1"/>
    </xf>
    <xf numFmtId="14" fontId="29" fillId="0" borderId="61" xfId="21" applyNumberFormat="1" applyFont="1" applyBorder="1" applyAlignment="1" applyProtection="1">
      <alignment horizontal="justify" vertical="center" wrapText="1"/>
      <protection locked="0" hidden="1"/>
    </xf>
    <xf numFmtId="9" fontId="29" fillId="0" borderId="55" xfId="23" applyFont="1" applyFill="1" applyBorder="1" applyAlignment="1" applyProtection="1">
      <alignment horizontal="center" vertical="center" wrapText="1"/>
      <protection locked="0" hidden="1"/>
    </xf>
    <xf numFmtId="0" fontId="6" fillId="6" borderId="0" xfId="0" applyFont="1" applyFill="1" applyAlignment="1" applyProtection="1">
      <alignment horizontal="center" vertical="center"/>
      <protection hidden="1"/>
    </xf>
    <xf numFmtId="0" fontId="29" fillId="0" borderId="53" xfId="21" applyFont="1" applyBorder="1" applyAlignment="1" applyProtection="1">
      <alignment horizontal="center" vertical="center" wrapText="1"/>
      <protection locked="0" hidden="1"/>
    </xf>
    <xf numFmtId="0" fontId="22" fillId="7" borderId="84" xfId="21" applyFont="1" applyFill="1" applyBorder="1" applyAlignment="1" applyProtection="1">
      <alignment horizontal="center" vertical="center" wrapText="1"/>
      <protection hidden="1"/>
    </xf>
    <xf numFmtId="0" fontId="29" fillId="6" borderId="0" xfId="21" applyFont="1" applyFill="1" applyAlignment="1" applyProtection="1">
      <alignment horizontal="center" vertical="center"/>
      <protection hidden="1"/>
    </xf>
    <xf numFmtId="0" fontId="29" fillId="0" borderId="102" xfId="21" applyFont="1" applyBorder="1" applyAlignment="1" applyProtection="1">
      <alignment horizontal="center" vertical="center" wrapText="1"/>
      <protection locked="0" hidden="1"/>
    </xf>
    <xf numFmtId="1" fontId="29" fillId="0" borderId="101" xfId="21" applyNumberFormat="1" applyFont="1" applyBorder="1" applyAlignment="1" applyProtection="1">
      <alignment horizontal="center" vertical="center" wrapText="1"/>
      <protection locked="0" hidden="1"/>
    </xf>
    <xf numFmtId="1" fontId="29" fillId="0" borderId="76" xfId="21" applyNumberFormat="1" applyFont="1" applyBorder="1" applyAlignment="1" applyProtection="1">
      <alignment horizontal="center" vertical="center" wrapText="1"/>
      <protection locked="0" hidden="1"/>
    </xf>
    <xf numFmtId="0" fontId="16" fillId="6" borderId="0" xfId="15" applyFont="1" applyFill="1" applyAlignment="1">
      <alignment horizontal="center"/>
    </xf>
    <xf numFmtId="49" fontId="22" fillId="3" borderId="6" xfId="0" applyNumberFormat="1" applyFont="1" applyFill="1" applyBorder="1" applyAlignment="1" applyProtection="1">
      <alignment horizontal="center" vertical="center" wrapText="1"/>
      <protection locked="0" hidden="1"/>
    </xf>
    <xf numFmtId="1" fontId="22" fillId="3" borderId="5" xfId="18" applyNumberFormat="1" applyFont="1" applyFill="1" applyBorder="1" applyAlignment="1" applyProtection="1">
      <alignment horizontal="center" vertical="center" wrapText="1"/>
      <protection locked="0" hidden="1"/>
    </xf>
    <xf numFmtId="0" fontId="21" fillId="2" borderId="4" xfId="13" applyNumberFormat="1" applyFont="1" applyFill="1" applyBorder="1" applyAlignment="1" applyProtection="1">
      <alignment horizontal="center" vertical="center" wrapText="1"/>
      <protection locked="0" hidden="1"/>
    </xf>
    <xf numFmtId="49" fontId="36" fillId="2" borderId="4" xfId="0" applyNumberFormat="1" applyFont="1" applyFill="1" applyBorder="1" applyAlignment="1" applyProtection="1">
      <alignment horizontal="center" vertical="center" wrapText="1"/>
      <protection locked="0" hidden="1"/>
    </xf>
    <xf numFmtId="0" fontId="33" fillId="0" borderId="0" xfId="0" applyFont="1" applyAlignment="1" applyProtection="1">
      <alignment horizontal="center" wrapText="1"/>
      <protection hidden="1"/>
    </xf>
    <xf numFmtId="0" fontId="63" fillId="0" borderId="4" xfId="0" applyFont="1" applyBorder="1" applyAlignment="1">
      <alignment horizontal="left" vertical="center" wrapText="1"/>
    </xf>
    <xf numFmtId="0" fontId="21" fillId="0" borderId="102" xfId="21" applyFont="1" applyBorder="1" applyAlignment="1" applyProtection="1">
      <alignment horizontal="center" vertical="center" wrapText="1"/>
      <protection locked="0" hidden="1"/>
    </xf>
    <xf numFmtId="0" fontId="52" fillId="0" borderId="102" xfId="21" applyFont="1" applyBorder="1" applyAlignment="1" applyProtection="1">
      <alignment horizontal="center" vertical="center" wrapText="1"/>
      <protection locked="0" hidden="1"/>
    </xf>
    <xf numFmtId="14" fontId="64" fillId="0" borderId="65" xfId="0" applyNumberFormat="1" applyFont="1" applyBorder="1" applyAlignment="1">
      <alignment wrapText="1"/>
    </xf>
    <xf numFmtId="0" fontId="29" fillId="0" borderId="0" xfId="21" applyFont="1" applyAlignment="1" applyProtection="1">
      <alignment horizontal="center" vertical="center" wrapText="1"/>
      <protection locked="0" hidden="1"/>
    </xf>
    <xf numFmtId="174" fontId="29" fillId="0" borderId="0" xfId="21" applyNumberFormat="1" applyFont="1" applyAlignment="1" applyProtection="1">
      <alignment horizontal="center" vertical="center" wrapText="1"/>
      <protection locked="0" hidden="1"/>
    </xf>
    <xf numFmtId="1" fontId="29" fillId="0" borderId="0" xfId="21" applyNumberFormat="1" applyFont="1" applyAlignment="1" applyProtection="1">
      <alignment horizontal="center" vertical="center" wrapText="1"/>
      <protection locked="0" hidden="1"/>
    </xf>
    <xf numFmtId="9" fontId="29" fillId="0" borderId="0" xfId="23" applyFont="1" applyFill="1" applyBorder="1" applyAlignment="1" applyProtection="1">
      <alignment horizontal="center" vertical="center" wrapText="1"/>
      <protection locked="0" hidden="1"/>
    </xf>
    <xf numFmtId="0" fontId="21" fillId="0" borderId="0" xfId="21" applyFont="1" applyAlignment="1" applyProtection="1">
      <alignment horizontal="center" vertical="center" wrapText="1"/>
      <protection locked="0" hidden="1"/>
    </xf>
    <xf numFmtId="0" fontId="29" fillId="0" borderId="0" xfId="21" applyFont="1" applyAlignment="1" applyProtection="1">
      <alignment horizontal="left" vertical="center" wrapText="1"/>
      <protection locked="0" hidden="1"/>
    </xf>
    <xf numFmtId="1" fontId="29" fillId="4" borderId="76" xfId="21" applyNumberFormat="1" applyFont="1" applyFill="1" applyBorder="1" applyAlignment="1" applyProtection="1">
      <alignment horizontal="center" vertical="center" wrapText="1"/>
      <protection locked="0" hidden="1"/>
    </xf>
    <xf numFmtId="2" fontId="21" fillId="0" borderId="5" xfId="18" applyNumberFormat="1" applyFont="1" applyFill="1" applyBorder="1" applyAlignment="1" applyProtection="1">
      <alignment horizontal="center" vertical="center" wrapText="1"/>
      <protection hidden="1"/>
    </xf>
    <xf numFmtId="0" fontId="21" fillId="0" borderId="84" xfId="21" applyFont="1" applyBorder="1" applyAlignment="1" applyProtection="1">
      <alignment horizontal="center" vertical="center" wrapText="1"/>
      <protection locked="0" hidden="1"/>
    </xf>
    <xf numFmtId="0" fontId="29" fillId="0" borderId="84" xfId="21" applyFont="1" applyBorder="1" applyAlignment="1" applyProtection="1">
      <alignment horizontal="center" vertical="center" wrapText="1"/>
      <protection locked="0" hidden="1"/>
    </xf>
    <xf numFmtId="16" fontId="29" fillId="0" borderId="53" xfId="21" applyNumberFormat="1" applyFont="1" applyBorder="1" applyAlignment="1" applyProtection="1">
      <alignment horizontal="justify" vertical="center" wrapText="1"/>
      <protection locked="0" hidden="1"/>
    </xf>
    <xf numFmtId="0" fontId="29" fillId="0" borderId="6" xfId="0" applyFont="1" applyFill="1" applyBorder="1" applyAlignment="1">
      <alignment vertical="center" wrapText="1"/>
    </xf>
    <xf numFmtId="0" fontId="42" fillId="9" borderId="4" xfId="0" applyFont="1" applyFill="1" applyBorder="1" applyAlignment="1" applyProtection="1">
      <alignment vertical="center"/>
      <protection hidden="1"/>
    </xf>
    <xf numFmtId="0" fontId="29" fillId="0" borderId="4" xfId="0" applyFont="1" applyFill="1" applyBorder="1" applyAlignment="1">
      <alignment horizontal="center" vertical="center"/>
    </xf>
    <xf numFmtId="0" fontId="29" fillId="0" borderId="6" xfId="0" applyFont="1" applyFill="1" applyBorder="1" applyAlignment="1">
      <alignment horizontal="center" vertical="center"/>
    </xf>
    <xf numFmtId="0" fontId="29" fillId="0" borderId="4" xfId="0" applyFont="1" applyFill="1" applyBorder="1" applyAlignment="1">
      <alignment vertical="center" wrapText="1"/>
    </xf>
    <xf numFmtId="4" fontId="21" fillId="9" borderId="4" xfId="18" applyNumberFormat="1" applyFont="1" applyFill="1" applyBorder="1" applyAlignment="1" applyProtection="1">
      <alignment horizontal="center" vertical="center" wrapText="1"/>
      <protection hidden="1"/>
    </xf>
    <xf numFmtId="0" fontId="29" fillId="0" borderId="6" xfId="0" applyFont="1" applyFill="1" applyBorder="1" applyAlignment="1">
      <alignment horizontal="center" vertical="center" wrapText="1"/>
    </xf>
    <xf numFmtId="0" fontId="21" fillId="4" borderId="17" xfId="15" applyFont="1" applyFill="1" applyBorder="1" applyAlignment="1">
      <alignment horizontal="center" vertical="center" wrapText="1"/>
    </xf>
    <xf numFmtId="0" fontId="29" fillId="0" borderId="4" xfId="0" applyFont="1" applyFill="1" applyBorder="1" applyAlignment="1">
      <alignment horizontal="center" vertical="center" indent="1"/>
    </xf>
    <xf numFmtId="0" fontId="29" fillId="0" borderId="6" xfId="0" applyFont="1" applyFill="1" applyBorder="1" applyAlignment="1">
      <alignment horizontal="center" vertical="center" indent="1"/>
    </xf>
    <xf numFmtId="0" fontId="4" fillId="0" borderId="4" xfId="0" applyFont="1" applyBorder="1" applyAlignment="1" applyProtection="1">
      <alignment wrapText="1"/>
      <protection hidden="1"/>
    </xf>
    <xf numFmtId="3" fontId="21" fillId="0" borderId="62" xfId="21" applyNumberFormat="1" applyFont="1" applyBorder="1" applyAlignment="1" applyProtection="1">
      <alignment vertical="center" wrapText="1"/>
      <protection locked="0" hidden="1"/>
    </xf>
    <xf numFmtId="0" fontId="8" fillId="0" borderId="4" xfId="15" applyFont="1" applyBorder="1" applyAlignment="1">
      <alignment horizontal="center" vertical="center" wrapText="1"/>
    </xf>
    <xf numFmtId="0" fontId="32" fillId="0" borderId="4" xfId="0" applyFont="1" applyFill="1" applyBorder="1" applyAlignment="1">
      <alignment horizontal="center" vertical="center"/>
    </xf>
    <xf numFmtId="0" fontId="32" fillId="0" borderId="6" xfId="0" applyFont="1" applyFill="1" applyBorder="1" applyAlignment="1">
      <alignment horizontal="center" vertical="center"/>
    </xf>
    <xf numFmtId="0" fontId="32" fillId="0" borderId="6" xfId="0" applyFont="1" applyFill="1" applyBorder="1" applyAlignment="1">
      <alignment horizontal="center" vertical="center" wrapText="1"/>
    </xf>
    <xf numFmtId="0" fontId="29" fillId="0" borderId="4" xfId="0" applyFont="1" applyFill="1" applyBorder="1" applyAlignment="1">
      <alignment horizontal="left" vertical="center" wrapText="1" indent="1"/>
    </xf>
    <xf numFmtId="0" fontId="29" fillId="0" borderId="4" xfId="0" applyFont="1" applyFill="1" applyBorder="1" applyAlignment="1">
      <alignment horizontal="center" vertical="center" wrapText="1"/>
    </xf>
    <xf numFmtId="0" fontId="57" fillId="13" borderId="0" xfId="0" applyFont="1" applyFill="1" applyBorder="1" applyAlignment="1">
      <alignment horizontal="center" vertical="center" wrapText="1"/>
    </xf>
    <xf numFmtId="0" fontId="32" fillId="13" borderId="0" xfId="0" applyFont="1" applyFill="1" applyBorder="1" applyAlignment="1">
      <alignment vertical="center" wrapText="1"/>
    </xf>
    <xf numFmtId="0" fontId="57" fillId="13" borderId="102" xfId="0" applyFont="1" applyFill="1" applyBorder="1" applyAlignment="1">
      <alignment horizontal="center" vertical="center" wrapText="1"/>
    </xf>
    <xf numFmtId="0" fontId="32" fillId="13" borderId="102" xfId="0" applyFont="1" applyFill="1" applyBorder="1" applyAlignment="1">
      <alignment vertical="center" wrapText="1"/>
    </xf>
    <xf numFmtId="0" fontId="21" fillId="12" borderId="5" xfId="0" applyFont="1" applyFill="1" applyBorder="1" applyAlignment="1">
      <alignment horizontal="center" vertical="center" wrapText="1"/>
    </xf>
    <xf numFmtId="0" fontId="46" fillId="0" borderId="102" xfId="0" applyFont="1" applyFill="1" applyBorder="1" applyAlignment="1">
      <alignment horizontal="center" vertical="center" wrapText="1"/>
    </xf>
    <xf numFmtId="0" fontId="29" fillId="0" borderId="8" xfId="0" applyFont="1" applyFill="1" applyBorder="1" applyAlignment="1">
      <alignment horizontal="center" vertical="center"/>
    </xf>
    <xf numFmtId="0" fontId="29" fillId="0" borderId="16" xfId="0" applyFont="1" applyBorder="1" applyAlignment="1" applyProtection="1">
      <alignment horizontal="center" vertical="center" wrapText="1"/>
      <protection locked="0" hidden="1"/>
    </xf>
    <xf numFmtId="169" fontId="60" fillId="6" borderId="0" xfId="21" applyNumberFormat="1" applyFont="1" applyFill="1" applyAlignment="1" applyProtection="1">
      <alignment horizontal="center" vertical="center" wrapText="1"/>
      <protection hidden="1"/>
    </xf>
    <xf numFmtId="170" fontId="57" fillId="6" borderId="0" xfId="22" applyNumberFormat="1" applyFont="1" applyFill="1" applyBorder="1" applyAlignment="1" applyProtection="1">
      <alignment horizontal="center" vertical="center" wrapText="1"/>
      <protection hidden="1"/>
    </xf>
    <xf numFmtId="0" fontId="60" fillId="0" borderId="0" xfId="21" applyFont="1" applyAlignment="1" applyProtection="1">
      <alignment horizontal="justify" vertical="center" wrapText="1"/>
      <protection locked="0" hidden="1"/>
    </xf>
    <xf numFmtId="0" fontId="4" fillId="0" borderId="17" xfId="0" applyFont="1" applyBorder="1" applyAlignment="1" applyProtection="1">
      <alignment vertical="center" wrapText="1"/>
      <protection hidden="1"/>
    </xf>
    <xf numFmtId="0" fontId="4" fillId="0" borderId="102" xfId="0" applyFont="1" applyBorder="1" applyAlignment="1" applyProtection="1">
      <alignment vertical="center" wrapText="1"/>
      <protection hidden="1"/>
    </xf>
    <xf numFmtId="0" fontId="21" fillId="0" borderId="102" xfId="21" applyFont="1" applyBorder="1" applyAlignment="1" applyProtection="1">
      <alignment vertical="center" wrapText="1"/>
      <protection locked="0" hidden="1"/>
    </xf>
    <xf numFmtId="0" fontId="29" fillId="0" borderId="102" xfId="21" applyFont="1" applyBorder="1" applyAlignment="1" applyProtection="1">
      <alignment vertical="center" wrapText="1"/>
      <protection locked="0" hidden="1"/>
    </xf>
    <xf numFmtId="0" fontId="52" fillId="0" borderId="17" xfId="21" applyFont="1" applyBorder="1" applyAlignment="1" applyProtection="1">
      <alignment horizontal="center" vertical="center" wrapText="1"/>
      <protection locked="0" hidden="1"/>
    </xf>
    <xf numFmtId="0" fontId="4" fillId="0" borderId="16" xfId="0" applyFont="1" applyBorder="1" applyAlignment="1" applyProtection="1">
      <alignment horizontal="center" vertical="center" wrapText="1"/>
      <protection hidden="1"/>
    </xf>
    <xf numFmtId="0" fontId="4" fillId="0" borderId="17" xfId="0" applyFont="1" applyBorder="1" applyAlignment="1" applyProtection="1">
      <alignment horizontal="center" vertical="center" wrapText="1"/>
      <protection hidden="1"/>
    </xf>
    <xf numFmtId="0" fontId="6" fillId="6" borderId="0" xfId="19" applyFont="1" applyFill="1" applyAlignment="1">
      <alignment horizontal="center" vertical="center" wrapText="1"/>
    </xf>
    <xf numFmtId="0" fontId="6" fillId="6" borderId="0" xfId="0" applyFont="1" applyFill="1" applyAlignment="1" applyProtection="1">
      <alignment horizontal="center" vertical="center"/>
      <protection hidden="1"/>
    </xf>
    <xf numFmtId="0" fontId="21" fillId="9" borderId="5" xfId="15" applyFont="1" applyFill="1" applyBorder="1" applyAlignment="1">
      <alignment horizontal="center" vertical="center"/>
    </xf>
    <xf numFmtId="0" fontId="21" fillId="9" borderId="8" xfId="15" applyFont="1" applyFill="1" applyBorder="1" applyAlignment="1">
      <alignment horizontal="center" vertical="center"/>
    </xf>
    <xf numFmtId="0" fontId="0" fillId="9" borderId="6" xfId="0" applyFill="1" applyBorder="1" applyAlignment="1">
      <alignment horizontal="center" vertical="center"/>
    </xf>
    <xf numFmtId="0" fontId="29" fillId="0" borderId="4" xfId="15" applyFont="1" applyBorder="1" applyAlignment="1">
      <alignment horizontal="left" vertical="center" wrapText="1"/>
    </xf>
    <xf numFmtId="49" fontId="31" fillId="6" borderId="4" xfId="0" applyNumberFormat="1" applyFont="1" applyFill="1" applyBorder="1" applyAlignment="1" applyProtection="1">
      <alignment horizontal="center" vertical="center"/>
      <protection locked="0" hidden="1"/>
    </xf>
    <xf numFmtId="49" fontId="21" fillId="9" borderId="5" xfId="0" applyNumberFormat="1" applyFont="1" applyFill="1" applyBorder="1" applyAlignment="1" applyProtection="1">
      <alignment horizontal="center" vertical="center" wrapText="1"/>
      <protection locked="0" hidden="1"/>
    </xf>
    <xf numFmtId="49" fontId="21" fillId="9" borderId="8" xfId="0" applyNumberFormat="1" applyFont="1" applyFill="1" applyBorder="1" applyAlignment="1" applyProtection="1">
      <alignment horizontal="center" vertical="center" wrapText="1"/>
      <protection locked="0" hidden="1"/>
    </xf>
    <xf numFmtId="49" fontId="21" fillId="9" borderId="13" xfId="0" applyNumberFormat="1" applyFont="1" applyFill="1" applyBorder="1" applyAlignment="1" applyProtection="1">
      <alignment horizontal="center" vertical="center" wrapText="1"/>
      <protection locked="0" hidden="1"/>
    </xf>
    <xf numFmtId="175" fontId="31" fillId="0" borderId="12" xfId="3" applyNumberFormat="1" applyFont="1" applyFill="1" applyBorder="1" applyAlignment="1" applyProtection="1">
      <alignment horizontal="center" vertical="center"/>
      <protection locked="0" hidden="1"/>
    </xf>
    <xf numFmtId="175" fontId="31" fillId="0" borderId="13" xfId="3" applyNumberFormat="1" applyFont="1" applyFill="1" applyBorder="1" applyAlignment="1" applyProtection="1">
      <alignment horizontal="center" vertical="center"/>
      <protection locked="0" hidden="1"/>
    </xf>
    <xf numFmtId="49" fontId="22" fillId="9" borderId="2" xfId="0" applyNumberFormat="1" applyFont="1" applyFill="1" applyBorder="1" applyAlignment="1" applyProtection="1">
      <alignment horizontal="center" vertical="center" wrapText="1"/>
      <protection locked="0" hidden="1"/>
    </xf>
    <xf numFmtId="49" fontId="22" fillId="9" borderId="13" xfId="0" applyNumberFormat="1" applyFont="1" applyFill="1" applyBorder="1" applyAlignment="1" applyProtection="1">
      <alignment horizontal="center" vertical="center" wrapText="1"/>
      <protection locked="0" hidden="1"/>
    </xf>
    <xf numFmtId="176" fontId="54" fillId="11" borderId="103" xfId="0" applyNumberFormat="1" applyFont="1" applyFill="1" applyBorder="1" applyAlignment="1">
      <alignment vertical="center" wrapText="1"/>
    </xf>
    <xf numFmtId="176" fontId="54" fillId="11" borderId="104" xfId="0" applyNumberFormat="1" applyFont="1" applyFill="1" applyBorder="1" applyAlignment="1">
      <alignment vertical="center" wrapText="1"/>
    </xf>
    <xf numFmtId="49" fontId="22" fillId="9" borderId="12" xfId="0" applyNumberFormat="1" applyFont="1" applyFill="1" applyBorder="1" applyAlignment="1" applyProtection="1">
      <alignment horizontal="center" vertical="center" wrapText="1"/>
      <protection locked="0" hidden="1"/>
    </xf>
    <xf numFmtId="172" fontId="31" fillId="6" borderId="4" xfId="3" applyNumberFormat="1" applyFont="1" applyFill="1" applyBorder="1" applyAlignment="1" applyProtection="1">
      <alignment horizontal="center" vertical="center"/>
      <protection locked="0" hidden="1"/>
    </xf>
    <xf numFmtId="172" fontId="29" fillId="6" borderId="4" xfId="3" applyNumberFormat="1" applyFont="1" applyFill="1" applyBorder="1" applyAlignment="1" applyProtection="1">
      <alignment horizontal="center" vertical="center"/>
      <protection locked="0" hidden="1"/>
    </xf>
    <xf numFmtId="0" fontId="21" fillId="9" borderId="12" xfId="15" applyFont="1" applyFill="1" applyBorder="1" applyAlignment="1">
      <alignment horizontal="center" vertical="center" wrapText="1"/>
    </xf>
    <xf numFmtId="0" fontId="21" fillId="9" borderId="2" xfId="15" applyFont="1" applyFill="1" applyBorder="1" applyAlignment="1">
      <alignment horizontal="center" vertical="center" wrapText="1"/>
    </xf>
    <xf numFmtId="0" fontId="0" fillId="9" borderId="13" xfId="0" applyFill="1" applyBorder="1" applyAlignment="1">
      <alignment horizontal="center" vertical="center" wrapText="1"/>
    </xf>
    <xf numFmtId="0" fontId="21" fillId="9" borderId="7" xfId="15" applyFont="1" applyFill="1" applyBorder="1" applyAlignment="1">
      <alignment horizontal="center" vertical="center" wrapText="1"/>
    </xf>
    <xf numFmtId="0" fontId="21" fillId="9" borderId="0" xfId="15" applyFont="1" applyFill="1" applyAlignment="1">
      <alignment horizontal="center" vertical="center" wrapText="1"/>
    </xf>
    <xf numFmtId="0" fontId="0" fillId="9" borderId="15" xfId="0" applyFill="1" applyBorder="1" applyAlignment="1">
      <alignment horizontal="center" vertical="center" wrapText="1"/>
    </xf>
    <xf numFmtId="0" fontId="21" fillId="9" borderId="3" xfId="15" applyFont="1" applyFill="1" applyBorder="1" applyAlignment="1">
      <alignment horizontal="center" vertical="center" wrapText="1"/>
    </xf>
    <xf numFmtId="0" fontId="21" fillId="9" borderId="1" xfId="15" applyFont="1" applyFill="1" applyBorder="1" applyAlignment="1">
      <alignment horizontal="center" vertical="center" wrapText="1"/>
    </xf>
    <xf numFmtId="0" fontId="0" fillId="9" borderId="14" xfId="0" applyFill="1" applyBorder="1" applyAlignment="1">
      <alignment horizontal="center" vertical="center" wrapText="1"/>
    </xf>
    <xf numFmtId="49" fontId="21" fillId="6" borderId="12" xfId="0" applyNumberFormat="1" applyFont="1" applyFill="1" applyBorder="1" applyAlignment="1" applyProtection="1">
      <alignment horizontal="center" vertical="center" wrapText="1"/>
      <protection hidden="1"/>
    </xf>
    <xf numFmtId="0" fontId="21" fillId="6" borderId="2" xfId="0" applyFont="1" applyFill="1" applyBorder="1" applyAlignment="1" applyProtection="1">
      <alignment horizontal="center" vertical="center" wrapText="1"/>
      <protection hidden="1"/>
    </xf>
    <xf numFmtId="0" fontId="21" fillId="6" borderId="13" xfId="0" applyFont="1" applyFill="1" applyBorder="1" applyAlignment="1" applyProtection="1">
      <alignment horizontal="center" vertical="center" wrapText="1"/>
      <protection hidden="1"/>
    </xf>
    <xf numFmtId="0" fontId="21" fillId="6" borderId="7" xfId="0" applyFont="1" applyFill="1" applyBorder="1" applyAlignment="1" applyProtection="1">
      <alignment horizontal="center" vertical="center" wrapText="1"/>
      <protection hidden="1"/>
    </xf>
    <xf numFmtId="0" fontId="21" fillId="6" borderId="0" xfId="0" applyFont="1" applyFill="1" applyAlignment="1" applyProtection="1">
      <alignment horizontal="center" vertical="center" wrapText="1"/>
      <protection hidden="1"/>
    </xf>
    <xf numFmtId="0" fontId="21" fillId="6" borderId="15" xfId="0" applyFont="1" applyFill="1" applyBorder="1" applyAlignment="1" applyProtection="1">
      <alignment horizontal="center" vertical="center" wrapText="1"/>
      <protection hidden="1"/>
    </xf>
    <xf numFmtId="0" fontId="21" fillId="6" borderId="3" xfId="0" applyFont="1" applyFill="1" applyBorder="1" applyAlignment="1" applyProtection="1">
      <alignment horizontal="center" vertical="center" wrapText="1"/>
      <protection hidden="1"/>
    </xf>
    <xf numFmtId="0" fontId="21" fillId="6" borderId="1" xfId="0" applyFont="1" applyFill="1" applyBorder="1" applyAlignment="1" applyProtection="1">
      <alignment horizontal="center" vertical="center" wrapText="1"/>
      <protection hidden="1"/>
    </xf>
    <xf numFmtId="0" fontId="21" fillId="6" borderId="14" xfId="0" applyFont="1" applyFill="1" applyBorder="1" applyAlignment="1" applyProtection="1">
      <alignment horizontal="center" vertical="center" wrapText="1"/>
      <protection hidden="1"/>
    </xf>
    <xf numFmtId="0" fontId="22" fillId="0" borderId="5" xfId="15" applyFont="1" applyBorder="1" applyAlignment="1">
      <alignment horizontal="center" vertical="center" wrapText="1"/>
    </xf>
    <xf numFmtId="0" fontId="22" fillId="0" borderId="8" xfId="15" applyFont="1" applyBorder="1" applyAlignment="1">
      <alignment horizontal="center" vertical="center" wrapText="1"/>
    </xf>
    <xf numFmtId="0" fontId="22" fillId="0" borderId="6" xfId="15" applyFont="1" applyBorder="1" applyAlignment="1">
      <alignment horizontal="center" vertical="center" wrapText="1"/>
    </xf>
    <xf numFmtId="0" fontId="22" fillId="9" borderId="5" xfId="15" applyFont="1" applyFill="1" applyBorder="1" applyAlignment="1">
      <alignment horizontal="center" vertical="center" wrapText="1"/>
    </xf>
    <xf numFmtId="0" fontId="22" fillId="9" borderId="8" xfId="15" applyFont="1" applyFill="1" applyBorder="1" applyAlignment="1">
      <alignment horizontal="center" vertical="center" wrapText="1"/>
    </xf>
    <xf numFmtId="0" fontId="22" fillId="9" borderId="6" xfId="15" applyFont="1" applyFill="1" applyBorder="1" applyAlignment="1">
      <alignment horizontal="center" vertical="center" wrapText="1"/>
    </xf>
    <xf numFmtId="49" fontId="21" fillId="9" borderId="5" xfId="0" applyNumberFormat="1" applyFont="1" applyFill="1" applyBorder="1" applyAlignment="1" applyProtection="1">
      <alignment horizontal="center" vertical="center"/>
      <protection locked="0" hidden="1"/>
    </xf>
    <xf numFmtId="49" fontId="21" fillId="9" borderId="8" xfId="0" applyNumberFormat="1" applyFont="1" applyFill="1" applyBorder="1" applyAlignment="1" applyProtection="1">
      <alignment horizontal="center" vertical="center"/>
      <protection locked="0" hidden="1"/>
    </xf>
    <xf numFmtId="0" fontId="31" fillId="9" borderId="4" xfId="0" applyFont="1" applyFill="1" applyBorder="1" applyAlignment="1" applyProtection="1">
      <alignment horizontal="center" vertical="center"/>
      <protection hidden="1"/>
    </xf>
    <xf numFmtId="0" fontId="22" fillId="9" borderId="5" xfId="0" applyFont="1" applyFill="1" applyBorder="1" applyAlignment="1" applyProtection="1">
      <alignment horizontal="center" vertical="center" wrapText="1"/>
      <protection hidden="1"/>
    </xf>
    <xf numFmtId="0" fontId="22" fillId="9" borderId="8" xfId="0" applyFont="1" applyFill="1" applyBorder="1" applyAlignment="1" applyProtection="1">
      <alignment horizontal="center" vertical="center" wrapText="1"/>
      <protection hidden="1"/>
    </xf>
    <xf numFmtId="0" fontId="22" fillId="9" borderId="6" xfId="0" applyFont="1" applyFill="1" applyBorder="1" applyAlignment="1" applyProtection="1">
      <alignment horizontal="center" vertical="center" wrapText="1"/>
      <protection hidden="1"/>
    </xf>
    <xf numFmtId="0" fontId="21" fillId="0" borderId="8" xfId="0" applyFont="1" applyBorder="1" applyAlignment="1" applyProtection="1">
      <alignment horizontal="center" vertical="top" wrapText="1"/>
      <protection hidden="1"/>
    </xf>
    <xf numFmtId="0" fontId="29" fillId="0" borderId="5" xfId="0" applyFont="1" applyBorder="1" applyAlignment="1" applyProtection="1">
      <alignment horizontal="center" vertical="center" wrapText="1"/>
      <protection locked="0" hidden="1"/>
    </xf>
    <xf numFmtId="0" fontId="29" fillId="0" borderId="8" xfId="0" applyFont="1" applyBorder="1" applyAlignment="1" applyProtection="1">
      <alignment horizontal="center" vertical="center" wrapText="1"/>
      <protection locked="0" hidden="1"/>
    </xf>
    <xf numFmtId="0" fontId="29" fillId="0" borderId="6" xfId="0" applyFont="1" applyBorder="1" applyAlignment="1" applyProtection="1">
      <alignment horizontal="center" vertical="center" wrapText="1"/>
      <protection locked="0" hidden="1"/>
    </xf>
    <xf numFmtId="0" fontId="60" fillId="4" borderId="5" xfId="0" applyFont="1" applyFill="1" applyBorder="1" applyAlignment="1" applyProtection="1">
      <alignment horizontal="center" vertical="center" wrapText="1"/>
      <protection locked="0" hidden="1"/>
    </xf>
    <xf numFmtId="0" fontId="60" fillId="4" borderId="6" xfId="0" applyFont="1" applyFill="1" applyBorder="1" applyAlignment="1" applyProtection="1">
      <alignment horizontal="center" vertical="center" wrapText="1"/>
      <protection locked="0" hidden="1"/>
    </xf>
    <xf numFmtId="0" fontId="55" fillId="0" borderId="5" xfId="15" applyFont="1" applyBorder="1" applyAlignment="1">
      <alignment horizontal="justify" vertical="center" wrapText="1"/>
    </xf>
    <xf numFmtId="0" fontId="55" fillId="0" borderId="8" xfId="15" applyFont="1" applyBorder="1" applyAlignment="1">
      <alignment horizontal="justify" vertical="center" wrapText="1"/>
    </xf>
    <xf numFmtId="0" fontId="55" fillId="0" borderId="6" xfId="15" applyFont="1" applyBorder="1" applyAlignment="1">
      <alignment horizontal="justify" vertical="center" wrapText="1"/>
    </xf>
    <xf numFmtId="0" fontId="4" fillId="0" borderId="16" xfId="0" applyFont="1" applyBorder="1" applyAlignment="1" applyProtection="1">
      <alignment horizontal="center" wrapText="1"/>
      <protection hidden="1"/>
    </xf>
    <xf numFmtId="0" fontId="4" fillId="0" borderId="17" xfId="0" applyFont="1" applyBorder="1" applyAlignment="1" applyProtection="1">
      <alignment horizontal="center" wrapText="1"/>
      <protection hidden="1"/>
    </xf>
    <xf numFmtId="171" fontId="21" fillId="9" borderId="5" xfId="18" applyNumberFormat="1" applyFont="1" applyFill="1" applyBorder="1" applyAlignment="1" applyProtection="1">
      <alignment horizontal="center" vertical="center" wrapText="1"/>
      <protection locked="0" hidden="1"/>
    </xf>
    <xf numFmtId="171" fontId="21" fillId="9" borderId="8" xfId="18" applyNumberFormat="1" applyFont="1" applyFill="1" applyBorder="1" applyAlignment="1" applyProtection="1">
      <alignment horizontal="center" vertical="center" wrapText="1"/>
      <protection locked="0" hidden="1"/>
    </xf>
    <xf numFmtId="171" fontId="21" fillId="9" borderId="6" xfId="18" applyNumberFormat="1" applyFont="1" applyFill="1" applyBorder="1" applyAlignment="1" applyProtection="1">
      <alignment horizontal="center" vertical="center" wrapText="1"/>
      <protection locked="0" hidden="1"/>
    </xf>
    <xf numFmtId="49" fontId="21" fillId="0" borderId="12" xfId="0" applyNumberFormat="1" applyFont="1" applyBorder="1" applyAlignment="1" applyProtection="1">
      <alignment horizontal="center" vertical="center" wrapText="1"/>
      <protection hidden="1"/>
    </xf>
    <xf numFmtId="0" fontId="21" fillId="0" borderId="2" xfId="0" applyFont="1" applyBorder="1" applyAlignment="1" applyProtection="1">
      <alignment horizontal="center" vertical="center" wrapText="1"/>
      <protection hidden="1"/>
    </xf>
    <xf numFmtId="0" fontId="21" fillId="0" borderId="13" xfId="0" applyFont="1" applyBorder="1" applyAlignment="1" applyProtection="1">
      <alignment horizontal="center" vertical="center" wrapText="1"/>
      <protection hidden="1"/>
    </xf>
    <xf numFmtId="0" fontId="21" fillId="0" borderId="7" xfId="0" applyFont="1" applyBorder="1" applyAlignment="1" applyProtection="1">
      <alignment horizontal="center" vertical="center" wrapText="1"/>
      <protection hidden="1"/>
    </xf>
    <xf numFmtId="0" fontId="21" fillId="0" borderId="0" xfId="0" applyFont="1" applyAlignment="1" applyProtection="1">
      <alignment horizontal="center" vertical="center" wrapText="1"/>
      <protection hidden="1"/>
    </xf>
    <xf numFmtId="0" fontId="21" fillId="0" borderId="15" xfId="0" applyFont="1" applyBorder="1" applyAlignment="1" applyProtection="1">
      <alignment horizontal="center" vertical="center" wrapText="1"/>
      <protection hidden="1"/>
    </xf>
    <xf numFmtId="0" fontId="21" fillId="0" borderId="3" xfId="0" applyFont="1" applyBorder="1" applyAlignment="1" applyProtection="1">
      <alignment horizontal="center" vertical="center" wrapText="1"/>
      <protection hidden="1"/>
    </xf>
    <xf numFmtId="0" fontId="21" fillId="0" borderId="1" xfId="0" applyFont="1" applyBorder="1" applyAlignment="1" applyProtection="1">
      <alignment horizontal="center" vertical="center" wrapText="1"/>
      <protection hidden="1"/>
    </xf>
    <xf numFmtId="0" fontId="21" fillId="0" borderId="14" xfId="0" applyFont="1" applyBorder="1" applyAlignment="1" applyProtection="1">
      <alignment horizontal="center" vertical="center" wrapText="1"/>
      <protection hidden="1"/>
    </xf>
    <xf numFmtId="0" fontId="29" fillId="15" borderId="5" xfId="0" applyFont="1" applyFill="1" applyBorder="1" applyAlignment="1" applyProtection="1">
      <alignment horizontal="center" vertical="center" wrapText="1"/>
      <protection locked="0" hidden="1"/>
    </xf>
    <xf numFmtId="0" fontId="29" fillId="15" borderId="6" xfId="0" applyFont="1" applyFill="1" applyBorder="1" applyAlignment="1" applyProtection="1">
      <alignment horizontal="center" vertical="center" wrapText="1"/>
      <protection locked="0" hidden="1"/>
    </xf>
    <xf numFmtId="0" fontId="29" fillId="4" borderId="5" xfId="0" applyFont="1" applyFill="1" applyBorder="1" applyAlignment="1" applyProtection="1">
      <alignment horizontal="center" vertical="center" wrapText="1"/>
      <protection locked="0" hidden="1"/>
    </xf>
    <xf numFmtId="0" fontId="29" fillId="4" borderId="6" xfId="0" applyFont="1" applyFill="1" applyBorder="1" applyAlignment="1" applyProtection="1">
      <alignment horizontal="center" vertical="center" wrapText="1"/>
      <protection locked="0" hidden="1"/>
    </xf>
    <xf numFmtId="0" fontId="21" fillId="10" borderId="56" xfId="21" applyFont="1" applyFill="1" applyBorder="1" applyAlignment="1" applyProtection="1">
      <alignment horizontal="center" vertical="center"/>
      <protection hidden="1"/>
    </xf>
    <xf numFmtId="0" fontId="21" fillId="10" borderId="4" xfId="21" applyFont="1" applyFill="1" applyBorder="1" applyAlignment="1" applyProtection="1">
      <alignment horizontal="center" vertical="center"/>
      <protection hidden="1"/>
    </xf>
    <xf numFmtId="3" fontId="21" fillId="0" borderId="4" xfId="21" applyNumberFormat="1" applyFont="1" applyBorder="1" applyAlignment="1" applyProtection="1">
      <alignment horizontal="center" vertical="center" wrapText="1"/>
      <protection locked="0" hidden="1"/>
    </xf>
    <xf numFmtId="0" fontId="21" fillId="0" borderId="4" xfId="21" applyFont="1" applyBorder="1" applyAlignment="1" applyProtection="1">
      <alignment horizontal="center" vertical="center" wrapText="1"/>
      <protection locked="0" hidden="1"/>
    </xf>
    <xf numFmtId="0" fontId="21" fillId="0" borderId="5" xfId="21" applyFont="1" applyBorder="1" applyAlignment="1" applyProtection="1">
      <alignment horizontal="center" vertical="center" wrapText="1"/>
      <protection locked="0" hidden="1"/>
    </xf>
    <xf numFmtId="0" fontId="21" fillId="0" borderId="57" xfId="21" applyFont="1" applyBorder="1" applyAlignment="1" applyProtection="1">
      <alignment horizontal="center" vertical="center" wrapText="1"/>
      <protection locked="0" hidden="1"/>
    </xf>
    <xf numFmtId="174" fontId="29" fillId="6" borderId="106" xfId="21" applyNumberFormat="1" applyFont="1" applyFill="1" applyBorder="1" applyAlignment="1" applyProtection="1">
      <alignment horizontal="center" vertical="center" wrapText="1"/>
      <protection locked="0" hidden="1"/>
    </xf>
    <xf numFmtId="174" fontId="29" fillId="6" borderId="107" xfId="21" applyNumberFormat="1" applyFont="1" applyFill="1" applyBorder="1" applyAlignment="1" applyProtection="1">
      <alignment horizontal="center" vertical="center" wrapText="1"/>
      <protection locked="0" hidden="1"/>
    </xf>
    <xf numFmtId="174" fontId="29" fillId="6" borderId="73" xfId="21" applyNumberFormat="1" applyFont="1" applyFill="1" applyBorder="1" applyAlignment="1" applyProtection="1">
      <alignment horizontal="center" vertical="center" wrapText="1"/>
      <protection locked="0" hidden="1"/>
    </xf>
    <xf numFmtId="174" fontId="29" fillId="6" borderId="74" xfId="21" applyNumberFormat="1" applyFont="1" applyFill="1" applyBorder="1" applyAlignment="1" applyProtection="1">
      <alignment horizontal="center" vertical="center" wrapText="1"/>
      <protection locked="0" hidden="1"/>
    </xf>
    <xf numFmtId="49" fontId="49" fillId="6" borderId="37" xfId="21" applyNumberFormat="1" applyFont="1" applyFill="1" applyBorder="1" applyAlignment="1" applyProtection="1">
      <alignment horizontal="center" vertical="center"/>
      <protection hidden="1"/>
    </xf>
    <xf numFmtId="49" fontId="49" fillId="6" borderId="36" xfId="21" applyNumberFormat="1" applyFont="1" applyFill="1" applyBorder="1" applyAlignment="1" applyProtection="1">
      <alignment horizontal="center" vertical="center"/>
      <protection hidden="1"/>
    </xf>
    <xf numFmtId="49" fontId="49" fillId="6" borderId="38" xfId="21" applyNumberFormat="1" applyFont="1" applyFill="1" applyBorder="1" applyAlignment="1" applyProtection="1">
      <alignment horizontal="center" vertical="center"/>
      <protection hidden="1"/>
    </xf>
    <xf numFmtId="49" fontId="29" fillId="6" borderId="33" xfId="21" applyNumberFormat="1" applyFont="1" applyFill="1" applyBorder="1" applyAlignment="1" applyProtection="1">
      <alignment horizontal="center" vertical="center"/>
      <protection hidden="1"/>
    </xf>
    <xf numFmtId="49" fontId="29" fillId="6" borderId="34" xfId="21" applyNumberFormat="1" applyFont="1" applyFill="1" applyBorder="1" applyAlignment="1" applyProtection="1">
      <alignment horizontal="center" vertical="center"/>
      <protection hidden="1"/>
    </xf>
    <xf numFmtId="49" fontId="29" fillId="6" borderId="35" xfId="21" applyNumberFormat="1" applyFont="1" applyFill="1" applyBorder="1" applyAlignment="1" applyProtection="1">
      <alignment horizontal="center" vertical="center"/>
      <protection hidden="1"/>
    </xf>
    <xf numFmtId="0" fontId="21" fillId="10" borderId="5" xfId="21" applyFont="1" applyFill="1" applyBorder="1" applyAlignment="1" applyProtection="1">
      <alignment horizontal="center" vertical="center"/>
      <protection hidden="1"/>
    </xf>
    <xf numFmtId="0" fontId="21" fillId="10" borderId="8" xfId="21" applyFont="1" applyFill="1" applyBorder="1" applyAlignment="1" applyProtection="1">
      <alignment horizontal="center" vertical="center"/>
      <protection hidden="1"/>
    </xf>
    <xf numFmtId="0" fontId="21" fillId="10" borderId="6" xfId="21" applyFont="1" applyFill="1" applyBorder="1" applyAlignment="1" applyProtection="1">
      <alignment horizontal="center" vertical="center"/>
      <protection hidden="1"/>
    </xf>
    <xf numFmtId="0" fontId="21" fillId="3" borderId="5" xfId="21" applyFont="1" applyFill="1" applyBorder="1" applyAlignment="1" applyProtection="1">
      <alignment horizontal="center" vertical="center"/>
      <protection hidden="1"/>
    </xf>
    <xf numFmtId="0" fontId="21" fillId="3" borderId="8" xfId="21" applyFont="1" applyFill="1" applyBorder="1" applyAlignment="1" applyProtection="1">
      <alignment horizontal="center" vertical="center"/>
      <protection hidden="1"/>
    </xf>
    <xf numFmtId="0" fontId="21" fillId="3" borderId="6" xfId="21" applyFont="1" applyFill="1" applyBorder="1" applyAlignment="1" applyProtection="1">
      <alignment horizontal="center" vertical="center"/>
      <protection hidden="1"/>
    </xf>
    <xf numFmtId="0" fontId="21" fillId="10" borderId="49" xfId="21" applyFont="1" applyFill="1" applyBorder="1" applyAlignment="1" applyProtection="1">
      <alignment horizontal="center" vertical="center"/>
      <protection hidden="1"/>
    </xf>
    <xf numFmtId="0" fontId="21" fillId="10" borderId="50" xfId="21" applyFont="1" applyFill="1" applyBorder="1" applyAlignment="1" applyProtection="1">
      <alignment horizontal="center" vertical="center"/>
      <protection hidden="1"/>
    </xf>
    <xf numFmtId="0" fontId="21" fillId="10" borderId="51" xfId="21" applyFont="1" applyFill="1" applyBorder="1" applyAlignment="1" applyProtection="1">
      <alignment horizontal="center" vertical="center"/>
      <protection hidden="1"/>
    </xf>
    <xf numFmtId="0" fontId="21" fillId="10" borderId="52" xfId="21" applyFont="1" applyFill="1" applyBorder="1" applyAlignment="1" applyProtection="1">
      <alignment horizontal="center" vertical="center"/>
      <protection hidden="1"/>
    </xf>
    <xf numFmtId="0" fontId="21" fillId="10" borderId="53" xfId="21" applyFont="1" applyFill="1" applyBorder="1" applyAlignment="1" applyProtection="1">
      <alignment horizontal="center" vertical="center"/>
      <protection hidden="1"/>
    </xf>
    <xf numFmtId="0" fontId="29" fillId="0" borderId="53" xfId="21" applyFont="1" applyBorder="1" applyAlignment="1" applyProtection="1">
      <alignment horizontal="center" vertical="center" wrapText="1"/>
      <protection locked="0" hidden="1"/>
    </xf>
    <xf numFmtId="0" fontId="29" fillId="0" borderId="54" xfId="21" applyFont="1" applyBorder="1" applyAlignment="1" applyProtection="1">
      <alignment horizontal="center" vertical="center" wrapText="1"/>
      <protection locked="0" hidden="1"/>
    </xf>
    <xf numFmtId="0" fontId="29" fillId="0" borderId="55" xfId="21" applyFont="1" applyBorder="1" applyAlignment="1" applyProtection="1">
      <alignment horizontal="center" vertical="center" wrapText="1"/>
      <protection locked="0" hidden="1"/>
    </xf>
    <xf numFmtId="0" fontId="22" fillId="7" borderId="37" xfId="21" applyFont="1" applyFill="1" applyBorder="1" applyAlignment="1" applyProtection="1">
      <alignment horizontal="center" vertical="center" wrapText="1"/>
      <protection hidden="1"/>
    </xf>
    <xf numFmtId="0" fontId="22" fillId="7" borderId="39" xfId="21" applyFont="1" applyFill="1" applyBorder="1" applyAlignment="1" applyProtection="1">
      <alignment horizontal="center" vertical="center" wrapText="1"/>
      <protection hidden="1"/>
    </xf>
    <xf numFmtId="0" fontId="22" fillId="7" borderId="41" xfId="21" applyFont="1" applyFill="1" applyBorder="1" applyAlignment="1" applyProtection="1">
      <alignment horizontal="center" vertical="center" wrapText="1"/>
      <protection hidden="1"/>
    </xf>
    <xf numFmtId="0" fontId="22" fillId="7" borderId="84" xfId="21" applyFont="1" applyFill="1" applyBorder="1" applyAlignment="1" applyProtection="1">
      <alignment horizontal="center" vertical="center" wrapText="1"/>
      <protection hidden="1"/>
    </xf>
    <xf numFmtId="0" fontId="22" fillId="7" borderId="90" xfId="21" applyFont="1" applyFill="1" applyBorder="1" applyAlignment="1" applyProtection="1">
      <alignment horizontal="center" vertical="center" wrapText="1"/>
      <protection hidden="1"/>
    </xf>
    <xf numFmtId="0" fontId="22" fillId="7" borderId="95" xfId="21" applyFont="1" applyFill="1" applyBorder="1" applyAlignment="1" applyProtection="1">
      <alignment horizontal="center" vertical="center" wrapText="1"/>
      <protection hidden="1"/>
    </xf>
    <xf numFmtId="0" fontId="22" fillId="10" borderId="88" xfId="21" applyFont="1" applyFill="1" applyBorder="1" applyAlignment="1" applyProtection="1">
      <alignment horizontal="center" vertical="center" wrapText="1"/>
      <protection hidden="1"/>
    </xf>
    <xf numFmtId="0" fontId="22" fillId="10" borderId="8" xfId="21" applyFont="1" applyFill="1" applyBorder="1" applyAlignment="1" applyProtection="1">
      <alignment horizontal="center" vertical="center" wrapText="1"/>
      <protection hidden="1"/>
    </xf>
    <xf numFmtId="0" fontId="22" fillId="10" borderId="6" xfId="21" applyFont="1" applyFill="1" applyBorder="1" applyAlignment="1" applyProtection="1">
      <alignment horizontal="center" vertical="center" wrapText="1"/>
      <protection hidden="1"/>
    </xf>
    <xf numFmtId="0" fontId="22" fillId="10" borderId="5" xfId="21" applyFont="1" applyFill="1" applyBorder="1" applyAlignment="1" applyProtection="1">
      <alignment horizontal="center" vertical="center" wrapText="1"/>
      <protection hidden="1"/>
    </xf>
    <xf numFmtId="0" fontId="22" fillId="10" borderId="89" xfId="21" applyFont="1" applyFill="1" applyBorder="1" applyAlignment="1" applyProtection="1">
      <alignment horizontal="center" vertical="center" wrapText="1"/>
      <protection hidden="1"/>
    </xf>
    <xf numFmtId="0" fontId="29" fillId="0" borderId="82" xfId="21" applyFont="1" applyBorder="1" applyAlignment="1" applyProtection="1">
      <alignment horizontal="center" vertical="center" wrapText="1"/>
      <protection locked="0" hidden="1"/>
    </xf>
    <xf numFmtId="0" fontId="29" fillId="0" borderId="76" xfId="21" applyFont="1" applyBorder="1" applyAlignment="1" applyProtection="1">
      <alignment horizontal="center" vertical="center" wrapText="1"/>
      <protection locked="0" hidden="1"/>
    </xf>
    <xf numFmtId="0" fontId="29" fillId="0" borderId="96" xfId="21" applyFont="1" applyBorder="1" applyAlignment="1" applyProtection="1">
      <alignment horizontal="center" vertical="center" wrapText="1"/>
      <protection locked="0" hidden="1"/>
    </xf>
    <xf numFmtId="174" fontId="29" fillId="0" borderId="54" xfId="21" applyNumberFormat="1" applyFont="1" applyBorder="1" applyAlignment="1" applyProtection="1">
      <alignment horizontal="center" vertical="center" wrapText="1"/>
      <protection locked="0" hidden="1"/>
    </xf>
    <xf numFmtId="174" fontId="29" fillId="0" borderId="76" xfId="21" applyNumberFormat="1" applyFont="1" applyBorder="1" applyAlignment="1" applyProtection="1">
      <alignment horizontal="center" vertical="center" wrapText="1"/>
      <protection locked="0" hidden="1"/>
    </xf>
    <xf numFmtId="174" fontId="29" fillId="0" borderId="97" xfId="21" applyNumberFormat="1" applyFont="1" applyBorder="1" applyAlignment="1" applyProtection="1">
      <alignment horizontal="center" vertical="center" wrapText="1"/>
      <protection locked="0" hidden="1"/>
    </xf>
    <xf numFmtId="0" fontId="21" fillId="0" borderId="37" xfId="21" applyFont="1" applyBorder="1" applyAlignment="1" applyProtection="1">
      <alignment horizontal="center" vertical="center" wrapText="1"/>
      <protection locked="0" hidden="1"/>
    </xf>
    <xf numFmtId="0" fontId="21" fillId="0" borderId="39" xfId="21" applyFont="1" applyBorder="1" applyAlignment="1" applyProtection="1">
      <alignment horizontal="center" vertical="center" wrapText="1"/>
      <protection locked="0" hidden="1"/>
    </xf>
    <xf numFmtId="0" fontId="52" fillId="0" borderId="102" xfId="21" applyFont="1" applyBorder="1" applyAlignment="1" applyProtection="1">
      <alignment horizontal="center" vertical="center" wrapText="1"/>
      <protection locked="0" hidden="1"/>
    </xf>
    <xf numFmtId="0" fontId="29" fillId="0" borderId="0" xfId="21" applyFont="1" applyAlignment="1" applyProtection="1">
      <alignment horizontal="center" vertical="center"/>
      <protection locked="0" hidden="1"/>
    </xf>
    <xf numFmtId="169" fontId="52" fillId="0" borderId="73" xfId="21" applyNumberFormat="1" applyFont="1" applyBorder="1" applyAlignment="1" applyProtection="1">
      <alignment horizontal="center" vertical="center" wrapText="1"/>
      <protection locked="0" hidden="1"/>
    </xf>
    <xf numFmtId="169" fontId="52" fillId="0" borderId="74" xfId="21" applyNumberFormat="1" applyFont="1" applyBorder="1" applyAlignment="1" applyProtection="1">
      <alignment horizontal="center" vertical="center" wrapText="1"/>
      <protection locked="0" hidden="1"/>
    </xf>
    <xf numFmtId="0" fontId="7" fillId="6" borderId="0" xfId="19" applyFont="1" applyFill="1" applyAlignment="1">
      <alignment horizontal="center" vertical="center" wrapText="1"/>
    </xf>
    <xf numFmtId="0" fontId="45" fillId="6" borderId="0" xfId="19" applyFont="1" applyFill="1" applyAlignment="1">
      <alignment horizontal="center" vertical="center" wrapText="1"/>
    </xf>
    <xf numFmtId="0" fontId="8" fillId="10" borderId="5" xfId="15" applyFont="1" applyFill="1" applyBorder="1" applyAlignment="1">
      <alignment horizontal="right" vertical="center" wrapText="1"/>
    </xf>
    <xf numFmtId="0" fontId="8" fillId="10" borderId="8" xfId="15" applyFont="1" applyFill="1" applyBorder="1" applyAlignment="1">
      <alignment horizontal="right" vertical="center" wrapText="1"/>
    </xf>
    <xf numFmtId="0" fontId="46" fillId="0" borderId="33" xfId="15" applyFont="1" applyBorder="1" applyAlignment="1">
      <alignment horizontal="left" vertical="center" wrapText="1"/>
    </xf>
    <xf numFmtId="0" fontId="46" fillId="0" borderId="34" xfId="15" applyFont="1" applyBorder="1" applyAlignment="1">
      <alignment horizontal="left" vertical="center" wrapText="1"/>
    </xf>
    <xf numFmtId="0" fontId="46" fillId="0" borderId="35" xfId="15" applyFont="1" applyBorder="1" applyAlignment="1">
      <alignment horizontal="left" vertical="center" wrapText="1"/>
    </xf>
    <xf numFmtId="49" fontId="21" fillId="10" borderId="5" xfId="21" applyNumberFormat="1" applyFont="1" applyFill="1" applyBorder="1" applyAlignment="1" applyProtection="1">
      <alignment horizontal="right" vertical="center"/>
      <protection hidden="1"/>
    </xf>
    <xf numFmtId="49" fontId="21" fillId="10" borderId="8" xfId="21" applyNumberFormat="1" applyFont="1" applyFill="1" applyBorder="1" applyAlignment="1" applyProtection="1">
      <alignment horizontal="right" vertical="center"/>
      <protection hidden="1"/>
    </xf>
    <xf numFmtId="49" fontId="48" fillId="14" borderId="33" xfId="21" applyNumberFormat="1" applyFont="1" applyFill="1" applyBorder="1" applyAlignment="1" applyProtection="1">
      <alignment horizontal="center" vertical="top"/>
      <protection locked="0" hidden="1"/>
    </xf>
    <xf numFmtId="49" fontId="48" fillId="14" borderId="34" xfId="21" applyNumberFormat="1" applyFont="1" applyFill="1" applyBorder="1" applyAlignment="1" applyProtection="1">
      <alignment horizontal="center" vertical="top"/>
      <protection locked="0" hidden="1"/>
    </xf>
    <xf numFmtId="49" fontId="48" fillId="14" borderId="35" xfId="21" applyNumberFormat="1" applyFont="1" applyFill="1" applyBorder="1" applyAlignment="1" applyProtection="1">
      <alignment horizontal="center" vertical="top"/>
      <protection locked="0" hidden="1"/>
    </xf>
    <xf numFmtId="0" fontId="29" fillId="0" borderId="52" xfId="21" applyFont="1" applyBorder="1" applyAlignment="1" applyProtection="1">
      <alignment horizontal="center" vertical="center"/>
      <protection locked="0" hidden="1"/>
    </xf>
    <xf numFmtId="0" fontId="29" fillId="0" borderId="53" xfId="21" applyFont="1" applyBorder="1" applyAlignment="1" applyProtection="1">
      <alignment horizontal="center" vertical="center"/>
      <protection locked="0" hidden="1"/>
    </xf>
    <xf numFmtId="169" fontId="29" fillId="0" borderId="53" xfId="21" applyNumberFormat="1" applyFont="1" applyBorder="1" applyAlignment="1" applyProtection="1">
      <alignment horizontal="center" vertical="center" wrapText="1"/>
      <protection locked="0" hidden="1"/>
    </xf>
    <xf numFmtId="169" fontId="29" fillId="0" borderId="54" xfId="21" applyNumberFormat="1" applyFont="1" applyBorder="1" applyAlignment="1" applyProtection="1">
      <alignment horizontal="center" vertical="center" wrapText="1"/>
      <protection locked="0" hidden="1"/>
    </xf>
    <xf numFmtId="169" fontId="29" fillId="0" borderId="76" xfId="21" applyNumberFormat="1" applyFont="1" applyBorder="1" applyAlignment="1" applyProtection="1">
      <alignment horizontal="center" vertical="center" wrapText="1"/>
      <protection locked="0" hidden="1"/>
    </xf>
    <xf numFmtId="0" fontId="21" fillId="0" borderId="71" xfId="21" applyFont="1" applyBorder="1" applyAlignment="1" applyProtection="1">
      <alignment horizontal="center" vertical="center" wrapText="1"/>
      <protection locked="0" hidden="1"/>
    </xf>
    <xf numFmtId="0" fontId="21" fillId="0" borderId="72" xfId="21" applyFont="1" applyBorder="1" applyAlignment="1" applyProtection="1">
      <alignment horizontal="center" vertical="center" wrapText="1"/>
      <protection locked="0" hidden="1"/>
    </xf>
    <xf numFmtId="0" fontId="21" fillId="0" borderId="75" xfId="21" applyFont="1" applyBorder="1" applyAlignment="1" applyProtection="1">
      <alignment horizontal="center" vertical="center" wrapText="1"/>
      <protection locked="0" hidden="1"/>
    </xf>
    <xf numFmtId="0" fontId="52" fillId="0" borderId="38" xfId="21" applyFont="1" applyBorder="1" applyAlignment="1" applyProtection="1">
      <alignment horizontal="center" vertical="center" wrapText="1"/>
      <protection locked="0" hidden="1"/>
    </xf>
    <xf numFmtId="0" fontId="52" fillId="0" borderId="40" xfId="21" applyFont="1" applyBorder="1" applyAlignment="1" applyProtection="1">
      <alignment horizontal="center" vertical="center" wrapText="1"/>
      <protection locked="0" hidden="1"/>
    </xf>
    <xf numFmtId="0" fontId="52" fillId="0" borderId="42" xfId="21" applyFont="1" applyBorder="1" applyAlignment="1" applyProtection="1">
      <alignment horizontal="center" vertical="center" wrapText="1"/>
      <protection locked="0" hidden="1"/>
    </xf>
    <xf numFmtId="0" fontId="22" fillId="10" borderId="66" xfId="21" applyFont="1" applyFill="1" applyBorder="1" applyAlignment="1" applyProtection="1">
      <alignment horizontal="center" vertical="center"/>
      <protection hidden="1"/>
    </xf>
    <xf numFmtId="0" fontId="22" fillId="10" borderId="67" xfId="21" applyFont="1" applyFill="1" applyBorder="1" applyAlignment="1" applyProtection="1">
      <alignment horizontal="center" vertical="center"/>
      <protection hidden="1"/>
    </xf>
    <xf numFmtId="0" fontId="22" fillId="10" borderId="68" xfId="21" applyFont="1" applyFill="1" applyBorder="1" applyAlignment="1" applyProtection="1">
      <alignment horizontal="center" vertical="center" wrapText="1"/>
      <protection hidden="1"/>
    </xf>
    <xf numFmtId="0" fontId="22" fillId="10" borderId="50" xfId="21" applyFont="1" applyFill="1" applyBorder="1" applyAlignment="1" applyProtection="1">
      <alignment horizontal="center" vertical="center" wrapText="1"/>
      <protection hidden="1"/>
    </xf>
    <xf numFmtId="0" fontId="22" fillId="10" borderId="69" xfId="21" applyFont="1" applyFill="1" applyBorder="1" applyAlignment="1" applyProtection="1">
      <alignment horizontal="center" vertical="center" wrapText="1"/>
      <protection hidden="1"/>
    </xf>
    <xf numFmtId="0" fontId="29" fillId="0" borderId="66" xfId="21" applyFont="1" applyBorder="1" applyAlignment="1" applyProtection="1">
      <alignment horizontal="center" vertical="center"/>
      <protection locked="0" hidden="1"/>
    </xf>
    <xf numFmtId="0" fontId="29" fillId="0" borderId="67" xfId="21" applyFont="1" applyBorder="1" applyAlignment="1" applyProtection="1">
      <alignment horizontal="center" vertical="center"/>
      <protection locked="0" hidden="1"/>
    </xf>
    <xf numFmtId="169" fontId="29" fillId="0" borderId="67" xfId="21" applyNumberFormat="1" applyFont="1" applyBorder="1" applyAlignment="1" applyProtection="1">
      <alignment horizontal="center" vertical="center" wrapText="1"/>
      <protection locked="0" hidden="1"/>
    </xf>
    <xf numFmtId="169" fontId="52" fillId="0" borderId="68" xfId="21" applyNumberFormat="1" applyFont="1" applyBorder="1" applyAlignment="1" applyProtection="1">
      <alignment horizontal="center" vertical="center" wrapText="1"/>
      <protection locked="0" hidden="1"/>
    </xf>
    <xf numFmtId="169" fontId="52" fillId="0" borderId="50" xfId="21" applyNumberFormat="1" applyFont="1" applyBorder="1" applyAlignment="1" applyProtection="1">
      <alignment horizontal="center" vertical="center" wrapText="1"/>
      <protection locked="0" hidden="1"/>
    </xf>
    <xf numFmtId="0" fontId="21" fillId="0" borderId="38" xfId="21" applyFont="1" applyBorder="1" applyAlignment="1" applyProtection="1">
      <alignment horizontal="center" vertical="center" wrapText="1"/>
      <protection locked="0" hidden="1"/>
    </xf>
    <xf numFmtId="0" fontId="21" fillId="0" borderId="90" xfId="21" applyFont="1" applyBorder="1" applyAlignment="1" applyProtection="1">
      <alignment horizontal="center" vertical="center" wrapText="1"/>
      <protection locked="0" hidden="1"/>
    </xf>
    <xf numFmtId="0" fontId="21" fillId="0" borderId="95" xfId="21" applyFont="1" applyBorder="1" applyAlignment="1" applyProtection="1">
      <alignment horizontal="center" vertical="center" wrapText="1"/>
      <protection locked="0" hidden="1"/>
    </xf>
    <xf numFmtId="0" fontId="52" fillId="0" borderId="84" xfId="21" applyFont="1" applyBorder="1" applyAlignment="1" applyProtection="1">
      <alignment horizontal="center" vertical="center" wrapText="1"/>
      <protection locked="0" hidden="1"/>
    </xf>
    <xf numFmtId="0" fontId="52" fillId="0" borderId="90" xfId="21" applyFont="1" applyBorder="1" applyAlignment="1" applyProtection="1">
      <alignment horizontal="center" vertical="center" wrapText="1"/>
      <protection locked="0" hidden="1"/>
    </xf>
    <xf numFmtId="0" fontId="52" fillId="0" borderId="95" xfId="21" applyFont="1" applyBorder="1" applyAlignment="1" applyProtection="1">
      <alignment horizontal="center" vertical="center" wrapText="1"/>
      <protection locked="0" hidden="1"/>
    </xf>
    <xf numFmtId="0" fontId="21" fillId="10" borderId="58" xfId="21" applyFont="1" applyFill="1" applyBorder="1" applyAlignment="1" applyProtection="1">
      <alignment horizontal="center" vertical="center"/>
      <protection hidden="1"/>
    </xf>
    <xf numFmtId="0" fontId="21" fillId="10" borderId="16" xfId="21" applyFont="1" applyFill="1" applyBorder="1" applyAlignment="1" applyProtection="1">
      <alignment horizontal="center" vertical="center"/>
      <protection hidden="1"/>
    </xf>
    <xf numFmtId="0" fontId="21" fillId="0" borderId="16" xfId="21" applyFont="1" applyBorder="1" applyAlignment="1" applyProtection="1">
      <alignment horizontal="center" vertical="center" wrapText="1"/>
      <protection locked="0" hidden="1"/>
    </xf>
    <xf numFmtId="0" fontId="21" fillId="0" borderId="12" xfId="21" applyFont="1" applyBorder="1" applyAlignment="1" applyProtection="1">
      <alignment horizontal="center" vertical="center" wrapText="1"/>
      <protection locked="0" hidden="1"/>
    </xf>
    <xf numFmtId="0" fontId="21" fillId="0" borderId="59" xfId="21" applyFont="1" applyBorder="1" applyAlignment="1" applyProtection="1">
      <alignment horizontal="center" vertical="center" wrapText="1"/>
      <protection locked="0" hidden="1"/>
    </xf>
    <xf numFmtId="0" fontId="21" fillId="10" borderId="60" xfId="21" applyFont="1" applyFill="1" applyBorder="1" applyAlignment="1" applyProtection="1">
      <alignment horizontal="center" vertical="center"/>
      <protection hidden="1"/>
    </xf>
    <xf numFmtId="0" fontId="21" fillId="10" borderId="61" xfId="21" applyFont="1" applyFill="1" applyBorder="1" applyAlignment="1" applyProtection="1">
      <alignment horizontal="center" vertical="center"/>
      <protection hidden="1"/>
    </xf>
    <xf numFmtId="0" fontId="21" fillId="10" borderId="62" xfId="21" applyFont="1" applyFill="1" applyBorder="1" applyAlignment="1" applyProtection="1">
      <alignment horizontal="center" vertical="center"/>
      <protection hidden="1"/>
    </xf>
    <xf numFmtId="0" fontId="21" fillId="10" borderId="63" xfId="21" applyFont="1" applyFill="1" applyBorder="1" applyAlignment="1" applyProtection="1">
      <alignment horizontal="center" vertical="center"/>
      <protection hidden="1"/>
    </xf>
    <xf numFmtId="0" fontId="21" fillId="10" borderId="64" xfId="21" applyFont="1" applyFill="1" applyBorder="1" applyAlignment="1" applyProtection="1">
      <alignment horizontal="center" vertical="center"/>
      <protection hidden="1"/>
    </xf>
    <xf numFmtId="0" fontId="21" fillId="3" borderId="49" xfId="21" applyFont="1" applyFill="1" applyBorder="1" applyAlignment="1" applyProtection="1">
      <alignment horizontal="center" vertical="center"/>
      <protection hidden="1"/>
    </xf>
    <xf numFmtId="0" fontId="21" fillId="3" borderId="50" xfId="21" applyFont="1" applyFill="1" applyBorder="1" applyAlignment="1" applyProtection="1">
      <alignment horizontal="center" vertical="center"/>
      <protection hidden="1"/>
    </xf>
    <xf numFmtId="0" fontId="21" fillId="3" borderId="51" xfId="21" applyFont="1" applyFill="1" applyBorder="1" applyAlignment="1" applyProtection="1">
      <alignment horizontal="center" vertical="center"/>
      <protection hidden="1"/>
    </xf>
    <xf numFmtId="0" fontId="22" fillId="10" borderId="78" xfId="21" applyFont="1" applyFill="1" applyBorder="1" applyAlignment="1" applyProtection="1">
      <alignment horizontal="center" vertical="center" wrapText="1"/>
      <protection hidden="1"/>
    </xf>
    <xf numFmtId="0" fontId="22" fillId="10" borderId="79" xfId="21" applyFont="1" applyFill="1" applyBorder="1" applyAlignment="1" applyProtection="1">
      <alignment horizontal="center" vertical="center" wrapText="1"/>
      <protection hidden="1"/>
    </xf>
    <xf numFmtId="0" fontId="22" fillId="10" borderId="80" xfId="21" applyFont="1" applyFill="1" applyBorder="1" applyAlignment="1" applyProtection="1">
      <alignment horizontal="center" vertical="center" wrapText="1"/>
      <protection hidden="1"/>
    </xf>
    <xf numFmtId="0" fontId="22" fillId="10" borderId="85" xfId="21" applyFont="1" applyFill="1" applyBorder="1" applyAlignment="1" applyProtection="1">
      <alignment horizontal="center" vertical="center" wrapText="1"/>
      <protection hidden="1"/>
    </xf>
    <xf numFmtId="0" fontId="22" fillId="10" borderId="0" xfId="21" applyFont="1" applyFill="1" applyAlignment="1" applyProtection="1">
      <alignment horizontal="center" vertical="center" wrapText="1"/>
      <protection hidden="1"/>
    </xf>
    <xf numFmtId="0" fontId="22" fillId="10" borderId="86" xfId="21" applyFont="1" applyFill="1" applyBorder="1" applyAlignment="1" applyProtection="1">
      <alignment horizontal="center" vertical="center" wrapText="1"/>
      <protection hidden="1"/>
    </xf>
    <xf numFmtId="0" fontId="22" fillId="10" borderId="91" xfId="21" applyFont="1" applyFill="1" applyBorder="1" applyAlignment="1" applyProtection="1">
      <alignment horizontal="center" vertical="center" wrapText="1"/>
      <protection hidden="1"/>
    </xf>
    <xf numFmtId="0" fontId="22" fillId="10" borderId="92" xfId="21" applyFont="1" applyFill="1" applyBorder="1" applyAlignment="1" applyProtection="1">
      <alignment horizontal="center" vertical="center" wrapText="1"/>
      <protection hidden="1"/>
    </xf>
    <xf numFmtId="0" fontId="22" fillId="10" borderId="93" xfId="21" applyFont="1" applyFill="1" applyBorder="1" applyAlignment="1" applyProtection="1">
      <alignment horizontal="center" vertical="center" wrapText="1"/>
      <protection hidden="1"/>
    </xf>
    <xf numFmtId="0" fontId="22" fillId="10" borderId="81" xfId="21" applyFont="1" applyFill="1" applyBorder="1" applyAlignment="1" applyProtection="1">
      <alignment horizontal="center" vertical="center" wrapText="1"/>
      <protection hidden="1"/>
    </xf>
    <xf numFmtId="0" fontId="22" fillId="10" borderId="87" xfId="21" applyFont="1" applyFill="1" applyBorder="1" applyAlignment="1" applyProtection="1">
      <alignment horizontal="center" vertical="center" wrapText="1"/>
      <protection hidden="1"/>
    </xf>
    <xf numFmtId="0" fontId="22" fillId="10" borderId="94" xfId="21" applyFont="1" applyFill="1" applyBorder="1" applyAlignment="1" applyProtection="1">
      <alignment horizontal="center" vertical="center" wrapText="1"/>
      <protection hidden="1"/>
    </xf>
    <xf numFmtId="0" fontId="22" fillId="10" borderId="82" xfId="21" applyFont="1" applyFill="1" applyBorder="1" applyAlignment="1" applyProtection="1">
      <alignment horizontal="center" vertical="center" wrapText="1"/>
      <protection hidden="1"/>
    </xf>
    <xf numFmtId="0" fontId="22" fillId="10" borderId="76" xfId="21" applyFont="1" applyFill="1" applyBorder="1" applyAlignment="1" applyProtection="1">
      <alignment horizontal="center" vertical="center" wrapText="1"/>
      <protection hidden="1"/>
    </xf>
    <xf numFmtId="0" fontId="22" fillId="10" borderId="83" xfId="21" applyFont="1" applyFill="1" applyBorder="1" applyAlignment="1" applyProtection="1">
      <alignment horizontal="center" vertical="center" wrapText="1"/>
      <protection hidden="1"/>
    </xf>
    <xf numFmtId="0" fontId="22" fillId="10" borderId="81" xfId="21" applyFont="1" applyFill="1" applyBorder="1" applyAlignment="1" applyProtection="1">
      <alignment horizontal="center" vertical="center" textRotation="90" wrapText="1"/>
      <protection hidden="1"/>
    </xf>
    <xf numFmtId="0" fontId="22" fillId="10" borderId="87" xfId="21" applyFont="1" applyFill="1" applyBorder="1" applyAlignment="1" applyProtection="1">
      <alignment horizontal="center" vertical="center" textRotation="90" wrapText="1"/>
      <protection hidden="1"/>
    </xf>
    <xf numFmtId="0" fontId="22" fillId="10" borderId="94" xfId="21" applyFont="1" applyFill="1" applyBorder="1" applyAlignment="1" applyProtection="1">
      <alignment horizontal="center" vertical="center" textRotation="90" wrapText="1"/>
      <protection hidden="1"/>
    </xf>
    <xf numFmtId="174" fontId="29" fillId="0" borderId="5" xfId="21" applyNumberFormat="1" applyFont="1" applyBorder="1" applyAlignment="1" applyProtection="1">
      <alignment horizontal="center" vertical="center" wrapText="1"/>
      <protection locked="0" hidden="1"/>
    </xf>
    <xf numFmtId="174" fontId="29" fillId="0" borderId="8" xfId="21" applyNumberFormat="1" applyFont="1" applyBorder="1" applyAlignment="1" applyProtection="1">
      <alignment horizontal="center" vertical="center" wrapText="1"/>
      <protection locked="0" hidden="1"/>
    </xf>
    <xf numFmtId="174" fontId="29" fillId="0" borderId="98" xfId="21" applyNumberFormat="1" applyFont="1" applyBorder="1" applyAlignment="1" applyProtection="1">
      <alignment horizontal="center" vertical="center" wrapText="1"/>
      <protection locked="0" hidden="1"/>
    </xf>
    <xf numFmtId="0" fontId="29" fillId="0" borderId="88" xfId="21" applyFont="1" applyBorder="1" applyAlignment="1" applyProtection="1">
      <alignment horizontal="center" vertical="center" wrapText="1"/>
      <protection locked="0" hidden="1"/>
    </xf>
    <xf numFmtId="0" fontId="29" fillId="0" borderId="8" xfId="21" applyFont="1" applyBorder="1" applyAlignment="1" applyProtection="1">
      <alignment horizontal="center" vertical="center" wrapText="1"/>
      <protection locked="0" hidden="1"/>
    </xf>
    <xf numFmtId="0" fontId="29" fillId="0" borderId="6" xfId="21" applyFont="1" applyBorder="1" applyAlignment="1" applyProtection="1">
      <alignment horizontal="center" vertical="center" wrapText="1"/>
      <protection locked="0" hidden="1"/>
    </xf>
    <xf numFmtId="0" fontId="21" fillId="6" borderId="2" xfId="21" applyFont="1" applyFill="1" applyBorder="1" applyAlignment="1" applyProtection="1">
      <alignment horizontal="center" vertical="center"/>
      <protection hidden="1"/>
    </xf>
    <xf numFmtId="0" fontId="2" fillId="6" borderId="2" xfId="20" applyFill="1" applyBorder="1" applyAlignment="1">
      <alignment horizontal="center" vertical="center"/>
    </xf>
    <xf numFmtId="0" fontId="21" fillId="6" borderId="2" xfId="20" applyFont="1" applyFill="1" applyBorder="1" applyAlignment="1" applyProtection="1">
      <alignment vertical="center" wrapText="1"/>
      <protection locked="0"/>
    </xf>
    <xf numFmtId="0" fontId="29" fillId="6" borderId="0" xfId="21" applyFont="1" applyFill="1" applyAlignment="1" applyProtection="1">
      <alignment horizontal="center" vertical="center"/>
      <protection hidden="1"/>
    </xf>
    <xf numFmtId="0" fontId="22" fillId="10" borderId="12" xfId="21" applyFont="1" applyFill="1" applyBorder="1" applyAlignment="1" applyProtection="1">
      <alignment horizontal="center" vertical="center" wrapText="1"/>
      <protection hidden="1"/>
    </xf>
    <xf numFmtId="0" fontId="22" fillId="10" borderId="2" xfId="21" applyFont="1" applyFill="1" applyBorder="1" applyAlignment="1" applyProtection="1">
      <alignment horizontal="center" vertical="center" wrapText="1"/>
      <protection hidden="1"/>
    </xf>
    <xf numFmtId="0" fontId="21" fillId="6" borderId="102" xfId="21" applyFont="1" applyFill="1" applyBorder="1" applyAlignment="1" applyProtection="1">
      <alignment horizontal="center" vertical="center" wrapText="1"/>
      <protection hidden="1"/>
    </xf>
    <xf numFmtId="0" fontId="29" fillId="6" borderId="102" xfId="21" applyFont="1" applyFill="1" applyBorder="1" applyAlignment="1" applyProtection="1">
      <alignment horizontal="center" vertical="center" wrapText="1"/>
      <protection hidden="1"/>
    </xf>
    <xf numFmtId="0" fontId="29" fillId="0" borderId="60" xfId="21" applyFont="1" applyBorder="1" applyAlignment="1" applyProtection="1">
      <alignment horizontal="center" vertical="center"/>
      <protection locked="0" hidden="1"/>
    </xf>
    <xf numFmtId="0" fontId="29" fillId="0" borderId="61" xfId="21" applyFont="1" applyBorder="1" applyAlignment="1" applyProtection="1">
      <alignment horizontal="center" vertical="center"/>
      <protection locked="0" hidden="1"/>
    </xf>
    <xf numFmtId="169" fontId="29" fillId="0" borderId="61" xfId="21" applyNumberFormat="1" applyFont="1" applyBorder="1" applyAlignment="1" applyProtection="1">
      <alignment horizontal="center" vertical="center" wrapText="1"/>
      <protection locked="0" hidden="1"/>
    </xf>
    <xf numFmtId="169" fontId="29" fillId="0" borderId="62" xfId="21" applyNumberFormat="1" applyFont="1" applyBorder="1" applyAlignment="1" applyProtection="1">
      <alignment horizontal="center" vertical="center" wrapText="1"/>
      <protection locked="0" hidden="1"/>
    </xf>
    <xf numFmtId="169" fontId="29" fillId="0" borderId="63" xfId="21" applyNumberFormat="1" applyFont="1" applyBorder="1" applyAlignment="1" applyProtection="1">
      <alignment horizontal="center" vertical="center" wrapText="1"/>
      <protection locked="0" hidden="1"/>
    </xf>
    <xf numFmtId="169" fontId="52" fillId="0" borderId="77" xfId="21" applyNumberFormat="1" applyFont="1" applyBorder="1" applyAlignment="1" applyProtection="1">
      <alignment horizontal="center" vertical="center" wrapText="1"/>
      <protection locked="0" hidden="1"/>
    </xf>
    <xf numFmtId="0" fontId="21" fillId="0" borderId="84" xfId="21" applyFont="1" applyBorder="1" applyAlignment="1" applyProtection="1">
      <alignment horizontal="center" vertical="center" wrapText="1"/>
      <protection locked="0" hidden="1"/>
    </xf>
    <xf numFmtId="0" fontId="21" fillId="0" borderId="40" xfId="21" applyFont="1" applyBorder="1" applyAlignment="1" applyProtection="1">
      <alignment horizontal="center" vertical="center" wrapText="1"/>
      <protection locked="0" hidden="1"/>
    </xf>
    <xf numFmtId="0" fontId="21" fillId="0" borderId="42" xfId="21" applyFont="1" applyBorder="1" applyAlignment="1" applyProtection="1">
      <alignment horizontal="center" vertical="center" wrapText="1"/>
      <protection locked="0" hidden="1"/>
    </xf>
    <xf numFmtId="0" fontId="29" fillId="0" borderId="84" xfId="21" applyFont="1" applyBorder="1" applyAlignment="1" applyProtection="1">
      <alignment horizontal="center" vertical="center" wrapText="1"/>
      <protection locked="0" hidden="1"/>
    </xf>
    <xf numFmtId="0" fontId="29" fillId="0" borderId="90" xfId="21" applyFont="1" applyBorder="1" applyAlignment="1" applyProtection="1">
      <alignment horizontal="center" vertical="center" wrapText="1"/>
      <protection locked="0" hidden="1"/>
    </xf>
    <xf numFmtId="0" fontId="29" fillId="0" borderId="95" xfId="21" applyFont="1" applyBorder="1" applyAlignment="1" applyProtection="1">
      <alignment horizontal="center" vertical="center" wrapText="1"/>
      <protection locked="0" hidden="1"/>
    </xf>
    <xf numFmtId="0" fontId="29" fillId="0" borderId="102" xfId="21" applyFont="1" applyBorder="1" applyAlignment="1" applyProtection="1">
      <alignment horizontal="center" vertical="center" wrapText="1"/>
      <protection locked="0" hidden="1"/>
    </xf>
    <xf numFmtId="174" fontId="29" fillId="0" borderId="102" xfId="21" applyNumberFormat="1" applyFont="1" applyBorder="1" applyAlignment="1" applyProtection="1">
      <alignment horizontal="center" vertical="center" wrapText="1"/>
      <protection locked="0" hidden="1"/>
    </xf>
    <xf numFmtId="169" fontId="29" fillId="0" borderId="102" xfId="21" applyNumberFormat="1" applyFont="1" applyBorder="1" applyAlignment="1" applyProtection="1">
      <alignment horizontal="center" vertical="center" wrapText="1"/>
      <protection locked="0" hidden="1"/>
    </xf>
    <xf numFmtId="0" fontId="21" fillId="0" borderId="102" xfId="21" applyFont="1" applyBorder="1" applyAlignment="1" applyProtection="1">
      <alignment horizontal="center" vertical="center" wrapText="1"/>
      <protection locked="0" hidden="1"/>
    </xf>
    <xf numFmtId="0" fontId="21" fillId="0" borderId="109" xfId="21" applyFont="1" applyBorder="1" applyAlignment="1" applyProtection="1">
      <alignment horizontal="center" vertical="center" wrapText="1"/>
      <protection locked="0" hidden="1"/>
    </xf>
    <xf numFmtId="0" fontId="29" fillId="0" borderId="102" xfId="21" applyFont="1" applyBorder="1" applyAlignment="1" applyProtection="1">
      <alignment horizontal="center" vertical="center"/>
      <protection locked="0" hidden="1"/>
    </xf>
    <xf numFmtId="169" fontId="60" fillId="0" borderId="102" xfId="21" applyNumberFormat="1" applyFont="1" applyBorder="1" applyAlignment="1" applyProtection="1">
      <alignment horizontal="center" vertical="center" wrapText="1"/>
      <protection locked="0" hidden="1"/>
    </xf>
    <xf numFmtId="169" fontId="60" fillId="0" borderId="108" xfId="21" applyNumberFormat="1" applyFont="1" applyBorder="1" applyAlignment="1" applyProtection="1">
      <alignment horizontal="center" vertical="center" wrapText="1"/>
      <protection locked="0" hidden="1"/>
    </xf>
    <xf numFmtId="3" fontId="64" fillId="0" borderId="5" xfId="0" applyNumberFormat="1" applyFont="1" applyBorder="1" applyAlignment="1">
      <alignment horizontal="center" vertical="center" wrapText="1"/>
    </xf>
    <xf numFmtId="0" fontId="64" fillId="0" borderId="8" xfId="0" applyFont="1" applyBorder="1" applyAlignment="1">
      <alignment horizontal="center" vertical="center" wrapText="1"/>
    </xf>
    <xf numFmtId="0" fontId="64" fillId="0" borderId="111" xfId="0" applyFont="1" applyBorder="1" applyAlignment="1">
      <alignment horizontal="center" vertical="center" wrapText="1"/>
    </xf>
    <xf numFmtId="0" fontId="64" fillId="0" borderId="12" xfId="0" applyFont="1" applyBorder="1" applyAlignment="1">
      <alignment horizontal="center" vertical="center" wrapText="1"/>
    </xf>
    <xf numFmtId="0" fontId="64" fillId="0" borderId="2" xfId="0" applyFont="1" applyBorder="1" applyAlignment="1">
      <alignment horizontal="center" vertical="center" wrapText="1"/>
    </xf>
    <xf numFmtId="0" fontId="64" fillId="0" borderId="112" xfId="0" applyFont="1" applyBorder="1" applyAlignment="1">
      <alignment horizontal="center" vertical="center" wrapText="1"/>
    </xf>
    <xf numFmtId="169" fontId="60" fillId="0" borderId="73" xfId="21" applyNumberFormat="1" applyFont="1" applyBorder="1" applyAlignment="1" applyProtection="1">
      <alignment horizontal="center" vertical="center" wrapText="1"/>
      <protection locked="0" hidden="1"/>
    </xf>
    <xf numFmtId="169" fontId="60" fillId="0" borderId="74" xfId="21" applyNumberFormat="1" applyFont="1" applyBorder="1" applyAlignment="1" applyProtection="1">
      <alignment horizontal="center" vertical="center" wrapText="1"/>
      <protection locked="0" hidden="1"/>
    </xf>
    <xf numFmtId="169" fontId="60" fillId="0" borderId="113" xfId="21" applyNumberFormat="1" applyFont="1" applyBorder="1" applyAlignment="1" applyProtection="1">
      <alignment horizontal="center" vertical="center" wrapText="1"/>
      <protection locked="0" hidden="1"/>
    </xf>
    <xf numFmtId="0" fontId="29" fillId="0" borderId="109" xfId="21" applyFont="1" applyBorder="1" applyAlignment="1" applyProtection="1">
      <alignment horizontal="center" vertical="center" wrapText="1"/>
      <protection locked="0" hidden="1"/>
    </xf>
    <xf numFmtId="49" fontId="21" fillId="6" borderId="33" xfId="21" applyNumberFormat="1" applyFont="1" applyFill="1" applyBorder="1" applyAlignment="1" applyProtection="1">
      <alignment horizontal="center" vertical="center"/>
      <protection hidden="1"/>
    </xf>
    <xf numFmtId="49" fontId="21" fillId="6" borderId="34" xfId="21" applyNumberFormat="1" applyFont="1" applyFill="1" applyBorder="1" applyAlignment="1" applyProtection="1">
      <alignment horizontal="center" vertical="center"/>
      <protection hidden="1"/>
    </xf>
    <xf numFmtId="49" fontId="21" fillId="6" borderId="35" xfId="21" applyNumberFormat="1" applyFont="1" applyFill="1" applyBorder="1" applyAlignment="1" applyProtection="1">
      <alignment horizontal="center" vertical="center"/>
      <protection hidden="1"/>
    </xf>
    <xf numFmtId="169" fontId="60" fillId="0" borderId="67" xfId="21" applyNumberFormat="1" applyFont="1" applyBorder="1" applyAlignment="1" applyProtection="1">
      <alignment horizontal="center" vertical="center" wrapText="1"/>
      <protection locked="0" hidden="1"/>
    </xf>
    <xf numFmtId="169" fontId="60" fillId="0" borderId="68" xfId="21" applyNumberFormat="1" applyFont="1" applyBorder="1" applyAlignment="1" applyProtection="1">
      <alignment horizontal="center" vertical="center" wrapText="1"/>
      <protection locked="0" hidden="1"/>
    </xf>
    <xf numFmtId="169" fontId="60" fillId="0" borderId="50" xfId="21" applyNumberFormat="1" applyFont="1" applyBorder="1" applyAlignment="1" applyProtection="1">
      <alignment horizontal="center" vertical="center" wrapText="1"/>
      <protection locked="0" hidden="1"/>
    </xf>
    <xf numFmtId="169" fontId="60" fillId="0" borderId="77" xfId="21" applyNumberFormat="1" applyFont="1" applyBorder="1" applyAlignment="1" applyProtection="1">
      <alignment horizontal="center" vertical="center" wrapText="1"/>
      <protection locked="0" hidden="1"/>
    </xf>
    <xf numFmtId="0" fontId="22" fillId="7" borderId="114" xfId="21" applyFont="1" applyFill="1" applyBorder="1" applyAlignment="1" applyProtection="1">
      <alignment horizontal="center" vertical="center" wrapText="1"/>
      <protection hidden="1"/>
    </xf>
    <xf numFmtId="0" fontId="22" fillId="7" borderId="115" xfId="21" applyFont="1" applyFill="1" applyBorder="1" applyAlignment="1" applyProtection="1">
      <alignment horizontal="center" vertical="center" wrapText="1"/>
      <protection hidden="1"/>
    </xf>
    <xf numFmtId="0" fontId="22" fillId="7" borderId="116" xfId="21" applyFont="1" applyFill="1" applyBorder="1" applyAlignment="1" applyProtection="1">
      <alignment horizontal="center" vertical="center" wrapText="1"/>
      <protection hidden="1"/>
    </xf>
    <xf numFmtId="0" fontId="22" fillId="10" borderId="117" xfId="21" applyFont="1" applyFill="1" applyBorder="1" applyAlignment="1" applyProtection="1">
      <alignment horizontal="center" vertical="center" wrapText="1"/>
      <protection hidden="1"/>
    </xf>
    <xf numFmtId="0" fontId="29" fillId="0" borderId="99" xfId="21" applyFont="1" applyBorder="1" applyAlignment="1" applyProtection="1">
      <alignment horizontal="center" vertical="center" wrapText="1"/>
      <protection locked="0" hidden="1"/>
    </xf>
    <xf numFmtId="0" fontId="29" fillId="0" borderId="63" xfId="21" applyFont="1" applyBorder="1" applyAlignment="1" applyProtection="1">
      <alignment horizontal="center" vertical="center" wrapText="1"/>
      <protection locked="0" hidden="1"/>
    </xf>
    <xf numFmtId="0" fontId="29" fillId="0" borderId="64" xfId="21" applyFont="1" applyBorder="1" applyAlignment="1" applyProtection="1">
      <alignment horizontal="center" vertical="center" wrapText="1"/>
      <protection locked="0" hidden="1"/>
    </xf>
    <xf numFmtId="174" fontId="29" fillId="0" borderId="62" xfId="21" applyNumberFormat="1" applyFont="1" applyBorder="1" applyAlignment="1" applyProtection="1">
      <alignment horizontal="center" vertical="center" wrapText="1"/>
      <protection locked="0" hidden="1"/>
    </xf>
    <xf numFmtId="174" fontId="29" fillId="0" borderId="63" xfId="21" applyNumberFormat="1" applyFont="1" applyBorder="1" applyAlignment="1" applyProtection="1">
      <alignment horizontal="center" vertical="center" wrapText="1"/>
      <protection locked="0" hidden="1"/>
    </xf>
    <xf numFmtId="174" fontId="29" fillId="0" borderId="100" xfId="21" applyNumberFormat="1" applyFont="1" applyBorder="1" applyAlignment="1" applyProtection="1">
      <alignment horizontal="center" vertical="center" wrapText="1"/>
      <protection locked="0" hidden="1"/>
    </xf>
    <xf numFmtId="0" fontId="29" fillId="0" borderId="4" xfId="21" applyFont="1" applyBorder="1" applyAlignment="1" applyProtection="1">
      <alignment horizontal="center" vertical="center" wrapText="1"/>
      <protection locked="0" hidden="1"/>
    </xf>
    <xf numFmtId="0" fontId="29" fillId="0" borderId="5" xfId="21" applyFont="1" applyBorder="1" applyAlignment="1" applyProtection="1">
      <alignment horizontal="center" vertical="center" wrapText="1"/>
      <protection locked="0" hidden="1"/>
    </xf>
    <xf numFmtId="0" fontId="29" fillId="0" borderId="57" xfId="21" applyFont="1" applyBorder="1" applyAlignment="1" applyProtection="1">
      <alignment horizontal="center" vertical="center" wrapText="1"/>
      <protection locked="0" hidden="1"/>
    </xf>
    <xf numFmtId="0" fontId="29" fillId="0" borderId="16" xfId="21" applyFont="1" applyBorder="1" applyAlignment="1" applyProtection="1">
      <alignment horizontal="center" vertical="center" wrapText="1"/>
      <protection locked="0" hidden="1"/>
    </xf>
    <xf numFmtId="0" fontId="29" fillId="0" borderId="12" xfId="21" applyFont="1" applyBorder="1" applyAlignment="1" applyProtection="1">
      <alignment horizontal="center" vertical="center" wrapText="1"/>
      <protection locked="0" hidden="1"/>
    </xf>
    <xf numFmtId="0" fontId="29" fillId="0" borderId="59" xfId="21" applyFont="1" applyBorder="1" applyAlignment="1" applyProtection="1">
      <alignment horizontal="center" vertical="center" wrapText="1"/>
      <protection locked="0" hidden="1"/>
    </xf>
    <xf numFmtId="169" fontId="29" fillId="0" borderId="68" xfId="21" applyNumberFormat="1" applyFont="1" applyBorder="1" applyAlignment="1" applyProtection="1">
      <alignment horizontal="center" vertical="center" wrapText="1"/>
      <protection locked="0" hidden="1"/>
    </xf>
    <xf numFmtId="169" fontId="29" fillId="0" borderId="51" xfId="21" applyNumberFormat="1" applyFont="1" applyBorder="1" applyAlignment="1" applyProtection="1">
      <alignment horizontal="center" vertical="center" wrapText="1"/>
      <protection locked="0" hidden="1"/>
    </xf>
    <xf numFmtId="169" fontId="29" fillId="0" borderId="73" xfId="21" applyNumberFormat="1" applyFont="1" applyBorder="1" applyAlignment="1" applyProtection="1">
      <alignment horizontal="center" vertical="center" wrapText="1"/>
      <protection locked="0" hidden="1"/>
    </xf>
    <xf numFmtId="169" fontId="29" fillId="0" borderId="110" xfId="21" applyNumberFormat="1" applyFont="1" applyBorder="1" applyAlignment="1" applyProtection="1">
      <alignment horizontal="center" vertical="center" wrapText="1"/>
      <protection locked="0" hidden="1"/>
    </xf>
    <xf numFmtId="169" fontId="29" fillId="0" borderId="74" xfId="21" applyNumberFormat="1" applyFont="1" applyBorder="1" applyAlignment="1" applyProtection="1">
      <alignment horizontal="center" vertical="center" wrapText="1"/>
      <protection locked="0" hidden="1"/>
    </xf>
    <xf numFmtId="169" fontId="29" fillId="0" borderId="77" xfId="21" applyNumberFormat="1" applyFont="1" applyBorder="1" applyAlignment="1" applyProtection="1">
      <alignment horizontal="center" vertical="center" wrapText="1"/>
      <protection locked="0" hidden="1"/>
    </xf>
    <xf numFmtId="0" fontId="0" fillId="0" borderId="8" xfId="0" applyBorder="1" applyAlignment="1">
      <alignment horizontal="center" vertical="center" wrapText="1"/>
    </xf>
    <xf numFmtId="0" fontId="0" fillId="0" borderId="6" xfId="0" applyBorder="1" applyAlignment="1">
      <alignment horizontal="center" vertical="center" wrapText="1"/>
    </xf>
    <xf numFmtId="0" fontId="29" fillId="0" borderId="49" xfId="21" applyFont="1" applyBorder="1" applyAlignment="1" applyProtection="1">
      <alignment horizontal="center" vertical="center" wrapText="1"/>
      <protection locked="0" hidden="1"/>
    </xf>
    <xf numFmtId="0" fontId="29" fillId="0" borderId="50" xfId="21" applyFont="1" applyBorder="1" applyAlignment="1" applyProtection="1">
      <alignment horizontal="center" vertical="center" wrapText="1"/>
      <protection locked="0" hidden="1"/>
    </xf>
    <xf numFmtId="0" fontId="29" fillId="0" borderId="69" xfId="21" applyFont="1" applyBorder="1" applyAlignment="1" applyProtection="1">
      <alignment horizontal="center" vertical="center" wrapText="1"/>
      <protection locked="0" hidden="1"/>
    </xf>
    <xf numFmtId="169" fontId="29" fillId="0" borderId="96" xfId="21" applyNumberFormat="1" applyFont="1" applyBorder="1" applyAlignment="1" applyProtection="1">
      <alignment horizontal="center" vertical="center" wrapText="1"/>
      <protection locked="0" hidden="1"/>
    </xf>
    <xf numFmtId="169" fontId="29" fillId="0" borderId="83" xfId="21" applyNumberFormat="1" applyFont="1" applyBorder="1" applyAlignment="1" applyProtection="1">
      <alignment horizontal="center" vertical="center" wrapText="1"/>
      <protection locked="0" hidden="1"/>
    </xf>
    <xf numFmtId="0" fontId="52" fillId="6" borderId="85" xfId="21" applyFont="1" applyFill="1" applyBorder="1" applyAlignment="1">
      <alignment horizontal="center" vertical="center" wrapText="1"/>
    </xf>
    <xf numFmtId="0" fontId="52" fillId="6" borderId="0" xfId="21" applyFont="1" applyFill="1" applyAlignment="1">
      <alignment horizontal="center" vertical="center" wrapText="1"/>
    </xf>
    <xf numFmtId="3" fontId="29" fillId="0" borderId="4" xfId="21" applyNumberFormat="1" applyFont="1" applyBorder="1" applyAlignment="1" applyProtection="1">
      <alignment horizontal="center" vertical="center" wrapText="1"/>
      <protection locked="0" hidden="1"/>
    </xf>
    <xf numFmtId="0" fontId="29" fillId="0" borderId="82" xfId="21" applyFont="1" applyBorder="1" applyAlignment="1" applyProtection="1">
      <alignment horizontal="center" vertical="center"/>
      <protection locked="0" hidden="1"/>
    </xf>
    <xf numFmtId="0" fontId="29" fillId="0" borderId="76" xfId="21" applyFont="1" applyBorder="1" applyAlignment="1" applyProtection="1">
      <alignment horizontal="center" vertical="center"/>
      <protection locked="0" hidden="1"/>
    </xf>
    <xf numFmtId="0" fontId="29" fillId="0" borderId="96" xfId="21" applyFont="1" applyBorder="1" applyAlignment="1" applyProtection="1">
      <alignment horizontal="center" vertical="center"/>
      <protection locked="0" hidden="1"/>
    </xf>
    <xf numFmtId="169" fontId="29" fillId="0" borderId="64" xfId="21" applyNumberFormat="1" applyFont="1" applyBorder="1" applyAlignment="1" applyProtection="1">
      <alignment horizontal="center" vertical="center" wrapText="1"/>
      <protection locked="0" hidden="1"/>
    </xf>
    <xf numFmtId="0" fontId="18" fillId="0" borderId="33" xfId="15" applyFont="1" applyBorder="1" applyAlignment="1">
      <alignment horizontal="left" vertical="center" wrapText="1"/>
    </xf>
    <xf numFmtId="0" fontId="18" fillId="0" borderId="34" xfId="15" applyFont="1" applyBorder="1" applyAlignment="1">
      <alignment horizontal="left" vertical="center" wrapText="1"/>
    </xf>
    <xf numFmtId="0" fontId="18" fillId="0" borderId="35" xfId="15" applyFont="1" applyBorder="1" applyAlignment="1">
      <alignment horizontal="left" vertical="center" wrapText="1"/>
    </xf>
    <xf numFmtId="0" fontId="7" fillId="6" borderId="37" xfId="15" applyFont="1" applyFill="1" applyBorder="1" applyAlignment="1">
      <alignment horizontal="center"/>
    </xf>
    <xf numFmtId="0" fontId="7" fillId="6" borderId="36" xfId="15" applyFont="1" applyFill="1" applyBorder="1" applyAlignment="1">
      <alignment horizontal="center"/>
    </xf>
    <xf numFmtId="0" fontId="7" fillId="6" borderId="38" xfId="15" applyFont="1" applyFill="1" applyBorder="1" applyAlignment="1">
      <alignment horizontal="center"/>
    </xf>
    <xf numFmtId="0" fontId="16" fillId="6" borderId="39" xfId="15" applyFont="1" applyFill="1" applyBorder="1" applyAlignment="1">
      <alignment horizontal="center"/>
    </xf>
    <xf numFmtId="0" fontId="16" fillId="6" borderId="0" xfId="15" applyFont="1" applyFill="1" applyAlignment="1">
      <alignment horizontal="center"/>
    </xf>
    <xf numFmtId="0" fontId="16" fillId="6" borderId="40" xfId="15" applyFont="1" applyFill="1" applyBorder="1" applyAlignment="1">
      <alignment horizontal="center"/>
    </xf>
    <xf numFmtId="0" fontId="16" fillId="9" borderId="43" xfId="15" applyFont="1" applyFill="1" applyBorder="1" applyAlignment="1">
      <alignment horizontal="center" vertical="center"/>
    </xf>
    <xf numFmtId="0" fontId="16" fillId="9" borderId="44" xfId="15" applyFont="1" applyFill="1" applyBorder="1" applyAlignment="1">
      <alignment horizontal="center" vertical="center"/>
    </xf>
    <xf numFmtId="0" fontId="16" fillId="9" borderId="45" xfId="15" applyFont="1" applyFill="1" applyBorder="1" applyAlignment="1">
      <alignment horizontal="center" vertical="center"/>
    </xf>
    <xf numFmtId="173" fontId="4" fillId="0" borderId="0" xfId="15" applyNumberFormat="1" applyAlignment="1">
      <alignment horizontal="justify" vertical="center"/>
    </xf>
    <xf numFmtId="0" fontId="6" fillId="9" borderId="46" xfId="15" applyFont="1" applyFill="1" applyBorder="1" applyAlignment="1">
      <alignment horizontal="center"/>
    </xf>
    <xf numFmtId="0" fontId="6" fillId="9" borderId="47" xfId="15" applyFont="1" applyFill="1" applyBorder="1" applyAlignment="1">
      <alignment horizontal="center"/>
    </xf>
    <xf numFmtId="0" fontId="6" fillId="9" borderId="48" xfId="15" applyFont="1" applyFill="1" applyBorder="1" applyAlignment="1">
      <alignment horizontal="center"/>
    </xf>
    <xf numFmtId="0" fontId="43" fillId="9" borderId="4" xfId="15" applyFont="1" applyFill="1" applyBorder="1" applyAlignment="1">
      <alignment horizontal="center" vertical="center" wrapText="1"/>
    </xf>
    <xf numFmtId="0" fontId="41" fillId="6" borderId="0" xfId="19" applyFont="1" applyFill="1" applyAlignment="1">
      <alignment horizontal="center" vertical="center" wrapText="1"/>
    </xf>
    <xf numFmtId="0" fontId="41" fillId="6" borderId="0" xfId="0" applyFont="1" applyFill="1" applyAlignment="1" applyProtection="1">
      <alignment horizontal="center" vertical="center"/>
      <protection hidden="1"/>
    </xf>
    <xf numFmtId="0" fontId="6" fillId="0" borderId="0" xfId="0" applyFont="1" applyAlignment="1" applyProtection="1">
      <alignment horizontal="center" vertical="center" wrapText="1"/>
      <protection hidden="1"/>
    </xf>
    <xf numFmtId="49" fontId="21" fillId="0" borderId="5" xfId="15" applyNumberFormat="1" applyFont="1" applyBorder="1" applyAlignment="1" applyProtection="1">
      <alignment horizontal="justify" vertical="center" wrapText="1"/>
      <protection locked="0" hidden="1"/>
    </xf>
    <xf numFmtId="49" fontId="21" fillId="0" borderId="8" xfId="15" applyNumberFormat="1" applyFont="1" applyBorder="1" applyAlignment="1" applyProtection="1">
      <alignment horizontal="justify" vertical="center" wrapText="1"/>
      <protection locked="0" hidden="1"/>
    </xf>
    <xf numFmtId="49" fontId="21" fillId="0" borderId="6" xfId="15" applyNumberFormat="1" applyFont="1" applyBorder="1" applyAlignment="1" applyProtection="1">
      <alignment horizontal="justify" vertical="center" wrapText="1"/>
      <protection locked="0" hidden="1"/>
    </xf>
    <xf numFmtId="171" fontId="21" fillId="8" borderId="5" xfId="18" applyNumberFormat="1" applyFont="1" applyFill="1" applyBorder="1" applyAlignment="1" applyProtection="1">
      <alignment horizontal="right" vertical="center" wrapText="1"/>
      <protection locked="0" hidden="1"/>
    </xf>
    <xf numFmtId="171" fontId="21" fillId="8" borderId="8" xfId="18" applyNumberFormat="1" applyFont="1" applyFill="1" applyBorder="1" applyAlignment="1" applyProtection="1">
      <alignment horizontal="right" vertical="center" wrapText="1"/>
      <protection locked="0" hidden="1"/>
    </xf>
    <xf numFmtId="171" fontId="21" fillId="8" borderId="6" xfId="18" applyNumberFormat="1" applyFont="1" applyFill="1" applyBorder="1" applyAlignment="1" applyProtection="1">
      <alignment horizontal="right" vertical="center" wrapText="1"/>
      <protection locked="0" hidden="1"/>
    </xf>
    <xf numFmtId="0" fontId="21" fillId="0" borderId="5" xfId="15" applyFont="1" applyBorder="1" applyAlignment="1">
      <alignment horizontal="center" vertical="center" wrapText="1"/>
    </xf>
    <xf numFmtId="0" fontId="21" fillId="0" borderId="8" xfId="15" applyFont="1" applyBorder="1" applyAlignment="1">
      <alignment horizontal="center" vertical="center" wrapText="1"/>
    </xf>
    <xf numFmtId="0" fontId="21" fillId="0" borderId="6" xfId="15" applyFont="1" applyBorder="1" applyAlignment="1">
      <alignment horizontal="center" vertical="center" wrapText="1"/>
    </xf>
    <xf numFmtId="0" fontId="21" fillId="8" borderId="5" xfId="15" applyFont="1" applyFill="1" applyBorder="1" applyAlignment="1">
      <alignment horizontal="center" vertical="center" wrapText="1"/>
    </xf>
    <xf numFmtId="0" fontId="21" fillId="8" borderId="6" xfId="15" applyFont="1" applyFill="1" applyBorder="1" applyAlignment="1">
      <alignment horizontal="center" vertical="center" wrapText="1"/>
    </xf>
    <xf numFmtId="0" fontId="21" fillId="0" borderId="12" xfId="0" applyFont="1" applyBorder="1" applyAlignment="1" applyProtection="1">
      <alignment horizontal="center" vertical="center" wrapText="1"/>
      <protection hidden="1"/>
    </xf>
    <xf numFmtId="0" fontId="19" fillId="8" borderId="4" xfId="15" applyFont="1" applyFill="1" applyBorder="1" applyAlignment="1" applyProtection="1">
      <alignment horizontal="center" vertical="center"/>
      <protection hidden="1"/>
    </xf>
    <xf numFmtId="0" fontId="19" fillId="8" borderId="3" xfId="15" applyFont="1" applyFill="1" applyBorder="1" applyAlignment="1" applyProtection="1">
      <alignment horizontal="center" vertical="center"/>
      <protection hidden="1"/>
    </xf>
    <xf numFmtId="0" fontId="19" fillId="8" borderId="14" xfId="15" applyFont="1" applyFill="1" applyBorder="1" applyAlignment="1" applyProtection="1">
      <alignment horizontal="center" vertical="center"/>
      <protection hidden="1"/>
    </xf>
    <xf numFmtId="0" fontId="22" fillId="8" borderId="5" xfId="15" applyFont="1" applyFill="1" applyBorder="1" applyAlignment="1" applyProtection="1">
      <alignment horizontal="center" vertical="center" wrapText="1"/>
      <protection hidden="1"/>
    </xf>
    <xf numFmtId="0" fontId="22" fillId="8" borderId="6" xfId="15" applyFont="1" applyFill="1" applyBorder="1" applyAlignment="1" applyProtection="1">
      <alignment horizontal="center" vertical="center" wrapText="1"/>
      <protection hidden="1"/>
    </xf>
    <xf numFmtId="0" fontId="21" fillId="8" borderId="12" xfId="15" applyFont="1" applyFill="1" applyBorder="1" applyAlignment="1">
      <alignment horizontal="center" vertical="center" wrapText="1"/>
    </xf>
    <xf numFmtId="0" fontId="21" fillId="8" borderId="13" xfId="15" applyFont="1" applyFill="1" applyBorder="1" applyAlignment="1">
      <alignment horizontal="center" vertical="center" wrapText="1"/>
    </xf>
    <xf numFmtId="0" fontId="21" fillId="8" borderId="7" xfId="15" applyFont="1" applyFill="1" applyBorder="1" applyAlignment="1">
      <alignment horizontal="center" vertical="center" wrapText="1"/>
    </xf>
    <xf numFmtId="0" fontId="21" fillId="8" borderId="15" xfId="15" applyFont="1" applyFill="1" applyBorder="1" applyAlignment="1">
      <alignment horizontal="center" vertical="center" wrapText="1"/>
    </xf>
    <xf numFmtId="0" fontId="21" fillId="8" borderId="3" xfId="15" applyFont="1" applyFill="1" applyBorder="1" applyAlignment="1">
      <alignment horizontal="center" vertical="center" wrapText="1"/>
    </xf>
    <xf numFmtId="0" fontId="21" fillId="8" borderId="14" xfId="15" applyFont="1" applyFill="1" applyBorder="1" applyAlignment="1">
      <alignment horizontal="center" vertical="center" wrapText="1"/>
    </xf>
    <xf numFmtId="49" fontId="21" fillId="8" borderId="5" xfId="15" applyNumberFormat="1" applyFont="1" applyFill="1" applyBorder="1" applyAlignment="1" applyProtection="1">
      <alignment horizontal="right" vertical="center"/>
      <protection locked="0" hidden="1"/>
    </xf>
    <xf numFmtId="49" fontId="21" fillId="8" borderId="6" xfId="15" applyNumberFormat="1" applyFont="1" applyFill="1" applyBorder="1" applyAlignment="1" applyProtection="1">
      <alignment horizontal="right" vertical="center"/>
      <protection locked="0" hidden="1"/>
    </xf>
    <xf numFmtId="0" fontId="42" fillId="0" borderId="5" xfId="15" applyFont="1" applyBorder="1" applyAlignment="1">
      <alignment horizontal="center" vertical="center" wrapText="1"/>
    </xf>
    <xf numFmtId="0" fontId="42" fillId="0" borderId="8" xfId="15" applyFont="1" applyBorder="1" applyAlignment="1">
      <alignment horizontal="center" vertical="center" wrapText="1"/>
    </xf>
    <xf numFmtId="0" fontId="42" fillId="0" borderId="6" xfId="15" applyFont="1" applyBorder="1" applyAlignment="1">
      <alignment horizontal="center" vertical="center" wrapText="1"/>
    </xf>
    <xf numFmtId="0" fontId="21" fillId="8" borderId="4" xfId="15" applyFont="1" applyFill="1" applyBorder="1" applyAlignment="1">
      <alignment horizontal="right" vertical="center" wrapText="1"/>
    </xf>
    <xf numFmtId="49" fontId="21" fillId="3" borderId="5" xfId="0" applyNumberFormat="1" applyFont="1" applyFill="1" applyBorder="1" applyAlignment="1" applyProtection="1">
      <alignment horizontal="center" vertical="center" wrapText="1"/>
      <protection locked="0" hidden="1"/>
    </xf>
    <xf numFmtId="49" fontId="21" fillId="3" borderId="8" xfId="0" applyNumberFormat="1" applyFont="1" applyFill="1" applyBorder="1" applyAlignment="1" applyProtection="1">
      <alignment horizontal="center" vertical="center" wrapText="1"/>
      <protection locked="0" hidden="1"/>
    </xf>
    <xf numFmtId="49" fontId="21" fillId="3" borderId="6" xfId="0" applyNumberFormat="1" applyFont="1" applyFill="1" applyBorder="1" applyAlignment="1" applyProtection="1">
      <alignment horizontal="center" vertical="center" wrapText="1"/>
      <protection locked="0" hidden="1"/>
    </xf>
    <xf numFmtId="0" fontId="7" fillId="0" borderId="7" xfId="15" applyFont="1" applyBorder="1" applyAlignment="1">
      <alignment horizontal="center" vertical="center" wrapText="1"/>
    </xf>
    <xf numFmtId="0" fontId="7" fillId="0" borderId="0" xfId="15" applyFont="1" applyAlignment="1">
      <alignment horizontal="center" vertical="center" wrapText="1"/>
    </xf>
    <xf numFmtId="0" fontId="37" fillId="7" borderId="5" xfId="15" applyFont="1" applyFill="1" applyBorder="1" applyAlignment="1">
      <alignment horizontal="left" vertical="center" wrapText="1"/>
    </xf>
    <xf numFmtId="0" fontId="37" fillId="7" borderId="8" xfId="15" applyFont="1" applyFill="1" applyBorder="1" applyAlignment="1">
      <alignment horizontal="left" vertical="center" wrapText="1"/>
    </xf>
    <xf numFmtId="0" fontId="37" fillId="7" borderId="6" xfId="15" applyFont="1" applyFill="1" applyBorder="1" applyAlignment="1">
      <alignment horizontal="left" vertical="center" wrapText="1"/>
    </xf>
    <xf numFmtId="0" fontId="20" fillId="7" borderId="5" xfId="15" applyFont="1" applyFill="1" applyBorder="1" applyAlignment="1">
      <alignment horizontal="center" vertical="center" wrapText="1"/>
    </xf>
    <xf numFmtId="0" fontId="20" fillId="7" borderId="8" xfId="15" applyFont="1" applyFill="1" applyBorder="1" applyAlignment="1">
      <alignment horizontal="center" vertical="center" wrapText="1"/>
    </xf>
    <xf numFmtId="0" fontId="20" fillId="7" borderId="6" xfId="15" applyFont="1" applyFill="1" applyBorder="1" applyAlignment="1">
      <alignment horizontal="center" vertical="center" wrapText="1"/>
    </xf>
    <xf numFmtId="49" fontId="37" fillId="2" borderId="5" xfId="0" applyNumberFormat="1" applyFont="1" applyFill="1" applyBorder="1" applyAlignment="1" applyProtection="1">
      <alignment horizontal="center" vertical="center"/>
      <protection locked="0" hidden="1"/>
    </xf>
    <xf numFmtId="49" fontId="37" fillId="2" borderId="8" xfId="0" applyNumberFormat="1" applyFont="1" applyFill="1" applyBorder="1" applyAlignment="1" applyProtection="1">
      <alignment horizontal="center" vertical="center"/>
      <protection locked="0" hidden="1"/>
    </xf>
    <xf numFmtId="49" fontId="37" fillId="2" borderId="6" xfId="0" applyNumberFormat="1" applyFont="1" applyFill="1" applyBorder="1" applyAlignment="1" applyProtection="1">
      <alignment horizontal="center" vertical="center"/>
      <protection locked="0" hidden="1"/>
    </xf>
    <xf numFmtId="49" fontId="22" fillId="3" borderId="5" xfId="0" applyNumberFormat="1" applyFont="1" applyFill="1" applyBorder="1" applyAlignment="1" applyProtection="1">
      <alignment horizontal="center" vertical="center" wrapText="1"/>
      <protection locked="0" hidden="1"/>
    </xf>
    <xf numFmtId="49" fontId="22" fillId="3" borderId="8" xfId="0" applyNumberFormat="1" applyFont="1" applyFill="1" applyBorder="1" applyAlignment="1" applyProtection="1">
      <alignment horizontal="center" vertical="center" wrapText="1"/>
      <protection locked="0" hidden="1"/>
    </xf>
    <xf numFmtId="49" fontId="22" fillId="3" borderId="6" xfId="0" applyNumberFormat="1" applyFont="1" applyFill="1" applyBorder="1" applyAlignment="1" applyProtection="1">
      <alignment horizontal="center" vertical="center" wrapText="1"/>
      <protection locked="0" hidden="1"/>
    </xf>
    <xf numFmtId="0" fontId="34" fillId="2" borderId="5" xfId="15" applyFont="1" applyFill="1" applyBorder="1" applyAlignment="1">
      <alignment horizontal="right" vertical="center" wrapText="1"/>
    </xf>
    <xf numFmtId="0" fontId="34" fillId="2" borderId="6" xfId="15" applyFont="1" applyFill="1" applyBorder="1" applyAlignment="1">
      <alignment horizontal="right" vertical="center" wrapText="1"/>
    </xf>
    <xf numFmtId="0" fontId="22" fillId="7" borderId="4" xfId="0" applyFont="1" applyFill="1" applyBorder="1" applyAlignment="1" applyProtection="1">
      <alignment horizontal="center" vertical="center" wrapText="1"/>
      <protection hidden="1"/>
    </xf>
    <xf numFmtId="1" fontId="22" fillId="2" borderId="12" xfId="0" applyNumberFormat="1" applyFont="1" applyFill="1" applyBorder="1" applyAlignment="1" applyProtection="1">
      <alignment horizontal="center" vertical="center" wrapText="1"/>
      <protection locked="0" hidden="1"/>
    </xf>
    <xf numFmtId="1" fontId="22" fillId="2" borderId="13" xfId="0" applyNumberFormat="1" applyFont="1" applyFill="1" applyBorder="1" applyAlignment="1" applyProtection="1">
      <alignment horizontal="center" vertical="center" wrapText="1"/>
      <protection locked="0" hidden="1"/>
    </xf>
    <xf numFmtId="9" fontId="22" fillId="2" borderId="5" xfId="13" applyFont="1" applyFill="1" applyBorder="1" applyAlignment="1" applyProtection="1">
      <alignment horizontal="right" vertical="center" wrapText="1"/>
      <protection locked="0" hidden="1"/>
    </xf>
    <xf numFmtId="9" fontId="22" fillId="2" borderId="6" xfId="13" applyFont="1" applyFill="1" applyBorder="1" applyAlignment="1" applyProtection="1">
      <alignment horizontal="right" vertical="center" wrapText="1"/>
      <protection locked="0" hidden="1"/>
    </xf>
    <xf numFmtId="1" fontId="22" fillId="3" borderId="5" xfId="18" applyNumberFormat="1" applyFont="1" applyFill="1" applyBorder="1" applyAlignment="1" applyProtection="1">
      <alignment horizontal="center" vertical="center" wrapText="1"/>
      <protection locked="0" hidden="1"/>
    </xf>
    <xf numFmtId="1" fontId="22" fillId="3" borderId="6" xfId="18" applyNumberFormat="1" applyFont="1" applyFill="1" applyBorder="1" applyAlignment="1" applyProtection="1">
      <alignment horizontal="center" vertical="center" wrapText="1"/>
      <protection locked="0" hidden="1"/>
    </xf>
    <xf numFmtId="1" fontId="32" fillId="3" borderId="4" xfId="18" applyNumberFormat="1" applyFont="1" applyFill="1" applyBorder="1" applyAlignment="1" applyProtection="1">
      <alignment horizontal="center" vertical="center" wrapText="1"/>
      <protection locked="0" hidden="1"/>
    </xf>
    <xf numFmtId="1" fontId="22" fillId="2" borderId="5" xfId="0" applyNumberFormat="1" applyFont="1" applyFill="1" applyBorder="1" applyAlignment="1" applyProtection="1">
      <alignment horizontal="center" vertical="center" wrapText="1"/>
      <protection locked="0" hidden="1"/>
    </xf>
    <xf numFmtId="1" fontId="22" fillId="2" borderId="6" xfId="0" applyNumberFormat="1" applyFont="1" applyFill="1" applyBorder="1" applyAlignment="1" applyProtection="1">
      <alignment horizontal="center" vertical="center" wrapText="1"/>
      <protection locked="0" hidden="1"/>
    </xf>
    <xf numFmtId="9" fontId="22" fillId="2" borderId="4" xfId="13" applyFont="1" applyFill="1" applyBorder="1" applyAlignment="1" applyProtection="1">
      <alignment horizontal="right" vertical="center" wrapText="1"/>
      <protection locked="0" hidden="1"/>
    </xf>
    <xf numFmtId="1" fontId="31" fillId="2" borderId="5" xfId="0" applyNumberFormat="1" applyFont="1" applyFill="1" applyBorder="1" applyAlignment="1" applyProtection="1">
      <alignment horizontal="center" vertical="center"/>
      <protection locked="0" hidden="1"/>
    </xf>
    <xf numFmtId="1" fontId="31" fillId="2" borderId="6" xfId="0" applyNumberFormat="1" applyFont="1" applyFill="1" applyBorder="1" applyAlignment="1" applyProtection="1">
      <alignment horizontal="center" vertical="center"/>
      <protection locked="0" hidden="1"/>
    </xf>
    <xf numFmtId="2" fontId="22" fillId="2" borderId="16" xfId="0" applyNumberFormat="1" applyFont="1" applyFill="1" applyBorder="1" applyAlignment="1" applyProtection="1">
      <alignment horizontal="right" vertical="center" wrapText="1"/>
      <protection locked="0" hidden="1"/>
    </xf>
    <xf numFmtId="2" fontId="22" fillId="2" borderId="18" xfId="0" applyNumberFormat="1" applyFont="1" applyFill="1" applyBorder="1" applyAlignment="1" applyProtection="1">
      <alignment horizontal="right" vertical="center" wrapText="1"/>
      <protection locked="0" hidden="1"/>
    </xf>
    <xf numFmtId="2" fontId="22" fillId="2" borderId="17" xfId="0" applyNumberFormat="1" applyFont="1" applyFill="1" applyBorder="1" applyAlignment="1" applyProtection="1">
      <alignment horizontal="right" vertical="center" wrapText="1"/>
      <protection locked="0" hidden="1"/>
    </xf>
    <xf numFmtId="1" fontId="29" fillId="2" borderId="12" xfId="0" applyNumberFormat="1" applyFont="1" applyFill="1" applyBorder="1" applyAlignment="1" applyProtection="1">
      <alignment horizontal="center" vertical="center" wrapText="1"/>
      <protection locked="0" hidden="1"/>
    </xf>
    <xf numFmtId="1" fontId="29" fillId="2" borderId="13" xfId="0" applyNumberFormat="1" applyFont="1" applyFill="1" applyBorder="1" applyAlignment="1" applyProtection="1">
      <alignment horizontal="center" vertical="center" wrapText="1"/>
      <protection locked="0" hidden="1"/>
    </xf>
    <xf numFmtId="1" fontId="29" fillId="2" borderId="7" xfId="0" applyNumberFormat="1" applyFont="1" applyFill="1" applyBorder="1" applyAlignment="1" applyProtection="1">
      <alignment horizontal="center" vertical="center" wrapText="1"/>
      <protection locked="0" hidden="1"/>
    </xf>
    <xf numFmtId="1" fontId="29" fillId="2" borderId="15" xfId="0" applyNumberFormat="1" applyFont="1" applyFill="1" applyBorder="1" applyAlignment="1" applyProtection="1">
      <alignment horizontal="center" vertical="center" wrapText="1"/>
      <protection locked="0" hidden="1"/>
    </xf>
    <xf numFmtId="1" fontId="29" fillId="2" borderId="3" xfId="0" applyNumberFormat="1" applyFont="1" applyFill="1" applyBorder="1" applyAlignment="1" applyProtection="1">
      <alignment horizontal="center" vertical="center" wrapText="1"/>
      <protection locked="0" hidden="1"/>
    </xf>
    <xf numFmtId="1" fontId="29" fillId="2" borderId="14" xfId="0" applyNumberFormat="1" applyFont="1" applyFill="1" applyBorder="1" applyAlignment="1" applyProtection="1">
      <alignment horizontal="center" vertical="center" wrapText="1"/>
      <protection locked="0" hidden="1"/>
    </xf>
    <xf numFmtId="0" fontId="21" fillId="2" borderId="4" xfId="13" applyNumberFormat="1" applyFont="1" applyFill="1" applyBorder="1" applyAlignment="1" applyProtection="1">
      <alignment horizontal="center" vertical="center" wrapText="1"/>
      <protection locked="0" hidden="1"/>
    </xf>
    <xf numFmtId="0" fontId="29" fillId="3" borderId="16" xfId="18" applyNumberFormat="1" applyFont="1" applyFill="1" applyBorder="1" applyAlignment="1" applyProtection="1">
      <alignment horizontal="justify" vertical="center" wrapText="1"/>
      <protection locked="0" hidden="1"/>
    </xf>
    <xf numFmtId="0" fontId="29" fillId="3" borderId="18" xfId="18" applyNumberFormat="1" applyFont="1" applyFill="1" applyBorder="1" applyAlignment="1" applyProtection="1">
      <alignment horizontal="justify" vertical="center" wrapText="1"/>
      <protection locked="0" hidden="1"/>
    </xf>
    <xf numFmtId="0" fontId="29" fillId="3" borderId="17" xfId="18" applyNumberFormat="1" applyFont="1" applyFill="1" applyBorder="1" applyAlignment="1" applyProtection="1">
      <alignment horizontal="justify" vertical="center" wrapText="1"/>
      <protection locked="0" hidden="1"/>
    </xf>
    <xf numFmtId="0" fontId="32" fillId="3" borderId="12" xfId="18" applyNumberFormat="1" applyFont="1" applyFill="1" applyBorder="1" applyAlignment="1" applyProtection="1">
      <alignment horizontal="center" vertical="center" wrapText="1"/>
      <protection locked="0" hidden="1"/>
    </xf>
    <xf numFmtId="0" fontId="32" fillId="3" borderId="13" xfId="18" applyNumberFormat="1" applyFont="1" applyFill="1" applyBorder="1" applyAlignment="1" applyProtection="1">
      <alignment horizontal="center" vertical="center" wrapText="1"/>
      <protection locked="0" hidden="1"/>
    </xf>
    <xf numFmtId="0" fontId="32" fillId="3" borderId="7" xfId="18" applyNumberFormat="1" applyFont="1" applyFill="1" applyBorder="1" applyAlignment="1" applyProtection="1">
      <alignment horizontal="center" vertical="center" wrapText="1"/>
      <protection locked="0" hidden="1"/>
    </xf>
    <xf numFmtId="0" fontId="32" fillId="3" borderId="15" xfId="18" applyNumberFormat="1" applyFont="1" applyFill="1" applyBorder="1" applyAlignment="1" applyProtection="1">
      <alignment horizontal="center" vertical="center" wrapText="1"/>
      <protection locked="0" hidden="1"/>
    </xf>
    <xf numFmtId="0" fontId="32" fillId="3" borderId="3" xfId="18" applyNumberFormat="1" applyFont="1" applyFill="1" applyBorder="1" applyAlignment="1" applyProtection="1">
      <alignment horizontal="center" vertical="center" wrapText="1"/>
      <protection locked="0" hidden="1"/>
    </xf>
    <xf numFmtId="0" fontId="32" fillId="3" borderId="14" xfId="18" applyNumberFormat="1" applyFont="1" applyFill="1" applyBorder="1" applyAlignment="1" applyProtection="1">
      <alignment horizontal="center" vertical="center" wrapText="1"/>
      <protection locked="0" hidden="1"/>
    </xf>
    <xf numFmtId="0" fontId="21" fillId="2" borderId="16" xfId="13" applyNumberFormat="1" applyFont="1" applyFill="1" applyBorder="1" applyAlignment="1" applyProtection="1">
      <alignment horizontal="center" vertical="center" wrapText="1"/>
      <protection locked="0" hidden="1"/>
    </xf>
    <xf numFmtId="0" fontId="21" fillId="2" borderId="18" xfId="13" applyNumberFormat="1" applyFont="1" applyFill="1" applyBorder="1" applyAlignment="1" applyProtection="1">
      <alignment horizontal="center" vertical="center" wrapText="1"/>
      <protection locked="0" hidden="1"/>
    </xf>
    <xf numFmtId="0" fontId="21" fillId="2" borderId="17" xfId="13" applyNumberFormat="1" applyFont="1" applyFill="1" applyBorder="1" applyAlignment="1" applyProtection="1">
      <alignment horizontal="center" vertical="center" wrapText="1"/>
      <protection locked="0" hidden="1"/>
    </xf>
    <xf numFmtId="0" fontId="21" fillId="3" borderId="5" xfId="13" quotePrefix="1" applyNumberFormat="1" applyFont="1" applyFill="1" applyBorder="1" applyAlignment="1" applyProtection="1">
      <alignment horizontal="left" vertical="center" wrapText="1"/>
      <protection locked="0" hidden="1"/>
    </xf>
    <xf numFmtId="0" fontId="21" fillId="3" borderId="8" xfId="13" applyNumberFormat="1" applyFont="1" applyFill="1" applyBorder="1" applyAlignment="1" applyProtection="1">
      <alignment horizontal="left" vertical="center" wrapText="1"/>
      <protection locked="0" hidden="1"/>
    </xf>
    <xf numFmtId="0" fontId="21" fillId="3" borderId="6" xfId="13" applyNumberFormat="1" applyFont="1" applyFill="1" applyBorder="1" applyAlignment="1" applyProtection="1">
      <alignment horizontal="left" vertical="center" wrapText="1"/>
      <protection locked="0" hidden="1"/>
    </xf>
    <xf numFmtId="171" fontId="21" fillId="2" borderId="5" xfId="18" applyNumberFormat="1" applyFont="1" applyFill="1" applyBorder="1" applyAlignment="1" applyProtection="1">
      <alignment horizontal="right" vertical="center" wrapText="1"/>
      <protection locked="0" hidden="1"/>
    </xf>
    <xf numFmtId="171" fontId="21" fillId="2" borderId="8" xfId="18" applyNumberFormat="1" applyFont="1" applyFill="1" applyBorder="1" applyAlignment="1" applyProtection="1">
      <alignment horizontal="right" vertical="center" wrapText="1"/>
      <protection locked="0" hidden="1"/>
    </xf>
    <xf numFmtId="2" fontId="31" fillId="3" borderId="5" xfId="18" applyNumberFormat="1" applyFont="1" applyFill="1" applyBorder="1" applyAlignment="1" applyProtection="1">
      <alignment horizontal="center" vertical="center" wrapText="1"/>
      <protection locked="0" hidden="1"/>
    </xf>
    <xf numFmtId="2" fontId="31" fillId="3" borderId="6" xfId="18" applyNumberFormat="1" applyFont="1" applyFill="1" applyBorder="1" applyAlignment="1" applyProtection="1">
      <alignment horizontal="center" vertical="center" wrapText="1"/>
      <protection locked="0" hidden="1"/>
    </xf>
    <xf numFmtId="49" fontId="21" fillId="2" borderId="4" xfId="0" applyNumberFormat="1" applyFont="1" applyFill="1" applyBorder="1" applyAlignment="1" applyProtection="1">
      <alignment horizontal="center" vertical="center" wrapText="1"/>
      <protection locked="0" hidden="1"/>
    </xf>
    <xf numFmtId="49" fontId="36" fillId="2" borderId="4" xfId="0" applyNumberFormat="1" applyFont="1" applyFill="1" applyBorder="1" applyAlignment="1" applyProtection="1">
      <alignment horizontal="center" vertical="center" wrapText="1"/>
      <protection locked="0" hidden="1"/>
    </xf>
    <xf numFmtId="1" fontId="22" fillId="2" borderId="4" xfId="0" applyNumberFormat="1" applyFont="1" applyFill="1" applyBorder="1" applyAlignment="1" applyProtection="1">
      <alignment horizontal="left" vertical="center" wrapText="1"/>
      <protection locked="0" hidden="1"/>
    </xf>
    <xf numFmtId="171" fontId="21" fillId="2" borderId="4" xfId="18" applyNumberFormat="1" applyFont="1" applyFill="1" applyBorder="1" applyAlignment="1" applyProtection="1">
      <alignment horizontal="right" vertical="center" wrapText="1"/>
      <protection locked="0" hidden="1"/>
    </xf>
    <xf numFmtId="0" fontId="8" fillId="0" borderId="0" xfId="0" applyFont="1" applyAlignment="1" applyProtection="1">
      <alignment horizontal="center" vertical="center"/>
      <protection hidden="1"/>
    </xf>
    <xf numFmtId="0" fontId="8" fillId="0" borderId="2" xfId="0" applyFont="1" applyBorder="1" applyAlignment="1" applyProtection="1">
      <alignment horizontal="center" vertical="center" wrapText="1"/>
      <protection hidden="1"/>
    </xf>
    <xf numFmtId="0" fontId="33" fillId="0" borderId="1" xfId="0" applyFont="1" applyBorder="1" applyAlignment="1" applyProtection="1">
      <alignment horizontal="center" wrapText="1"/>
      <protection hidden="1"/>
    </xf>
    <xf numFmtId="0" fontId="33" fillId="0" borderId="0" xfId="0" applyFont="1" applyAlignment="1" applyProtection="1">
      <alignment horizontal="center" wrapText="1"/>
      <protection hidden="1"/>
    </xf>
    <xf numFmtId="0" fontId="24" fillId="0" borderId="0" xfId="14" applyFont="1" applyAlignment="1">
      <alignment horizontal="left" vertical="top" wrapText="1"/>
    </xf>
    <xf numFmtId="0" fontId="23" fillId="0" borderId="0" xfId="14" applyFont="1" applyAlignment="1">
      <alignment horizontal="left" wrapText="1"/>
    </xf>
    <xf numFmtId="0" fontId="25" fillId="0" borderId="9" xfId="14" applyFont="1" applyBorder="1" applyAlignment="1">
      <alignment horizontal="left" wrapText="1"/>
    </xf>
    <xf numFmtId="0" fontId="24" fillId="0" borderId="10" xfId="14" applyFont="1" applyBorder="1" applyAlignment="1">
      <alignment horizontal="left" wrapText="1"/>
    </xf>
    <xf numFmtId="0" fontId="28" fillId="0" borderId="0" xfId="14" applyFont="1" applyAlignment="1">
      <alignment horizontal="left" vertical="top" wrapText="1"/>
    </xf>
  </cellXfs>
  <cellStyles count="27">
    <cellStyle name="Millares" xfId="1" builtinId="3"/>
    <cellStyle name="Millares [0] 2" xfId="9" xr:uid="{00000000-0005-0000-0000-000001000000}"/>
    <cellStyle name="Millares 2" xfId="2" xr:uid="{00000000-0005-0000-0000-000002000000}"/>
    <cellStyle name="Millares 3" xfId="12" xr:uid="{00000000-0005-0000-0000-000003000000}"/>
    <cellStyle name="Millares 3 2" xfId="22" xr:uid="{00000000-0005-0000-0000-000004000000}"/>
    <cellStyle name="Moneda" xfId="3" builtinId="4"/>
    <cellStyle name="Moneda [0] 2" xfId="25" xr:uid="{00000000-0005-0000-0000-000006000000}"/>
    <cellStyle name="Moneda [0] 2 3 2" xfId="26" xr:uid="{00000000-0005-0000-0000-000007000000}"/>
    <cellStyle name="Moneda 2" xfId="4" xr:uid="{00000000-0005-0000-0000-000008000000}"/>
    <cellStyle name="Moneda 3" xfId="11" xr:uid="{00000000-0005-0000-0000-000009000000}"/>
    <cellStyle name="Moneda 3 2" xfId="18" xr:uid="{00000000-0005-0000-0000-00000A000000}"/>
    <cellStyle name="Normal" xfId="0" builtinId="0"/>
    <cellStyle name="Normal 2" xfId="5" xr:uid="{00000000-0005-0000-0000-00000C000000}"/>
    <cellStyle name="Normal 2 2" xfId="15" xr:uid="{00000000-0005-0000-0000-00000D000000}"/>
    <cellStyle name="Normal 2 2 2" xfId="8" xr:uid="{00000000-0005-0000-0000-00000E000000}"/>
    <cellStyle name="Normal 2 3" xfId="19" xr:uid="{00000000-0005-0000-0000-00000F000000}"/>
    <cellStyle name="Normal 2 4" xfId="24" xr:uid="{00000000-0005-0000-0000-000010000000}"/>
    <cellStyle name="Normal 3" xfId="14" xr:uid="{00000000-0005-0000-0000-000011000000}"/>
    <cellStyle name="Normal 3 2" xfId="21" xr:uid="{00000000-0005-0000-0000-000012000000}"/>
    <cellStyle name="Normal 4" xfId="16" xr:uid="{00000000-0005-0000-0000-000013000000}"/>
    <cellStyle name="Normal 5" xfId="20" xr:uid="{00000000-0005-0000-0000-000014000000}"/>
    <cellStyle name="Porcentaje" xfId="13" builtinId="5"/>
    <cellStyle name="Porcentaje 2" xfId="10" xr:uid="{00000000-0005-0000-0000-000016000000}"/>
    <cellStyle name="Porcentaje 2 2" xfId="17" xr:uid="{00000000-0005-0000-0000-000017000000}"/>
    <cellStyle name="Porcentaje 3" xfId="23" xr:uid="{00000000-0005-0000-0000-000018000000}"/>
    <cellStyle name="Porcentual 2" xfId="6" xr:uid="{00000000-0005-0000-0000-000019000000}"/>
    <cellStyle name="Porcentual 3" xfId="7" xr:uid="{00000000-0005-0000-0000-00001A000000}"/>
  </cellStyles>
  <dxfs count="390">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5.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3" Type="http://schemas.openxmlformats.org/officeDocument/2006/relationships/image" Target="../media/image13.jpeg"/><Relationship Id="rId2" Type="http://schemas.openxmlformats.org/officeDocument/2006/relationships/image" Target="../media/image12.jpeg"/><Relationship Id="rId1" Type="http://schemas.openxmlformats.org/officeDocument/2006/relationships/image" Target="../media/image11.png"/></Relationships>
</file>

<file path=xl/drawings/drawing1.xml><?xml version="1.0" encoding="utf-8"?>
<xdr:wsDr xmlns:xdr="http://schemas.openxmlformats.org/drawingml/2006/spreadsheetDrawing" xmlns:a="http://schemas.openxmlformats.org/drawingml/2006/main">
  <xdr:twoCellAnchor editAs="oneCell">
    <xdr:from>
      <xdr:col>2</xdr:col>
      <xdr:colOff>678658</xdr:colOff>
      <xdr:row>0</xdr:row>
      <xdr:rowOff>142875</xdr:rowOff>
    </xdr:from>
    <xdr:to>
      <xdr:col>4</xdr:col>
      <xdr:colOff>1068247</xdr:colOff>
      <xdr:row>5</xdr:row>
      <xdr:rowOff>101986</xdr:rowOff>
    </xdr:to>
    <xdr:pic>
      <xdr:nvPicPr>
        <xdr:cNvPr id="2" name="Imagen 1">
          <a:extLst>
            <a:ext uri="{FF2B5EF4-FFF2-40B4-BE49-F238E27FC236}">
              <a16:creationId xmlns:a16="http://schemas.microsoft.com/office/drawing/2014/main" id="{0A2260CF-091C-4DA0-ACD3-CFBAD3B1D65A}"/>
            </a:ext>
          </a:extLst>
        </xdr:cNvPr>
        <xdr:cNvPicPr>
          <a:picLocks noChangeAspect="1"/>
        </xdr:cNvPicPr>
      </xdr:nvPicPr>
      <xdr:blipFill>
        <a:blip xmlns:r="http://schemas.openxmlformats.org/officeDocument/2006/relationships" r:embed="rId1"/>
        <a:stretch>
          <a:fillRect/>
        </a:stretch>
      </xdr:blipFill>
      <xdr:spPr>
        <a:xfrm>
          <a:off x="1250158" y="142875"/>
          <a:ext cx="2389839" cy="787786"/>
        </a:xfrm>
        <a:prstGeom prst="rect">
          <a:avLst/>
        </a:prstGeom>
      </xdr:spPr>
    </xdr:pic>
    <xdr:clientData/>
  </xdr:twoCellAnchor>
  <xdr:twoCellAnchor editAs="oneCell">
    <xdr:from>
      <xdr:col>15</xdr:col>
      <xdr:colOff>1273968</xdr:colOff>
      <xdr:row>0</xdr:row>
      <xdr:rowOff>190501</xdr:rowOff>
    </xdr:from>
    <xdr:to>
      <xdr:col>16</xdr:col>
      <xdr:colOff>312856</xdr:colOff>
      <xdr:row>5</xdr:row>
      <xdr:rowOff>3295</xdr:rowOff>
    </xdr:to>
    <xdr:pic>
      <xdr:nvPicPr>
        <xdr:cNvPr id="3" name="Imagen 2">
          <a:extLst>
            <a:ext uri="{FF2B5EF4-FFF2-40B4-BE49-F238E27FC236}">
              <a16:creationId xmlns:a16="http://schemas.microsoft.com/office/drawing/2014/main" id="{28C32457-C5C1-446F-AB6C-E97D420FC069}"/>
            </a:ext>
          </a:extLst>
        </xdr:cNvPr>
        <xdr:cNvPicPr>
          <a:picLocks noChangeAspect="1"/>
        </xdr:cNvPicPr>
      </xdr:nvPicPr>
      <xdr:blipFill>
        <a:blip xmlns:r="http://schemas.openxmlformats.org/officeDocument/2006/relationships" r:embed="rId2"/>
        <a:stretch>
          <a:fillRect/>
        </a:stretch>
      </xdr:blipFill>
      <xdr:spPr>
        <a:xfrm>
          <a:off x="15885318" y="190501"/>
          <a:ext cx="648613" cy="641469"/>
        </a:xfrm>
        <a:prstGeom prst="rect">
          <a:avLst/>
        </a:prstGeom>
      </xdr:spPr>
    </xdr:pic>
    <xdr:clientData/>
  </xdr:twoCellAnchor>
  <xdr:twoCellAnchor editAs="oneCell">
    <xdr:from>
      <xdr:col>17</xdr:col>
      <xdr:colOff>171450</xdr:colOff>
      <xdr:row>0</xdr:row>
      <xdr:rowOff>0</xdr:rowOff>
    </xdr:from>
    <xdr:to>
      <xdr:col>24</xdr:col>
      <xdr:colOff>759092</xdr:colOff>
      <xdr:row>15</xdr:row>
      <xdr:rowOff>218304</xdr:rowOff>
    </xdr:to>
    <xdr:pic>
      <xdr:nvPicPr>
        <xdr:cNvPr id="5" name="Imagen 4">
          <a:extLst>
            <a:ext uri="{FF2B5EF4-FFF2-40B4-BE49-F238E27FC236}">
              <a16:creationId xmlns:a16="http://schemas.microsoft.com/office/drawing/2014/main" id="{E93A7AF0-9A96-D447-9FE4-B63DE3FC21F8}"/>
            </a:ext>
            <a:ext uri="{147F2762-F138-4A5C-976F-8EAC2B608ADB}">
              <a16:predDERef xmlns:a16="http://schemas.microsoft.com/office/drawing/2014/main" pred="{28C32457-C5C1-446F-AB6C-E97D420FC069}"/>
            </a:ext>
          </a:extLst>
        </xdr:cNvPr>
        <xdr:cNvPicPr>
          <a:picLocks noChangeAspect="1"/>
        </xdr:cNvPicPr>
      </xdr:nvPicPr>
      <xdr:blipFill>
        <a:blip xmlns:r="http://schemas.openxmlformats.org/officeDocument/2006/relationships" r:embed="rId3"/>
        <a:stretch>
          <a:fillRect/>
        </a:stretch>
      </xdr:blipFill>
      <xdr:spPr>
        <a:xfrm>
          <a:off x="18488025" y="0"/>
          <a:ext cx="7740917" cy="3580629"/>
        </a:xfrm>
        <a:prstGeom prst="rect">
          <a:avLst/>
        </a:prstGeom>
      </xdr:spPr>
    </xdr:pic>
    <xdr:clientData/>
  </xdr:twoCellAnchor>
  <xdr:twoCellAnchor editAs="oneCell">
    <xdr:from>
      <xdr:col>17</xdr:col>
      <xdr:colOff>247650</xdr:colOff>
      <xdr:row>17</xdr:row>
      <xdr:rowOff>19050</xdr:rowOff>
    </xdr:from>
    <xdr:to>
      <xdr:col>25</xdr:col>
      <xdr:colOff>35192</xdr:colOff>
      <xdr:row>28</xdr:row>
      <xdr:rowOff>871968</xdr:rowOff>
    </xdr:to>
    <xdr:pic>
      <xdr:nvPicPr>
        <xdr:cNvPr id="6" name="Imagen 5">
          <a:extLst>
            <a:ext uri="{FF2B5EF4-FFF2-40B4-BE49-F238E27FC236}">
              <a16:creationId xmlns:a16="http://schemas.microsoft.com/office/drawing/2014/main" id="{E7D5C02B-9A10-B441-916A-E878FB9933AB}"/>
            </a:ext>
            <a:ext uri="{147F2762-F138-4A5C-976F-8EAC2B608ADB}">
              <a16:predDERef xmlns:a16="http://schemas.microsoft.com/office/drawing/2014/main" pred="{E93A7AF0-9A96-D447-9FE4-B63DE3FC21F8}"/>
            </a:ext>
          </a:extLst>
        </xdr:cNvPr>
        <xdr:cNvPicPr>
          <a:picLocks noChangeAspect="1"/>
        </xdr:cNvPicPr>
      </xdr:nvPicPr>
      <xdr:blipFill>
        <a:blip xmlns:r="http://schemas.openxmlformats.org/officeDocument/2006/relationships" r:embed="rId4"/>
        <a:stretch>
          <a:fillRect/>
        </a:stretch>
      </xdr:blipFill>
      <xdr:spPr>
        <a:xfrm>
          <a:off x="18564225" y="3838575"/>
          <a:ext cx="7702817" cy="634884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598714</xdr:colOff>
      <xdr:row>1</xdr:row>
      <xdr:rowOff>91247</xdr:rowOff>
    </xdr:from>
    <xdr:to>
      <xdr:col>4</xdr:col>
      <xdr:colOff>1077950</xdr:colOff>
      <xdr:row>3</xdr:row>
      <xdr:rowOff>180117</xdr:rowOff>
    </xdr:to>
    <xdr:pic>
      <xdr:nvPicPr>
        <xdr:cNvPr id="2" name="Imagen 1">
          <a:extLst>
            <a:ext uri="{FF2B5EF4-FFF2-40B4-BE49-F238E27FC236}">
              <a16:creationId xmlns:a16="http://schemas.microsoft.com/office/drawing/2014/main" id="{08DB4838-5AAC-4DC3-958D-6160A49A41C5}"/>
            </a:ext>
          </a:extLst>
        </xdr:cNvPr>
        <xdr:cNvPicPr>
          <a:picLocks noChangeAspect="1"/>
        </xdr:cNvPicPr>
      </xdr:nvPicPr>
      <xdr:blipFill>
        <a:blip xmlns:r="http://schemas.openxmlformats.org/officeDocument/2006/relationships" r:embed="rId1"/>
        <a:stretch>
          <a:fillRect/>
        </a:stretch>
      </xdr:blipFill>
      <xdr:spPr>
        <a:xfrm>
          <a:off x="1427389" y="281747"/>
          <a:ext cx="1869886" cy="641320"/>
        </a:xfrm>
        <a:prstGeom prst="rect">
          <a:avLst/>
        </a:prstGeom>
      </xdr:spPr>
    </xdr:pic>
    <xdr:clientData/>
  </xdr:twoCellAnchor>
  <xdr:twoCellAnchor editAs="oneCell">
    <xdr:from>
      <xdr:col>14</xdr:col>
      <xdr:colOff>884464</xdr:colOff>
      <xdr:row>1</xdr:row>
      <xdr:rowOff>105230</xdr:rowOff>
    </xdr:from>
    <xdr:to>
      <xdr:col>15</xdr:col>
      <xdr:colOff>180355</xdr:colOff>
      <xdr:row>3</xdr:row>
      <xdr:rowOff>213307</xdr:rowOff>
    </xdr:to>
    <xdr:pic>
      <xdr:nvPicPr>
        <xdr:cNvPr id="3" name="Imagen 2">
          <a:extLst>
            <a:ext uri="{FF2B5EF4-FFF2-40B4-BE49-F238E27FC236}">
              <a16:creationId xmlns:a16="http://schemas.microsoft.com/office/drawing/2014/main" id="{7359A006-2BD6-433B-953B-4DE64C96C926}"/>
            </a:ext>
          </a:extLst>
        </xdr:cNvPr>
        <xdr:cNvPicPr>
          <a:picLocks noChangeAspect="1"/>
        </xdr:cNvPicPr>
      </xdr:nvPicPr>
      <xdr:blipFill>
        <a:blip xmlns:r="http://schemas.openxmlformats.org/officeDocument/2006/relationships" r:embed="rId2"/>
        <a:stretch>
          <a:fillRect/>
        </a:stretch>
      </xdr:blipFill>
      <xdr:spPr>
        <a:xfrm>
          <a:off x="11733439" y="295730"/>
          <a:ext cx="657966" cy="660527"/>
        </a:xfrm>
        <a:prstGeom prst="rect">
          <a:avLst/>
        </a:prstGeom>
      </xdr:spPr>
    </xdr:pic>
    <xdr:clientData/>
  </xdr:twoCellAnchor>
  <xdr:twoCellAnchor editAs="oneCell">
    <xdr:from>
      <xdr:col>16</xdr:col>
      <xdr:colOff>127000</xdr:colOff>
      <xdr:row>11</xdr:row>
      <xdr:rowOff>0</xdr:rowOff>
    </xdr:from>
    <xdr:to>
      <xdr:col>17</xdr:col>
      <xdr:colOff>6292850</xdr:colOff>
      <xdr:row>44</xdr:row>
      <xdr:rowOff>69850</xdr:rowOff>
    </xdr:to>
    <xdr:pic>
      <xdr:nvPicPr>
        <xdr:cNvPr id="4" name="Imagen 3">
          <a:extLst>
            <a:ext uri="{FF2B5EF4-FFF2-40B4-BE49-F238E27FC236}">
              <a16:creationId xmlns:a16="http://schemas.microsoft.com/office/drawing/2014/main" id="{82DACBBF-FB0C-BD4D-9F4E-4D61174B622E}"/>
            </a:ext>
          </a:extLst>
        </xdr:cNvPr>
        <xdr:cNvPicPr>
          <a:picLocks noChangeAspect="1"/>
        </xdr:cNvPicPr>
      </xdr:nvPicPr>
      <xdr:blipFill>
        <a:blip xmlns:r="http://schemas.openxmlformats.org/officeDocument/2006/relationships" r:embed="rId3"/>
        <a:stretch>
          <a:fillRect/>
        </a:stretch>
      </xdr:blipFill>
      <xdr:spPr>
        <a:xfrm>
          <a:off x="16383000" y="3302000"/>
          <a:ext cx="7480300" cy="8801100"/>
        </a:xfrm>
        <a:prstGeom prst="rect">
          <a:avLst/>
        </a:prstGeom>
      </xdr:spPr>
    </xdr:pic>
    <xdr:clientData/>
  </xdr:twoCellAnchor>
  <xdr:twoCellAnchor editAs="oneCell">
    <xdr:from>
      <xdr:col>16</xdr:col>
      <xdr:colOff>50800</xdr:colOff>
      <xdr:row>137</xdr:row>
      <xdr:rowOff>190500</xdr:rowOff>
    </xdr:from>
    <xdr:to>
      <xdr:col>17</xdr:col>
      <xdr:colOff>6292850</xdr:colOff>
      <xdr:row>171</xdr:row>
      <xdr:rowOff>92075</xdr:rowOff>
    </xdr:to>
    <xdr:pic>
      <xdr:nvPicPr>
        <xdr:cNvPr id="5" name="Imagen 4">
          <a:extLst>
            <a:ext uri="{FF2B5EF4-FFF2-40B4-BE49-F238E27FC236}">
              <a16:creationId xmlns:a16="http://schemas.microsoft.com/office/drawing/2014/main" id="{A63EA5DD-ABA6-8944-859A-65AEA97EFB0A}"/>
            </a:ext>
          </a:extLst>
        </xdr:cNvPr>
        <xdr:cNvPicPr>
          <a:picLocks noChangeAspect="1"/>
        </xdr:cNvPicPr>
      </xdr:nvPicPr>
      <xdr:blipFill>
        <a:blip xmlns:r="http://schemas.openxmlformats.org/officeDocument/2006/relationships" r:embed="rId3"/>
        <a:stretch>
          <a:fillRect/>
        </a:stretch>
      </xdr:blipFill>
      <xdr:spPr>
        <a:xfrm>
          <a:off x="16306800" y="50380900"/>
          <a:ext cx="7480300" cy="8801100"/>
        </a:xfrm>
        <a:prstGeom prst="rect">
          <a:avLst/>
        </a:prstGeom>
      </xdr:spPr>
    </xdr:pic>
    <xdr:clientData/>
  </xdr:twoCellAnchor>
  <xdr:twoCellAnchor editAs="oneCell">
    <xdr:from>
      <xdr:col>16</xdr:col>
      <xdr:colOff>0</xdr:colOff>
      <xdr:row>257</xdr:row>
      <xdr:rowOff>0</xdr:rowOff>
    </xdr:from>
    <xdr:to>
      <xdr:col>18</xdr:col>
      <xdr:colOff>3175</xdr:colOff>
      <xdr:row>290</xdr:row>
      <xdr:rowOff>228600</xdr:rowOff>
    </xdr:to>
    <xdr:pic>
      <xdr:nvPicPr>
        <xdr:cNvPr id="6" name="Imagen 5">
          <a:extLst>
            <a:ext uri="{FF2B5EF4-FFF2-40B4-BE49-F238E27FC236}">
              <a16:creationId xmlns:a16="http://schemas.microsoft.com/office/drawing/2014/main" id="{9B294E6A-B870-7E4A-8460-7831452C7041}"/>
            </a:ext>
          </a:extLst>
        </xdr:cNvPr>
        <xdr:cNvPicPr>
          <a:picLocks noChangeAspect="1"/>
        </xdr:cNvPicPr>
      </xdr:nvPicPr>
      <xdr:blipFill>
        <a:blip xmlns:r="http://schemas.openxmlformats.org/officeDocument/2006/relationships" r:embed="rId3"/>
        <a:stretch>
          <a:fillRect/>
        </a:stretch>
      </xdr:blipFill>
      <xdr:spPr>
        <a:xfrm>
          <a:off x="16256000" y="98145600"/>
          <a:ext cx="7480300" cy="8801100"/>
        </a:xfrm>
        <a:prstGeom prst="rect">
          <a:avLst/>
        </a:prstGeom>
      </xdr:spPr>
    </xdr:pic>
    <xdr:clientData/>
  </xdr:twoCellAnchor>
  <xdr:twoCellAnchor editAs="oneCell">
    <xdr:from>
      <xdr:col>16</xdr:col>
      <xdr:colOff>0</xdr:colOff>
      <xdr:row>378</xdr:row>
      <xdr:rowOff>0</xdr:rowOff>
    </xdr:from>
    <xdr:to>
      <xdr:col>18</xdr:col>
      <xdr:colOff>3175</xdr:colOff>
      <xdr:row>411</xdr:row>
      <xdr:rowOff>228600</xdr:rowOff>
    </xdr:to>
    <xdr:pic>
      <xdr:nvPicPr>
        <xdr:cNvPr id="7" name="Imagen 6">
          <a:extLst>
            <a:ext uri="{FF2B5EF4-FFF2-40B4-BE49-F238E27FC236}">
              <a16:creationId xmlns:a16="http://schemas.microsoft.com/office/drawing/2014/main" id="{A2A8DC72-23AB-8A4D-A52E-C9AB6B24D24C}"/>
            </a:ext>
          </a:extLst>
        </xdr:cNvPr>
        <xdr:cNvPicPr>
          <a:picLocks noChangeAspect="1"/>
        </xdr:cNvPicPr>
      </xdr:nvPicPr>
      <xdr:blipFill>
        <a:blip xmlns:r="http://schemas.openxmlformats.org/officeDocument/2006/relationships" r:embed="rId3"/>
        <a:stretch>
          <a:fillRect/>
        </a:stretch>
      </xdr:blipFill>
      <xdr:spPr>
        <a:xfrm>
          <a:off x="16256000" y="141249400"/>
          <a:ext cx="7480300" cy="8801100"/>
        </a:xfrm>
        <a:prstGeom prst="rect">
          <a:avLst/>
        </a:prstGeom>
      </xdr:spPr>
    </xdr:pic>
    <xdr:clientData/>
  </xdr:twoCellAnchor>
  <xdr:twoCellAnchor editAs="oneCell">
    <xdr:from>
      <xdr:col>16</xdr:col>
      <xdr:colOff>0</xdr:colOff>
      <xdr:row>500</xdr:row>
      <xdr:rowOff>0</xdr:rowOff>
    </xdr:from>
    <xdr:to>
      <xdr:col>18</xdr:col>
      <xdr:colOff>3175</xdr:colOff>
      <xdr:row>534</xdr:row>
      <xdr:rowOff>165100</xdr:rowOff>
    </xdr:to>
    <xdr:pic>
      <xdr:nvPicPr>
        <xdr:cNvPr id="8" name="Imagen 7">
          <a:extLst>
            <a:ext uri="{FF2B5EF4-FFF2-40B4-BE49-F238E27FC236}">
              <a16:creationId xmlns:a16="http://schemas.microsoft.com/office/drawing/2014/main" id="{4B2DDD73-13E4-1E43-AB5A-DE0094F1AA30}"/>
            </a:ext>
          </a:extLst>
        </xdr:cNvPr>
        <xdr:cNvPicPr>
          <a:picLocks noChangeAspect="1"/>
        </xdr:cNvPicPr>
      </xdr:nvPicPr>
      <xdr:blipFill>
        <a:blip xmlns:r="http://schemas.openxmlformats.org/officeDocument/2006/relationships" r:embed="rId3"/>
        <a:stretch>
          <a:fillRect/>
        </a:stretch>
      </xdr:blipFill>
      <xdr:spPr>
        <a:xfrm>
          <a:off x="16256000" y="179197000"/>
          <a:ext cx="7480300" cy="88011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0</xdr:colOff>
      <xdr:row>12</xdr:row>
      <xdr:rowOff>0</xdr:rowOff>
    </xdr:from>
    <xdr:to>
      <xdr:col>3</xdr:col>
      <xdr:colOff>304800</xdr:colOff>
      <xdr:row>25</xdr:row>
      <xdr:rowOff>51707</xdr:rowOff>
    </xdr:to>
    <xdr:sp macro="" textlink="">
      <xdr:nvSpPr>
        <xdr:cNvPr id="2" name="AutoShape 51" descr="Resultado de imagen para GUANTE DE SEGURIDAD RECUBIERTO EN NITRILO PALMA Talla 9">
          <a:extLst>
            <a:ext uri="{FF2B5EF4-FFF2-40B4-BE49-F238E27FC236}">
              <a16:creationId xmlns:a16="http://schemas.microsoft.com/office/drawing/2014/main" id="{00000000-0008-0000-0300-000002000000}"/>
            </a:ext>
          </a:extLst>
        </xdr:cNvPr>
        <xdr:cNvSpPr>
          <a:spLocks noChangeAspect="1" noChangeArrowheads="1"/>
        </xdr:cNvSpPr>
      </xdr:nvSpPr>
      <xdr:spPr bwMode="auto">
        <a:xfrm>
          <a:off x="6743700"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12</xdr:row>
      <xdr:rowOff>0</xdr:rowOff>
    </xdr:from>
    <xdr:to>
      <xdr:col>3</xdr:col>
      <xdr:colOff>304800</xdr:colOff>
      <xdr:row>25</xdr:row>
      <xdr:rowOff>51707</xdr:rowOff>
    </xdr:to>
    <xdr:sp macro="" textlink="">
      <xdr:nvSpPr>
        <xdr:cNvPr id="3" name="AutoShape 54" descr="Resultado de imagen para GUANTE DE SEGURIDAD RECUBIERTO EN NITRILO PALMA Talla 7">
          <a:extLst>
            <a:ext uri="{FF2B5EF4-FFF2-40B4-BE49-F238E27FC236}">
              <a16:creationId xmlns:a16="http://schemas.microsoft.com/office/drawing/2014/main" id="{00000000-0008-0000-0300-000003000000}"/>
            </a:ext>
          </a:extLst>
        </xdr:cNvPr>
        <xdr:cNvSpPr>
          <a:spLocks noChangeAspect="1" noChangeArrowheads="1"/>
        </xdr:cNvSpPr>
      </xdr:nvSpPr>
      <xdr:spPr bwMode="auto">
        <a:xfrm>
          <a:off x="6743700"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12</xdr:row>
      <xdr:rowOff>0</xdr:rowOff>
    </xdr:from>
    <xdr:to>
      <xdr:col>3</xdr:col>
      <xdr:colOff>304800</xdr:colOff>
      <xdr:row>25</xdr:row>
      <xdr:rowOff>51707</xdr:rowOff>
    </xdr:to>
    <xdr:sp macro="" textlink="">
      <xdr:nvSpPr>
        <xdr:cNvPr id="4" name="AutoShape 39" descr="Resultado de imagen para MULTICONECTOR HDMI">
          <a:extLst>
            <a:ext uri="{FF2B5EF4-FFF2-40B4-BE49-F238E27FC236}">
              <a16:creationId xmlns:a16="http://schemas.microsoft.com/office/drawing/2014/main" id="{00000000-0008-0000-0300-000004000000}"/>
            </a:ext>
          </a:extLst>
        </xdr:cNvPr>
        <xdr:cNvSpPr>
          <a:spLocks noChangeAspect="1" noChangeArrowheads="1"/>
        </xdr:cNvSpPr>
      </xdr:nvSpPr>
      <xdr:spPr bwMode="auto">
        <a:xfrm>
          <a:off x="6743700"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12</xdr:row>
      <xdr:rowOff>0</xdr:rowOff>
    </xdr:from>
    <xdr:to>
      <xdr:col>3</xdr:col>
      <xdr:colOff>304800</xdr:colOff>
      <xdr:row>25</xdr:row>
      <xdr:rowOff>51707</xdr:rowOff>
    </xdr:to>
    <xdr:sp macro="" textlink="">
      <xdr:nvSpPr>
        <xdr:cNvPr id="5" name="AutoShape 51" descr="Resultado de imagen para GUANTE DE SEGURIDAD RECUBIERTO EN NITRILO PALMA Talla 9">
          <a:extLst>
            <a:ext uri="{FF2B5EF4-FFF2-40B4-BE49-F238E27FC236}">
              <a16:creationId xmlns:a16="http://schemas.microsoft.com/office/drawing/2014/main" id="{00000000-0008-0000-0300-000005000000}"/>
            </a:ext>
          </a:extLst>
        </xdr:cNvPr>
        <xdr:cNvSpPr>
          <a:spLocks noChangeAspect="1" noChangeArrowheads="1"/>
        </xdr:cNvSpPr>
      </xdr:nvSpPr>
      <xdr:spPr bwMode="auto">
        <a:xfrm>
          <a:off x="6743700"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118382</xdr:rowOff>
    </xdr:to>
    <xdr:sp macro="" textlink="">
      <xdr:nvSpPr>
        <xdr:cNvPr id="6" name="AutoShape 39" descr="Resultado de imagen para MULTICONECTOR HDMI">
          <a:extLst>
            <a:ext uri="{FF2B5EF4-FFF2-40B4-BE49-F238E27FC236}">
              <a16:creationId xmlns:a16="http://schemas.microsoft.com/office/drawing/2014/main" id="{00000000-0008-0000-0300-000006000000}"/>
            </a:ext>
          </a:extLst>
        </xdr:cNvPr>
        <xdr:cNvSpPr>
          <a:spLocks noChangeAspect="1" noChangeArrowheads="1"/>
        </xdr:cNvSpPr>
      </xdr:nvSpPr>
      <xdr:spPr bwMode="auto">
        <a:xfrm>
          <a:off x="7858125" y="2638425"/>
          <a:ext cx="304800" cy="327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118382</xdr:rowOff>
    </xdr:to>
    <xdr:sp macro="" textlink="">
      <xdr:nvSpPr>
        <xdr:cNvPr id="7" name="AutoShape 51" descr="Resultado de imagen para GUANTE DE SEGURIDAD RECUBIERTO EN NITRILO PALMA Talla 9">
          <a:extLst>
            <a:ext uri="{FF2B5EF4-FFF2-40B4-BE49-F238E27FC236}">
              <a16:creationId xmlns:a16="http://schemas.microsoft.com/office/drawing/2014/main" id="{00000000-0008-0000-0300-000007000000}"/>
            </a:ext>
          </a:extLst>
        </xdr:cNvPr>
        <xdr:cNvSpPr>
          <a:spLocks noChangeAspect="1" noChangeArrowheads="1"/>
        </xdr:cNvSpPr>
      </xdr:nvSpPr>
      <xdr:spPr bwMode="auto">
        <a:xfrm>
          <a:off x="7858125" y="2638425"/>
          <a:ext cx="304800" cy="327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118382</xdr:rowOff>
    </xdr:to>
    <xdr:sp macro="" textlink="">
      <xdr:nvSpPr>
        <xdr:cNvPr id="8" name="AutoShape 54" descr="Resultado de imagen para GUANTE DE SEGURIDAD RECUBIERTO EN NITRILO PALMA Talla 7">
          <a:extLst>
            <a:ext uri="{FF2B5EF4-FFF2-40B4-BE49-F238E27FC236}">
              <a16:creationId xmlns:a16="http://schemas.microsoft.com/office/drawing/2014/main" id="{00000000-0008-0000-0300-000008000000}"/>
            </a:ext>
          </a:extLst>
        </xdr:cNvPr>
        <xdr:cNvSpPr>
          <a:spLocks noChangeAspect="1" noChangeArrowheads="1"/>
        </xdr:cNvSpPr>
      </xdr:nvSpPr>
      <xdr:spPr bwMode="auto">
        <a:xfrm>
          <a:off x="7858125" y="2638425"/>
          <a:ext cx="304800" cy="327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9" name="AutoShape 51" descr="Resultado de imagen para GUANTE DE SEGURIDAD RECUBIERTO EN NITRILO PALMA Talla 9">
          <a:extLst>
            <a:ext uri="{FF2B5EF4-FFF2-40B4-BE49-F238E27FC236}">
              <a16:creationId xmlns:a16="http://schemas.microsoft.com/office/drawing/2014/main" id="{00000000-0008-0000-0300-000009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10" name="AutoShape 54" descr="Resultado de imagen para GUANTE DE SEGURIDAD RECUBIERTO EN NITRILO PALMA Talla 7">
          <a:extLst>
            <a:ext uri="{FF2B5EF4-FFF2-40B4-BE49-F238E27FC236}">
              <a16:creationId xmlns:a16="http://schemas.microsoft.com/office/drawing/2014/main" id="{00000000-0008-0000-0300-00000A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11" name="AutoShape 39" descr="Resultado de imagen para MULTICONECTOR HDMI">
          <a:extLst>
            <a:ext uri="{FF2B5EF4-FFF2-40B4-BE49-F238E27FC236}">
              <a16:creationId xmlns:a16="http://schemas.microsoft.com/office/drawing/2014/main" id="{00000000-0008-0000-0300-00000B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28575</xdr:colOff>
      <xdr:row>12</xdr:row>
      <xdr:rowOff>0</xdr:rowOff>
    </xdr:from>
    <xdr:to>
      <xdr:col>4</xdr:col>
      <xdr:colOff>333375</xdr:colOff>
      <xdr:row>25</xdr:row>
      <xdr:rowOff>51707</xdr:rowOff>
    </xdr:to>
    <xdr:sp macro="" textlink="">
      <xdr:nvSpPr>
        <xdr:cNvPr id="12" name="AutoShape 51" descr="Resultado de imagen para GUANTE DE SEGURIDAD RECUBIERTO EN NITRILO PALMA Talla 9">
          <a:extLst>
            <a:ext uri="{FF2B5EF4-FFF2-40B4-BE49-F238E27FC236}">
              <a16:creationId xmlns:a16="http://schemas.microsoft.com/office/drawing/2014/main" id="{00000000-0008-0000-0300-00000C000000}"/>
            </a:ext>
          </a:extLst>
        </xdr:cNvPr>
        <xdr:cNvSpPr>
          <a:spLocks noChangeAspect="1" noChangeArrowheads="1"/>
        </xdr:cNvSpPr>
      </xdr:nvSpPr>
      <xdr:spPr bwMode="auto">
        <a:xfrm>
          <a:off x="7886700"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13" name="AutoShape 51" descr="Resultado de imagen para GUANTE DE SEGURIDAD RECUBIERTO EN NITRILO PALMA Talla 9">
          <a:extLst>
            <a:ext uri="{FF2B5EF4-FFF2-40B4-BE49-F238E27FC236}">
              <a16:creationId xmlns:a16="http://schemas.microsoft.com/office/drawing/2014/main" id="{00000000-0008-0000-0300-00000D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14" name="AutoShape 54" descr="Resultado de imagen para GUANTE DE SEGURIDAD RECUBIERTO EN NITRILO PALMA Talla 7">
          <a:extLst>
            <a:ext uri="{FF2B5EF4-FFF2-40B4-BE49-F238E27FC236}">
              <a16:creationId xmlns:a16="http://schemas.microsoft.com/office/drawing/2014/main" id="{00000000-0008-0000-0300-00000E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15" name="AutoShape 39" descr="Resultado de imagen para MULTICONECTOR HDMI">
          <a:extLst>
            <a:ext uri="{FF2B5EF4-FFF2-40B4-BE49-F238E27FC236}">
              <a16:creationId xmlns:a16="http://schemas.microsoft.com/office/drawing/2014/main" id="{00000000-0008-0000-0300-00000F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16" name="AutoShape 51" descr="Resultado de imagen para GUANTE DE SEGURIDAD RECUBIERTO EN NITRILO PALMA Talla 9">
          <a:extLst>
            <a:ext uri="{FF2B5EF4-FFF2-40B4-BE49-F238E27FC236}">
              <a16:creationId xmlns:a16="http://schemas.microsoft.com/office/drawing/2014/main" id="{00000000-0008-0000-0300-000010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118382</xdr:rowOff>
    </xdr:to>
    <xdr:sp macro="" textlink="">
      <xdr:nvSpPr>
        <xdr:cNvPr id="17" name="AutoShape 39" descr="Resultado de imagen para MULTICONECTOR HDMI">
          <a:extLst>
            <a:ext uri="{FF2B5EF4-FFF2-40B4-BE49-F238E27FC236}">
              <a16:creationId xmlns:a16="http://schemas.microsoft.com/office/drawing/2014/main" id="{00000000-0008-0000-0300-000011000000}"/>
            </a:ext>
          </a:extLst>
        </xdr:cNvPr>
        <xdr:cNvSpPr>
          <a:spLocks noChangeAspect="1" noChangeArrowheads="1"/>
        </xdr:cNvSpPr>
      </xdr:nvSpPr>
      <xdr:spPr bwMode="auto">
        <a:xfrm>
          <a:off x="7858125" y="2638425"/>
          <a:ext cx="304800" cy="327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118382</xdr:rowOff>
    </xdr:to>
    <xdr:sp macro="" textlink="">
      <xdr:nvSpPr>
        <xdr:cNvPr id="18" name="AutoShape 51" descr="Resultado de imagen para GUANTE DE SEGURIDAD RECUBIERTO EN NITRILO PALMA Talla 9">
          <a:extLst>
            <a:ext uri="{FF2B5EF4-FFF2-40B4-BE49-F238E27FC236}">
              <a16:creationId xmlns:a16="http://schemas.microsoft.com/office/drawing/2014/main" id="{00000000-0008-0000-0300-000012000000}"/>
            </a:ext>
          </a:extLst>
        </xdr:cNvPr>
        <xdr:cNvSpPr>
          <a:spLocks noChangeAspect="1" noChangeArrowheads="1"/>
        </xdr:cNvSpPr>
      </xdr:nvSpPr>
      <xdr:spPr bwMode="auto">
        <a:xfrm>
          <a:off x="7858125" y="2638425"/>
          <a:ext cx="304800" cy="327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118382</xdr:rowOff>
    </xdr:to>
    <xdr:sp macro="" textlink="">
      <xdr:nvSpPr>
        <xdr:cNvPr id="19" name="AutoShape 54" descr="Resultado de imagen para GUANTE DE SEGURIDAD RECUBIERTO EN NITRILO PALMA Talla 7">
          <a:extLst>
            <a:ext uri="{FF2B5EF4-FFF2-40B4-BE49-F238E27FC236}">
              <a16:creationId xmlns:a16="http://schemas.microsoft.com/office/drawing/2014/main" id="{00000000-0008-0000-0300-000013000000}"/>
            </a:ext>
          </a:extLst>
        </xdr:cNvPr>
        <xdr:cNvSpPr>
          <a:spLocks noChangeAspect="1" noChangeArrowheads="1"/>
        </xdr:cNvSpPr>
      </xdr:nvSpPr>
      <xdr:spPr bwMode="auto">
        <a:xfrm>
          <a:off x="7858125" y="2638425"/>
          <a:ext cx="304800" cy="327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118382</xdr:rowOff>
    </xdr:to>
    <xdr:sp macro="" textlink="">
      <xdr:nvSpPr>
        <xdr:cNvPr id="20" name="AutoShape 39" descr="Resultado de imagen para MULTICONECTOR HDMI">
          <a:extLst>
            <a:ext uri="{FF2B5EF4-FFF2-40B4-BE49-F238E27FC236}">
              <a16:creationId xmlns:a16="http://schemas.microsoft.com/office/drawing/2014/main" id="{00000000-0008-0000-0300-000014000000}"/>
            </a:ext>
          </a:extLst>
        </xdr:cNvPr>
        <xdr:cNvSpPr>
          <a:spLocks noChangeAspect="1" noChangeArrowheads="1"/>
        </xdr:cNvSpPr>
      </xdr:nvSpPr>
      <xdr:spPr bwMode="auto">
        <a:xfrm>
          <a:off x="7858125" y="2638425"/>
          <a:ext cx="304800" cy="327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118382</xdr:rowOff>
    </xdr:to>
    <xdr:sp macro="" textlink="">
      <xdr:nvSpPr>
        <xdr:cNvPr id="21" name="AutoShape 51" descr="Resultado de imagen para GUANTE DE SEGURIDAD RECUBIERTO EN NITRILO PALMA Talla 9">
          <a:extLst>
            <a:ext uri="{FF2B5EF4-FFF2-40B4-BE49-F238E27FC236}">
              <a16:creationId xmlns:a16="http://schemas.microsoft.com/office/drawing/2014/main" id="{00000000-0008-0000-0300-000015000000}"/>
            </a:ext>
          </a:extLst>
        </xdr:cNvPr>
        <xdr:cNvSpPr>
          <a:spLocks noChangeAspect="1" noChangeArrowheads="1"/>
        </xdr:cNvSpPr>
      </xdr:nvSpPr>
      <xdr:spPr bwMode="auto">
        <a:xfrm>
          <a:off x="7858125" y="2638425"/>
          <a:ext cx="304800" cy="327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118382</xdr:rowOff>
    </xdr:to>
    <xdr:sp macro="" textlink="">
      <xdr:nvSpPr>
        <xdr:cNvPr id="22" name="AutoShape 39" descr="Resultado de imagen para MULTICONECTOR HDMI">
          <a:extLst>
            <a:ext uri="{FF2B5EF4-FFF2-40B4-BE49-F238E27FC236}">
              <a16:creationId xmlns:a16="http://schemas.microsoft.com/office/drawing/2014/main" id="{00000000-0008-0000-0300-000016000000}"/>
            </a:ext>
          </a:extLst>
        </xdr:cNvPr>
        <xdr:cNvSpPr>
          <a:spLocks noChangeAspect="1" noChangeArrowheads="1"/>
        </xdr:cNvSpPr>
      </xdr:nvSpPr>
      <xdr:spPr bwMode="auto">
        <a:xfrm>
          <a:off x="7858125" y="2638425"/>
          <a:ext cx="304800" cy="327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118382</xdr:rowOff>
    </xdr:to>
    <xdr:sp macro="" textlink="">
      <xdr:nvSpPr>
        <xdr:cNvPr id="23" name="AutoShape 51" descr="Resultado de imagen para GUANTE DE SEGURIDAD RECUBIERTO EN NITRILO PALMA Talla 9">
          <a:extLst>
            <a:ext uri="{FF2B5EF4-FFF2-40B4-BE49-F238E27FC236}">
              <a16:creationId xmlns:a16="http://schemas.microsoft.com/office/drawing/2014/main" id="{00000000-0008-0000-0300-000017000000}"/>
            </a:ext>
          </a:extLst>
        </xdr:cNvPr>
        <xdr:cNvSpPr>
          <a:spLocks noChangeAspect="1" noChangeArrowheads="1"/>
        </xdr:cNvSpPr>
      </xdr:nvSpPr>
      <xdr:spPr bwMode="auto">
        <a:xfrm>
          <a:off x="7858125" y="2638425"/>
          <a:ext cx="304800" cy="327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24" name="AutoShape 39" descr="Resultado de imagen para MULTICONECTOR HDMI">
          <a:extLst>
            <a:ext uri="{FF2B5EF4-FFF2-40B4-BE49-F238E27FC236}">
              <a16:creationId xmlns:a16="http://schemas.microsoft.com/office/drawing/2014/main" id="{00000000-0008-0000-0300-000018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25" name="AutoShape 51" descr="Resultado de imagen para GUANTE DE SEGURIDAD RECUBIERTO EN NITRILO PALMA Talla 9">
          <a:extLst>
            <a:ext uri="{FF2B5EF4-FFF2-40B4-BE49-F238E27FC236}">
              <a16:creationId xmlns:a16="http://schemas.microsoft.com/office/drawing/2014/main" id="{00000000-0008-0000-0300-000019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26" name="AutoShape 54" descr="Resultado de imagen para GUANTE DE SEGURIDAD RECUBIERTO EN NITRILO PALMA Talla 7">
          <a:extLst>
            <a:ext uri="{FF2B5EF4-FFF2-40B4-BE49-F238E27FC236}">
              <a16:creationId xmlns:a16="http://schemas.microsoft.com/office/drawing/2014/main" id="{00000000-0008-0000-0300-00001A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27" name="AutoShape 39" descr="Resultado de imagen para MULTICONECTOR HDMI">
          <a:extLst>
            <a:ext uri="{FF2B5EF4-FFF2-40B4-BE49-F238E27FC236}">
              <a16:creationId xmlns:a16="http://schemas.microsoft.com/office/drawing/2014/main" id="{00000000-0008-0000-0300-00001B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28" name="AutoShape 51" descr="Resultado de imagen para GUANTE DE SEGURIDAD RECUBIERTO EN NITRILO PALMA Talla 9">
          <a:extLst>
            <a:ext uri="{FF2B5EF4-FFF2-40B4-BE49-F238E27FC236}">
              <a16:creationId xmlns:a16="http://schemas.microsoft.com/office/drawing/2014/main" id="{00000000-0008-0000-0300-00001C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29" name="AutoShape 54" descr="Resultado de imagen para GUANTE DE SEGURIDAD RECUBIERTO EN NITRILO PALMA Talla 7">
          <a:extLst>
            <a:ext uri="{FF2B5EF4-FFF2-40B4-BE49-F238E27FC236}">
              <a16:creationId xmlns:a16="http://schemas.microsoft.com/office/drawing/2014/main" id="{00000000-0008-0000-0300-00001D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118382</xdr:rowOff>
    </xdr:to>
    <xdr:sp macro="" textlink="">
      <xdr:nvSpPr>
        <xdr:cNvPr id="30" name="AutoShape 39" descr="Resultado de imagen para MULTICONECTOR HDMI">
          <a:extLst>
            <a:ext uri="{FF2B5EF4-FFF2-40B4-BE49-F238E27FC236}">
              <a16:creationId xmlns:a16="http://schemas.microsoft.com/office/drawing/2014/main" id="{00000000-0008-0000-0300-00001E000000}"/>
            </a:ext>
          </a:extLst>
        </xdr:cNvPr>
        <xdr:cNvSpPr>
          <a:spLocks noChangeAspect="1" noChangeArrowheads="1"/>
        </xdr:cNvSpPr>
      </xdr:nvSpPr>
      <xdr:spPr bwMode="auto">
        <a:xfrm>
          <a:off x="7858125" y="2638425"/>
          <a:ext cx="304800" cy="327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118382</xdr:rowOff>
    </xdr:to>
    <xdr:sp macro="" textlink="">
      <xdr:nvSpPr>
        <xdr:cNvPr id="31" name="AutoShape 51" descr="Resultado de imagen para GUANTE DE SEGURIDAD RECUBIERTO EN NITRILO PALMA Talla 9">
          <a:extLst>
            <a:ext uri="{FF2B5EF4-FFF2-40B4-BE49-F238E27FC236}">
              <a16:creationId xmlns:a16="http://schemas.microsoft.com/office/drawing/2014/main" id="{00000000-0008-0000-0300-00001F000000}"/>
            </a:ext>
          </a:extLst>
        </xdr:cNvPr>
        <xdr:cNvSpPr>
          <a:spLocks noChangeAspect="1" noChangeArrowheads="1"/>
        </xdr:cNvSpPr>
      </xdr:nvSpPr>
      <xdr:spPr bwMode="auto">
        <a:xfrm>
          <a:off x="7858125" y="2638425"/>
          <a:ext cx="304800" cy="327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118382</xdr:rowOff>
    </xdr:to>
    <xdr:sp macro="" textlink="">
      <xdr:nvSpPr>
        <xdr:cNvPr id="32" name="AutoShape 54" descr="Resultado de imagen para GUANTE DE SEGURIDAD RECUBIERTO EN NITRILO PALMA Talla 7">
          <a:extLst>
            <a:ext uri="{FF2B5EF4-FFF2-40B4-BE49-F238E27FC236}">
              <a16:creationId xmlns:a16="http://schemas.microsoft.com/office/drawing/2014/main" id="{00000000-0008-0000-0300-000020000000}"/>
            </a:ext>
          </a:extLst>
        </xdr:cNvPr>
        <xdr:cNvSpPr>
          <a:spLocks noChangeAspect="1" noChangeArrowheads="1"/>
        </xdr:cNvSpPr>
      </xdr:nvSpPr>
      <xdr:spPr bwMode="auto">
        <a:xfrm>
          <a:off x="7858125" y="2638425"/>
          <a:ext cx="304800" cy="327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33" name="AutoShape 39" descr="Resultado de imagen para MULTICONECTOR HDMI">
          <a:extLst>
            <a:ext uri="{FF2B5EF4-FFF2-40B4-BE49-F238E27FC236}">
              <a16:creationId xmlns:a16="http://schemas.microsoft.com/office/drawing/2014/main" id="{00000000-0008-0000-0300-000021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34" name="AutoShape 51" descr="Resultado de imagen para GUANTE DE SEGURIDAD RECUBIERTO EN NITRILO PALMA Talla 9">
          <a:extLst>
            <a:ext uri="{FF2B5EF4-FFF2-40B4-BE49-F238E27FC236}">
              <a16:creationId xmlns:a16="http://schemas.microsoft.com/office/drawing/2014/main" id="{00000000-0008-0000-0300-000022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35" name="AutoShape 54" descr="Resultado de imagen para GUANTE DE SEGURIDAD RECUBIERTO EN NITRILO PALMA Talla 7">
          <a:extLst>
            <a:ext uri="{FF2B5EF4-FFF2-40B4-BE49-F238E27FC236}">
              <a16:creationId xmlns:a16="http://schemas.microsoft.com/office/drawing/2014/main" id="{00000000-0008-0000-0300-000023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36" name="AutoShape 39" descr="Resultado de imagen para MULTICONECTOR HDMI">
          <a:extLst>
            <a:ext uri="{FF2B5EF4-FFF2-40B4-BE49-F238E27FC236}">
              <a16:creationId xmlns:a16="http://schemas.microsoft.com/office/drawing/2014/main" id="{00000000-0008-0000-0300-000024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37" name="AutoShape 39" descr="Resultado de imagen para MULTICONECTOR HDMI">
          <a:extLst>
            <a:ext uri="{FF2B5EF4-FFF2-40B4-BE49-F238E27FC236}">
              <a16:creationId xmlns:a16="http://schemas.microsoft.com/office/drawing/2014/main" id="{00000000-0008-0000-0300-000025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38" name="AutoShape 51" descr="Resultado de imagen para GUANTE DE SEGURIDAD RECUBIERTO EN NITRILO PALMA Talla 9">
          <a:extLst>
            <a:ext uri="{FF2B5EF4-FFF2-40B4-BE49-F238E27FC236}">
              <a16:creationId xmlns:a16="http://schemas.microsoft.com/office/drawing/2014/main" id="{00000000-0008-0000-0300-000026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39" name="AutoShape 54" descr="Resultado de imagen para GUANTE DE SEGURIDAD RECUBIERTO EN NITRILO PALMA Talla 7">
          <a:extLst>
            <a:ext uri="{FF2B5EF4-FFF2-40B4-BE49-F238E27FC236}">
              <a16:creationId xmlns:a16="http://schemas.microsoft.com/office/drawing/2014/main" id="{00000000-0008-0000-0300-000027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40" name="AutoShape 39" descr="Resultado de imagen para MULTICONECTOR HDMI">
          <a:extLst>
            <a:ext uri="{FF2B5EF4-FFF2-40B4-BE49-F238E27FC236}">
              <a16:creationId xmlns:a16="http://schemas.microsoft.com/office/drawing/2014/main" id="{00000000-0008-0000-0300-000028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41" name="AutoShape 51" descr="Resultado de imagen para GUANTE DE SEGURIDAD RECUBIERTO EN NITRILO PALMA Talla 9">
          <a:extLst>
            <a:ext uri="{FF2B5EF4-FFF2-40B4-BE49-F238E27FC236}">
              <a16:creationId xmlns:a16="http://schemas.microsoft.com/office/drawing/2014/main" id="{00000000-0008-0000-0300-000029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42" name="AutoShape 54" descr="Resultado de imagen para GUANTE DE SEGURIDAD RECUBIERTO EN NITRILO PALMA Talla 7">
          <a:extLst>
            <a:ext uri="{FF2B5EF4-FFF2-40B4-BE49-F238E27FC236}">
              <a16:creationId xmlns:a16="http://schemas.microsoft.com/office/drawing/2014/main" id="{00000000-0008-0000-0300-00002A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43" name="AutoShape 39" descr="Resultado de imagen para MULTICONECTOR HDMI">
          <a:extLst>
            <a:ext uri="{FF2B5EF4-FFF2-40B4-BE49-F238E27FC236}">
              <a16:creationId xmlns:a16="http://schemas.microsoft.com/office/drawing/2014/main" id="{00000000-0008-0000-0300-00002B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44" name="AutoShape 51" descr="Resultado de imagen para GUANTE DE SEGURIDAD RECUBIERTO EN NITRILO PALMA Talla 9">
          <a:extLst>
            <a:ext uri="{FF2B5EF4-FFF2-40B4-BE49-F238E27FC236}">
              <a16:creationId xmlns:a16="http://schemas.microsoft.com/office/drawing/2014/main" id="{00000000-0008-0000-0300-00002C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45" name="AutoShape 54" descr="Resultado de imagen para GUANTE DE SEGURIDAD RECUBIERTO EN NITRILO PALMA Talla 7">
          <a:extLst>
            <a:ext uri="{FF2B5EF4-FFF2-40B4-BE49-F238E27FC236}">
              <a16:creationId xmlns:a16="http://schemas.microsoft.com/office/drawing/2014/main" id="{00000000-0008-0000-0300-00002D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46" name="AutoShape 39" descr="Resultado de imagen para MULTICONECTOR HDMI">
          <a:extLst>
            <a:ext uri="{FF2B5EF4-FFF2-40B4-BE49-F238E27FC236}">
              <a16:creationId xmlns:a16="http://schemas.microsoft.com/office/drawing/2014/main" id="{00000000-0008-0000-0300-00002E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47" name="AutoShape 51" descr="Resultado de imagen para GUANTE DE SEGURIDAD RECUBIERTO EN NITRILO PALMA Talla 9">
          <a:extLst>
            <a:ext uri="{FF2B5EF4-FFF2-40B4-BE49-F238E27FC236}">
              <a16:creationId xmlns:a16="http://schemas.microsoft.com/office/drawing/2014/main" id="{00000000-0008-0000-0300-00002F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48" name="AutoShape 39" descr="Resultado de imagen para MULTICONECTOR HDMI">
          <a:extLst>
            <a:ext uri="{FF2B5EF4-FFF2-40B4-BE49-F238E27FC236}">
              <a16:creationId xmlns:a16="http://schemas.microsoft.com/office/drawing/2014/main" id="{00000000-0008-0000-0300-000030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49" name="AutoShape 51" descr="Resultado de imagen para GUANTE DE SEGURIDAD RECUBIERTO EN NITRILO PALMA Talla 9">
          <a:extLst>
            <a:ext uri="{FF2B5EF4-FFF2-40B4-BE49-F238E27FC236}">
              <a16:creationId xmlns:a16="http://schemas.microsoft.com/office/drawing/2014/main" id="{00000000-0008-0000-0300-000031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50" name="AutoShape 54" descr="Resultado de imagen para GUANTE DE SEGURIDAD RECUBIERTO EN NITRILO PALMA Talla 7">
          <a:extLst>
            <a:ext uri="{FF2B5EF4-FFF2-40B4-BE49-F238E27FC236}">
              <a16:creationId xmlns:a16="http://schemas.microsoft.com/office/drawing/2014/main" id="{00000000-0008-0000-0300-000032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161925</xdr:colOff>
      <xdr:row>0</xdr:row>
      <xdr:rowOff>114300</xdr:rowOff>
    </xdr:from>
    <xdr:to>
      <xdr:col>1</xdr:col>
      <xdr:colOff>1400175</xdr:colOff>
      <xdr:row>2</xdr:row>
      <xdr:rowOff>171450</xdr:rowOff>
    </xdr:to>
    <xdr:pic>
      <xdr:nvPicPr>
        <xdr:cNvPr id="51" name="Imagen 85">
          <a:extLst>
            <a:ext uri="{FF2B5EF4-FFF2-40B4-BE49-F238E27FC236}">
              <a16:creationId xmlns:a16="http://schemas.microsoft.com/office/drawing/2014/main" id="{00000000-0008-0000-0300-00003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 y="114300"/>
          <a:ext cx="1571625"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12</xdr:row>
      <xdr:rowOff>0</xdr:rowOff>
    </xdr:from>
    <xdr:to>
      <xdr:col>5</xdr:col>
      <xdr:colOff>304800</xdr:colOff>
      <xdr:row>25</xdr:row>
      <xdr:rowOff>108857</xdr:rowOff>
    </xdr:to>
    <xdr:sp macro="" textlink="">
      <xdr:nvSpPr>
        <xdr:cNvPr id="52" name="AutoShape 39" descr="Resultado de imagen para MULTICONECTOR HDMI">
          <a:extLst>
            <a:ext uri="{FF2B5EF4-FFF2-40B4-BE49-F238E27FC236}">
              <a16:creationId xmlns:a16="http://schemas.microsoft.com/office/drawing/2014/main" id="{00000000-0008-0000-0300-000034000000}"/>
            </a:ext>
          </a:extLst>
        </xdr:cNvPr>
        <xdr:cNvSpPr>
          <a:spLocks noChangeAspect="1" noChangeArrowheads="1"/>
        </xdr:cNvSpPr>
      </xdr:nvSpPr>
      <xdr:spPr bwMode="auto">
        <a:xfrm>
          <a:off x="102965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108857</xdr:rowOff>
    </xdr:to>
    <xdr:sp macro="" textlink="">
      <xdr:nvSpPr>
        <xdr:cNvPr id="53" name="AutoShape 51" descr="Resultado de imagen para GUANTE DE SEGURIDAD RECUBIERTO EN NITRILO PALMA Talla 9">
          <a:extLst>
            <a:ext uri="{FF2B5EF4-FFF2-40B4-BE49-F238E27FC236}">
              <a16:creationId xmlns:a16="http://schemas.microsoft.com/office/drawing/2014/main" id="{00000000-0008-0000-0300-000035000000}"/>
            </a:ext>
          </a:extLst>
        </xdr:cNvPr>
        <xdr:cNvSpPr>
          <a:spLocks noChangeAspect="1" noChangeArrowheads="1"/>
        </xdr:cNvSpPr>
      </xdr:nvSpPr>
      <xdr:spPr bwMode="auto">
        <a:xfrm>
          <a:off x="102965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108857</xdr:rowOff>
    </xdr:to>
    <xdr:sp macro="" textlink="">
      <xdr:nvSpPr>
        <xdr:cNvPr id="54" name="AutoShape 54" descr="Resultado de imagen para GUANTE DE SEGURIDAD RECUBIERTO EN NITRILO PALMA Talla 7">
          <a:extLst>
            <a:ext uri="{FF2B5EF4-FFF2-40B4-BE49-F238E27FC236}">
              <a16:creationId xmlns:a16="http://schemas.microsoft.com/office/drawing/2014/main" id="{00000000-0008-0000-0300-000036000000}"/>
            </a:ext>
          </a:extLst>
        </xdr:cNvPr>
        <xdr:cNvSpPr>
          <a:spLocks noChangeAspect="1" noChangeArrowheads="1"/>
        </xdr:cNvSpPr>
      </xdr:nvSpPr>
      <xdr:spPr bwMode="auto">
        <a:xfrm>
          <a:off x="102965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42182</xdr:rowOff>
    </xdr:to>
    <xdr:sp macro="" textlink="">
      <xdr:nvSpPr>
        <xdr:cNvPr id="55" name="AutoShape 51" descr="Resultado de imagen para GUANTE DE SEGURIDAD RECUBIERTO EN NITRILO PALMA Talla 9">
          <a:extLst>
            <a:ext uri="{FF2B5EF4-FFF2-40B4-BE49-F238E27FC236}">
              <a16:creationId xmlns:a16="http://schemas.microsoft.com/office/drawing/2014/main" id="{00000000-0008-0000-0300-000037000000}"/>
            </a:ext>
          </a:extLst>
        </xdr:cNvPr>
        <xdr:cNvSpPr>
          <a:spLocks noChangeAspect="1" noChangeArrowheads="1"/>
        </xdr:cNvSpPr>
      </xdr:nvSpPr>
      <xdr:spPr bwMode="auto">
        <a:xfrm>
          <a:off x="102965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42182</xdr:rowOff>
    </xdr:to>
    <xdr:sp macro="" textlink="">
      <xdr:nvSpPr>
        <xdr:cNvPr id="56" name="AutoShape 54" descr="Resultado de imagen para GUANTE DE SEGURIDAD RECUBIERTO EN NITRILO PALMA Talla 7">
          <a:extLst>
            <a:ext uri="{FF2B5EF4-FFF2-40B4-BE49-F238E27FC236}">
              <a16:creationId xmlns:a16="http://schemas.microsoft.com/office/drawing/2014/main" id="{00000000-0008-0000-0300-000038000000}"/>
            </a:ext>
          </a:extLst>
        </xdr:cNvPr>
        <xdr:cNvSpPr>
          <a:spLocks noChangeAspect="1" noChangeArrowheads="1"/>
        </xdr:cNvSpPr>
      </xdr:nvSpPr>
      <xdr:spPr bwMode="auto">
        <a:xfrm>
          <a:off x="102965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42182</xdr:rowOff>
    </xdr:to>
    <xdr:sp macro="" textlink="">
      <xdr:nvSpPr>
        <xdr:cNvPr id="57" name="AutoShape 39" descr="Resultado de imagen para MULTICONECTOR HDMI">
          <a:extLst>
            <a:ext uri="{FF2B5EF4-FFF2-40B4-BE49-F238E27FC236}">
              <a16:creationId xmlns:a16="http://schemas.microsoft.com/office/drawing/2014/main" id="{00000000-0008-0000-0300-000039000000}"/>
            </a:ext>
          </a:extLst>
        </xdr:cNvPr>
        <xdr:cNvSpPr>
          <a:spLocks noChangeAspect="1" noChangeArrowheads="1"/>
        </xdr:cNvSpPr>
      </xdr:nvSpPr>
      <xdr:spPr bwMode="auto">
        <a:xfrm>
          <a:off x="102965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42182</xdr:rowOff>
    </xdr:to>
    <xdr:sp macro="" textlink="">
      <xdr:nvSpPr>
        <xdr:cNvPr id="58" name="AutoShape 51" descr="Resultado de imagen para GUANTE DE SEGURIDAD RECUBIERTO EN NITRILO PALMA Talla 9">
          <a:extLst>
            <a:ext uri="{FF2B5EF4-FFF2-40B4-BE49-F238E27FC236}">
              <a16:creationId xmlns:a16="http://schemas.microsoft.com/office/drawing/2014/main" id="{00000000-0008-0000-0300-00003A000000}"/>
            </a:ext>
          </a:extLst>
        </xdr:cNvPr>
        <xdr:cNvSpPr>
          <a:spLocks noChangeAspect="1" noChangeArrowheads="1"/>
        </xdr:cNvSpPr>
      </xdr:nvSpPr>
      <xdr:spPr bwMode="auto">
        <a:xfrm>
          <a:off x="102965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108857</xdr:rowOff>
    </xdr:to>
    <xdr:sp macro="" textlink="">
      <xdr:nvSpPr>
        <xdr:cNvPr id="59" name="AutoShape 39" descr="Resultado de imagen para MULTICONECTOR HDMI">
          <a:extLst>
            <a:ext uri="{FF2B5EF4-FFF2-40B4-BE49-F238E27FC236}">
              <a16:creationId xmlns:a16="http://schemas.microsoft.com/office/drawing/2014/main" id="{00000000-0008-0000-0300-00003B000000}"/>
            </a:ext>
          </a:extLst>
        </xdr:cNvPr>
        <xdr:cNvSpPr>
          <a:spLocks noChangeAspect="1" noChangeArrowheads="1"/>
        </xdr:cNvSpPr>
      </xdr:nvSpPr>
      <xdr:spPr bwMode="auto">
        <a:xfrm>
          <a:off x="102965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108857</xdr:rowOff>
    </xdr:to>
    <xdr:sp macro="" textlink="">
      <xdr:nvSpPr>
        <xdr:cNvPr id="60" name="AutoShape 51" descr="Resultado de imagen para GUANTE DE SEGURIDAD RECUBIERTO EN NITRILO PALMA Talla 9">
          <a:extLst>
            <a:ext uri="{FF2B5EF4-FFF2-40B4-BE49-F238E27FC236}">
              <a16:creationId xmlns:a16="http://schemas.microsoft.com/office/drawing/2014/main" id="{00000000-0008-0000-0300-00003C000000}"/>
            </a:ext>
          </a:extLst>
        </xdr:cNvPr>
        <xdr:cNvSpPr>
          <a:spLocks noChangeAspect="1" noChangeArrowheads="1"/>
        </xdr:cNvSpPr>
      </xdr:nvSpPr>
      <xdr:spPr bwMode="auto">
        <a:xfrm>
          <a:off x="102965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108857</xdr:rowOff>
    </xdr:to>
    <xdr:sp macro="" textlink="">
      <xdr:nvSpPr>
        <xdr:cNvPr id="61" name="AutoShape 54" descr="Resultado de imagen para GUANTE DE SEGURIDAD RECUBIERTO EN NITRILO PALMA Talla 7">
          <a:extLst>
            <a:ext uri="{FF2B5EF4-FFF2-40B4-BE49-F238E27FC236}">
              <a16:creationId xmlns:a16="http://schemas.microsoft.com/office/drawing/2014/main" id="{00000000-0008-0000-0300-00003D000000}"/>
            </a:ext>
          </a:extLst>
        </xdr:cNvPr>
        <xdr:cNvSpPr>
          <a:spLocks noChangeAspect="1" noChangeArrowheads="1"/>
        </xdr:cNvSpPr>
      </xdr:nvSpPr>
      <xdr:spPr bwMode="auto">
        <a:xfrm>
          <a:off x="102965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108857</xdr:rowOff>
    </xdr:to>
    <xdr:sp macro="" textlink="">
      <xdr:nvSpPr>
        <xdr:cNvPr id="62" name="AutoShape 39" descr="Resultado de imagen para MULTICONECTOR HDMI">
          <a:extLst>
            <a:ext uri="{FF2B5EF4-FFF2-40B4-BE49-F238E27FC236}">
              <a16:creationId xmlns:a16="http://schemas.microsoft.com/office/drawing/2014/main" id="{00000000-0008-0000-0300-00003E000000}"/>
            </a:ext>
          </a:extLst>
        </xdr:cNvPr>
        <xdr:cNvSpPr>
          <a:spLocks noChangeAspect="1" noChangeArrowheads="1"/>
        </xdr:cNvSpPr>
      </xdr:nvSpPr>
      <xdr:spPr bwMode="auto">
        <a:xfrm>
          <a:off x="102965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108857</xdr:rowOff>
    </xdr:to>
    <xdr:sp macro="" textlink="">
      <xdr:nvSpPr>
        <xdr:cNvPr id="63" name="AutoShape 51" descr="Resultado de imagen para GUANTE DE SEGURIDAD RECUBIERTO EN NITRILO PALMA Talla 9">
          <a:extLst>
            <a:ext uri="{FF2B5EF4-FFF2-40B4-BE49-F238E27FC236}">
              <a16:creationId xmlns:a16="http://schemas.microsoft.com/office/drawing/2014/main" id="{00000000-0008-0000-0300-00003F000000}"/>
            </a:ext>
          </a:extLst>
        </xdr:cNvPr>
        <xdr:cNvSpPr>
          <a:spLocks noChangeAspect="1" noChangeArrowheads="1"/>
        </xdr:cNvSpPr>
      </xdr:nvSpPr>
      <xdr:spPr bwMode="auto">
        <a:xfrm>
          <a:off x="102965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108857</xdr:rowOff>
    </xdr:to>
    <xdr:sp macro="" textlink="">
      <xdr:nvSpPr>
        <xdr:cNvPr id="64" name="AutoShape 39" descr="Resultado de imagen para MULTICONECTOR HDMI">
          <a:extLst>
            <a:ext uri="{FF2B5EF4-FFF2-40B4-BE49-F238E27FC236}">
              <a16:creationId xmlns:a16="http://schemas.microsoft.com/office/drawing/2014/main" id="{00000000-0008-0000-0300-000040000000}"/>
            </a:ext>
          </a:extLst>
        </xdr:cNvPr>
        <xdr:cNvSpPr>
          <a:spLocks noChangeAspect="1" noChangeArrowheads="1"/>
        </xdr:cNvSpPr>
      </xdr:nvSpPr>
      <xdr:spPr bwMode="auto">
        <a:xfrm>
          <a:off x="102965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108857</xdr:rowOff>
    </xdr:to>
    <xdr:sp macro="" textlink="">
      <xdr:nvSpPr>
        <xdr:cNvPr id="65" name="AutoShape 51" descr="Resultado de imagen para GUANTE DE SEGURIDAD RECUBIERTO EN NITRILO PALMA Talla 9">
          <a:extLst>
            <a:ext uri="{FF2B5EF4-FFF2-40B4-BE49-F238E27FC236}">
              <a16:creationId xmlns:a16="http://schemas.microsoft.com/office/drawing/2014/main" id="{00000000-0008-0000-0300-000041000000}"/>
            </a:ext>
          </a:extLst>
        </xdr:cNvPr>
        <xdr:cNvSpPr>
          <a:spLocks noChangeAspect="1" noChangeArrowheads="1"/>
        </xdr:cNvSpPr>
      </xdr:nvSpPr>
      <xdr:spPr bwMode="auto">
        <a:xfrm>
          <a:off x="102965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42182</xdr:rowOff>
    </xdr:to>
    <xdr:sp macro="" textlink="">
      <xdr:nvSpPr>
        <xdr:cNvPr id="66" name="AutoShape 39" descr="Resultado de imagen para MULTICONECTOR HDMI">
          <a:extLst>
            <a:ext uri="{FF2B5EF4-FFF2-40B4-BE49-F238E27FC236}">
              <a16:creationId xmlns:a16="http://schemas.microsoft.com/office/drawing/2014/main" id="{00000000-0008-0000-0300-000042000000}"/>
            </a:ext>
          </a:extLst>
        </xdr:cNvPr>
        <xdr:cNvSpPr>
          <a:spLocks noChangeAspect="1" noChangeArrowheads="1"/>
        </xdr:cNvSpPr>
      </xdr:nvSpPr>
      <xdr:spPr bwMode="auto">
        <a:xfrm>
          <a:off x="102965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42182</xdr:rowOff>
    </xdr:to>
    <xdr:sp macro="" textlink="">
      <xdr:nvSpPr>
        <xdr:cNvPr id="67" name="AutoShape 51" descr="Resultado de imagen para GUANTE DE SEGURIDAD RECUBIERTO EN NITRILO PALMA Talla 9">
          <a:extLst>
            <a:ext uri="{FF2B5EF4-FFF2-40B4-BE49-F238E27FC236}">
              <a16:creationId xmlns:a16="http://schemas.microsoft.com/office/drawing/2014/main" id="{00000000-0008-0000-0300-000043000000}"/>
            </a:ext>
          </a:extLst>
        </xdr:cNvPr>
        <xdr:cNvSpPr>
          <a:spLocks noChangeAspect="1" noChangeArrowheads="1"/>
        </xdr:cNvSpPr>
      </xdr:nvSpPr>
      <xdr:spPr bwMode="auto">
        <a:xfrm>
          <a:off x="102965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42182</xdr:rowOff>
    </xdr:to>
    <xdr:sp macro="" textlink="">
      <xdr:nvSpPr>
        <xdr:cNvPr id="68" name="AutoShape 54" descr="Resultado de imagen para GUANTE DE SEGURIDAD RECUBIERTO EN NITRILO PALMA Talla 7">
          <a:extLst>
            <a:ext uri="{FF2B5EF4-FFF2-40B4-BE49-F238E27FC236}">
              <a16:creationId xmlns:a16="http://schemas.microsoft.com/office/drawing/2014/main" id="{00000000-0008-0000-0300-000044000000}"/>
            </a:ext>
          </a:extLst>
        </xdr:cNvPr>
        <xdr:cNvSpPr>
          <a:spLocks noChangeAspect="1" noChangeArrowheads="1"/>
        </xdr:cNvSpPr>
      </xdr:nvSpPr>
      <xdr:spPr bwMode="auto">
        <a:xfrm>
          <a:off x="102965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42182</xdr:rowOff>
    </xdr:to>
    <xdr:sp macro="" textlink="">
      <xdr:nvSpPr>
        <xdr:cNvPr id="69" name="AutoShape 39" descr="Resultado de imagen para MULTICONECTOR HDMI">
          <a:extLst>
            <a:ext uri="{FF2B5EF4-FFF2-40B4-BE49-F238E27FC236}">
              <a16:creationId xmlns:a16="http://schemas.microsoft.com/office/drawing/2014/main" id="{00000000-0008-0000-0300-000045000000}"/>
            </a:ext>
          </a:extLst>
        </xdr:cNvPr>
        <xdr:cNvSpPr>
          <a:spLocks noChangeAspect="1" noChangeArrowheads="1"/>
        </xdr:cNvSpPr>
      </xdr:nvSpPr>
      <xdr:spPr bwMode="auto">
        <a:xfrm>
          <a:off x="102965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42182</xdr:rowOff>
    </xdr:to>
    <xdr:sp macro="" textlink="">
      <xdr:nvSpPr>
        <xdr:cNvPr id="70" name="AutoShape 51" descr="Resultado de imagen para GUANTE DE SEGURIDAD RECUBIERTO EN NITRILO PALMA Talla 9">
          <a:extLst>
            <a:ext uri="{FF2B5EF4-FFF2-40B4-BE49-F238E27FC236}">
              <a16:creationId xmlns:a16="http://schemas.microsoft.com/office/drawing/2014/main" id="{00000000-0008-0000-0300-000046000000}"/>
            </a:ext>
          </a:extLst>
        </xdr:cNvPr>
        <xdr:cNvSpPr>
          <a:spLocks noChangeAspect="1" noChangeArrowheads="1"/>
        </xdr:cNvSpPr>
      </xdr:nvSpPr>
      <xdr:spPr bwMode="auto">
        <a:xfrm>
          <a:off x="102965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42182</xdr:rowOff>
    </xdr:to>
    <xdr:sp macro="" textlink="">
      <xdr:nvSpPr>
        <xdr:cNvPr id="71" name="AutoShape 54" descr="Resultado de imagen para GUANTE DE SEGURIDAD RECUBIERTO EN NITRILO PALMA Talla 7">
          <a:extLst>
            <a:ext uri="{FF2B5EF4-FFF2-40B4-BE49-F238E27FC236}">
              <a16:creationId xmlns:a16="http://schemas.microsoft.com/office/drawing/2014/main" id="{00000000-0008-0000-0300-000047000000}"/>
            </a:ext>
          </a:extLst>
        </xdr:cNvPr>
        <xdr:cNvSpPr>
          <a:spLocks noChangeAspect="1" noChangeArrowheads="1"/>
        </xdr:cNvSpPr>
      </xdr:nvSpPr>
      <xdr:spPr bwMode="auto">
        <a:xfrm>
          <a:off x="102965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108857</xdr:rowOff>
    </xdr:to>
    <xdr:sp macro="" textlink="">
      <xdr:nvSpPr>
        <xdr:cNvPr id="72" name="AutoShape 39" descr="Resultado de imagen para MULTICONECTOR HDMI">
          <a:extLst>
            <a:ext uri="{FF2B5EF4-FFF2-40B4-BE49-F238E27FC236}">
              <a16:creationId xmlns:a16="http://schemas.microsoft.com/office/drawing/2014/main" id="{00000000-0008-0000-0300-000048000000}"/>
            </a:ext>
          </a:extLst>
        </xdr:cNvPr>
        <xdr:cNvSpPr>
          <a:spLocks noChangeAspect="1" noChangeArrowheads="1"/>
        </xdr:cNvSpPr>
      </xdr:nvSpPr>
      <xdr:spPr bwMode="auto">
        <a:xfrm>
          <a:off x="102965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108857</xdr:rowOff>
    </xdr:to>
    <xdr:sp macro="" textlink="">
      <xdr:nvSpPr>
        <xdr:cNvPr id="73" name="AutoShape 51" descr="Resultado de imagen para GUANTE DE SEGURIDAD RECUBIERTO EN NITRILO PALMA Talla 9">
          <a:extLst>
            <a:ext uri="{FF2B5EF4-FFF2-40B4-BE49-F238E27FC236}">
              <a16:creationId xmlns:a16="http://schemas.microsoft.com/office/drawing/2014/main" id="{00000000-0008-0000-0300-000049000000}"/>
            </a:ext>
          </a:extLst>
        </xdr:cNvPr>
        <xdr:cNvSpPr>
          <a:spLocks noChangeAspect="1" noChangeArrowheads="1"/>
        </xdr:cNvSpPr>
      </xdr:nvSpPr>
      <xdr:spPr bwMode="auto">
        <a:xfrm>
          <a:off x="102965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108857</xdr:rowOff>
    </xdr:to>
    <xdr:sp macro="" textlink="">
      <xdr:nvSpPr>
        <xdr:cNvPr id="74" name="AutoShape 54" descr="Resultado de imagen para GUANTE DE SEGURIDAD RECUBIERTO EN NITRILO PALMA Talla 7">
          <a:extLst>
            <a:ext uri="{FF2B5EF4-FFF2-40B4-BE49-F238E27FC236}">
              <a16:creationId xmlns:a16="http://schemas.microsoft.com/office/drawing/2014/main" id="{00000000-0008-0000-0300-00004A000000}"/>
            </a:ext>
          </a:extLst>
        </xdr:cNvPr>
        <xdr:cNvSpPr>
          <a:spLocks noChangeAspect="1" noChangeArrowheads="1"/>
        </xdr:cNvSpPr>
      </xdr:nvSpPr>
      <xdr:spPr bwMode="auto">
        <a:xfrm>
          <a:off x="102965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42182</xdr:rowOff>
    </xdr:to>
    <xdr:sp macro="" textlink="">
      <xdr:nvSpPr>
        <xdr:cNvPr id="75" name="AutoShape 39" descr="Resultado de imagen para MULTICONECTOR HDMI">
          <a:extLst>
            <a:ext uri="{FF2B5EF4-FFF2-40B4-BE49-F238E27FC236}">
              <a16:creationId xmlns:a16="http://schemas.microsoft.com/office/drawing/2014/main" id="{00000000-0008-0000-0300-00004B000000}"/>
            </a:ext>
          </a:extLst>
        </xdr:cNvPr>
        <xdr:cNvSpPr>
          <a:spLocks noChangeAspect="1" noChangeArrowheads="1"/>
        </xdr:cNvSpPr>
      </xdr:nvSpPr>
      <xdr:spPr bwMode="auto">
        <a:xfrm>
          <a:off x="102965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42182</xdr:rowOff>
    </xdr:to>
    <xdr:sp macro="" textlink="">
      <xdr:nvSpPr>
        <xdr:cNvPr id="76" name="AutoShape 51" descr="Resultado de imagen para GUANTE DE SEGURIDAD RECUBIERTO EN NITRILO PALMA Talla 9">
          <a:extLst>
            <a:ext uri="{FF2B5EF4-FFF2-40B4-BE49-F238E27FC236}">
              <a16:creationId xmlns:a16="http://schemas.microsoft.com/office/drawing/2014/main" id="{00000000-0008-0000-0300-00004C000000}"/>
            </a:ext>
          </a:extLst>
        </xdr:cNvPr>
        <xdr:cNvSpPr>
          <a:spLocks noChangeAspect="1" noChangeArrowheads="1"/>
        </xdr:cNvSpPr>
      </xdr:nvSpPr>
      <xdr:spPr bwMode="auto">
        <a:xfrm>
          <a:off x="102965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42182</xdr:rowOff>
    </xdr:to>
    <xdr:sp macro="" textlink="">
      <xdr:nvSpPr>
        <xdr:cNvPr id="77" name="AutoShape 54" descr="Resultado de imagen para GUANTE DE SEGURIDAD RECUBIERTO EN NITRILO PALMA Talla 7">
          <a:extLst>
            <a:ext uri="{FF2B5EF4-FFF2-40B4-BE49-F238E27FC236}">
              <a16:creationId xmlns:a16="http://schemas.microsoft.com/office/drawing/2014/main" id="{00000000-0008-0000-0300-00004D000000}"/>
            </a:ext>
          </a:extLst>
        </xdr:cNvPr>
        <xdr:cNvSpPr>
          <a:spLocks noChangeAspect="1" noChangeArrowheads="1"/>
        </xdr:cNvSpPr>
      </xdr:nvSpPr>
      <xdr:spPr bwMode="auto">
        <a:xfrm>
          <a:off x="102965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42182</xdr:rowOff>
    </xdr:to>
    <xdr:sp macro="" textlink="">
      <xdr:nvSpPr>
        <xdr:cNvPr id="78" name="AutoShape 39" descr="Resultado de imagen para MULTICONECTOR HDMI">
          <a:extLst>
            <a:ext uri="{FF2B5EF4-FFF2-40B4-BE49-F238E27FC236}">
              <a16:creationId xmlns:a16="http://schemas.microsoft.com/office/drawing/2014/main" id="{00000000-0008-0000-0300-00004E000000}"/>
            </a:ext>
          </a:extLst>
        </xdr:cNvPr>
        <xdr:cNvSpPr>
          <a:spLocks noChangeAspect="1" noChangeArrowheads="1"/>
        </xdr:cNvSpPr>
      </xdr:nvSpPr>
      <xdr:spPr bwMode="auto">
        <a:xfrm>
          <a:off x="102965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42182</xdr:rowOff>
    </xdr:to>
    <xdr:sp macro="" textlink="">
      <xdr:nvSpPr>
        <xdr:cNvPr id="79" name="AutoShape 39" descr="Resultado de imagen para MULTICONECTOR HDMI">
          <a:extLst>
            <a:ext uri="{FF2B5EF4-FFF2-40B4-BE49-F238E27FC236}">
              <a16:creationId xmlns:a16="http://schemas.microsoft.com/office/drawing/2014/main" id="{00000000-0008-0000-0300-00004F000000}"/>
            </a:ext>
          </a:extLst>
        </xdr:cNvPr>
        <xdr:cNvSpPr>
          <a:spLocks noChangeAspect="1" noChangeArrowheads="1"/>
        </xdr:cNvSpPr>
      </xdr:nvSpPr>
      <xdr:spPr bwMode="auto">
        <a:xfrm>
          <a:off x="102965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42182</xdr:rowOff>
    </xdr:to>
    <xdr:sp macro="" textlink="">
      <xdr:nvSpPr>
        <xdr:cNvPr id="80" name="AutoShape 51" descr="Resultado de imagen para GUANTE DE SEGURIDAD RECUBIERTO EN NITRILO PALMA Talla 9">
          <a:extLst>
            <a:ext uri="{FF2B5EF4-FFF2-40B4-BE49-F238E27FC236}">
              <a16:creationId xmlns:a16="http://schemas.microsoft.com/office/drawing/2014/main" id="{00000000-0008-0000-0300-000050000000}"/>
            </a:ext>
          </a:extLst>
        </xdr:cNvPr>
        <xdr:cNvSpPr>
          <a:spLocks noChangeAspect="1" noChangeArrowheads="1"/>
        </xdr:cNvSpPr>
      </xdr:nvSpPr>
      <xdr:spPr bwMode="auto">
        <a:xfrm>
          <a:off x="102965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42182</xdr:rowOff>
    </xdr:to>
    <xdr:sp macro="" textlink="">
      <xdr:nvSpPr>
        <xdr:cNvPr id="81" name="AutoShape 54" descr="Resultado de imagen para GUANTE DE SEGURIDAD RECUBIERTO EN NITRILO PALMA Talla 7">
          <a:extLst>
            <a:ext uri="{FF2B5EF4-FFF2-40B4-BE49-F238E27FC236}">
              <a16:creationId xmlns:a16="http://schemas.microsoft.com/office/drawing/2014/main" id="{00000000-0008-0000-0300-000051000000}"/>
            </a:ext>
          </a:extLst>
        </xdr:cNvPr>
        <xdr:cNvSpPr>
          <a:spLocks noChangeAspect="1" noChangeArrowheads="1"/>
        </xdr:cNvSpPr>
      </xdr:nvSpPr>
      <xdr:spPr bwMode="auto">
        <a:xfrm>
          <a:off x="102965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42182</xdr:rowOff>
    </xdr:to>
    <xdr:sp macro="" textlink="">
      <xdr:nvSpPr>
        <xdr:cNvPr id="82" name="AutoShape 39" descr="Resultado de imagen para MULTICONECTOR HDMI">
          <a:extLst>
            <a:ext uri="{FF2B5EF4-FFF2-40B4-BE49-F238E27FC236}">
              <a16:creationId xmlns:a16="http://schemas.microsoft.com/office/drawing/2014/main" id="{00000000-0008-0000-0300-000052000000}"/>
            </a:ext>
          </a:extLst>
        </xdr:cNvPr>
        <xdr:cNvSpPr>
          <a:spLocks noChangeAspect="1" noChangeArrowheads="1"/>
        </xdr:cNvSpPr>
      </xdr:nvSpPr>
      <xdr:spPr bwMode="auto">
        <a:xfrm>
          <a:off x="102965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42182</xdr:rowOff>
    </xdr:to>
    <xdr:sp macro="" textlink="">
      <xdr:nvSpPr>
        <xdr:cNvPr id="83" name="AutoShape 51" descr="Resultado de imagen para GUANTE DE SEGURIDAD RECUBIERTO EN NITRILO PALMA Talla 9">
          <a:extLst>
            <a:ext uri="{FF2B5EF4-FFF2-40B4-BE49-F238E27FC236}">
              <a16:creationId xmlns:a16="http://schemas.microsoft.com/office/drawing/2014/main" id="{00000000-0008-0000-0300-000053000000}"/>
            </a:ext>
          </a:extLst>
        </xdr:cNvPr>
        <xdr:cNvSpPr>
          <a:spLocks noChangeAspect="1" noChangeArrowheads="1"/>
        </xdr:cNvSpPr>
      </xdr:nvSpPr>
      <xdr:spPr bwMode="auto">
        <a:xfrm>
          <a:off x="102965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42182</xdr:rowOff>
    </xdr:to>
    <xdr:sp macro="" textlink="">
      <xdr:nvSpPr>
        <xdr:cNvPr id="84" name="AutoShape 54" descr="Resultado de imagen para GUANTE DE SEGURIDAD RECUBIERTO EN NITRILO PALMA Talla 7">
          <a:extLst>
            <a:ext uri="{FF2B5EF4-FFF2-40B4-BE49-F238E27FC236}">
              <a16:creationId xmlns:a16="http://schemas.microsoft.com/office/drawing/2014/main" id="{00000000-0008-0000-0300-000054000000}"/>
            </a:ext>
          </a:extLst>
        </xdr:cNvPr>
        <xdr:cNvSpPr>
          <a:spLocks noChangeAspect="1" noChangeArrowheads="1"/>
        </xdr:cNvSpPr>
      </xdr:nvSpPr>
      <xdr:spPr bwMode="auto">
        <a:xfrm>
          <a:off x="102965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42182</xdr:rowOff>
    </xdr:to>
    <xdr:sp macro="" textlink="">
      <xdr:nvSpPr>
        <xdr:cNvPr id="85" name="AutoShape 39" descr="Resultado de imagen para MULTICONECTOR HDMI">
          <a:extLst>
            <a:ext uri="{FF2B5EF4-FFF2-40B4-BE49-F238E27FC236}">
              <a16:creationId xmlns:a16="http://schemas.microsoft.com/office/drawing/2014/main" id="{00000000-0008-0000-0300-000055000000}"/>
            </a:ext>
          </a:extLst>
        </xdr:cNvPr>
        <xdr:cNvSpPr>
          <a:spLocks noChangeAspect="1" noChangeArrowheads="1"/>
        </xdr:cNvSpPr>
      </xdr:nvSpPr>
      <xdr:spPr bwMode="auto">
        <a:xfrm>
          <a:off x="102965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42182</xdr:rowOff>
    </xdr:to>
    <xdr:sp macro="" textlink="">
      <xdr:nvSpPr>
        <xdr:cNvPr id="86" name="AutoShape 51" descr="Resultado de imagen para GUANTE DE SEGURIDAD RECUBIERTO EN NITRILO PALMA Talla 9">
          <a:extLst>
            <a:ext uri="{FF2B5EF4-FFF2-40B4-BE49-F238E27FC236}">
              <a16:creationId xmlns:a16="http://schemas.microsoft.com/office/drawing/2014/main" id="{00000000-0008-0000-0300-000056000000}"/>
            </a:ext>
          </a:extLst>
        </xdr:cNvPr>
        <xdr:cNvSpPr>
          <a:spLocks noChangeAspect="1" noChangeArrowheads="1"/>
        </xdr:cNvSpPr>
      </xdr:nvSpPr>
      <xdr:spPr bwMode="auto">
        <a:xfrm>
          <a:off x="102965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42182</xdr:rowOff>
    </xdr:to>
    <xdr:sp macro="" textlink="">
      <xdr:nvSpPr>
        <xdr:cNvPr id="87" name="AutoShape 54" descr="Resultado de imagen para GUANTE DE SEGURIDAD RECUBIERTO EN NITRILO PALMA Talla 7">
          <a:extLst>
            <a:ext uri="{FF2B5EF4-FFF2-40B4-BE49-F238E27FC236}">
              <a16:creationId xmlns:a16="http://schemas.microsoft.com/office/drawing/2014/main" id="{00000000-0008-0000-0300-000057000000}"/>
            </a:ext>
          </a:extLst>
        </xdr:cNvPr>
        <xdr:cNvSpPr>
          <a:spLocks noChangeAspect="1" noChangeArrowheads="1"/>
        </xdr:cNvSpPr>
      </xdr:nvSpPr>
      <xdr:spPr bwMode="auto">
        <a:xfrm>
          <a:off x="102965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42182</xdr:rowOff>
    </xdr:to>
    <xdr:sp macro="" textlink="">
      <xdr:nvSpPr>
        <xdr:cNvPr id="88" name="AutoShape 39" descr="Resultado de imagen para MULTICONECTOR HDMI">
          <a:extLst>
            <a:ext uri="{FF2B5EF4-FFF2-40B4-BE49-F238E27FC236}">
              <a16:creationId xmlns:a16="http://schemas.microsoft.com/office/drawing/2014/main" id="{00000000-0008-0000-0300-000058000000}"/>
            </a:ext>
          </a:extLst>
        </xdr:cNvPr>
        <xdr:cNvSpPr>
          <a:spLocks noChangeAspect="1" noChangeArrowheads="1"/>
        </xdr:cNvSpPr>
      </xdr:nvSpPr>
      <xdr:spPr bwMode="auto">
        <a:xfrm>
          <a:off x="102965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42182</xdr:rowOff>
    </xdr:to>
    <xdr:sp macro="" textlink="">
      <xdr:nvSpPr>
        <xdr:cNvPr id="89" name="AutoShape 51" descr="Resultado de imagen para GUANTE DE SEGURIDAD RECUBIERTO EN NITRILO PALMA Talla 9">
          <a:extLst>
            <a:ext uri="{FF2B5EF4-FFF2-40B4-BE49-F238E27FC236}">
              <a16:creationId xmlns:a16="http://schemas.microsoft.com/office/drawing/2014/main" id="{00000000-0008-0000-0300-000059000000}"/>
            </a:ext>
          </a:extLst>
        </xdr:cNvPr>
        <xdr:cNvSpPr>
          <a:spLocks noChangeAspect="1" noChangeArrowheads="1"/>
        </xdr:cNvSpPr>
      </xdr:nvSpPr>
      <xdr:spPr bwMode="auto">
        <a:xfrm>
          <a:off x="102965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42182</xdr:rowOff>
    </xdr:to>
    <xdr:sp macro="" textlink="">
      <xdr:nvSpPr>
        <xdr:cNvPr id="90" name="AutoShape 39" descr="Resultado de imagen para MULTICONECTOR HDMI">
          <a:extLst>
            <a:ext uri="{FF2B5EF4-FFF2-40B4-BE49-F238E27FC236}">
              <a16:creationId xmlns:a16="http://schemas.microsoft.com/office/drawing/2014/main" id="{00000000-0008-0000-0300-00005A000000}"/>
            </a:ext>
          </a:extLst>
        </xdr:cNvPr>
        <xdr:cNvSpPr>
          <a:spLocks noChangeAspect="1" noChangeArrowheads="1"/>
        </xdr:cNvSpPr>
      </xdr:nvSpPr>
      <xdr:spPr bwMode="auto">
        <a:xfrm>
          <a:off x="102965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42182</xdr:rowOff>
    </xdr:to>
    <xdr:sp macro="" textlink="">
      <xdr:nvSpPr>
        <xdr:cNvPr id="91" name="AutoShape 51" descr="Resultado de imagen para GUANTE DE SEGURIDAD RECUBIERTO EN NITRILO PALMA Talla 9">
          <a:extLst>
            <a:ext uri="{FF2B5EF4-FFF2-40B4-BE49-F238E27FC236}">
              <a16:creationId xmlns:a16="http://schemas.microsoft.com/office/drawing/2014/main" id="{00000000-0008-0000-0300-00005B000000}"/>
            </a:ext>
          </a:extLst>
        </xdr:cNvPr>
        <xdr:cNvSpPr>
          <a:spLocks noChangeAspect="1" noChangeArrowheads="1"/>
        </xdr:cNvSpPr>
      </xdr:nvSpPr>
      <xdr:spPr bwMode="auto">
        <a:xfrm>
          <a:off x="102965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42182</xdr:rowOff>
    </xdr:to>
    <xdr:sp macro="" textlink="">
      <xdr:nvSpPr>
        <xdr:cNvPr id="92" name="AutoShape 54" descr="Resultado de imagen para GUANTE DE SEGURIDAD RECUBIERTO EN NITRILO PALMA Talla 7">
          <a:extLst>
            <a:ext uri="{FF2B5EF4-FFF2-40B4-BE49-F238E27FC236}">
              <a16:creationId xmlns:a16="http://schemas.microsoft.com/office/drawing/2014/main" id="{00000000-0008-0000-0300-00005C000000}"/>
            </a:ext>
          </a:extLst>
        </xdr:cNvPr>
        <xdr:cNvSpPr>
          <a:spLocks noChangeAspect="1" noChangeArrowheads="1"/>
        </xdr:cNvSpPr>
      </xdr:nvSpPr>
      <xdr:spPr bwMode="auto">
        <a:xfrm>
          <a:off x="102965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12</xdr:row>
      <xdr:rowOff>0</xdr:rowOff>
    </xdr:from>
    <xdr:to>
      <xdr:col>3</xdr:col>
      <xdr:colOff>304800</xdr:colOff>
      <xdr:row>25</xdr:row>
      <xdr:rowOff>42182</xdr:rowOff>
    </xdr:to>
    <xdr:sp macro="" textlink="">
      <xdr:nvSpPr>
        <xdr:cNvPr id="93" name="AutoShape 51" descr="Resultado de imagen para GUANTE DE SEGURIDAD RECUBIERTO EN NITRILO PALMA Talla 9">
          <a:extLst>
            <a:ext uri="{FF2B5EF4-FFF2-40B4-BE49-F238E27FC236}">
              <a16:creationId xmlns:a16="http://schemas.microsoft.com/office/drawing/2014/main" id="{00000000-0008-0000-0300-00005D000000}"/>
            </a:ext>
          </a:extLst>
        </xdr:cNvPr>
        <xdr:cNvSpPr>
          <a:spLocks noChangeAspect="1" noChangeArrowheads="1"/>
        </xdr:cNvSpPr>
      </xdr:nvSpPr>
      <xdr:spPr bwMode="auto">
        <a:xfrm>
          <a:off x="6743700"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12</xdr:row>
      <xdr:rowOff>0</xdr:rowOff>
    </xdr:from>
    <xdr:to>
      <xdr:col>3</xdr:col>
      <xdr:colOff>304800</xdr:colOff>
      <xdr:row>25</xdr:row>
      <xdr:rowOff>42182</xdr:rowOff>
    </xdr:to>
    <xdr:sp macro="" textlink="">
      <xdr:nvSpPr>
        <xdr:cNvPr id="94" name="AutoShape 54" descr="Resultado de imagen para GUANTE DE SEGURIDAD RECUBIERTO EN NITRILO PALMA Talla 7">
          <a:extLst>
            <a:ext uri="{FF2B5EF4-FFF2-40B4-BE49-F238E27FC236}">
              <a16:creationId xmlns:a16="http://schemas.microsoft.com/office/drawing/2014/main" id="{00000000-0008-0000-0300-00005E000000}"/>
            </a:ext>
          </a:extLst>
        </xdr:cNvPr>
        <xdr:cNvSpPr>
          <a:spLocks noChangeAspect="1" noChangeArrowheads="1"/>
        </xdr:cNvSpPr>
      </xdr:nvSpPr>
      <xdr:spPr bwMode="auto">
        <a:xfrm>
          <a:off x="6743700"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12</xdr:row>
      <xdr:rowOff>0</xdr:rowOff>
    </xdr:from>
    <xdr:to>
      <xdr:col>3</xdr:col>
      <xdr:colOff>304800</xdr:colOff>
      <xdr:row>25</xdr:row>
      <xdr:rowOff>42182</xdr:rowOff>
    </xdr:to>
    <xdr:sp macro="" textlink="">
      <xdr:nvSpPr>
        <xdr:cNvPr id="95" name="AutoShape 39" descr="Resultado de imagen para MULTICONECTOR HDMI">
          <a:extLst>
            <a:ext uri="{FF2B5EF4-FFF2-40B4-BE49-F238E27FC236}">
              <a16:creationId xmlns:a16="http://schemas.microsoft.com/office/drawing/2014/main" id="{00000000-0008-0000-0300-00005F000000}"/>
            </a:ext>
          </a:extLst>
        </xdr:cNvPr>
        <xdr:cNvSpPr>
          <a:spLocks noChangeAspect="1" noChangeArrowheads="1"/>
        </xdr:cNvSpPr>
      </xdr:nvSpPr>
      <xdr:spPr bwMode="auto">
        <a:xfrm>
          <a:off x="6743700"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12</xdr:row>
      <xdr:rowOff>0</xdr:rowOff>
    </xdr:from>
    <xdr:to>
      <xdr:col>3</xdr:col>
      <xdr:colOff>304800</xdr:colOff>
      <xdr:row>25</xdr:row>
      <xdr:rowOff>42182</xdr:rowOff>
    </xdr:to>
    <xdr:sp macro="" textlink="">
      <xdr:nvSpPr>
        <xdr:cNvPr id="96" name="AutoShape 51" descr="Resultado de imagen para GUANTE DE SEGURIDAD RECUBIERTO EN NITRILO PALMA Talla 9">
          <a:extLst>
            <a:ext uri="{FF2B5EF4-FFF2-40B4-BE49-F238E27FC236}">
              <a16:creationId xmlns:a16="http://schemas.microsoft.com/office/drawing/2014/main" id="{00000000-0008-0000-0300-000060000000}"/>
            </a:ext>
          </a:extLst>
        </xdr:cNvPr>
        <xdr:cNvSpPr>
          <a:spLocks noChangeAspect="1" noChangeArrowheads="1"/>
        </xdr:cNvSpPr>
      </xdr:nvSpPr>
      <xdr:spPr bwMode="auto">
        <a:xfrm>
          <a:off x="6743700"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108857</xdr:rowOff>
    </xdr:to>
    <xdr:sp macro="" textlink="">
      <xdr:nvSpPr>
        <xdr:cNvPr id="97" name="AutoShape 54" descr="Resultado de imagen para GUANTE DE SEGURIDAD RECUBIERTO EN NITRILO PALMA Talla 7">
          <a:extLst>
            <a:ext uri="{FF2B5EF4-FFF2-40B4-BE49-F238E27FC236}">
              <a16:creationId xmlns:a16="http://schemas.microsoft.com/office/drawing/2014/main" id="{00000000-0008-0000-0300-000061000000}"/>
            </a:ext>
          </a:extLst>
        </xdr:cNvPr>
        <xdr:cNvSpPr>
          <a:spLocks noChangeAspect="1" noChangeArrowheads="1"/>
        </xdr:cNvSpPr>
      </xdr:nvSpPr>
      <xdr:spPr bwMode="auto">
        <a:xfrm>
          <a:off x="78581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98" name="AutoShape 51" descr="Resultado de imagen para GUANTE DE SEGURIDAD RECUBIERTO EN NITRILO PALMA Talla 9">
          <a:extLst>
            <a:ext uri="{FF2B5EF4-FFF2-40B4-BE49-F238E27FC236}">
              <a16:creationId xmlns:a16="http://schemas.microsoft.com/office/drawing/2014/main" id="{00000000-0008-0000-0300-000062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99" name="AutoShape 54" descr="Resultado de imagen para GUANTE DE SEGURIDAD RECUBIERTO EN NITRILO PALMA Talla 7">
          <a:extLst>
            <a:ext uri="{FF2B5EF4-FFF2-40B4-BE49-F238E27FC236}">
              <a16:creationId xmlns:a16="http://schemas.microsoft.com/office/drawing/2014/main" id="{00000000-0008-0000-0300-000063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00" name="AutoShape 39" descr="Resultado de imagen para MULTICONECTOR HDMI">
          <a:extLst>
            <a:ext uri="{FF2B5EF4-FFF2-40B4-BE49-F238E27FC236}">
              <a16:creationId xmlns:a16="http://schemas.microsoft.com/office/drawing/2014/main" id="{00000000-0008-0000-0300-000064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28575</xdr:colOff>
      <xdr:row>12</xdr:row>
      <xdr:rowOff>0</xdr:rowOff>
    </xdr:from>
    <xdr:to>
      <xdr:col>4</xdr:col>
      <xdr:colOff>333375</xdr:colOff>
      <xdr:row>25</xdr:row>
      <xdr:rowOff>42182</xdr:rowOff>
    </xdr:to>
    <xdr:sp macro="" textlink="">
      <xdr:nvSpPr>
        <xdr:cNvPr id="101" name="AutoShape 51" descr="Resultado de imagen para GUANTE DE SEGURIDAD RECUBIERTO EN NITRILO PALMA Talla 9">
          <a:extLst>
            <a:ext uri="{FF2B5EF4-FFF2-40B4-BE49-F238E27FC236}">
              <a16:creationId xmlns:a16="http://schemas.microsoft.com/office/drawing/2014/main" id="{00000000-0008-0000-0300-000065000000}"/>
            </a:ext>
          </a:extLst>
        </xdr:cNvPr>
        <xdr:cNvSpPr>
          <a:spLocks noChangeAspect="1" noChangeArrowheads="1"/>
        </xdr:cNvSpPr>
      </xdr:nvSpPr>
      <xdr:spPr bwMode="auto">
        <a:xfrm>
          <a:off x="7886700"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02" name="AutoShape 51" descr="Resultado de imagen para GUANTE DE SEGURIDAD RECUBIERTO EN NITRILO PALMA Talla 9">
          <a:extLst>
            <a:ext uri="{FF2B5EF4-FFF2-40B4-BE49-F238E27FC236}">
              <a16:creationId xmlns:a16="http://schemas.microsoft.com/office/drawing/2014/main" id="{00000000-0008-0000-0300-000066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03" name="AutoShape 54" descr="Resultado de imagen para GUANTE DE SEGURIDAD RECUBIERTO EN NITRILO PALMA Talla 7">
          <a:extLst>
            <a:ext uri="{FF2B5EF4-FFF2-40B4-BE49-F238E27FC236}">
              <a16:creationId xmlns:a16="http://schemas.microsoft.com/office/drawing/2014/main" id="{00000000-0008-0000-0300-000067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04" name="AutoShape 39" descr="Resultado de imagen para MULTICONECTOR HDMI">
          <a:extLst>
            <a:ext uri="{FF2B5EF4-FFF2-40B4-BE49-F238E27FC236}">
              <a16:creationId xmlns:a16="http://schemas.microsoft.com/office/drawing/2014/main" id="{00000000-0008-0000-0300-000068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05" name="AutoShape 51" descr="Resultado de imagen para GUANTE DE SEGURIDAD RECUBIERTO EN NITRILO PALMA Talla 9">
          <a:extLst>
            <a:ext uri="{FF2B5EF4-FFF2-40B4-BE49-F238E27FC236}">
              <a16:creationId xmlns:a16="http://schemas.microsoft.com/office/drawing/2014/main" id="{00000000-0008-0000-0300-000069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108857</xdr:rowOff>
    </xdr:to>
    <xdr:sp macro="" textlink="">
      <xdr:nvSpPr>
        <xdr:cNvPr id="106" name="AutoShape 39" descr="Resultado de imagen para MULTICONECTOR HDMI">
          <a:extLst>
            <a:ext uri="{FF2B5EF4-FFF2-40B4-BE49-F238E27FC236}">
              <a16:creationId xmlns:a16="http://schemas.microsoft.com/office/drawing/2014/main" id="{00000000-0008-0000-0300-00006A000000}"/>
            </a:ext>
          </a:extLst>
        </xdr:cNvPr>
        <xdr:cNvSpPr>
          <a:spLocks noChangeAspect="1" noChangeArrowheads="1"/>
        </xdr:cNvSpPr>
      </xdr:nvSpPr>
      <xdr:spPr bwMode="auto">
        <a:xfrm>
          <a:off x="78581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108857</xdr:rowOff>
    </xdr:to>
    <xdr:sp macro="" textlink="">
      <xdr:nvSpPr>
        <xdr:cNvPr id="107" name="AutoShape 51" descr="Resultado de imagen para GUANTE DE SEGURIDAD RECUBIERTO EN NITRILO PALMA Talla 9">
          <a:extLst>
            <a:ext uri="{FF2B5EF4-FFF2-40B4-BE49-F238E27FC236}">
              <a16:creationId xmlns:a16="http://schemas.microsoft.com/office/drawing/2014/main" id="{00000000-0008-0000-0300-00006B000000}"/>
            </a:ext>
          </a:extLst>
        </xdr:cNvPr>
        <xdr:cNvSpPr>
          <a:spLocks noChangeAspect="1" noChangeArrowheads="1"/>
        </xdr:cNvSpPr>
      </xdr:nvSpPr>
      <xdr:spPr bwMode="auto">
        <a:xfrm>
          <a:off x="78581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108857</xdr:rowOff>
    </xdr:to>
    <xdr:sp macro="" textlink="">
      <xdr:nvSpPr>
        <xdr:cNvPr id="108" name="AutoShape 54" descr="Resultado de imagen para GUANTE DE SEGURIDAD RECUBIERTO EN NITRILO PALMA Talla 7">
          <a:extLst>
            <a:ext uri="{FF2B5EF4-FFF2-40B4-BE49-F238E27FC236}">
              <a16:creationId xmlns:a16="http://schemas.microsoft.com/office/drawing/2014/main" id="{00000000-0008-0000-0300-00006C000000}"/>
            </a:ext>
          </a:extLst>
        </xdr:cNvPr>
        <xdr:cNvSpPr>
          <a:spLocks noChangeAspect="1" noChangeArrowheads="1"/>
        </xdr:cNvSpPr>
      </xdr:nvSpPr>
      <xdr:spPr bwMode="auto">
        <a:xfrm>
          <a:off x="78581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108857</xdr:rowOff>
    </xdr:to>
    <xdr:sp macro="" textlink="">
      <xdr:nvSpPr>
        <xdr:cNvPr id="109" name="AutoShape 39" descr="Resultado de imagen para MULTICONECTOR HDMI">
          <a:extLst>
            <a:ext uri="{FF2B5EF4-FFF2-40B4-BE49-F238E27FC236}">
              <a16:creationId xmlns:a16="http://schemas.microsoft.com/office/drawing/2014/main" id="{00000000-0008-0000-0300-00006D000000}"/>
            </a:ext>
          </a:extLst>
        </xdr:cNvPr>
        <xdr:cNvSpPr>
          <a:spLocks noChangeAspect="1" noChangeArrowheads="1"/>
        </xdr:cNvSpPr>
      </xdr:nvSpPr>
      <xdr:spPr bwMode="auto">
        <a:xfrm>
          <a:off x="78581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108857</xdr:rowOff>
    </xdr:to>
    <xdr:sp macro="" textlink="">
      <xdr:nvSpPr>
        <xdr:cNvPr id="110" name="AutoShape 51" descr="Resultado de imagen para GUANTE DE SEGURIDAD RECUBIERTO EN NITRILO PALMA Talla 9">
          <a:extLst>
            <a:ext uri="{FF2B5EF4-FFF2-40B4-BE49-F238E27FC236}">
              <a16:creationId xmlns:a16="http://schemas.microsoft.com/office/drawing/2014/main" id="{00000000-0008-0000-0300-00006E000000}"/>
            </a:ext>
          </a:extLst>
        </xdr:cNvPr>
        <xdr:cNvSpPr>
          <a:spLocks noChangeAspect="1" noChangeArrowheads="1"/>
        </xdr:cNvSpPr>
      </xdr:nvSpPr>
      <xdr:spPr bwMode="auto">
        <a:xfrm>
          <a:off x="78581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108857</xdr:rowOff>
    </xdr:to>
    <xdr:sp macro="" textlink="">
      <xdr:nvSpPr>
        <xdr:cNvPr id="111" name="AutoShape 39" descr="Resultado de imagen para MULTICONECTOR HDMI">
          <a:extLst>
            <a:ext uri="{FF2B5EF4-FFF2-40B4-BE49-F238E27FC236}">
              <a16:creationId xmlns:a16="http://schemas.microsoft.com/office/drawing/2014/main" id="{00000000-0008-0000-0300-00006F000000}"/>
            </a:ext>
          </a:extLst>
        </xdr:cNvPr>
        <xdr:cNvSpPr>
          <a:spLocks noChangeAspect="1" noChangeArrowheads="1"/>
        </xdr:cNvSpPr>
      </xdr:nvSpPr>
      <xdr:spPr bwMode="auto">
        <a:xfrm>
          <a:off x="78581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108857</xdr:rowOff>
    </xdr:to>
    <xdr:sp macro="" textlink="">
      <xdr:nvSpPr>
        <xdr:cNvPr id="112" name="AutoShape 51" descr="Resultado de imagen para GUANTE DE SEGURIDAD RECUBIERTO EN NITRILO PALMA Talla 9">
          <a:extLst>
            <a:ext uri="{FF2B5EF4-FFF2-40B4-BE49-F238E27FC236}">
              <a16:creationId xmlns:a16="http://schemas.microsoft.com/office/drawing/2014/main" id="{00000000-0008-0000-0300-000070000000}"/>
            </a:ext>
          </a:extLst>
        </xdr:cNvPr>
        <xdr:cNvSpPr>
          <a:spLocks noChangeAspect="1" noChangeArrowheads="1"/>
        </xdr:cNvSpPr>
      </xdr:nvSpPr>
      <xdr:spPr bwMode="auto">
        <a:xfrm>
          <a:off x="78581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13" name="AutoShape 39" descr="Resultado de imagen para MULTICONECTOR HDMI">
          <a:extLst>
            <a:ext uri="{FF2B5EF4-FFF2-40B4-BE49-F238E27FC236}">
              <a16:creationId xmlns:a16="http://schemas.microsoft.com/office/drawing/2014/main" id="{00000000-0008-0000-0300-000071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14" name="AutoShape 51" descr="Resultado de imagen para GUANTE DE SEGURIDAD RECUBIERTO EN NITRILO PALMA Talla 9">
          <a:extLst>
            <a:ext uri="{FF2B5EF4-FFF2-40B4-BE49-F238E27FC236}">
              <a16:creationId xmlns:a16="http://schemas.microsoft.com/office/drawing/2014/main" id="{00000000-0008-0000-0300-000072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15" name="AutoShape 54" descr="Resultado de imagen para GUANTE DE SEGURIDAD RECUBIERTO EN NITRILO PALMA Talla 7">
          <a:extLst>
            <a:ext uri="{FF2B5EF4-FFF2-40B4-BE49-F238E27FC236}">
              <a16:creationId xmlns:a16="http://schemas.microsoft.com/office/drawing/2014/main" id="{00000000-0008-0000-0300-000073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16" name="AutoShape 39" descr="Resultado de imagen para MULTICONECTOR HDMI">
          <a:extLst>
            <a:ext uri="{FF2B5EF4-FFF2-40B4-BE49-F238E27FC236}">
              <a16:creationId xmlns:a16="http://schemas.microsoft.com/office/drawing/2014/main" id="{00000000-0008-0000-0300-000074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17" name="AutoShape 51" descr="Resultado de imagen para GUANTE DE SEGURIDAD RECUBIERTO EN NITRILO PALMA Talla 9">
          <a:extLst>
            <a:ext uri="{FF2B5EF4-FFF2-40B4-BE49-F238E27FC236}">
              <a16:creationId xmlns:a16="http://schemas.microsoft.com/office/drawing/2014/main" id="{00000000-0008-0000-0300-000075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18" name="AutoShape 54" descr="Resultado de imagen para GUANTE DE SEGURIDAD RECUBIERTO EN NITRILO PALMA Talla 7">
          <a:extLst>
            <a:ext uri="{FF2B5EF4-FFF2-40B4-BE49-F238E27FC236}">
              <a16:creationId xmlns:a16="http://schemas.microsoft.com/office/drawing/2014/main" id="{00000000-0008-0000-0300-000076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108857</xdr:rowOff>
    </xdr:to>
    <xdr:sp macro="" textlink="">
      <xdr:nvSpPr>
        <xdr:cNvPr id="119" name="AutoShape 39" descr="Resultado de imagen para MULTICONECTOR HDMI">
          <a:extLst>
            <a:ext uri="{FF2B5EF4-FFF2-40B4-BE49-F238E27FC236}">
              <a16:creationId xmlns:a16="http://schemas.microsoft.com/office/drawing/2014/main" id="{00000000-0008-0000-0300-000077000000}"/>
            </a:ext>
          </a:extLst>
        </xdr:cNvPr>
        <xdr:cNvSpPr>
          <a:spLocks noChangeAspect="1" noChangeArrowheads="1"/>
        </xdr:cNvSpPr>
      </xdr:nvSpPr>
      <xdr:spPr bwMode="auto">
        <a:xfrm>
          <a:off x="78581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108857</xdr:rowOff>
    </xdr:to>
    <xdr:sp macro="" textlink="">
      <xdr:nvSpPr>
        <xdr:cNvPr id="120" name="AutoShape 51" descr="Resultado de imagen para GUANTE DE SEGURIDAD RECUBIERTO EN NITRILO PALMA Talla 9">
          <a:extLst>
            <a:ext uri="{FF2B5EF4-FFF2-40B4-BE49-F238E27FC236}">
              <a16:creationId xmlns:a16="http://schemas.microsoft.com/office/drawing/2014/main" id="{00000000-0008-0000-0300-000078000000}"/>
            </a:ext>
          </a:extLst>
        </xdr:cNvPr>
        <xdr:cNvSpPr>
          <a:spLocks noChangeAspect="1" noChangeArrowheads="1"/>
        </xdr:cNvSpPr>
      </xdr:nvSpPr>
      <xdr:spPr bwMode="auto">
        <a:xfrm>
          <a:off x="78581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108857</xdr:rowOff>
    </xdr:to>
    <xdr:sp macro="" textlink="">
      <xdr:nvSpPr>
        <xdr:cNvPr id="121" name="AutoShape 54" descr="Resultado de imagen para GUANTE DE SEGURIDAD RECUBIERTO EN NITRILO PALMA Talla 7">
          <a:extLst>
            <a:ext uri="{FF2B5EF4-FFF2-40B4-BE49-F238E27FC236}">
              <a16:creationId xmlns:a16="http://schemas.microsoft.com/office/drawing/2014/main" id="{00000000-0008-0000-0300-000079000000}"/>
            </a:ext>
          </a:extLst>
        </xdr:cNvPr>
        <xdr:cNvSpPr>
          <a:spLocks noChangeAspect="1" noChangeArrowheads="1"/>
        </xdr:cNvSpPr>
      </xdr:nvSpPr>
      <xdr:spPr bwMode="auto">
        <a:xfrm>
          <a:off x="78581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22" name="AutoShape 39" descr="Resultado de imagen para MULTICONECTOR HDMI">
          <a:extLst>
            <a:ext uri="{FF2B5EF4-FFF2-40B4-BE49-F238E27FC236}">
              <a16:creationId xmlns:a16="http://schemas.microsoft.com/office/drawing/2014/main" id="{00000000-0008-0000-0300-00007A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23" name="AutoShape 51" descr="Resultado de imagen para GUANTE DE SEGURIDAD RECUBIERTO EN NITRILO PALMA Talla 9">
          <a:extLst>
            <a:ext uri="{FF2B5EF4-FFF2-40B4-BE49-F238E27FC236}">
              <a16:creationId xmlns:a16="http://schemas.microsoft.com/office/drawing/2014/main" id="{00000000-0008-0000-0300-00007B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24" name="AutoShape 54" descr="Resultado de imagen para GUANTE DE SEGURIDAD RECUBIERTO EN NITRILO PALMA Talla 7">
          <a:extLst>
            <a:ext uri="{FF2B5EF4-FFF2-40B4-BE49-F238E27FC236}">
              <a16:creationId xmlns:a16="http://schemas.microsoft.com/office/drawing/2014/main" id="{00000000-0008-0000-0300-00007C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25" name="AutoShape 39" descr="Resultado de imagen para MULTICONECTOR HDMI">
          <a:extLst>
            <a:ext uri="{FF2B5EF4-FFF2-40B4-BE49-F238E27FC236}">
              <a16:creationId xmlns:a16="http://schemas.microsoft.com/office/drawing/2014/main" id="{00000000-0008-0000-0300-00007D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26" name="AutoShape 39" descr="Resultado de imagen para MULTICONECTOR HDMI">
          <a:extLst>
            <a:ext uri="{FF2B5EF4-FFF2-40B4-BE49-F238E27FC236}">
              <a16:creationId xmlns:a16="http://schemas.microsoft.com/office/drawing/2014/main" id="{00000000-0008-0000-0300-00007E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27" name="AutoShape 51" descr="Resultado de imagen para GUANTE DE SEGURIDAD RECUBIERTO EN NITRILO PALMA Talla 9">
          <a:extLst>
            <a:ext uri="{FF2B5EF4-FFF2-40B4-BE49-F238E27FC236}">
              <a16:creationId xmlns:a16="http://schemas.microsoft.com/office/drawing/2014/main" id="{00000000-0008-0000-0300-00007F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28" name="AutoShape 54" descr="Resultado de imagen para GUANTE DE SEGURIDAD RECUBIERTO EN NITRILO PALMA Talla 7">
          <a:extLst>
            <a:ext uri="{FF2B5EF4-FFF2-40B4-BE49-F238E27FC236}">
              <a16:creationId xmlns:a16="http://schemas.microsoft.com/office/drawing/2014/main" id="{00000000-0008-0000-0300-000080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29" name="AutoShape 39" descr="Resultado de imagen para MULTICONECTOR HDMI">
          <a:extLst>
            <a:ext uri="{FF2B5EF4-FFF2-40B4-BE49-F238E27FC236}">
              <a16:creationId xmlns:a16="http://schemas.microsoft.com/office/drawing/2014/main" id="{00000000-0008-0000-0300-000081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30" name="AutoShape 51" descr="Resultado de imagen para GUANTE DE SEGURIDAD RECUBIERTO EN NITRILO PALMA Talla 9">
          <a:extLst>
            <a:ext uri="{FF2B5EF4-FFF2-40B4-BE49-F238E27FC236}">
              <a16:creationId xmlns:a16="http://schemas.microsoft.com/office/drawing/2014/main" id="{00000000-0008-0000-0300-000082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31" name="AutoShape 54" descr="Resultado de imagen para GUANTE DE SEGURIDAD RECUBIERTO EN NITRILO PALMA Talla 7">
          <a:extLst>
            <a:ext uri="{FF2B5EF4-FFF2-40B4-BE49-F238E27FC236}">
              <a16:creationId xmlns:a16="http://schemas.microsoft.com/office/drawing/2014/main" id="{00000000-0008-0000-0300-000083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32" name="AutoShape 39" descr="Resultado de imagen para MULTICONECTOR HDMI">
          <a:extLst>
            <a:ext uri="{FF2B5EF4-FFF2-40B4-BE49-F238E27FC236}">
              <a16:creationId xmlns:a16="http://schemas.microsoft.com/office/drawing/2014/main" id="{00000000-0008-0000-0300-000084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33" name="AutoShape 51" descr="Resultado de imagen para GUANTE DE SEGURIDAD RECUBIERTO EN NITRILO PALMA Talla 9">
          <a:extLst>
            <a:ext uri="{FF2B5EF4-FFF2-40B4-BE49-F238E27FC236}">
              <a16:creationId xmlns:a16="http://schemas.microsoft.com/office/drawing/2014/main" id="{00000000-0008-0000-0300-000085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34" name="AutoShape 54" descr="Resultado de imagen para GUANTE DE SEGURIDAD RECUBIERTO EN NITRILO PALMA Talla 7">
          <a:extLst>
            <a:ext uri="{FF2B5EF4-FFF2-40B4-BE49-F238E27FC236}">
              <a16:creationId xmlns:a16="http://schemas.microsoft.com/office/drawing/2014/main" id="{00000000-0008-0000-0300-000086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35" name="AutoShape 39" descr="Resultado de imagen para MULTICONECTOR HDMI">
          <a:extLst>
            <a:ext uri="{FF2B5EF4-FFF2-40B4-BE49-F238E27FC236}">
              <a16:creationId xmlns:a16="http://schemas.microsoft.com/office/drawing/2014/main" id="{00000000-0008-0000-0300-000087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36" name="AutoShape 51" descr="Resultado de imagen para GUANTE DE SEGURIDAD RECUBIERTO EN NITRILO PALMA Talla 9">
          <a:extLst>
            <a:ext uri="{FF2B5EF4-FFF2-40B4-BE49-F238E27FC236}">
              <a16:creationId xmlns:a16="http://schemas.microsoft.com/office/drawing/2014/main" id="{00000000-0008-0000-0300-000088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37" name="AutoShape 39" descr="Resultado de imagen para MULTICONECTOR HDMI">
          <a:extLst>
            <a:ext uri="{FF2B5EF4-FFF2-40B4-BE49-F238E27FC236}">
              <a16:creationId xmlns:a16="http://schemas.microsoft.com/office/drawing/2014/main" id="{00000000-0008-0000-0300-000089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38" name="AutoShape 51" descr="Resultado de imagen para GUANTE DE SEGURIDAD RECUBIERTO EN NITRILO PALMA Talla 9">
          <a:extLst>
            <a:ext uri="{FF2B5EF4-FFF2-40B4-BE49-F238E27FC236}">
              <a16:creationId xmlns:a16="http://schemas.microsoft.com/office/drawing/2014/main" id="{00000000-0008-0000-0300-00008A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39" name="AutoShape 54" descr="Resultado de imagen para GUANTE DE SEGURIDAD RECUBIERTO EN NITRILO PALMA Talla 7">
          <a:extLst>
            <a:ext uri="{FF2B5EF4-FFF2-40B4-BE49-F238E27FC236}">
              <a16:creationId xmlns:a16="http://schemas.microsoft.com/office/drawing/2014/main" id="{00000000-0008-0000-0300-00008B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99332</xdr:rowOff>
    </xdr:to>
    <xdr:sp macro="" textlink="">
      <xdr:nvSpPr>
        <xdr:cNvPr id="140" name="AutoShape 51" descr="Resultado de imagen para GUANTE DE SEGURIDAD RECUBIERTO EN NITRILO PALMA Talla 9">
          <a:extLst>
            <a:ext uri="{FF2B5EF4-FFF2-40B4-BE49-F238E27FC236}">
              <a16:creationId xmlns:a16="http://schemas.microsoft.com/office/drawing/2014/main" id="{00000000-0008-0000-0300-00008C000000}"/>
            </a:ext>
          </a:extLst>
        </xdr:cNvPr>
        <xdr:cNvSpPr>
          <a:spLocks noChangeAspect="1" noChangeArrowheads="1"/>
        </xdr:cNvSpPr>
      </xdr:nvSpPr>
      <xdr:spPr bwMode="auto">
        <a:xfrm>
          <a:off x="10296525" y="263842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99332</xdr:rowOff>
    </xdr:to>
    <xdr:sp macro="" textlink="">
      <xdr:nvSpPr>
        <xdr:cNvPr id="141" name="AutoShape 54" descr="Resultado de imagen para GUANTE DE SEGURIDAD RECUBIERTO EN NITRILO PALMA Talla 7">
          <a:extLst>
            <a:ext uri="{FF2B5EF4-FFF2-40B4-BE49-F238E27FC236}">
              <a16:creationId xmlns:a16="http://schemas.microsoft.com/office/drawing/2014/main" id="{00000000-0008-0000-0300-00008D000000}"/>
            </a:ext>
          </a:extLst>
        </xdr:cNvPr>
        <xdr:cNvSpPr>
          <a:spLocks noChangeAspect="1" noChangeArrowheads="1"/>
        </xdr:cNvSpPr>
      </xdr:nvSpPr>
      <xdr:spPr bwMode="auto">
        <a:xfrm>
          <a:off x="10296525" y="263842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32657</xdr:rowOff>
    </xdr:to>
    <xdr:sp macro="" textlink="">
      <xdr:nvSpPr>
        <xdr:cNvPr id="142" name="AutoShape 51" descr="Resultado de imagen para GUANTE DE SEGURIDAD RECUBIERTO EN NITRILO PALMA Talla 9">
          <a:extLst>
            <a:ext uri="{FF2B5EF4-FFF2-40B4-BE49-F238E27FC236}">
              <a16:creationId xmlns:a16="http://schemas.microsoft.com/office/drawing/2014/main" id="{00000000-0008-0000-0300-00008E000000}"/>
            </a:ext>
          </a:extLst>
        </xdr:cNvPr>
        <xdr:cNvSpPr>
          <a:spLocks noChangeAspect="1" noChangeArrowheads="1"/>
        </xdr:cNvSpPr>
      </xdr:nvSpPr>
      <xdr:spPr bwMode="auto">
        <a:xfrm>
          <a:off x="1029652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32657</xdr:rowOff>
    </xdr:to>
    <xdr:sp macro="" textlink="">
      <xdr:nvSpPr>
        <xdr:cNvPr id="143" name="AutoShape 54" descr="Resultado de imagen para GUANTE DE SEGURIDAD RECUBIERTO EN NITRILO PALMA Talla 7">
          <a:extLst>
            <a:ext uri="{FF2B5EF4-FFF2-40B4-BE49-F238E27FC236}">
              <a16:creationId xmlns:a16="http://schemas.microsoft.com/office/drawing/2014/main" id="{00000000-0008-0000-0300-00008F000000}"/>
            </a:ext>
          </a:extLst>
        </xdr:cNvPr>
        <xdr:cNvSpPr>
          <a:spLocks noChangeAspect="1" noChangeArrowheads="1"/>
        </xdr:cNvSpPr>
      </xdr:nvSpPr>
      <xdr:spPr bwMode="auto">
        <a:xfrm>
          <a:off x="1029652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32657</xdr:rowOff>
    </xdr:to>
    <xdr:sp macro="" textlink="">
      <xdr:nvSpPr>
        <xdr:cNvPr id="144" name="AutoShape 39" descr="Resultado de imagen para MULTICONECTOR HDMI">
          <a:extLst>
            <a:ext uri="{FF2B5EF4-FFF2-40B4-BE49-F238E27FC236}">
              <a16:creationId xmlns:a16="http://schemas.microsoft.com/office/drawing/2014/main" id="{00000000-0008-0000-0300-000090000000}"/>
            </a:ext>
          </a:extLst>
        </xdr:cNvPr>
        <xdr:cNvSpPr>
          <a:spLocks noChangeAspect="1" noChangeArrowheads="1"/>
        </xdr:cNvSpPr>
      </xdr:nvSpPr>
      <xdr:spPr bwMode="auto">
        <a:xfrm>
          <a:off x="1029652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32657</xdr:rowOff>
    </xdr:to>
    <xdr:sp macro="" textlink="">
      <xdr:nvSpPr>
        <xdr:cNvPr id="145" name="AutoShape 51" descr="Resultado de imagen para GUANTE DE SEGURIDAD RECUBIERTO EN NITRILO PALMA Talla 9">
          <a:extLst>
            <a:ext uri="{FF2B5EF4-FFF2-40B4-BE49-F238E27FC236}">
              <a16:creationId xmlns:a16="http://schemas.microsoft.com/office/drawing/2014/main" id="{00000000-0008-0000-0300-000091000000}"/>
            </a:ext>
          </a:extLst>
        </xdr:cNvPr>
        <xdr:cNvSpPr>
          <a:spLocks noChangeAspect="1" noChangeArrowheads="1"/>
        </xdr:cNvSpPr>
      </xdr:nvSpPr>
      <xdr:spPr bwMode="auto">
        <a:xfrm>
          <a:off x="1029652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99332</xdr:rowOff>
    </xdr:to>
    <xdr:sp macro="" textlink="">
      <xdr:nvSpPr>
        <xdr:cNvPr id="146" name="AutoShape 39" descr="Resultado de imagen para MULTICONECTOR HDMI">
          <a:extLst>
            <a:ext uri="{FF2B5EF4-FFF2-40B4-BE49-F238E27FC236}">
              <a16:creationId xmlns:a16="http://schemas.microsoft.com/office/drawing/2014/main" id="{00000000-0008-0000-0300-000092000000}"/>
            </a:ext>
          </a:extLst>
        </xdr:cNvPr>
        <xdr:cNvSpPr>
          <a:spLocks noChangeAspect="1" noChangeArrowheads="1"/>
        </xdr:cNvSpPr>
      </xdr:nvSpPr>
      <xdr:spPr bwMode="auto">
        <a:xfrm>
          <a:off x="10296525" y="263842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99332</xdr:rowOff>
    </xdr:to>
    <xdr:sp macro="" textlink="">
      <xdr:nvSpPr>
        <xdr:cNvPr id="147" name="AutoShape 51" descr="Resultado de imagen para GUANTE DE SEGURIDAD RECUBIERTO EN NITRILO PALMA Talla 9">
          <a:extLst>
            <a:ext uri="{FF2B5EF4-FFF2-40B4-BE49-F238E27FC236}">
              <a16:creationId xmlns:a16="http://schemas.microsoft.com/office/drawing/2014/main" id="{00000000-0008-0000-0300-000093000000}"/>
            </a:ext>
          </a:extLst>
        </xdr:cNvPr>
        <xdr:cNvSpPr>
          <a:spLocks noChangeAspect="1" noChangeArrowheads="1"/>
        </xdr:cNvSpPr>
      </xdr:nvSpPr>
      <xdr:spPr bwMode="auto">
        <a:xfrm>
          <a:off x="10296525" y="263842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99332</xdr:rowOff>
    </xdr:to>
    <xdr:sp macro="" textlink="">
      <xdr:nvSpPr>
        <xdr:cNvPr id="148" name="AutoShape 54" descr="Resultado de imagen para GUANTE DE SEGURIDAD RECUBIERTO EN NITRILO PALMA Talla 7">
          <a:extLst>
            <a:ext uri="{FF2B5EF4-FFF2-40B4-BE49-F238E27FC236}">
              <a16:creationId xmlns:a16="http://schemas.microsoft.com/office/drawing/2014/main" id="{00000000-0008-0000-0300-000094000000}"/>
            </a:ext>
          </a:extLst>
        </xdr:cNvPr>
        <xdr:cNvSpPr>
          <a:spLocks noChangeAspect="1" noChangeArrowheads="1"/>
        </xdr:cNvSpPr>
      </xdr:nvSpPr>
      <xdr:spPr bwMode="auto">
        <a:xfrm>
          <a:off x="10296525" y="263842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99332</xdr:rowOff>
    </xdr:to>
    <xdr:sp macro="" textlink="">
      <xdr:nvSpPr>
        <xdr:cNvPr id="149" name="AutoShape 39" descr="Resultado de imagen para MULTICONECTOR HDMI">
          <a:extLst>
            <a:ext uri="{FF2B5EF4-FFF2-40B4-BE49-F238E27FC236}">
              <a16:creationId xmlns:a16="http://schemas.microsoft.com/office/drawing/2014/main" id="{00000000-0008-0000-0300-000095000000}"/>
            </a:ext>
          </a:extLst>
        </xdr:cNvPr>
        <xdr:cNvSpPr>
          <a:spLocks noChangeAspect="1" noChangeArrowheads="1"/>
        </xdr:cNvSpPr>
      </xdr:nvSpPr>
      <xdr:spPr bwMode="auto">
        <a:xfrm>
          <a:off x="10296525" y="263842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99332</xdr:rowOff>
    </xdr:to>
    <xdr:sp macro="" textlink="">
      <xdr:nvSpPr>
        <xdr:cNvPr id="150" name="AutoShape 51" descr="Resultado de imagen para GUANTE DE SEGURIDAD RECUBIERTO EN NITRILO PALMA Talla 9">
          <a:extLst>
            <a:ext uri="{FF2B5EF4-FFF2-40B4-BE49-F238E27FC236}">
              <a16:creationId xmlns:a16="http://schemas.microsoft.com/office/drawing/2014/main" id="{00000000-0008-0000-0300-000096000000}"/>
            </a:ext>
          </a:extLst>
        </xdr:cNvPr>
        <xdr:cNvSpPr>
          <a:spLocks noChangeAspect="1" noChangeArrowheads="1"/>
        </xdr:cNvSpPr>
      </xdr:nvSpPr>
      <xdr:spPr bwMode="auto">
        <a:xfrm>
          <a:off x="10296525" y="263842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99332</xdr:rowOff>
    </xdr:to>
    <xdr:sp macro="" textlink="">
      <xdr:nvSpPr>
        <xdr:cNvPr id="151" name="AutoShape 39" descr="Resultado de imagen para MULTICONECTOR HDMI">
          <a:extLst>
            <a:ext uri="{FF2B5EF4-FFF2-40B4-BE49-F238E27FC236}">
              <a16:creationId xmlns:a16="http://schemas.microsoft.com/office/drawing/2014/main" id="{00000000-0008-0000-0300-000097000000}"/>
            </a:ext>
          </a:extLst>
        </xdr:cNvPr>
        <xdr:cNvSpPr>
          <a:spLocks noChangeAspect="1" noChangeArrowheads="1"/>
        </xdr:cNvSpPr>
      </xdr:nvSpPr>
      <xdr:spPr bwMode="auto">
        <a:xfrm>
          <a:off x="10296525" y="263842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99332</xdr:rowOff>
    </xdr:to>
    <xdr:sp macro="" textlink="">
      <xdr:nvSpPr>
        <xdr:cNvPr id="152" name="AutoShape 51" descr="Resultado de imagen para GUANTE DE SEGURIDAD RECUBIERTO EN NITRILO PALMA Talla 9">
          <a:extLst>
            <a:ext uri="{FF2B5EF4-FFF2-40B4-BE49-F238E27FC236}">
              <a16:creationId xmlns:a16="http://schemas.microsoft.com/office/drawing/2014/main" id="{00000000-0008-0000-0300-000098000000}"/>
            </a:ext>
          </a:extLst>
        </xdr:cNvPr>
        <xdr:cNvSpPr>
          <a:spLocks noChangeAspect="1" noChangeArrowheads="1"/>
        </xdr:cNvSpPr>
      </xdr:nvSpPr>
      <xdr:spPr bwMode="auto">
        <a:xfrm>
          <a:off x="10296525" y="263842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32657</xdr:rowOff>
    </xdr:to>
    <xdr:sp macro="" textlink="">
      <xdr:nvSpPr>
        <xdr:cNvPr id="153" name="AutoShape 39" descr="Resultado de imagen para MULTICONECTOR HDMI">
          <a:extLst>
            <a:ext uri="{FF2B5EF4-FFF2-40B4-BE49-F238E27FC236}">
              <a16:creationId xmlns:a16="http://schemas.microsoft.com/office/drawing/2014/main" id="{00000000-0008-0000-0300-000099000000}"/>
            </a:ext>
          </a:extLst>
        </xdr:cNvPr>
        <xdr:cNvSpPr>
          <a:spLocks noChangeAspect="1" noChangeArrowheads="1"/>
        </xdr:cNvSpPr>
      </xdr:nvSpPr>
      <xdr:spPr bwMode="auto">
        <a:xfrm>
          <a:off x="1029652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32657</xdr:rowOff>
    </xdr:to>
    <xdr:sp macro="" textlink="">
      <xdr:nvSpPr>
        <xdr:cNvPr id="154" name="AutoShape 51" descr="Resultado de imagen para GUANTE DE SEGURIDAD RECUBIERTO EN NITRILO PALMA Talla 9">
          <a:extLst>
            <a:ext uri="{FF2B5EF4-FFF2-40B4-BE49-F238E27FC236}">
              <a16:creationId xmlns:a16="http://schemas.microsoft.com/office/drawing/2014/main" id="{00000000-0008-0000-0300-00009A000000}"/>
            </a:ext>
          </a:extLst>
        </xdr:cNvPr>
        <xdr:cNvSpPr>
          <a:spLocks noChangeAspect="1" noChangeArrowheads="1"/>
        </xdr:cNvSpPr>
      </xdr:nvSpPr>
      <xdr:spPr bwMode="auto">
        <a:xfrm>
          <a:off x="1029652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32657</xdr:rowOff>
    </xdr:to>
    <xdr:sp macro="" textlink="">
      <xdr:nvSpPr>
        <xdr:cNvPr id="155" name="AutoShape 54" descr="Resultado de imagen para GUANTE DE SEGURIDAD RECUBIERTO EN NITRILO PALMA Talla 7">
          <a:extLst>
            <a:ext uri="{FF2B5EF4-FFF2-40B4-BE49-F238E27FC236}">
              <a16:creationId xmlns:a16="http://schemas.microsoft.com/office/drawing/2014/main" id="{00000000-0008-0000-0300-00009B000000}"/>
            </a:ext>
          </a:extLst>
        </xdr:cNvPr>
        <xdr:cNvSpPr>
          <a:spLocks noChangeAspect="1" noChangeArrowheads="1"/>
        </xdr:cNvSpPr>
      </xdr:nvSpPr>
      <xdr:spPr bwMode="auto">
        <a:xfrm>
          <a:off x="1029652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32657</xdr:rowOff>
    </xdr:to>
    <xdr:sp macro="" textlink="">
      <xdr:nvSpPr>
        <xdr:cNvPr id="156" name="AutoShape 39" descr="Resultado de imagen para MULTICONECTOR HDMI">
          <a:extLst>
            <a:ext uri="{FF2B5EF4-FFF2-40B4-BE49-F238E27FC236}">
              <a16:creationId xmlns:a16="http://schemas.microsoft.com/office/drawing/2014/main" id="{00000000-0008-0000-0300-00009C000000}"/>
            </a:ext>
          </a:extLst>
        </xdr:cNvPr>
        <xdr:cNvSpPr>
          <a:spLocks noChangeAspect="1" noChangeArrowheads="1"/>
        </xdr:cNvSpPr>
      </xdr:nvSpPr>
      <xdr:spPr bwMode="auto">
        <a:xfrm>
          <a:off x="1029652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32657</xdr:rowOff>
    </xdr:to>
    <xdr:sp macro="" textlink="">
      <xdr:nvSpPr>
        <xdr:cNvPr id="157" name="AutoShape 51" descr="Resultado de imagen para GUANTE DE SEGURIDAD RECUBIERTO EN NITRILO PALMA Talla 9">
          <a:extLst>
            <a:ext uri="{FF2B5EF4-FFF2-40B4-BE49-F238E27FC236}">
              <a16:creationId xmlns:a16="http://schemas.microsoft.com/office/drawing/2014/main" id="{00000000-0008-0000-0300-00009D000000}"/>
            </a:ext>
          </a:extLst>
        </xdr:cNvPr>
        <xdr:cNvSpPr>
          <a:spLocks noChangeAspect="1" noChangeArrowheads="1"/>
        </xdr:cNvSpPr>
      </xdr:nvSpPr>
      <xdr:spPr bwMode="auto">
        <a:xfrm>
          <a:off x="1029652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32657</xdr:rowOff>
    </xdr:to>
    <xdr:sp macro="" textlink="">
      <xdr:nvSpPr>
        <xdr:cNvPr id="158" name="AutoShape 54" descr="Resultado de imagen para GUANTE DE SEGURIDAD RECUBIERTO EN NITRILO PALMA Talla 7">
          <a:extLst>
            <a:ext uri="{FF2B5EF4-FFF2-40B4-BE49-F238E27FC236}">
              <a16:creationId xmlns:a16="http://schemas.microsoft.com/office/drawing/2014/main" id="{00000000-0008-0000-0300-00009E000000}"/>
            </a:ext>
          </a:extLst>
        </xdr:cNvPr>
        <xdr:cNvSpPr>
          <a:spLocks noChangeAspect="1" noChangeArrowheads="1"/>
        </xdr:cNvSpPr>
      </xdr:nvSpPr>
      <xdr:spPr bwMode="auto">
        <a:xfrm>
          <a:off x="1029652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99332</xdr:rowOff>
    </xdr:to>
    <xdr:sp macro="" textlink="">
      <xdr:nvSpPr>
        <xdr:cNvPr id="159" name="AutoShape 39" descr="Resultado de imagen para MULTICONECTOR HDMI">
          <a:extLst>
            <a:ext uri="{FF2B5EF4-FFF2-40B4-BE49-F238E27FC236}">
              <a16:creationId xmlns:a16="http://schemas.microsoft.com/office/drawing/2014/main" id="{00000000-0008-0000-0300-00009F000000}"/>
            </a:ext>
          </a:extLst>
        </xdr:cNvPr>
        <xdr:cNvSpPr>
          <a:spLocks noChangeAspect="1" noChangeArrowheads="1"/>
        </xdr:cNvSpPr>
      </xdr:nvSpPr>
      <xdr:spPr bwMode="auto">
        <a:xfrm>
          <a:off x="10296525" y="263842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99332</xdr:rowOff>
    </xdr:to>
    <xdr:sp macro="" textlink="">
      <xdr:nvSpPr>
        <xdr:cNvPr id="160" name="AutoShape 51" descr="Resultado de imagen para GUANTE DE SEGURIDAD RECUBIERTO EN NITRILO PALMA Talla 9">
          <a:extLst>
            <a:ext uri="{FF2B5EF4-FFF2-40B4-BE49-F238E27FC236}">
              <a16:creationId xmlns:a16="http://schemas.microsoft.com/office/drawing/2014/main" id="{00000000-0008-0000-0300-0000A0000000}"/>
            </a:ext>
          </a:extLst>
        </xdr:cNvPr>
        <xdr:cNvSpPr>
          <a:spLocks noChangeAspect="1" noChangeArrowheads="1"/>
        </xdr:cNvSpPr>
      </xdr:nvSpPr>
      <xdr:spPr bwMode="auto">
        <a:xfrm>
          <a:off x="10296525" y="263842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99332</xdr:rowOff>
    </xdr:to>
    <xdr:sp macro="" textlink="">
      <xdr:nvSpPr>
        <xdr:cNvPr id="161" name="AutoShape 54" descr="Resultado de imagen para GUANTE DE SEGURIDAD RECUBIERTO EN NITRILO PALMA Talla 7">
          <a:extLst>
            <a:ext uri="{FF2B5EF4-FFF2-40B4-BE49-F238E27FC236}">
              <a16:creationId xmlns:a16="http://schemas.microsoft.com/office/drawing/2014/main" id="{00000000-0008-0000-0300-0000A1000000}"/>
            </a:ext>
          </a:extLst>
        </xdr:cNvPr>
        <xdr:cNvSpPr>
          <a:spLocks noChangeAspect="1" noChangeArrowheads="1"/>
        </xdr:cNvSpPr>
      </xdr:nvSpPr>
      <xdr:spPr bwMode="auto">
        <a:xfrm>
          <a:off x="10296525" y="263842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32657</xdr:rowOff>
    </xdr:to>
    <xdr:sp macro="" textlink="">
      <xdr:nvSpPr>
        <xdr:cNvPr id="162" name="AutoShape 39" descr="Resultado de imagen para MULTICONECTOR HDMI">
          <a:extLst>
            <a:ext uri="{FF2B5EF4-FFF2-40B4-BE49-F238E27FC236}">
              <a16:creationId xmlns:a16="http://schemas.microsoft.com/office/drawing/2014/main" id="{00000000-0008-0000-0300-0000A2000000}"/>
            </a:ext>
          </a:extLst>
        </xdr:cNvPr>
        <xdr:cNvSpPr>
          <a:spLocks noChangeAspect="1" noChangeArrowheads="1"/>
        </xdr:cNvSpPr>
      </xdr:nvSpPr>
      <xdr:spPr bwMode="auto">
        <a:xfrm>
          <a:off x="1029652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32657</xdr:rowOff>
    </xdr:to>
    <xdr:sp macro="" textlink="">
      <xdr:nvSpPr>
        <xdr:cNvPr id="163" name="AutoShape 51" descr="Resultado de imagen para GUANTE DE SEGURIDAD RECUBIERTO EN NITRILO PALMA Talla 9">
          <a:extLst>
            <a:ext uri="{FF2B5EF4-FFF2-40B4-BE49-F238E27FC236}">
              <a16:creationId xmlns:a16="http://schemas.microsoft.com/office/drawing/2014/main" id="{00000000-0008-0000-0300-0000A3000000}"/>
            </a:ext>
          </a:extLst>
        </xdr:cNvPr>
        <xdr:cNvSpPr>
          <a:spLocks noChangeAspect="1" noChangeArrowheads="1"/>
        </xdr:cNvSpPr>
      </xdr:nvSpPr>
      <xdr:spPr bwMode="auto">
        <a:xfrm>
          <a:off x="1029652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32657</xdr:rowOff>
    </xdr:to>
    <xdr:sp macro="" textlink="">
      <xdr:nvSpPr>
        <xdr:cNvPr id="164" name="AutoShape 54" descr="Resultado de imagen para GUANTE DE SEGURIDAD RECUBIERTO EN NITRILO PALMA Talla 7">
          <a:extLst>
            <a:ext uri="{FF2B5EF4-FFF2-40B4-BE49-F238E27FC236}">
              <a16:creationId xmlns:a16="http://schemas.microsoft.com/office/drawing/2014/main" id="{00000000-0008-0000-0300-0000A4000000}"/>
            </a:ext>
          </a:extLst>
        </xdr:cNvPr>
        <xdr:cNvSpPr>
          <a:spLocks noChangeAspect="1" noChangeArrowheads="1"/>
        </xdr:cNvSpPr>
      </xdr:nvSpPr>
      <xdr:spPr bwMode="auto">
        <a:xfrm>
          <a:off x="1029652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32657</xdr:rowOff>
    </xdr:to>
    <xdr:sp macro="" textlink="">
      <xdr:nvSpPr>
        <xdr:cNvPr id="165" name="AutoShape 39" descr="Resultado de imagen para MULTICONECTOR HDMI">
          <a:extLst>
            <a:ext uri="{FF2B5EF4-FFF2-40B4-BE49-F238E27FC236}">
              <a16:creationId xmlns:a16="http://schemas.microsoft.com/office/drawing/2014/main" id="{00000000-0008-0000-0300-0000A5000000}"/>
            </a:ext>
          </a:extLst>
        </xdr:cNvPr>
        <xdr:cNvSpPr>
          <a:spLocks noChangeAspect="1" noChangeArrowheads="1"/>
        </xdr:cNvSpPr>
      </xdr:nvSpPr>
      <xdr:spPr bwMode="auto">
        <a:xfrm>
          <a:off x="1029652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32657</xdr:rowOff>
    </xdr:to>
    <xdr:sp macro="" textlink="">
      <xdr:nvSpPr>
        <xdr:cNvPr id="166" name="AutoShape 39" descr="Resultado de imagen para MULTICONECTOR HDMI">
          <a:extLst>
            <a:ext uri="{FF2B5EF4-FFF2-40B4-BE49-F238E27FC236}">
              <a16:creationId xmlns:a16="http://schemas.microsoft.com/office/drawing/2014/main" id="{00000000-0008-0000-0300-0000A6000000}"/>
            </a:ext>
          </a:extLst>
        </xdr:cNvPr>
        <xdr:cNvSpPr>
          <a:spLocks noChangeAspect="1" noChangeArrowheads="1"/>
        </xdr:cNvSpPr>
      </xdr:nvSpPr>
      <xdr:spPr bwMode="auto">
        <a:xfrm>
          <a:off x="1029652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32657</xdr:rowOff>
    </xdr:to>
    <xdr:sp macro="" textlink="">
      <xdr:nvSpPr>
        <xdr:cNvPr id="167" name="AutoShape 51" descr="Resultado de imagen para GUANTE DE SEGURIDAD RECUBIERTO EN NITRILO PALMA Talla 9">
          <a:extLst>
            <a:ext uri="{FF2B5EF4-FFF2-40B4-BE49-F238E27FC236}">
              <a16:creationId xmlns:a16="http://schemas.microsoft.com/office/drawing/2014/main" id="{00000000-0008-0000-0300-0000A7000000}"/>
            </a:ext>
          </a:extLst>
        </xdr:cNvPr>
        <xdr:cNvSpPr>
          <a:spLocks noChangeAspect="1" noChangeArrowheads="1"/>
        </xdr:cNvSpPr>
      </xdr:nvSpPr>
      <xdr:spPr bwMode="auto">
        <a:xfrm>
          <a:off x="1029652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32657</xdr:rowOff>
    </xdr:to>
    <xdr:sp macro="" textlink="">
      <xdr:nvSpPr>
        <xdr:cNvPr id="168" name="AutoShape 54" descr="Resultado de imagen para GUANTE DE SEGURIDAD RECUBIERTO EN NITRILO PALMA Talla 7">
          <a:extLst>
            <a:ext uri="{FF2B5EF4-FFF2-40B4-BE49-F238E27FC236}">
              <a16:creationId xmlns:a16="http://schemas.microsoft.com/office/drawing/2014/main" id="{00000000-0008-0000-0300-0000A8000000}"/>
            </a:ext>
          </a:extLst>
        </xdr:cNvPr>
        <xdr:cNvSpPr>
          <a:spLocks noChangeAspect="1" noChangeArrowheads="1"/>
        </xdr:cNvSpPr>
      </xdr:nvSpPr>
      <xdr:spPr bwMode="auto">
        <a:xfrm>
          <a:off x="1029652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32657</xdr:rowOff>
    </xdr:to>
    <xdr:sp macro="" textlink="">
      <xdr:nvSpPr>
        <xdr:cNvPr id="169" name="AutoShape 39" descr="Resultado de imagen para MULTICONECTOR HDMI">
          <a:extLst>
            <a:ext uri="{FF2B5EF4-FFF2-40B4-BE49-F238E27FC236}">
              <a16:creationId xmlns:a16="http://schemas.microsoft.com/office/drawing/2014/main" id="{00000000-0008-0000-0300-0000A9000000}"/>
            </a:ext>
          </a:extLst>
        </xdr:cNvPr>
        <xdr:cNvSpPr>
          <a:spLocks noChangeAspect="1" noChangeArrowheads="1"/>
        </xdr:cNvSpPr>
      </xdr:nvSpPr>
      <xdr:spPr bwMode="auto">
        <a:xfrm>
          <a:off x="1029652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32657</xdr:rowOff>
    </xdr:to>
    <xdr:sp macro="" textlink="">
      <xdr:nvSpPr>
        <xdr:cNvPr id="170" name="AutoShape 51" descr="Resultado de imagen para GUANTE DE SEGURIDAD RECUBIERTO EN NITRILO PALMA Talla 9">
          <a:extLst>
            <a:ext uri="{FF2B5EF4-FFF2-40B4-BE49-F238E27FC236}">
              <a16:creationId xmlns:a16="http://schemas.microsoft.com/office/drawing/2014/main" id="{00000000-0008-0000-0300-0000AA000000}"/>
            </a:ext>
          </a:extLst>
        </xdr:cNvPr>
        <xdr:cNvSpPr>
          <a:spLocks noChangeAspect="1" noChangeArrowheads="1"/>
        </xdr:cNvSpPr>
      </xdr:nvSpPr>
      <xdr:spPr bwMode="auto">
        <a:xfrm>
          <a:off x="1029652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32657</xdr:rowOff>
    </xdr:to>
    <xdr:sp macro="" textlink="">
      <xdr:nvSpPr>
        <xdr:cNvPr id="171" name="AutoShape 54" descr="Resultado de imagen para GUANTE DE SEGURIDAD RECUBIERTO EN NITRILO PALMA Talla 7">
          <a:extLst>
            <a:ext uri="{FF2B5EF4-FFF2-40B4-BE49-F238E27FC236}">
              <a16:creationId xmlns:a16="http://schemas.microsoft.com/office/drawing/2014/main" id="{00000000-0008-0000-0300-0000AB000000}"/>
            </a:ext>
          </a:extLst>
        </xdr:cNvPr>
        <xdr:cNvSpPr>
          <a:spLocks noChangeAspect="1" noChangeArrowheads="1"/>
        </xdr:cNvSpPr>
      </xdr:nvSpPr>
      <xdr:spPr bwMode="auto">
        <a:xfrm>
          <a:off x="1029652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32657</xdr:rowOff>
    </xdr:to>
    <xdr:sp macro="" textlink="">
      <xdr:nvSpPr>
        <xdr:cNvPr id="172" name="AutoShape 39" descr="Resultado de imagen para MULTICONECTOR HDMI">
          <a:extLst>
            <a:ext uri="{FF2B5EF4-FFF2-40B4-BE49-F238E27FC236}">
              <a16:creationId xmlns:a16="http://schemas.microsoft.com/office/drawing/2014/main" id="{00000000-0008-0000-0300-0000AC000000}"/>
            </a:ext>
          </a:extLst>
        </xdr:cNvPr>
        <xdr:cNvSpPr>
          <a:spLocks noChangeAspect="1" noChangeArrowheads="1"/>
        </xdr:cNvSpPr>
      </xdr:nvSpPr>
      <xdr:spPr bwMode="auto">
        <a:xfrm>
          <a:off x="1029652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32657</xdr:rowOff>
    </xdr:to>
    <xdr:sp macro="" textlink="">
      <xdr:nvSpPr>
        <xdr:cNvPr id="173" name="AutoShape 51" descr="Resultado de imagen para GUANTE DE SEGURIDAD RECUBIERTO EN NITRILO PALMA Talla 9">
          <a:extLst>
            <a:ext uri="{FF2B5EF4-FFF2-40B4-BE49-F238E27FC236}">
              <a16:creationId xmlns:a16="http://schemas.microsoft.com/office/drawing/2014/main" id="{00000000-0008-0000-0300-0000AD000000}"/>
            </a:ext>
          </a:extLst>
        </xdr:cNvPr>
        <xdr:cNvSpPr>
          <a:spLocks noChangeAspect="1" noChangeArrowheads="1"/>
        </xdr:cNvSpPr>
      </xdr:nvSpPr>
      <xdr:spPr bwMode="auto">
        <a:xfrm>
          <a:off x="1029652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32657</xdr:rowOff>
    </xdr:to>
    <xdr:sp macro="" textlink="">
      <xdr:nvSpPr>
        <xdr:cNvPr id="174" name="AutoShape 54" descr="Resultado de imagen para GUANTE DE SEGURIDAD RECUBIERTO EN NITRILO PALMA Talla 7">
          <a:extLst>
            <a:ext uri="{FF2B5EF4-FFF2-40B4-BE49-F238E27FC236}">
              <a16:creationId xmlns:a16="http://schemas.microsoft.com/office/drawing/2014/main" id="{00000000-0008-0000-0300-0000AE000000}"/>
            </a:ext>
          </a:extLst>
        </xdr:cNvPr>
        <xdr:cNvSpPr>
          <a:spLocks noChangeAspect="1" noChangeArrowheads="1"/>
        </xdr:cNvSpPr>
      </xdr:nvSpPr>
      <xdr:spPr bwMode="auto">
        <a:xfrm>
          <a:off x="1029652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32657</xdr:rowOff>
    </xdr:to>
    <xdr:sp macro="" textlink="">
      <xdr:nvSpPr>
        <xdr:cNvPr id="175" name="AutoShape 39" descr="Resultado de imagen para MULTICONECTOR HDMI">
          <a:extLst>
            <a:ext uri="{FF2B5EF4-FFF2-40B4-BE49-F238E27FC236}">
              <a16:creationId xmlns:a16="http://schemas.microsoft.com/office/drawing/2014/main" id="{00000000-0008-0000-0300-0000AF000000}"/>
            </a:ext>
          </a:extLst>
        </xdr:cNvPr>
        <xdr:cNvSpPr>
          <a:spLocks noChangeAspect="1" noChangeArrowheads="1"/>
        </xdr:cNvSpPr>
      </xdr:nvSpPr>
      <xdr:spPr bwMode="auto">
        <a:xfrm>
          <a:off x="1029652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32657</xdr:rowOff>
    </xdr:to>
    <xdr:sp macro="" textlink="">
      <xdr:nvSpPr>
        <xdr:cNvPr id="176" name="AutoShape 51" descr="Resultado de imagen para GUANTE DE SEGURIDAD RECUBIERTO EN NITRILO PALMA Talla 9">
          <a:extLst>
            <a:ext uri="{FF2B5EF4-FFF2-40B4-BE49-F238E27FC236}">
              <a16:creationId xmlns:a16="http://schemas.microsoft.com/office/drawing/2014/main" id="{00000000-0008-0000-0300-0000B0000000}"/>
            </a:ext>
          </a:extLst>
        </xdr:cNvPr>
        <xdr:cNvSpPr>
          <a:spLocks noChangeAspect="1" noChangeArrowheads="1"/>
        </xdr:cNvSpPr>
      </xdr:nvSpPr>
      <xdr:spPr bwMode="auto">
        <a:xfrm>
          <a:off x="1029652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32657</xdr:rowOff>
    </xdr:to>
    <xdr:sp macro="" textlink="">
      <xdr:nvSpPr>
        <xdr:cNvPr id="177" name="AutoShape 39" descr="Resultado de imagen para MULTICONECTOR HDMI">
          <a:extLst>
            <a:ext uri="{FF2B5EF4-FFF2-40B4-BE49-F238E27FC236}">
              <a16:creationId xmlns:a16="http://schemas.microsoft.com/office/drawing/2014/main" id="{00000000-0008-0000-0300-0000B1000000}"/>
            </a:ext>
          </a:extLst>
        </xdr:cNvPr>
        <xdr:cNvSpPr>
          <a:spLocks noChangeAspect="1" noChangeArrowheads="1"/>
        </xdr:cNvSpPr>
      </xdr:nvSpPr>
      <xdr:spPr bwMode="auto">
        <a:xfrm>
          <a:off x="1029652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32657</xdr:rowOff>
    </xdr:to>
    <xdr:sp macro="" textlink="">
      <xdr:nvSpPr>
        <xdr:cNvPr id="178" name="AutoShape 51" descr="Resultado de imagen para GUANTE DE SEGURIDAD RECUBIERTO EN NITRILO PALMA Talla 9">
          <a:extLst>
            <a:ext uri="{FF2B5EF4-FFF2-40B4-BE49-F238E27FC236}">
              <a16:creationId xmlns:a16="http://schemas.microsoft.com/office/drawing/2014/main" id="{00000000-0008-0000-0300-0000B2000000}"/>
            </a:ext>
          </a:extLst>
        </xdr:cNvPr>
        <xdr:cNvSpPr>
          <a:spLocks noChangeAspect="1" noChangeArrowheads="1"/>
        </xdr:cNvSpPr>
      </xdr:nvSpPr>
      <xdr:spPr bwMode="auto">
        <a:xfrm>
          <a:off x="1029652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32657</xdr:rowOff>
    </xdr:to>
    <xdr:sp macro="" textlink="">
      <xdr:nvSpPr>
        <xdr:cNvPr id="179" name="AutoShape 54" descr="Resultado de imagen para GUANTE DE SEGURIDAD RECUBIERTO EN NITRILO PALMA Talla 7">
          <a:extLst>
            <a:ext uri="{FF2B5EF4-FFF2-40B4-BE49-F238E27FC236}">
              <a16:creationId xmlns:a16="http://schemas.microsoft.com/office/drawing/2014/main" id="{00000000-0008-0000-0300-0000B3000000}"/>
            </a:ext>
          </a:extLst>
        </xdr:cNvPr>
        <xdr:cNvSpPr>
          <a:spLocks noChangeAspect="1" noChangeArrowheads="1"/>
        </xdr:cNvSpPr>
      </xdr:nvSpPr>
      <xdr:spPr bwMode="auto">
        <a:xfrm>
          <a:off x="1029652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99332</xdr:rowOff>
    </xdr:to>
    <xdr:sp macro="" textlink="">
      <xdr:nvSpPr>
        <xdr:cNvPr id="180" name="AutoShape 51" descr="Resultado de imagen para GUANTE DE SEGURIDAD RECUBIERTO EN NITRILO PALMA Talla 9">
          <a:extLst>
            <a:ext uri="{FF2B5EF4-FFF2-40B4-BE49-F238E27FC236}">
              <a16:creationId xmlns:a16="http://schemas.microsoft.com/office/drawing/2014/main" id="{00000000-0008-0000-0300-0000B4000000}"/>
            </a:ext>
          </a:extLst>
        </xdr:cNvPr>
        <xdr:cNvSpPr>
          <a:spLocks noChangeAspect="1" noChangeArrowheads="1"/>
        </xdr:cNvSpPr>
      </xdr:nvSpPr>
      <xdr:spPr bwMode="auto">
        <a:xfrm>
          <a:off x="11534775" y="263842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99332</xdr:rowOff>
    </xdr:to>
    <xdr:sp macro="" textlink="">
      <xdr:nvSpPr>
        <xdr:cNvPr id="181" name="AutoShape 54" descr="Resultado de imagen para GUANTE DE SEGURIDAD RECUBIERTO EN NITRILO PALMA Talla 7">
          <a:extLst>
            <a:ext uri="{FF2B5EF4-FFF2-40B4-BE49-F238E27FC236}">
              <a16:creationId xmlns:a16="http://schemas.microsoft.com/office/drawing/2014/main" id="{00000000-0008-0000-0300-0000B5000000}"/>
            </a:ext>
          </a:extLst>
        </xdr:cNvPr>
        <xdr:cNvSpPr>
          <a:spLocks noChangeAspect="1" noChangeArrowheads="1"/>
        </xdr:cNvSpPr>
      </xdr:nvSpPr>
      <xdr:spPr bwMode="auto">
        <a:xfrm>
          <a:off x="11534775" y="263842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99332</xdr:rowOff>
    </xdr:to>
    <xdr:sp macro="" textlink="">
      <xdr:nvSpPr>
        <xdr:cNvPr id="182" name="AutoShape 39" descr="Resultado de imagen para MULTICONECTOR HDMI">
          <a:extLst>
            <a:ext uri="{FF2B5EF4-FFF2-40B4-BE49-F238E27FC236}">
              <a16:creationId xmlns:a16="http://schemas.microsoft.com/office/drawing/2014/main" id="{00000000-0008-0000-0300-0000B6000000}"/>
            </a:ext>
          </a:extLst>
        </xdr:cNvPr>
        <xdr:cNvSpPr>
          <a:spLocks noChangeAspect="1" noChangeArrowheads="1"/>
        </xdr:cNvSpPr>
      </xdr:nvSpPr>
      <xdr:spPr bwMode="auto">
        <a:xfrm>
          <a:off x="11534775" y="263842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99332</xdr:rowOff>
    </xdr:to>
    <xdr:sp macro="" textlink="">
      <xdr:nvSpPr>
        <xdr:cNvPr id="183" name="AutoShape 51" descr="Resultado de imagen para GUANTE DE SEGURIDAD RECUBIERTO EN NITRILO PALMA Talla 9">
          <a:extLst>
            <a:ext uri="{FF2B5EF4-FFF2-40B4-BE49-F238E27FC236}">
              <a16:creationId xmlns:a16="http://schemas.microsoft.com/office/drawing/2014/main" id="{00000000-0008-0000-0300-0000B7000000}"/>
            </a:ext>
          </a:extLst>
        </xdr:cNvPr>
        <xdr:cNvSpPr>
          <a:spLocks noChangeAspect="1" noChangeArrowheads="1"/>
        </xdr:cNvSpPr>
      </xdr:nvSpPr>
      <xdr:spPr bwMode="auto">
        <a:xfrm>
          <a:off x="11534775" y="263842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99332</xdr:rowOff>
    </xdr:to>
    <xdr:sp macro="" textlink="">
      <xdr:nvSpPr>
        <xdr:cNvPr id="184" name="AutoShape 39" descr="Resultado de imagen para MULTICONECTOR HDMI">
          <a:extLst>
            <a:ext uri="{FF2B5EF4-FFF2-40B4-BE49-F238E27FC236}">
              <a16:creationId xmlns:a16="http://schemas.microsoft.com/office/drawing/2014/main" id="{00000000-0008-0000-0300-0000B8000000}"/>
            </a:ext>
          </a:extLst>
        </xdr:cNvPr>
        <xdr:cNvSpPr>
          <a:spLocks noChangeAspect="1" noChangeArrowheads="1"/>
        </xdr:cNvSpPr>
      </xdr:nvSpPr>
      <xdr:spPr bwMode="auto">
        <a:xfrm>
          <a:off x="11534775" y="263842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99332</xdr:rowOff>
    </xdr:to>
    <xdr:sp macro="" textlink="">
      <xdr:nvSpPr>
        <xdr:cNvPr id="185" name="AutoShape 51" descr="Resultado de imagen para GUANTE DE SEGURIDAD RECUBIERTO EN NITRILO PALMA Talla 9">
          <a:extLst>
            <a:ext uri="{FF2B5EF4-FFF2-40B4-BE49-F238E27FC236}">
              <a16:creationId xmlns:a16="http://schemas.microsoft.com/office/drawing/2014/main" id="{00000000-0008-0000-0300-0000B9000000}"/>
            </a:ext>
          </a:extLst>
        </xdr:cNvPr>
        <xdr:cNvSpPr>
          <a:spLocks noChangeAspect="1" noChangeArrowheads="1"/>
        </xdr:cNvSpPr>
      </xdr:nvSpPr>
      <xdr:spPr bwMode="auto">
        <a:xfrm>
          <a:off x="11534775" y="263842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32657</xdr:rowOff>
    </xdr:to>
    <xdr:sp macro="" textlink="">
      <xdr:nvSpPr>
        <xdr:cNvPr id="186" name="AutoShape 39" descr="Resultado de imagen para MULTICONECTOR HDMI">
          <a:extLst>
            <a:ext uri="{FF2B5EF4-FFF2-40B4-BE49-F238E27FC236}">
              <a16:creationId xmlns:a16="http://schemas.microsoft.com/office/drawing/2014/main" id="{00000000-0008-0000-0300-0000BA000000}"/>
            </a:ext>
          </a:extLst>
        </xdr:cNvPr>
        <xdr:cNvSpPr>
          <a:spLocks noChangeAspect="1" noChangeArrowheads="1"/>
        </xdr:cNvSpPr>
      </xdr:nvSpPr>
      <xdr:spPr bwMode="auto">
        <a:xfrm>
          <a:off x="1153477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32657</xdr:rowOff>
    </xdr:to>
    <xdr:sp macro="" textlink="">
      <xdr:nvSpPr>
        <xdr:cNvPr id="187" name="AutoShape 51" descr="Resultado de imagen para GUANTE DE SEGURIDAD RECUBIERTO EN NITRILO PALMA Talla 9">
          <a:extLst>
            <a:ext uri="{FF2B5EF4-FFF2-40B4-BE49-F238E27FC236}">
              <a16:creationId xmlns:a16="http://schemas.microsoft.com/office/drawing/2014/main" id="{00000000-0008-0000-0300-0000BB000000}"/>
            </a:ext>
          </a:extLst>
        </xdr:cNvPr>
        <xdr:cNvSpPr>
          <a:spLocks noChangeAspect="1" noChangeArrowheads="1"/>
        </xdr:cNvSpPr>
      </xdr:nvSpPr>
      <xdr:spPr bwMode="auto">
        <a:xfrm>
          <a:off x="1153477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32657</xdr:rowOff>
    </xdr:to>
    <xdr:sp macro="" textlink="">
      <xdr:nvSpPr>
        <xdr:cNvPr id="188" name="AutoShape 54" descr="Resultado de imagen para GUANTE DE SEGURIDAD RECUBIERTO EN NITRILO PALMA Talla 7">
          <a:extLst>
            <a:ext uri="{FF2B5EF4-FFF2-40B4-BE49-F238E27FC236}">
              <a16:creationId xmlns:a16="http://schemas.microsoft.com/office/drawing/2014/main" id="{00000000-0008-0000-0300-0000BC000000}"/>
            </a:ext>
          </a:extLst>
        </xdr:cNvPr>
        <xdr:cNvSpPr>
          <a:spLocks noChangeAspect="1" noChangeArrowheads="1"/>
        </xdr:cNvSpPr>
      </xdr:nvSpPr>
      <xdr:spPr bwMode="auto">
        <a:xfrm>
          <a:off x="1153477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32657</xdr:rowOff>
    </xdr:to>
    <xdr:sp macro="" textlink="">
      <xdr:nvSpPr>
        <xdr:cNvPr id="189" name="AutoShape 39" descr="Resultado de imagen para MULTICONECTOR HDMI">
          <a:extLst>
            <a:ext uri="{FF2B5EF4-FFF2-40B4-BE49-F238E27FC236}">
              <a16:creationId xmlns:a16="http://schemas.microsoft.com/office/drawing/2014/main" id="{00000000-0008-0000-0300-0000BD000000}"/>
            </a:ext>
          </a:extLst>
        </xdr:cNvPr>
        <xdr:cNvSpPr>
          <a:spLocks noChangeAspect="1" noChangeArrowheads="1"/>
        </xdr:cNvSpPr>
      </xdr:nvSpPr>
      <xdr:spPr bwMode="auto">
        <a:xfrm>
          <a:off x="1153477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32657</xdr:rowOff>
    </xdr:to>
    <xdr:sp macro="" textlink="">
      <xdr:nvSpPr>
        <xdr:cNvPr id="190" name="AutoShape 51" descr="Resultado de imagen para GUANTE DE SEGURIDAD RECUBIERTO EN NITRILO PALMA Talla 9">
          <a:extLst>
            <a:ext uri="{FF2B5EF4-FFF2-40B4-BE49-F238E27FC236}">
              <a16:creationId xmlns:a16="http://schemas.microsoft.com/office/drawing/2014/main" id="{00000000-0008-0000-0300-0000BE000000}"/>
            </a:ext>
          </a:extLst>
        </xdr:cNvPr>
        <xdr:cNvSpPr>
          <a:spLocks noChangeAspect="1" noChangeArrowheads="1"/>
        </xdr:cNvSpPr>
      </xdr:nvSpPr>
      <xdr:spPr bwMode="auto">
        <a:xfrm>
          <a:off x="1153477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32657</xdr:rowOff>
    </xdr:to>
    <xdr:sp macro="" textlink="">
      <xdr:nvSpPr>
        <xdr:cNvPr id="191" name="AutoShape 54" descr="Resultado de imagen para GUANTE DE SEGURIDAD RECUBIERTO EN NITRILO PALMA Talla 7">
          <a:extLst>
            <a:ext uri="{FF2B5EF4-FFF2-40B4-BE49-F238E27FC236}">
              <a16:creationId xmlns:a16="http://schemas.microsoft.com/office/drawing/2014/main" id="{00000000-0008-0000-0300-0000BF000000}"/>
            </a:ext>
          </a:extLst>
        </xdr:cNvPr>
        <xdr:cNvSpPr>
          <a:spLocks noChangeAspect="1" noChangeArrowheads="1"/>
        </xdr:cNvSpPr>
      </xdr:nvSpPr>
      <xdr:spPr bwMode="auto">
        <a:xfrm>
          <a:off x="1153477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99332</xdr:rowOff>
    </xdr:to>
    <xdr:sp macro="" textlink="">
      <xdr:nvSpPr>
        <xdr:cNvPr id="192" name="AutoShape 39" descr="Resultado de imagen para MULTICONECTOR HDMI">
          <a:extLst>
            <a:ext uri="{FF2B5EF4-FFF2-40B4-BE49-F238E27FC236}">
              <a16:creationId xmlns:a16="http://schemas.microsoft.com/office/drawing/2014/main" id="{00000000-0008-0000-0300-0000C0000000}"/>
            </a:ext>
          </a:extLst>
        </xdr:cNvPr>
        <xdr:cNvSpPr>
          <a:spLocks noChangeAspect="1" noChangeArrowheads="1"/>
        </xdr:cNvSpPr>
      </xdr:nvSpPr>
      <xdr:spPr bwMode="auto">
        <a:xfrm>
          <a:off x="11534775" y="263842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99332</xdr:rowOff>
    </xdr:to>
    <xdr:sp macro="" textlink="">
      <xdr:nvSpPr>
        <xdr:cNvPr id="193" name="AutoShape 51" descr="Resultado de imagen para GUANTE DE SEGURIDAD RECUBIERTO EN NITRILO PALMA Talla 9">
          <a:extLst>
            <a:ext uri="{FF2B5EF4-FFF2-40B4-BE49-F238E27FC236}">
              <a16:creationId xmlns:a16="http://schemas.microsoft.com/office/drawing/2014/main" id="{00000000-0008-0000-0300-0000C1000000}"/>
            </a:ext>
          </a:extLst>
        </xdr:cNvPr>
        <xdr:cNvSpPr>
          <a:spLocks noChangeAspect="1" noChangeArrowheads="1"/>
        </xdr:cNvSpPr>
      </xdr:nvSpPr>
      <xdr:spPr bwMode="auto">
        <a:xfrm>
          <a:off x="11534775" y="263842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99332</xdr:rowOff>
    </xdr:to>
    <xdr:sp macro="" textlink="">
      <xdr:nvSpPr>
        <xdr:cNvPr id="194" name="AutoShape 54" descr="Resultado de imagen para GUANTE DE SEGURIDAD RECUBIERTO EN NITRILO PALMA Talla 7">
          <a:extLst>
            <a:ext uri="{FF2B5EF4-FFF2-40B4-BE49-F238E27FC236}">
              <a16:creationId xmlns:a16="http://schemas.microsoft.com/office/drawing/2014/main" id="{00000000-0008-0000-0300-0000C2000000}"/>
            </a:ext>
          </a:extLst>
        </xdr:cNvPr>
        <xdr:cNvSpPr>
          <a:spLocks noChangeAspect="1" noChangeArrowheads="1"/>
        </xdr:cNvSpPr>
      </xdr:nvSpPr>
      <xdr:spPr bwMode="auto">
        <a:xfrm>
          <a:off x="11534775" y="263842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32657</xdr:rowOff>
    </xdr:to>
    <xdr:sp macro="" textlink="">
      <xdr:nvSpPr>
        <xdr:cNvPr id="195" name="AutoShape 39" descr="Resultado de imagen para MULTICONECTOR HDMI">
          <a:extLst>
            <a:ext uri="{FF2B5EF4-FFF2-40B4-BE49-F238E27FC236}">
              <a16:creationId xmlns:a16="http://schemas.microsoft.com/office/drawing/2014/main" id="{00000000-0008-0000-0300-0000C3000000}"/>
            </a:ext>
          </a:extLst>
        </xdr:cNvPr>
        <xdr:cNvSpPr>
          <a:spLocks noChangeAspect="1" noChangeArrowheads="1"/>
        </xdr:cNvSpPr>
      </xdr:nvSpPr>
      <xdr:spPr bwMode="auto">
        <a:xfrm>
          <a:off x="1153477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32657</xdr:rowOff>
    </xdr:to>
    <xdr:sp macro="" textlink="">
      <xdr:nvSpPr>
        <xdr:cNvPr id="196" name="AutoShape 51" descr="Resultado de imagen para GUANTE DE SEGURIDAD RECUBIERTO EN NITRILO PALMA Talla 9">
          <a:extLst>
            <a:ext uri="{FF2B5EF4-FFF2-40B4-BE49-F238E27FC236}">
              <a16:creationId xmlns:a16="http://schemas.microsoft.com/office/drawing/2014/main" id="{00000000-0008-0000-0300-0000C4000000}"/>
            </a:ext>
          </a:extLst>
        </xdr:cNvPr>
        <xdr:cNvSpPr>
          <a:spLocks noChangeAspect="1" noChangeArrowheads="1"/>
        </xdr:cNvSpPr>
      </xdr:nvSpPr>
      <xdr:spPr bwMode="auto">
        <a:xfrm>
          <a:off x="1153477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32657</xdr:rowOff>
    </xdr:to>
    <xdr:sp macro="" textlink="">
      <xdr:nvSpPr>
        <xdr:cNvPr id="197" name="AutoShape 54" descr="Resultado de imagen para GUANTE DE SEGURIDAD RECUBIERTO EN NITRILO PALMA Talla 7">
          <a:extLst>
            <a:ext uri="{FF2B5EF4-FFF2-40B4-BE49-F238E27FC236}">
              <a16:creationId xmlns:a16="http://schemas.microsoft.com/office/drawing/2014/main" id="{00000000-0008-0000-0300-0000C5000000}"/>
            </a:ext>
          </a:extLst>
        </xdr:cNvPr>
        <xdr:cNvSpPr>
          <a:spLocks noChangeAspect="1" noChangeArrowheads="1"/>
        </xdr:cNvSpPr>
      </xdr:nvSpPr>
      <xdr:spPr bwMode="auto">
        <a:xfrm>
          <a:off x="1153477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32657</xdr:rowOff>
    </xdr:to>
    <xdr:sp macro="" textlink="">
      <xdr:nvSpPr>
        <xdr:cNvPr id="198" name="AutoShape 39" descr="Resultado de imagen para MULTICONECTOR HDMI">
          <a:extLst>
            <a:ext uri="{FF2B5EF4-FFF2-40B4-BE49-F238E27FC236}">
              <a16:creationId xmlns:a16="http://schemas.microsoft.com/office/drawing/2014/main" id="{00000000-0008-0000-0300-0000C6000000}"/>
            </a:ext>
          </a:extLst>
        </xdr:cNvPr>
        <xdr:cNvSpPr>
          <a:spLocks noChangeAspect="1" noChangeArrowheads="1"/>
        </xdr:cNvSpPr>
      </xdr:nvSpPr>
      <xdr:spPr bwMode="auto">
        <a:xfrm>
          <a:off x="1153477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32657</xdr:rowOff>
    </xdr:to>
    <xdr:sp macro="" textlink="">
      <xdr:nvSpPr>
        <xdr:cNvPr id="199" name="AutoShape 39" descr="Resultado de imagen para MULTICONECTOR HDMI">
          <a:extLst>
            <a:ext uri="{FF2B5EF4-FFF2-40B4-BE49-F238E27FC236}">
              <a16:creationId xmlns:a16="http://schemas.microsoft.com/office/drawing/2014/main" id="{00000000-0008-0000-0300-0000C7000000}"/>
            </a:ext>
          </a:extLst>
        </xdr:cNvPr>
        <xdr:cNvSpPr>
          <a:spLocks noChangeAspect="1" noChangeArrowheads="1"/>
        </xdr:cNvSpPr>
      </xdr:nvSpPr>
      <xdr:spPr bwMode="auto">
        <a:xfrm>
          <a:off x="1153477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32657</xdr:rowOff>
    </xdr:to>
    <xdr:sp macro="" textlink="">
      <xdr:nvSpPr>
        <xdr:cNvPr id="200" name="AutoShape 51" descr="Resultado de imagen para GUANTE DE SEGURIDAD RECUBIERTO EN NITRILO PALMA Talla 9">
          <a:extLst>
            <a:ext uri="{FF2B5EF4-FFF2-40B4-BE49-F238E27FC236}">
              <a16:creationId xmlns:a16="http://schemas.microsoft.com/office/drawing/2014/main" id="{00000000-0008-0000-0300-0000C8000000}"/>
            </a:ext>
          </a:extLst>
        </xdr:cNvPr>
        <xdr:cNvSpPr>
          <a:spLocks noChangeAspect="1" noChangeArrowheads="1"/>
        </xdr:cNvSpPr>
      </xdr:nvSpPr>
      <xdr:spPr bwMode="auto">
        <a:xfrm>
          <a:off x="1153477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32657</xdr:rowOff>
    </xdr:to>
    <xdr:sp macro="" textlink="">
      <xdr:nvSpPr>
        <xdr:cNvPr id="201" name="AutoShape 54" descr="Resultado de imagen para GUANTE DE SEGURIDAD RECUBIERTO EN NITRILO PALMA Talla 7">
          <a:extLst>
            <a:ext uri="{FF2B5EF4-FFF2-40B4-BE49-F238E27FC236}">
              <a16:creationId xmlns:a16="http://schemas.microsoft.com/office/drawing/2014/main" id="{00000000-0008-0000-0300-0000C9000000}"/>
            </a:ext>
          </a:extLst>
        </xdr:cNvPr>
        <xdr:cNvSpPr>
          <a:spLocks noChangeAspect="1" noChangeArrowheads="1"/>
        </xdr:cNvSpPr>
      </xdr:nvSpPr>
      <xdr:spPr bwMode="auto">
        <a:xfrm>
          <a:off x="1153477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32657</xdr:rowOff>
    </xdr:to>
    <xdr:sp macro="" textlink="">
      <xdr:nvSpPr>
        <xdr:cNvPr id="202" name="AutoShape 39" descr="Resultado de imagen para MULTICONECTOR HDMI">
          <a:extLst>
            <a:ext uri="{FF2B5EF4-FFF2-40B4-BE49-F238E27FC236}">
              <a16:creationId xmlns:a16="http://schemas.microsoft.com/office/drawing/2014/main" id="{00000000-0008-0000-0300-0000CA000000}"/>
            </a:ext>
          </a:extLst>
        </xdr:cNvPr>
        <xdr:cNvSpPr>
          <a:spLocks noChangeAspect="1" noChangeArrowheads="1"/>
        </xdr:cNvSpPr>
      </xdr:nvSpPr>
      <xdr:spPr bwMode="auto">
        <a:xfrm>
          <a:off x="1153477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32657</xdr:rowOff>
    </xdr:to>
    <xdr:sp macro="" textlink="">
      <xdr:nvSpPr>
        <xdr:cNvPr id="203" name="AutoShape 51" descr="Resultado de imagen para GUANTE DE SEGURIDAD RECUBIERTO EN NITRILO PALMA Talla 9">
          <a:extLst>
            <a:ext uri="{FF2B5EF4-FFF2-40B4-BE49-F238E27FC236}">
              <a16:creationId xmlns:a16="http://schemas.microsoft.com/office/drawing/2014/main" id="{00000000-0008-0000-0300-0000CB000000}"/>
            </a:ext>
          </a:extLst>
        </xdr:cNvPr>
        <xdr:cNvSpPr>
          <a:spLocks noChangeAspect="1" noChangeArrowheads="1"/>
        </xdr:cNvSpPr>
      </xdr:nvSpPr>
      <xdr:spPr bwMode="auto">
        <a:xfrm>
          <a:off x="1153477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32657</xdr:rowOff>
    </xdr:to>
    <xdr:sp macro="" textlink="">
      <xdr:nvSpPr>
        <xdr:cNvPr id="204" name="AutoShape 54" descr="Resultado de imagen para GUANTE DE SEGURIDAD RECUBIERTO EN NITRILO PALMA Talla 7">
          <a:extLst>
            <a:ext uri="{FF2B5EF4-FFF2-40B4-BE49-F238E27FC236}">
              <a16:creationId xmlns:a16="http://schemas.microsoft.com/office/drawing/2014/main" id="{00000000-0008-0000-0300-0000CC000000}"/>
            </a:ext>
          </a:extLst>
        </xdr:cNvPr>
        <xdr:cNvSpPr>
          <a:spLocks noChangeAspect="1" noChangeArrowheads="1"/>
        </xdr:cNvSpPr>
      </xdr:nvSpPr>
      <xdr:spPr bwMode="auto">
        <a:xfrm>
          <a:off x="1153477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32657</xdr:rowOff>
    </xdr:to>
    <xdr:sp macro="" textlink="">
      <xdr:nvSpPr>
        <xdr:cNvPr id="205" name="AutoShape 39" descr="Resultado de imagen para MULTICONECTOR HDMI">
          <a:extLst>
            <a:ext uri="{FF2B5EF4-FFF2-40B4-BE49-F238E27FC236}">
              <a16:creationId xmlns:a16="http://schemas.microsoft.com/office/drawing/2014/main" id="{00000000-0008-0000-0300-0000CD000000}"/>
            </a:ext>
          </a:extLst>
        </xdr:cNvPr>
        <xdr:cNvSpPr>
          <a:spLocks noChangeAspect="1" noChangeArrowheads="1"/>
        </xdr:cNvSpPr>
      </xdr:nvSpPr>
      <xdr:spPr bwMode="auto">
        <a:xfrm>
          <a:off x="1153477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32657</xdr:rowOff>
    </xdr:to>
    <xdr:sp macro="" textlink="">
      <xdr:nvSpPr>
        <xdr:cNvPr id="206" name="AutoShape 51" descr="Resultado de imagen para GUANTE DE SEGURIDAD RECUBIERTO EN NITRILO PALMA Talla 9">
          <a:extLst>
            <a:ext uri="{FF2B5EF4-FFF2-40B4-BE49-F238E27FC236}">
              <a16:creationId xmlns:a16="http://schemas.microsoft.com/office/drawing/2014/main" id="{00000000-0008-0000-0300-0000CE000000}"/>
            </a:ext>
          </a:extLst>
        </xdr:cNvPr>
        <xdr:cNvSpPr>
          <a:spLocks noChangeAspect="1" noChangeArrowheads="1"/>
        </xdr:cNvSpPr>
      </xdr:nvSpPr>
      <xdr:spPr bwMode="auto">
        <a:xfrm>
          <a:off x="1153477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32657</xdr:rowOff>
    </xdr:to>
    <xdr:sp macro="" textlink="">
      <xdr:nvSpPr>
        <xdr:cNvPr id="207" name="AutoShape 54" descr="Resultado de imagen para GUANTE DE SEGURIDAD RECUBIERTO EN NITRILO PALMA Talla 7">
          <a:extLst>
            <a:ext uri="{FF2B5EF4-FFF2-40B4-BE49-F238E27FC236}">
              <a16:creationId xmlns:a16="http://schemas.microsoft.com/office/drawing/2014/main" id="{00000000-0008-0000-0300-0000CF000000}"/>
            </a:ext>
          </a:extLst>
        </xdr:cNvPr>
        <xdr:cNvSpPr>
          <a:spLocks noChangeAspect="1" noChangeArrowheads="1"/>
        </xdr:cNvSpPr>
      </xdr:nvSpPr>
      <xdr:spPr bwMode="auto">
        <a:xfrm>
          <a:off x="1153477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32657</xdr:rowOff>
    </xdr:to>
    <xdr:sp macro="" textlink="">
      <xdr:nvSpPr>
        <xdr:cNvPr id="208" name="AutoShape 39" descr="Resultado de imagen para MULTICONECTOR HDMI">
          <a:extLst>
            <a:ext uri="{FF2B5EF4-FFF2-40B4-BE49-F238E27FC236}">
              <a16:creationId xmlns:a16="http://schemas.microsoft.com/office/drawing/2014/main" id="{00000000-0008-0000-0300-0000D0000000}"/>
            </a:ext>
          </a:extLst>
        </xdr:cNvPr>
        <xdr:cNvSpPr>
          <a:spLocks noChangeAspect="1" noChangeArrowheads="1"/>
        </xdr:cNvSpPr>
      </xdr:nvSpPr>
      <xdr:spPr bwMode="auto">
        <a:xfrm>
          <a:off x="1153477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32657</xdr:rowOff>
    </xdr:to>
    <xdr:sp macro="" textlink="">
      <xdr:nvSpPr>
        <xdr:cNvPr id="209" name="AutoShape 51" descr="Resultado de imagen para GUANTE DE SEGURIDAD RECUBIERTO EN NITRILO PALMA Talla 9">
          <a:extLst>
            <a:ext uri="{FF2B5EF4-FFF2-40B4-BE49-F238E27FC236}">
              <a16:creationId xmlns:a16="http://schemas.microsoft.com/office/drawing/2014/main" id="{00000000-0008-0000-0300-0000D1000000}"/>
            </a:ext>
          </a:extLst>
        </xdr:cNvPr>
        <xdr:cNvSpPr>
          <a:spLocks noChangeAspect="1" noChangeArrowheads="1"/>
        </xdr:cNvSpPr>
      </xdr:nvSpPr>
      <xdr:spPr bwMode="auto">
        <a:xfrm>
          <a:off x="1153477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32657</xdr:rowOff>
    </xdr:to>
    <xdr:sp macro="" textlink="">
      <xdr:nvSpPr>
        <xdr:cNvPr id="210" name="AutoShape 39" descr="Resultado de imagen para MULTICONECTOR HDMI">
          <a:extLst>
            <a:ext uri="{FF2B5EF4-FFF2-40B4-BE49-F238E27FC236}">
              <a16:creationId xmlns:a16="http://schemas.microsoft.com/office/drawing/2014/main" id="{00000000-0008-0000-0300-0000D2000000}"/>
            </a:ext>
          </a:extLst>
        </xdr:cNvPr>
        <xdr:cNvSpPr>
          <a:spLocks noChangeAspect="1" noChangeArrowheads="1"/>
        </xdr:cNvSpPr>
      </xdr:nvSpPr>
      <xdr:spPr bwMode="auto">
        <a:xfrm>
          <a:off x="1153477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32657</xdr:rowOff>
    </xdr:to>
    <xdr:sp macro="" textlink="">
      <xdr:nvSpPr>
        <xdr:cNvPr id="211" name="AutoShape 51" descr="Resultado de imagen para GUANTE DE SEGURIDAD RECUBIERTO EN NITRILO PALMA Talla 9">
          <a:extLst>
            <a:ext uri="{FF2B5EF4-FFF2-40B4-BE49-F238E27FC236}">
              <a16:creationId xmlns:a16="http://schemas.microsoft.com/office/drawing/2014/main" id="{00000000-0008-0000-0300-0000D3000000}"/>
            </a:ext>
          </a:extLst>
        </xdr:cNvPr>
        <xdr:cNvSpPr>
          <a:spLocks noChangeAspect="1" noChangeArrowheads="1"/>
        </xdr:cNvSpPr>
      </xdr:nvSpPr>
      <xdr:spPr bwMode="auto">
        <a:xfrm>
          <a:off x="1153477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61232</xdr:rowOff>
    </xdr:to>
    <xdr:sp macro="" textlink="">
      <xdr:nvSpPr>
        <xdr:cNvPr id="212" name="AutoShape 51" descr="Resultado de imagen para GUANTE DE SEGURIDAD RECUBIERTO EN NITRILO PALMA Talla 9">
          <a:extLst>
            <a:ext uri="{FF2B5EF4-FFF2-40B4-BE49-F238E27FC236}">
              <a16:creationId xmlns:a16="http://schemas.microsoft.com/office/drawing/2014/main" id="{00000000-0008-0000-0300-0000D4000000}"/>
            </a:ext>
          </a:extLst>
        </xdr:cNvPr>
        <xdr:cNvSpPr>
          <a:spLocks noChangeAspect="1" noChangeArrowheads="1"/>
        </xdr:cNvSpPr>
      </xdr:nvSpPr>
      <xdr:spPr bwMode="auto">
        <a:xfrm>
          <a:off x="7858125" y="263842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61232</xdr:rowOff>
    </xdr:to>
    <xdr:sp macro="" textlink="">
      <xdr:nvSpPr>
        <xdr:cNvPr id="213" name="AutoShape 54" descr="Resultado de imagen para GUANTE DE SEGURIDAD RECUBIERTO EN NITRILO PALMA Talla 7">
          <a:extLst>
            <a:ext uri="{FF2B5EF4-FFF2-40B4-BE49-F238E27FC236}">
              <a16:creationId xmlns:a16="http://schemas.microsoft.com/office/drawing/2014/main" id="{00000000-0008-0000-0300-0000D5000000}"/>
            </a:ext>
          </a:extLst>
        </xdr:cNvPr>
        <xdr:cNvSpPr>
          <a:spLocks noChangeAspect="1" noChangeArrowheads="1"/>
        </xdr:cNvSpPr>
      </xdr:nvSpPr>
      <xdr:spPr bwMode="auto">
        <a:xfrm>
          <a:off x="7858125" y="263842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61232</xdr:rowOff>
    </xdr:to>
    <xdr:sp macro="" textlink="">
      <xdr:nvSpPr>
        <xdr:cNvPr id="214" name="AutoShape 39" descr="Resultado de imagen para MULTICONECTOR HDMI">
          <a:extLst>
            <a:ext uri="{FF2B5EF4-FFF2-40B4-BE49-F238E27FC236}">
              <a16:creationId xmlns:a16="http://schemas.microsoft.com/office/drawing/2014/main" id="{00000000-0008-0000-0300-0000D6000000}"/>
            </a:ext>
          </a:extLst>
        </xdr:cNvPr>
        <xdr:cNvSpPr>
          <a:spLocks noChangeAspect="1" noChangeArrowheads="1"/>
        </xdr:cNvSpPr>
      </xdr:nvSpPr>
      <xdr:spPr bwMode="auto">
        <a:xfrm>
          <a:off x="7858125" y="263842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61232</xdr:rowOff>
    </xdr:to>
    <xdr:sp macro="" textlink="">
      <xdr:nvSpPr>
        <xdr:cNvPr id="215" name="AutoShape 51" descr="Resultado de imagen para GUANTE DE SEGURIDAD RECUBIERTO EN NITRILO PALMA Talla 9">
          <a:extLst>
            <a:ext uri="{FF2B5EF4-FFF2-40B4-BE49-F238E27FC236}">
              <a16:creationId xmlns:a16="http://schemas.microsoft.com/office/drawing/2014/main" id="{00000000-0008-0000-0300-0000D7000000}"/>
            </a:ext>
          </a:extLst>
        </xdr:cNvPr>
        <xdr:cNvSpPr>
          <a:spLocks noChangeAspect="1" noChangeArrowheads="1"/>
        </xdr:cNvSpPr>
      </xdr:nvSpPr>
      <xdr:spPr bwMode="auto">
        <a:xfrm>
          <a:off x="7858125" y="263842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127907</xdr:rowOff>
    </xdr:to>
    <xdr:sp macro="" textlink="">
      <xdr:nvSpPr>
        <xdr:cNvPr id="216" name="AutoShape 39" descr="Resultado de imagen para MULTICONECTOR HDMI">
          <a:extLst>
            <a:ext uri="{FF2B5EF4-FFF2-40B4-BE49-F238E27FC236}">
              <a16:creationId xmlns:a16="http://schemas.microsoft.com/office/drawing/2014/main" id="{00000000-0008-0000-0300-0000D8000000}"/>
            </a:ext>
          </a:extLst>
        </xdr:cNvPr>
        <xdr:cNvSpPr>
          <a:spLocks noChangeAspect="1" noChangeArrowheads="1"/>
        </xdr:cNvSpPr>
      </xdr:nvSpPr>
      <xdr:spPr bwMode="auto">
        <a:xfrm>
          <a:off x="7858125" y="2638425"/>
          <a:ext cx="304800" cy="3286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127907</xdr:rowOff>
    </xdr:to>
    <xdr:sp macro="" textlink="">
      <xdr:nvSpPr>
        <xdr:cNvPr id="217" name="AutoShape 51" descr="Resultado de imagen para GUANTE DE SEGURIDAD RECUBIERTO EN NITRILO PALMA Talla 9">
          <a:extLst>
            <a:ext uri="{FF2B5EF4-FFF2-40B4-BE49-F238E27FC236}">
              <a16:creationId xmlns:a16="http://schemas.microsoft.com/office/drawing/2014/main" id="{00000000-0008-0000-0300-0000D9000000}"/>
            </a:ext>
          </a:extLst>
        </xdr:cNvPr>
        <xdr:cNvSpPr>
          <a:spLocks noChangeAspect="1" noChangeArrowheads="1"/>
        </xdr:cNvSpPr>
      </xdr:nvSpPr>
      <xdr:spPr bwMode="auto">
        <a:xfrm>
          <a:off x="7858125" y="2638425"/>
          <a:ext cx="304800" cy="3286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127907</xdr:rowOff>
    </xdr:to>
    <xdr:sp macro="" textlink="">
      <xdr:nvSpPr>
        <xdr:cNvPr id="218" name="AutoShape 54" descr="Resultado de imagen para GUANTE DE SEGURIDAD RECUBIERTO EN NITRILO PALMA Talla 7">
          <a:extLst>
            <a:ext uri="{FF2B5EF4-FFF2-40B4-BE49-F238E27FC236}">
              <a16:creationId xmlns:a16="http://schemas.microsoft.com/office/drawing/2014/main" id="{00000000-0008-0000-0300-0000DA000000}"/>
            </a:ext>
          </a:extLst>
        </xdr:cNvPr>
        <xdr:cNvSpPr>
          <a:spLocks noChangeAspect="1" noChangeArrowheads="1"/>
        </xdr:cNvSpPr>
      </xdr:nvSpPr>
      <xdr:spPr bwMode="auto">
        <a:xfrm>
          <a:off x="7858125" y="2638425"/>
          <a:ext cx="304800" cy="3286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127907</xdr:rowOff>
    </xdr:to>
    <xdr:sp macro="" textlink="">
      <xdr:nvSpPr>
        <xdr:cNvPr id="219" name="AutoShape 39" descr="Resultado de imagen para MULTICONECTOR HDMI">
          <a:extLst>
            <a:ext uri="{FF2B5EF4-FFF2-40B4-BE49-F238E27FC236}">
              <a16:creationId xmlns:a16="http://schemas.microsoft.com/office/drawing/2014/main" id="{00000000-0008-0000-0300-0000DB000000}"/>
            </a:ext>
          </a:extLst>
        </xdr:cNvPr>
        <xdr:cNvSpPr>
          <a:spLocks noChangeAspect="1" noChangeArrowheads="1"/>
        </xdr:cNvSpPr>
      </xdr:nvSpPr>
      <xdr:spPr bwMode="auto">
        <a:xfrm>
          <a:off x="7858125" y="2638425"/>
          <a:ext cx="304800" cy="3286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127907</xdr:rowOff>
    </xdr:to>
    <xdr:sp macro="" textlink="">
      <xdr:nvSpPr>
        <xdr:cNvPr id="220" name="AutoShape 51" descr="Resultado de imagen para GUANTE DE SEGURIDAD RECUBIERTO EN NITRILO PALMA Talla 9">
          <a:extLst>
            <a:ext uri="{FF2B5EF4-FFF2-40B4-BE49-F238E27FC236}">
              <a16:creationId xmlns:a16="http://schemas.microsoft.com/office/drawing/2014/main" id="{00000000-0008-0000-0300-0000DC000000}"/>
            </a:ext>
          </a:extLst>
        </xdr:cNvPr>
        <xdr:cNvSpPr>
          <a:spLocks noChangeAspect="1" noChangeArrowheads="1"/>
        </xdr:cNvSpPr>
      </xdr:nvSpPr>
      <xdr:spPr bwMode="auto">
        <a:xfrm>
          <a:off x="7858125" y="2638425"/>
          <a:ext cx="304800" cy="3286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127907</xdr:rowOff>
    </xdr:to>
    <xdr:sp macro="" textlink="">
      <xdr:nvSpPr>
        <xdr:cNvPr id="221" name="AutoShape 39" descr="Resultado de imagen para MULTICONECTOR HDMI">
          <a:extLst>
            <a:ext uri="{FF2B5EF4-FFF2-40B4-BE49-F238E27FC236}">
              <a16:creationId xmlns:a16="http://schemas.microsoft.com/office/drawing/2014/main" id="{00000000-0008-0000-0300-0000DD000000}"/>
            </a:ext>
          </a:extLst>
        </xdr:cNvPr>
        <xdr:cNvSpPr>
          <a:spLocks noChangeAspect="1" noChangeArrowheads="1"/>
        </xdr:cNvSpPr>
      </xdr:nvSpPr>
      <xdr:spPr bwMode="auto">
        <a:xfrm>
          <a:off x="7858125" y="2638425"/>
          <a:ext cx="304800" cy="3286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127907</xdr:rowOff>
    </xdr:to>
    <xdr:sp macro="" textlink="">
      <xdr:nvSpPr>
        <xdr:cNvPr id="222" name="AutoShape 51" descr="Resultado de imagen para GUANTE DE SEGURIDAD RECUBIERTO EN NITRILO PALMA Talla 9">
          <a:extLst>
            <a:ext uri="{FF2B5EF4-FFF2-40B4-BE49-F238E27FC236}">
              <a16:creationId xmlns:a16="http://schemas.microsoft.com/office/drawing/2014/main" id="{00000000-0008-0000-0300-0000DE000000}"/>
            </a:ext>
          </a:extLst>
        </xdr:cNvPr>
        <xdr:cNvSpPr>
          <a:spLocks noChangeAspect="1" noChangeArrowheads="1"/>
        </xdr:cNvSpPr>
      </xdr:nvSpPr>
      <xdr:spPr bwMode="auto">
        <a:xfrm>
          <a:off x="7858125" y="2638425"/>
          <a:ext cx="304800" cy="3286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61232</xdr:rowOff>
    </xdr:to>
    <xdr:sp macro="" textlink="">
      <xdr:nvSpPr>
        <xdr:cNvPr id="223" name="AutoShape 39" descr="Resultado de imagen para MULTICONECTOR HDMI">
          <a:extLst>
            <a:ext uri="{FF2B5EF4-FFF2-40B4-BE49-F238E27FC236}">
              <a16:creationId xmlns:a16="http://schemas.microsoft.com/office/drawing/2014/main" id="{00000000-0008-0000-0300-0000DF000000}"/>
            </a:ext>
          </a:extLst>
        </xdr:cNvPr>
        <xdr:cNvSpPr>
          <a:spLocks noChangeAspect="1" noChangeArrowheads="1"/>
        </xdr:cNvSpPr>
      </xdr:nvSpPr>
      <xdr:spPr bwMode="auto">
        <a:xfrm>
          <a:off x="7858125" y="263842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61232</xdr:rowOff>
    </xdr:to>
    <xdr:sp macro="" textlink="">
      <xdr:nvSpPr>
        <xdr:cNvPr id="224" name="AutoShape 51" descr="Resultado de imagen para GUANTE DE SEGURIDAD RECUBIERTO EN NITRILO PALMA Talla 9">
          <a:extLst>
            <a:ext uri="{FF2B5EF4-FFF2-40B4-BE49-F238E27FC236}">
              <a16:creationId xmlns:a16="http://schemas.microsoft.com/office/drawing/2014/main" id="{00000000-0008-0000-0300-0000E0000000}"/>
            </a:ext>
          </a:extLst>
        </xdr:cNvPr>
        <xdr:cNvSpPr>
          <a:spLocks noChangeAspect="1" noChangeArrowheads="1"/>
        </xdr:cNvSpPr>
      </xdr:nvSpPr>
      <xdr:spPr bwMode="auto">
        <a:xfrm>
          <a:off x="7858125" y="263842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61232</xdr:rowOff>
    </xdr:to>
    <xdr:sp macro="" textlink="">
      <xdr:nvSpPr>
        <xdr:cNvPr id="225" name="AutoShape 54" descr="Resultado de imagen para GUANTE DE SEGURIDAD RECUBIERTO EN NITRILO PALMA Talla 7">
          <a:extLst>
            <a:ext uri="{FF2B5EF4-FFF2-40B4-BE49-F238E27FC236}">
              <a16:creationId xmlns:a16="http://schemas.microsoft.com/office/drawing/2014/main" id="{00000000-0008-0000-0300-0000E1000000}"/>
            </a:ext>
          </a:extLst>
        </xdr:cNvPr>
        <xdr:cNvSpPr>
          <a:spLocks noChangeAspect="1" noChangeArrowheads="1"/>
        </xdr:cNvSpPr>
      </xdr:nvSpPr>
      <xdr:spPr bwMode="auto">
        <a:xfrm>
          <a:off x="7858125" y="263842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61232</xdr:rowOff>
    </xdr:to>
    <xdr:sp macro="" textlink="">
      <xdr:nvSpPr>
        <xdr:cNvPr id="226" name="AutoShape 39" descr="Resultado de imagen para MULTICONECTOR HDMI">
          <a:extLst>
            <a:ext uri="{FF2B5EF4-FFF2-40B4-BE49-F238E27FC236}">
              <a16:creationId xmlns:a16="http://schemas.microsoft.com/office/drawing/2014/main" id="{00000000-0008-0000-0300-0000E2000000}"/>
            </a:ext>
          </a:extLst>
        </xdr:cNvPr>
        <xdr:cNvSpPr>
          <a:spLocks noChangeAspect="1" noChangeArrowheads="1"/>
        </xdr:cNvSpPr>
      </xdr:nvSpPr>
      <xdr:spPr bwMode="auto">
        <a:xfrm>
          <a:off x="7858125" y="263842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61232</xdr:rowOff>
    </xdr:to>
    <xdr:sp macro="" textlink="">
      <xdr:nvSpPr>
        <xdr:cNvPr id="227" name="AutoShape 51" descr="Resultado de imagen para GUANTE DE SEGURIDAD RECUBIERTO EN NITRILO PALMA Talla 9">
          <a:extLst>
            <a:ext uri="{FF2B5EF4-FFF2-40B4-BE49-F238E27FC236}">
              <a16:creationId xmlns:a16="http://schemas.microsoft.com/office/drawing/2014/main" id="{00000000-0008-0000-0300-0000E3000000}"/>
            </a:ext>
          </a:extLst>
        </xdr:cNvPr>
        <xdr:cNvSpPr>
          <a:spLocks noChangeAspect="1" noChangeArrowheads="1"/>
        </xdr:cNvSpPr>
      </xdr:nvSpPr>
      <xdr:spPr bwMode="auto">
        <a:xfrm>
          <a:off x="7858125" y="263842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61232</xdr:rowOff>
    </xdr:to>
    <xdr:sp macro="" textlink="">
      <xdr:nvSpPr>
        <xdr:cNvPr id="228" name="AutoShape 54" descr="Resultado de imagen para GUANTE DE SEGURIDAD RECUBIERTO EN NITRILO PALMA Talla 7">
          <a:extLst>
            <a:ext uri="{FF2B5EF4-FFF2-40B4-BE49-F238E27FC236}">
              <a16:creationId xmlns:a16="http://schemas.microsoft.com/office/drawing/2014/main" id="{00000000-0008-0000-0300-0000E4000000}"/>
            </a:ext>
          </a:extLst>
        </xdr:cNvPr>
        <xdr:cNvSpPr>
          <a:spLocks noChangeAspect="1" noChangeArrowheads="1"/>
        </xdr:cNvSpPr>
      </xdr:nvSpPr>
      <xdr:spPr bwMode="auto">
        <a:xfrm>
          <a:off x="7858125" y="263842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61232</xdr:rowOff>
    </xdr:to>
    <xdr:sp macro="" textlink="">
      <xdr:nvSpPr>
        <xdr:cNvPr id="229" name="AutoShape 39" descr="Resultado de imagen para MULTICONECTOR HDMI">
          <a:extLst>
            <a:ext uri="{FF2B5EF4-FFF2-40B4-BE49-F238E27FC236}">
              <a16:creationId xmlns:a16="http://schemas.microsoft.com/office/drawing/2014/main" id="{00000000-0008-0000-0300-0000E5000000}"/>
            </a:ext>
          </a:extLst>
        </xdr:cNvPr>
        <xdr:cNvSpPr>
          <a:spLocks noChangeAspect="1" noChangeArrowheads="1"/>
        </xdr:cNvSpPr>
      </xdr:nvSpPr>
      <xdr:spPr bwMode="auto">
        <a:xfrm>
          <a:off x="7858125" y="263842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61232</xdr:rowOff>
    </xdr:to>
    <xdr:sp macro="" textlink="">
      <xdr:nvSpPr>
        <xdr:cNvPr id="230" name="AutoShape 51" descr="Resultado de imagen para GUANTE DE SEGURIDAD RECUBIERTO EN NITRILO PALMA Talla 9">
          <a:extLst>
            <a:ext uri="{FF2B5EF4-FFF2-40B4-BE49-F238E27FC236}">
              <a16:creationId xmlns:a16="http://schemas.microsoft.com/office/drawing/2014/main" id="{00000000-0008-0000-0300-0000E6000000}"/>
            </a:ext>
          </a:extLst>
        </xdr:cNvPr>
        <xdr:cNvSpPr>
          <a:spLocks noChangeAspect="1" noChangeArrowheads="1"/>
        </xdr:cNvSpPr>
      </xdr:nvSpPr>
      <xdr:spPr bwMode="auto">
        <a:xfrm>
          <a:off x="7858125" y="263842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61232</xdr:rowOff>
    </xdr:to>
    <xdr:sp macro="" textlink="">
      <xdr:nvSpPr>
        <xdr:cNvPr id="231" name="AutoShape 54" descr="Resultado de imagen para GUANTE DE SEGURIDAD RECUBIERTO EN NITRILO PALMA Talla 7">
          <a:extLst>
            <a:ext uri="{FF2B5EF4-FFF2-40B4-BE49-F238E27FC236}">
              <a16:creationId xmlns:a16="http://schemas.microsoft.com/office/drawing/2014/main" id="{00000000-0008-0000-0300-0000E7000000}"/>
            </a:ext>
          </a:extLst>
        </xdr:cNvPr>
        <xdr:cNvSpPr>
          <a:spLocks noChangeAspect="1" noChangeArrowheads="1"/>
        </xdr:cNvSpPr>
      </xdr:nvSpPr>
      <xdr:spPr bwMode="auto">
        <a:xfrm>
          <a:off x="7858125" y="263842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61232</xdr:rowOff>
    </xdr:to>
    <xdr:sp macro="" textlink="">
      <xdr:nvSpPr>
        <xdr:cNvPr id="232" name="AutoShape 39" descr="Resultado de imagen para MULTICONECTOR HDMI">
          <a:extLst>
            <a:ext uri="{FF2B5EF4-FFF2-40B4-BE49-F238E27FC236}">
              <a16:creationId xmlns:a16="http://schemas.microsoft.com/office/drawing/2014/main" id="{00000000-0008-0000-0300-0000E8000000}"/>
            </a:ext>
          </a:extLst>
        </xdr:cNvPr>
        <xdr:cNvSpPr>
          <a:spLocks noChangeAspect="1" noChangeArrowheads="1"/>
        </xdr:cNvSpPr>
      </xdr:nvSpPr>
      <xdr:spPr bwMode="auto">
        <a:xfrm>
          <a:off x="7858125" y="263842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61232</xdr:rowOff>
    </xdr:to>
    <xdr:sp macro="" textlink="">
      <xdr:nvSpPr>
        <xdr:cNvPr id="233" name="AutoShape 39" descr="Resultado de imagen para MULTICONECTOR HDMI">
          <a:extLst>
            <a:ext uri="{FF2B5EF4-FFF2-40B4-BE49-F238E27FC236}">
              <a16:creationId xmlns:a16="http://schemas.microsoft.com/office/drawing/2014/main" id="{00000000-0008-0000-0300-0000E9000000}"/>
            </a:ext>
          </a:extLst>
        </xdr:cNvPr>
        <xdr:cNvSpPr>
          <a:spLocks noChangeAspect="1" noChangeArrowheads="1"/>
        </xdr:cNvSpPr>
      </xdr:nvSpPr>
      <xdr:spPr bwMode="auto">
        <a:xfrm>
          <a:off x="7858125" y="263842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61232</xdr:rowOff>
    </xdr:to>
    <xdr:sp macro="" textlink="">
      <xdr:nvSpPr>
        <xdr:cNvPr id="234" name="AutoShape 51" descr="Resultado de imagen para GUANTE DE SEGURIDAD RECUBIERTO EN NITRILO PALMA Talla 9">
          <a:extLst>
            <a:ext uri="{FF2B5EF4-FFF2-40B4-BE49-F238E27FC236}">
              <a16:creationId xmlns:a16="http://schemas.microsoft.com/office/drawing/2014/main" id="{00000000-0008-0000-0300-0000EA000000}"/>
            </a:ext>
          </a:extLst>
        </xdr:cNvPr>
        <xdr:cNvSpPr>
          <a:spLocks noChangeAspect="1" noChangeArrowheads="1"/>
        </xdr:cNvSpPr>
      </xdr:nvSpPr>
      <xdr:spPr bwMode="auto">
        <a:xfrm>
          <a:off x="7858125" y="263842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61232</xdr:rowOff>
    </xdr:to>
    <xdr:sp macro="" textlink="">
      <xdr:nvSpPr>
        <xdr:cNvPr id="235" name="AutoShape 54" descr="Resultado de imagen para GUANTE DE SEGURIDAD RECUBIERTO EN NITRILO PALMA Talla 7">
          <a:extLst>
            <a:ext uri="{FF2B5EF4-FFF2-40B4-BE49-F238E27FC236}">
              <a16:creationId xmlns:a16="http://schemas.microsoft.com/office/drawing/2014/main" id="{00000000-0008-0000-0300-0000EB000000}"/>
            </a:ext>
          </a:extLst>
        </xdr:cNvPr>
        <xdr:cNvSpPr>
          <a:spLocks noChangeAspect="1" noChangeArrowheads="1"/>
        </xdr:cNvSpPr>
      </xdr:nvSpPr>
      <xdr:spPr bwMode="auto">
        <a:xfrm>
          <a:off x="7858125" y="263842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61232</xdr:rowOff>
    </xdr:to>
    <xdr:sp macro="" textlink="">
      <xdr:nvSpPr>
        <xdr:cNvPr id="236" name="AutoShape 39" descr="Resultado de imagen para MULTICONECTOR HDMI">
          <a:extLst>
            <a:ext uri="{FF2B5EF4-FFF2-40B4-BE49-F238E27FC236}">
              <a16:creationId xmlns:a16="http://schemas.microsoft.com/office/drawing/2014/main" id="{00000000-0008-0000-0300-0000EC000000}"/>
            </a:ext>
          </a:extLst>
        </xdr:cNvPr>
        <xdr:cNvSpPr>
          <a:spLocks noChangeAspect="1" noChangeArrowheads="1"/>
        </xdr:cNvSpPr>
      </xdr:nvSpPr>
      <xdr:spPr bwMode="auto">
        <a:xfrm>
          <a:off x="7858125" y="263842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61232</xdr:rowOff>
    </xdr:to>
    <xdr:sp macro="" textlink="">
      <xdr:nvSpPr>
        <xdr:cNvPr id="237" name="AutoShape 51" descr="Resultado de imagen para GUANTE DE SEGURIDAD RECUBIERTO EN NITRILO PALMA Talla 9">
          <a:extLst>
            <a:ext uri="{FF2B5EF4-FFF2-40B4-BE49-F238E27FC236}">
              <a16:creationId xmlns:a16="http://schemas.microsoft.com/office/drawing/2014/main" id="{00000000-0008-0000-0300-0000ED000000}"/>
            </a:ext>
          </a:extLst>
        </xdr:cNvPr>
        <xdr:cNvSpPr>
          <a:spLocks noChangeAspect="1" noChangeArrowheads="1"/>
        </xdr:cNvSpPr>
      </xdr:nvSpPr>
      <xdr:spPr bwMode="auto">
        <a:xfrm>
          <a:off x="7858125" y="263842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61232</xdr:rowOff>
    </xdr:to>
    <xdr:sp macro="" textlink="">
      <xdr:nvSpPr>
        <xdr:cNvPr id="238" name="AutoShape 54" descr="Resultado de imagen para GUANTE DE SEGURIDAD RECUBIERTO EN NITRILO PALMA Talla 7">
          <a:extLst>
            <a:ext uri="{FF2B5EF4-FFF2-40B4-BE49-F238E27FC236}">
              <a16:creationId xmlns:a16="http://schemas.microsoft.com/office/drawing/2014/main" id="{00000000-0008-0000-0300-0000EE000000}"/>
            </a:ext>
          </a:extLst>
        </xdr:cNvPr>
        <xdr:cNvSpPr>
          <a:spLocks noChangeAspect="1" noChangeArrowheads="1"/>
        </xdr:cNvSpPr>
      </xdr:nvSpPr>
      <xdr:spPr bwMode="auto">
        <a:xfrm>
          <a:off x="7858125" y="263842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61232</xdr:rowOff>
    </xdr:to>
    <xdr:sp macro="" textlink="">
      <xdr:nvSpPr>
        <xdr:cNvPr id="239" name="AutoShape 39" descr="Resultado de imagen para MULTICONECTOR HDMI">
          <a:extLst>
            <a:ext uri="{FF2B5EF4-FFF2-40B4-BE49-F238E27FC236}">
              <a16:creationId xmlns:a16="http://schemas.microsoft.com/office/drawing/2014/main" id="{00000000-0008-0000-0300-0000EF000000}"/>
            </a:ext>
          </a:extLst>
        </xdr:cNvPr>
        <xdr:cNvSpPr>
          <a:spLocks noChangeAspect="1" noChangeArrowheads="1"/>
        </xdr:cNvSpPr>
      </xdr:nvSpPr>
      <xdr:spPr bwMode="auto">
        <a:xfrm>
          <a:off x="7858125" y="263842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61232</xdr:rowOff>
    </xdr:to>
    <xdr:sp macro="" textlink="">
      <xdr:nvSpPr>
        <xdr:cNvPr id="240" name="AutoShape 51" descr="Resultado de imagen para GUANTE DE SEGURIDAD RECUBIERTO EN NITRILO PALMA Talla 9">
          <a:extLst>
            <a:ext uri="{FF2B5EF4-FFF2-40B4-BE49-F238E27FC236}">
              <a16:creationId xmlns:a16="http://schemas.microsoft.com/office/drawing/2014/main" id="{00000000-0008-0000-0300-0000F0000000}"/>
            </a:ext>
          </a:extLst>
        </xdr:cNvPr>
        <xdr:cNvSpPr>
          <a:spLocks noChangeAspect="1" noChangeArrowheads="1"/>
        </xdr:cNvSpPr>
      </xdr:nvSpPr>
      <xdr:spPr bwMode="auto">
        <a:xfrm>
          <a:off x="7858125" y="263842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61232</xdr:rowOff>
    </xdr:to>
    <xdr:sp macro="" textlink="">
      <xdr:nvSpPr>
        <xdr:cNvPr id="241" name="AutoShape 54" descr="Resultado de imagen para GUANTE DE SEGURIDAD RECUBIERTO EN NITRILO PALMA Talla 7">
          <a:extLst>
            <a:ext uri="{FF2B5EF4-FFF2-40B4-BE49-F238E27FC236}">
              <a16:creationId xmlns:a16="http://schemas.microsoft.com/office/drawing/2014/main" id="{00000000-0008-0000-0300-0000F1000000}"/>
            </a:ext>
          </a:extLst>
        </xdr:cNvPr>
        <xdr:cNvSpPr>
          <a:spLocks noChangeAspect="1" noChangeArrowheads="1"/>
        </xdr:cNvSpPr>
      </xdr:nvSpPr>
      <xdr:spPr bwMode="auto">
        <a:xfrm>
          <a:off x="7858125" y="263842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61232</xdr:rowOff>
    </xdr:to>
    <xdr:sp macro="" textlink="">
      <xdr:nvSpPr>
        <xdr:cNvPr id="242" name="AutoShape 39" descr="Resultado de imagen para MULTICONECTOR HDMI">
          <a:extLst>
            <a:ext uri="{FF2B5EF4-FFF2-40B4-BE49-F238E27FC236}">
              <a16:creationId xmlns:a16="http://schemas.microsoft.com/office/drawing/2014/main" id="{00000000-0008-0000-0300-0000F2000000}"/>
            </a:ext>
          </a:extLst>
        </xdr:cNvPr>
        <xdr:cNvSpPr>
          <a:spLocks noChangeAspect="1" noChangeArrowheads="1"/>
        </xdr:cNvSpPr>
      </xdr:nvSpPr>
      <xdr:spPr bwMode="auto">
        <a:xfrm>
          <a:off x="7858125" y="263842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61232</xdr:rowOff>
    </xdr:to>
    <xdr:sp macro="" textlink="">
      <xdr:nvSpPr>
        <xdr:cNvPr id="243" name="AutoShape 51" descr="Resultado de imagen para GUANTE DE SEGURIDAD RECUBIERTO EN NITRILO PALMA Talla 9">
          <a:extLst>
            <a:ext uri="{FF2B5EF4-FFF2-40B4-BE49-F238E27FC236}">
              <a16:creationId xmlns:a16="http://schemas.microsoft.com/office/drawing/2014/main" id="{00000000-0008-0000-0300-0000F3000000}"/>
            </a:ext>
          </a:extLst>
        </xdr:cNvPr>
        <xdr:cNvSpPr>
          <a:spLocks noChangeAspect="1" noChangeArrowheads="1"/>
        </xdr:cNvSpPr>
      </xdr:nvSpPr>
      <xdr:spPr bwMode="auto">
        <a:xfrm>
          <a:off x="7858125" y="263842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61232</xdr:rowOff>
    </xdr:to>
    <xdr:sp macro="" textlink="">
      <xdr:nvSpPr>
        <xdr:cNvPr id="244" name="AutoShape 39" descr="Resultado de imagen para MULTICONECTOR HDMI">
          <a:extLst>
            <a:ext uri="{FF2B5EF4-FFF2-40B4-BE49-F238E27FC236}">
              <a16:creationId xmlns:a16="http://schemas.microsoft.com/office/drawing/2014/main" id="{00000000-0008-0000-0300-0000F4000000}"/>
            </a:ext>
          </a:extLst>
        </xdr:cNvPr>
        <xdr:cNvSpPr>
          <a:spLocks noChangeAspect="1" noChangeArrowheads="1"/>
        </xdr:cNvSpPr>
      </xdr:nvSpPr>
      <xdr:spPr bwMode="auto">
        <a:xfrm>
          <a:off x="7858125" y="263842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61232</xdr:rowOff>
    </xdr:to>
    <xdr:sp macro="" textlink="">
      <xdr:nvSpPr>
        <xdr:cNvPr id="245" name="AutoShape 51" descr="Resultado de imagen para GUANTE DE SEGURIDAD RECUBIERTO EN NITRILO PALMA Talla 9">
          <a:extLst>
            <a:ext uri="{FF2B5EF4-FFF2-40B4-BE49-F238E27FC236}">
              <a16:creationId xmlns:a16="http://schemas.microsoft.com/office/drawing/2014/main" id="{00000000-0008-0000-0300-0000F5000000}"/>
            </a:ext>
          </a:extLst>
        </xdr:cNvPr>
        <xdr:cNvSpPr>
          <a:spLocks noChangeAspect="1" noChangeArrowheads="1"/>
        </xdr:cNvSpPr>
      </xdr:nvSpPr>
      <xdr:spPr bwMode="auto">
        <a:xfrm>
          <a:off x="7858125" y="263842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61232</xdr:rowOff>
    </xdr:to>
    <xdr:sp macro="" textlink="">
      <xdr:nvSpPr>
        <xdr:cNvPr id="246" name="AutoShape 54" descr="Resultado de imagen para GUANTE DE SEGURIDAD RECUBIERTO EN NITRILO PALMA Talla 7">
          <a:extLst>
            <a:ext uri="{FF2B5EF4-FFF2-40B4-BE49-F238E27FC236}">
              <a16:creationId xmlns:a16="http://schemas.microsoft.com/office/drawing/2014/main" id="{00000000-0008-0000-0300-0000F6000000}"/>
            </a:ext>
          </a:extLst>
        </xdr:cNvPr>
        <xdr:cNvSpPr>
          <a:spLocks noChangeAspect="1" noChangeArrowheads="1"/>
        </xdr:cNvSpPr>
      </xdr:nvSpPr>
      <xdr:spPr bwMode="auto">
        <a:xfrm>
          <a:off x="7858125" y="263842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247" name="AutoShape 51" descr="Resultado de imagen para GUANTE DE SEGURIDAD RECUBIERTO EN NITRILO PALMA Talla 9">
          <a:extLst>
            <a:ext uri="{FF2B5EF4-FFF2-40B4-BE49-F238E27FC236}">
              <a16:creationId xmlns:a16="http://schemas.microsoft.com/office/drawing/2014/main" id="{00000000-0008-0000-0300-0000F7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248" name="AutoShape 54" descr="Resultado de imagen para GUANTE DE SEGURIDAD RECUBIERTO EN NITRILO PALMA Talla 7">
          <a:extLst>
            <a:ext uri="{FF2B5EF4-FFF2-40B4-BE49-F238E27FC236}">
              <a16:creationId xmlns:a16="http://schemas.microsoft.com/office/drawing/2014/main" id="{00000000-0008-0000-0300-0000F8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249" name="AutoShape 39" descr="Resultado de imagen para MULTICONECTOR HDMI">
          <a:extLst>
            <a:ext uri="{FF2B5EF4-FFF2-40B4-BE49-F238E27FC236}">
              <a16:creationId xmlns:a16="http://schemas.microsoft.com/office/drawing/2014/main" id="{00000000-0008-0000-0300-0000F9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250" name="AutoShape 51" descr="Resultado de imagen para GUANTE DE SEGURIDAD RECUBIERTO EN NITRILO PALMA Talla 9">
          <a:extLst>
            <a:ext uri="{FF2B5EF4-FFF2-40B4-BE49-F238E27FC236}">
              <a16:creationId xmlns:a16="http://schemas.microsoft.com/office/drawing/2014/main" id="{00000000-0008-0000-0300-0000FA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108857</xdr:rowOff>
    </xdr:to>
    <xdr:sp macro="" textlink="">
      <xdr:nvSpPr>
        <xdr:cNvPr id="251" name="AutoShape 39" descr="Resultado de imagen para MULTICONECTOR HDMI">
          <a:extLst>
            <a:ext uri="{FF2B5EF4-FFF2-40B4-BE49-F238E27FC236}">
              <a16:creationId xmlns:a16="http://schemas.microsoft.com/office/drawing/2014/main" id="{00000000-0008-0000-0300-0000FB000000}"/>
            </a:ext>
          </a:extLst>
        </xdr:cNvPr>
        <xdr:cNvSpPr>
          <a:spLocks noChangeAspect="1" noChangeArrowheads="1"/>
        </xdr:cNvSpPr>
      </xdr:nvSpPr>
      <xdr:spPr bwMode="auto">
        <a:xfrm>
          <a:off x="78581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108857</xdr:rowOff>
    </xdr:to>
    <xdr:sp macro="" textlink="">
      <xdr:nvSpPr>
        <xdr:cNvPr id="252" name="AutoShape 51" descr="Resultado de imagen para GUANTE DE SEGURIDAD RECUBIERTO EN NITRILO PALMA Talla 9">
          <a:extLst>
            <a:ext uri="{FF2B5EF4-FFF2-40B4-BE49-F238E27FC236}">
              <a16:creationId xmlns:a16="http://schemas.microsoft.com/office/drawing/2014/main" id="{00000000-0008-0000-0300-0000FC000000}"/>
            </a:ext>
          </a:extLst>
        </xdr:cNvPr>
        <xdr:cNvSpPr>
          <a:spLocks noChangeAspect="1" noChangeArrowheads="1"/>
        </xdr:cNvSpPr>
      </xdr:nvSpPr>
      <xdr:spPr bwMode="auto">
        <a:xfrm>
          <a:off x="78581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108857</xdr:rowOff>
    </xdr:to>
    <xdr:sp macro="" textlink="">
      <xdr:nvSpPr>
        <xdr:cNvPr id="253" name="AutoShape 54" descr="Resultado de imagen para GUANTE DE SEGURIDAD RECUBIERTO EN NITRILO PALMA Talla 7">
          <a:extLst>
            <a:ext uri="{FF2B5EF4-FFF2-40B4-BE49-F238E27FC236}">
              <a16:creationId xmlns:a16="http://schemas.microsoft.com/office/drawing/2014/main" id="{00000000-0008-0000-0300-0000FD000000}"/>
            </a:ext>
          </a:extLst>
        </xdr:cNvPr>
        <xdr:cNvSpPr>
          <a:spLocks noChangeAspect="1" noChangeArrowheads="1"/>
        </xdr:cNvSpPr>
      </xdr:nvSpPr>
      <xdr:spPr bwMode="auto">
        <a:xfrm>
          <a:off x="78581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108857</xdr:rowOff>
    </xdr:to>
    <xdr:sp macro="" textlink="">
      <xdr:nvSpPr>
        <xdr:cNvPr id="254" name="AutoShape 39" descr="Resultado de imagen para MULTICONECTOR HDMI">
          <a:extLst>
            <a:ext uri="{FF2B5EF4-FFF2-40B4-BE49-F238E27FC236}">
              <a16:creationId xmlns:a16="http://schemas.microsoft.com/office/drawing/2014/main" id="{00000000-0008-0000-0300-0000FE000000}"/>
            </a:ext>
          </a:extLst>
        </xdr:cNvPr>
        <xdr:cNvSpPr>
          <a:spLocks noChangeAspect="1" noChangeArrowheads="1"/>
        </xdr:cNvSpPr>
      </xdr:nvSpPr>
      <xdr:spPr bwMode="auto">
        <a:xfrm>
          <a:off x="78581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108857</xdr:rowOff>
    </xdr:to>
    <xdr:sp macro="" textlink="">
      <xdr:nvSpPr>
        <xdr:cNvPr id="255" name="AutoShape 51" descr="Resultado de imagen para GUANTE DE SEGURIDAD RECUBIERTO EN NITRILO PALMA Talla 9">
          <a:extLst>
            <a:ext uri="{FF2B5EF4-FFF2-40B4-BE49-F238E27FC236}">
              <a16:creationId xmlns:a16="http://schemas.microsoft.com/office/drawing/2014/main" id="{00000000-0008-0000-0300-0000FF000000}"/>
            </a:ext>
          </a:extLst>
        </xdr:cNvPr>
        <xdr:cNvSpPr>
          <a:spLocks noChangeAspect="1" noChangeArrowheads="1"/>
        </xdr:cNvSpPr>
      </xdr:nvSpPr>
      <xdr:spPr bwMode="auto">
        <a:xfrm>
          <a:off x="78581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108857</xdr:rowOff>
    </xdr:to>
    <xdr:sp macro="" textlink="">
      <xdr:nvSpPr>
        <xdr:cNvPr id="256" name="AutoShape 39" descr="Resultado de imagen para MULTICONECTOR HDMI">
          <a:extLst>
            <a:ext uri="{FF2B5EF4-FFF2-40B4-BE49-F238E27FC236}">
              <a16:creationId xmlns:a16="http://schemas.microsoft.com/office/drawing/2014/main" id="{00000000-0008-0000-0300-000000010000}"/>
            </a:ext>
          </a:extLst>
        </xdr:cNvPr>
        <xdr:cNvSpPr>
          <a:spLocks noChangeAspect="1" noChangeArrowheads="1"/>
        </xdr:cNvSpPr>
      </xdr:nvSpPr>
      <xdr:spPr bwMode="auto">
        <a:xfrm>
          <a:off x="78581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108857</xdr:rowOff>
    </xdr:to>
    <xdr:sp macro="" textlink="">
      <xdr:nvSpPr>
        <xdr:cNvPr id="257" name="AutoShape 51" descr="Resultado de imagen para GUANTE DE SEGURIDAD RECUBIERTO EN NITRILO PALMA Talla 9">
          <a:extLst>
            <a:ext uri="{FF2B5EF4-FFF2-40B4-BE49-F238E27FC236}">
              <a16:creationId xmlns:a16="http://schemas.microsoft.com/office/drawing/2014/main" id="{00000000-0008-0000-0300-000001010000}"/>
            </a:ext>
          </a:extLst>
        </xdr:cNvPr>
        <xdr:cNvSpPr>
          <a:spLocks noChangeAspect="1" noChangeArrowheads="1"/>
        </xdr:cNvSpPr>
      </xdr:nvSpPr>
      <xdr:spPr bwMode="auto">
        <a:xfrm>
          <a:off x="78581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258" name="AutoShape 39" descr="Resultado de imagen para MULTICONECTOR HDMI">
          <a:extLst>
            <a:ext uri="{FF2B5EF4-FFF2-40B4-BE49-F238E27FC236}">
              <a16:creationId xmlns:a16="http://schemas.microsoft.com/office/drawing/2014/main" id="{00000000-0008-0000-0300-00000201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259" name="AutoShape 51" descr="Resultado de imagen para GUANTE DE SEGURIDAD RECUBIERTO EN NITRILO PALMA Talla 9">
          <a:extLst>
            <a:ext uri="{FF2B5EF4-FFF2-40B4-BE49-F238E27FC236}">
              <a16:creationId xmlns:a16="http://schemas.microsoft.com/office/drawing/2014/main" id="{00000000-0008-0000-0300-00000301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260" name="AutoShape 54" descr="Resultado de imagen para GUANTE DE SEGURIDAD RECUBIERTO EN NITRILO PALMA Talla 7">
          <a:extLst>
            <a:ext uri="{FF2B5EF4-FFF2-40B4-BE49-F238E27FC236}">
              <a16:creationId xmlns:a16="http://schemas.microsoft.com/office/drawing/2014/main" id="{00000000-0008-0000-0300-00000401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261" name="AutoShape 39" descr="Resultado de imagen para MULTICONECTOR HDMI">
          <a:extLst>
            <a:ext uri="{FF2B5EF4-FFF2-40B4-BE49-F238E27FC236}">
              <a16:creationId xmlns:a16="http://schemas.microsoft.com/office/drawing/2014/main" id="{00000000-0008-0000-0300-00000501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262" name="AutoShape 51" descr="Resultado de imagen para GUANTE DE SEGURIDAD RECUBIERTO EN NITRILO PALMA Talla 9">
          <a:extLst>
            <a:ext uri="{FF2B5EF4-FFF2-40B4-BE49-F238E27FC236}">
              <a16:creationId xmlns:a16="http://schemas.microsoft.com/office/drawing/2014/main" id="{00000000-0008-0000-0300-00000601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263" name="AutoShape 54" descr="Resultado de imagen para GUANTE DE SEGURIDAD RECUBIERTO EN NITRILO PALMA Talla 7">
          <a:extLst>
            <a:ext uri="{FF2B5EF4-FFF2-40B4-BE49-F238E27FC236}">
              <a16:creationId xmlns:a16="http://schemas.microsoft.com/office/drawing/2014/main" id="{00000000-0008-0000-0300-00000701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264" name="AutoShape 39" descr="Resultado de imagen para MULTICONECTOR HDMI">
          <a:extLst>
            <a:ext uri="{FF2B5EF4-FFF2-40B4-BE49-F238E27FC236}">
              <a16:creationId xmlns:a16="http://schemas.microsoft.com/office/drawing/2014/main" id="{00000000-0008-0000-0300-00000801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265" name="AutoShape 51" descr="Resultado de imagen para GUANTE DE SEGURIDAD RECUBIERTO EN NITRILO PALMA Talla 9">
          <a:extLst>
            <a:ext uri="{FF2B5EF4-FFF2-40B4-BE49-F238E27FC236}">
              <a16:creationId xmlns:a16="http://schemas.microsoft.com/office/drawing/2014/main" id="{00000000-0008-0000-0300-00000901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266" name="AutoShape 54" descr="Resultado de imagen para GUANTE DE SEGURIDAD RECUBIERTO EN NITRILO PALMA Talla 7">
          <a:extLst>
            <a:ext uri="{FF2B5EF4-FFF2-40B4-BE49-F238E27FC236}">
              <a16:creationId xmlns:a16="http://schemas.microsoft.com/office/drawing/2014/main" id="{00000000-0008-0000-0300-00000A01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267" name="AutoShape 39" descr="Resultado de imagen para MULTICONECTOR HDMI">
          <a:extLst>
            <a:ext uri="{FF2B5EF4-FFF2-40B4-BE49-F238E27FC236}">
              <a16:creationId xmlns:a16="http://schemas.microsoft.com/office/drawing/2014/main" id="{00000000-0008-0000-0300-00000B01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268" name="AutoShape 39" descr="Resultado de imagen para MULTICONECTOR HDMI">
          <a:extLst>
            <a:ext uri="{FF2B5EF4-FFF2-40B4-BE49-F238E27FC236}">
              <a16:creationId xmlns:a16="http://schemas.microsoft.com/office/drawing/2014/main" id="{00000000-0008-0000-0300-00000C01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269" name="AutoShape 51" descr="Resultado de imagen para GUANTE DE SEGURIDAD RECUBIERTO EN NITRILO PALMA Talla 9">
          <a:extLst>
            <a:ext uri="{FF2B5EF4-FFF2-40B4-BE49-F238E27FC236}">
              <a16:creationId xmlns:a16="http://schemas.microsoft.com/office/drawing/2014/main" id="{00000000-0008-0000-0300-00000D01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270" name="AutoShape 54" descr="Resultado de imagen para GUANTE DE SEGURIDAD RECUBIERTO EN NITRILO PALMA Talla 7">
          <a:extLst>
            <a:ext uri="{FF2B5EF4-FFF2-40B4-BE49-F238E27FC236}">
              <a16:creationId xmlns:a16="http://schemas.microsoft.com/office/drawing/2014/main" id="{00000000-0008-0000-0300-00000E01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271" name="AutoShape 39" descr="Resultado de imagen para MULTICONECTOR HDMI">
          <a:extLst>
            <a:ext uri="{FF2B5EF4-FFF2-40B4-BE49-F238E27FC236}">
              <a16:creationId xmlns:a16="http://schemas.microsoft.com/office/drawing/2014/main" id="{00000000-0008-0000-0300-00000F01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272" name="AutoShape 51" descr="Resultado de imagen para GUANTE DE SEGURIDAD RECUBIERTO EN NITRILO PALMA Talla 9">
          <a:extLst>
            <a:ext uri="{FF2B5EF4-FFF2-40B4-BE49-F238E27FC236}">
              <a16:creationId xmlns:a16="http://schemas.microsoft.com/office/drawing/2014/main" id="{00000000-0008-0000-0300-00001001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273" name="AutoShape 54" descr="Resultado de imagen para GUANTE DE SEGURIDAD RECUBIERTO EN NITRILO PALMA Talla 7">
          <a:extLst>
            <a:ext uri="{FF2B5EF4-FFF2-40B4-BE49-F238E27FC236}">
              <a16:creationId xmlns:a16="http://schemas.microsoft.com/office/drawing/2014/main" id="{00000000-0008-0000-0300-00001101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274" name="AutoShape 39" descr="Resultado de imagen para MULTICONECTOR HDMI">
          <a:extLst>
            <a:ext uri="{FF2B5EF4-FFF2-40B4-BE49-F238E27FC236}">
              <a16:creationId xmlns:a16="http://schemas.microsoft.com/office/drawing/2014/main" id="{00000000-0008-0000-0300-00001201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275" name="AutoShape 51" descr="Resultado de imagen para GUANTE DE SEGURIDAD RECUBIERTO EN NITRILO PALMA Talla 9">
          <a:extLst>
            <a:ext uri="{FF2B5EF4-FFF2-40B4-BE49-F238E27FC236}">
              <a16:creationId xmlns:a16="http://schemas.microsoft.com/office/drawing/2014/main" id="{00000000-0008-0000-0300-00001301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276" name="AutoShape 54" descr="Resultado de imagen para GUANTE DE SEGURIDAD RECUBIERTO EN NITRILO PALMA Talla 7">
          <a:extLst>
            <a:ext uri="{FF2B5EF4-FFF2-40B4-BE49-F238E27FC236}">
              <a16:creationId xmlns:a16="http://schemas.microsoft.com/office/drawing/2014/main" id="{00000000-0008-0000-0300-00001401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277" name="AutoShape 39" descr="Resultado de imagen para MULTICONECTOR HDMI">
          <a:extLst>
            <a:ext uri="{FF2B5EF4-FFF2-40B4-BE49-F238E27FC236}">
              <a16:creationId xmlns:a16="http://schemas.microsoft.com/office/drawing/2014/main" id="{00000000-0008-0000-0300-00001501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278" name="AutoShape 51" descr="Resultado de imagen para GUANTE DE SEGURIDAD RECUBIERTO EN NITRILO PALMA Talla 9">
          <a:extLst>
            <a:ext uri="{FF2B5EF4-FFF2-40B4-BE49-F238E27FC236}">
              <a16:creationId xmlns:a16="http://schemas.microsoft.com/office/drawing/2014/main" id="{00000000-0008-0000-0300-00001601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279" name="AutoShape 39" descr="Resultado de imagen para MULTICONECTOR HDMI">
          <a:extLst>
            <a:ext uri="{FF2B5EF4-FFF2-40B4-BE49-F238E27FC236}">
              <a16:creationId xmlns:a16="http://schemas.microsoft.com/office/drawing/2014/main" id="{00000000-0008-0000-0300-00001701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280" name="AutoShape 51" descr="Resultado de imagen para GUANTE DE SEGURIDAD RECUBIERTO EN NITRILO PALMA Talla 9">
          <a:extLst>
            <a:ext uri="{FF2B5EF4-FFF2-40B4-BE49-F238E27FC236}">
              <a16:creationId xmlns:a16="http://schemas.microsoft.com/office/drawing/2014/main" id="{00000000-0008-0000-0300-00001801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281" name="AutoShape 54" descr="Resultado de imagen para GUANTE DE SEGURIDAD RECUBIERTO EN NITRILO PALMA Talla 7">
          <a:extLst>
            <a:ext uri="{FF2B5EF4-FFF2-40B4-BE49-F238E27FC236}">
              <a16:creationId xmlns:a16="http://schemas.microsoft.com/office/drawing/2014/main" id="{00000000-0008-0000-0300-00001901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1562100</xdr:colOff>
      <xdr:row>0</xdr:row>
      <xdr:rowOff>152400</xdr:rowOff>
    </xdr:from>
    <xdr:to>
      <xdr:col>4</xdr:col>
      <xdr:colOff>2028825</xdr:colOff>
      <xdr:row>2</xdr:row>
      <xdr:rowOff>152400</xdr:rowOff>
    </xdr:to>
    <xdr:pic>
      <xdr:nvPicPr>
        <xdr:cNvPr id="282" name="Imagen 565">
          <a:extLst>
            <a:ext uri="{FF2B5EF4-FFF2-40B4-BE49-F238E27FC236}">
              <a16:creationId xmlns:a16="http://schemas.microsoft.com/office/drawing/2014/main" id="{00000000-0008-0000-0300-00001A01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420225" y="152400"/>
          <a:ext cx="466725"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89095</xdr:colOff>
      <xdr:row>0</xdr:row>
      <xdr:rowOff>52230</xdr:rowOff>
    </xdr:from>
    <xdr:to>
      <xdr:col>3</xdr:col>
      <xdr:colOff>850229</xdr:colOff>
      <xdr:row>5</xdr:row>
      <xdr:rowOff>125301</xdr:rowOff>
    </xdr:to>
    <xdr:pic>
      <xdr:nvPicPr>
        <xdr:cNvPr id="6" name="5 Imagen">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660595" y="52230"/>
          <a:ext cx="1142134" cy="1080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479653</xdr:colOff>
      <xdr:row>0</xdr:row>
      <xdr:rowOff>59531</xdr:rowOff>
    </xdr:from>
    <xdr:to>
      <xdr:col>12</xdr:col>
      <xdr:colOff>1850013</xdr:colOff>
      <xdr:row>5</xdr:row>
      <xdr:rowOff>132602</xdr:rowOff>
    </xdr:to>
    <xdr:pic>
      <xdr:nvPicPr>
        <xdr:cNvPr id="7" name="1 Imagen">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549189" y="59531"/>
          <a:ext cx="2676645" cy="11072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8</xdr:col>
      <xdr:colOff>348190</xdr:colOff>
      <xdr:row>0</xdr:row>
      <xdr:rowOff>170882</xdr:rowOff>
    </xdr:from>
    <xdr:to>
      <xdr:col>10</xdr:col>
      <xdr:colOff>55352</xdr:colOff>
      <xdr:row>3</xdr:row>
      <xdr:rowOff>129381</xdr:rowOff>
    </xdr:to>
    <xdr:pic>
      <xdr:nvPicPr>
        <xdr:cNvPr id="2" name="1 Imagen">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153523" y="170882"/>
          <a:ext cx="1421662" cy="688749"/>
        </a:xfrm>
        <a:prstGeom prst="rect">
          <a:avLst/>
        </a:prstGeom>
        <a:noFill/>
        <a:ln>
          <a:noFill/>
        </a:ln>
      </xdr:spPr>
    </xdr:pic>
    <xdr:clientData/>
  </xdr:twoCellAnchor>
  <xdr:twoCellAnchor editAs="oneCell">
    <xdr:from>
      <xdr:col>6</xdr:col>
      <xdr:colOff>620676</xdr:colOff>
      <xdr:row>0</xdr:row>
      <xdr:rowOff>167821</xdr:rowOff>
    </xdr:from>
    <xdr:to>
      <xdr:col>8</xdr:col>
      <xdr:colOff>510682</xdr:colOff>
      <xdr:row>4</xdr:row>
      <xdr:rowOff>116624</xdr:rowOff>
    </xdr:to>
    <xdr:pic>
      <xdr:nvPicPr>
        <xdr:cNvPr id="3" name="0 Imagen">
          <a:extLst>
            <a:ext uri="{FF2B5EF4-FFF2-40B4-BE49-F238E27FC236}">
              <a16:creationId xmlns:a16="http://schemas.microsoft.com/office/drawing/2014/main" id="{00000000-0008-0000-0200-000003000000}"/>
            </a:ext>
          </a:extLst>
        </xdr:cNvPr>
        <xdr:cNvPicPr/>
      </xdr:nvPicPr>
      <xdr:blipFill rotWithShape="1">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rcRect t="18848" b="23037"/>
        <a:stretch/>
      </xdr:blipFill>
      <xdr:spPr>
        <a:xfrm>
          <a:off x="7711509" y="167821"/>
          <a:ext cx="1604506" cy="922470"/>
        </a:xfrm>
        <a:prstGeom prst="rect">
          <a:avLst/>
        </a:prstGeom>
      </xdr:spPr>
    </xdr:pic>
    <xdr:clientData/>
  </xdr:twoCellAnchor>
  <xdr:twoCellAnchor editAs="oneCell">
    <xdr:from>
      <xdr:col>1</xdr:col>
      <xdr:colOff>450736</xdr:colOff>
      <xdr:row>0</xdr:row>
      <xdr:rowOff>122463</xdr:rowOff>
    </xdr:from>
    <xdr:to>
      <xdr:col>2</xdr:col>
      <xdr:colOff>250032</xdr:colOff>
      <xdr:row>4</xdr:row>
      <xdr:rowOff>57828</xdr:rowOff>
    </xdr:to>
    <xdr:pic>
      <xdr:nvPicPr>
        <xdr:cNvPr id="4" name="3 Imagen" descr="Descripción: IDPCBYN">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79336" y="122463"/>
          <a:ext cx="942296" cy="88786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46"/>
  <sheetViews>
    <sheetView view="pageBreakPreview" topLeftCell="G57" zoomScale="107" zoomScaleNormal="80" zoomScaleSheetLayoutView="80" workbookViewId="0">
      <selection activeCell="Q133" sqref="Q133"/>
    </sheetView>
  </sheetViews>
  <sheetFormatPr baseColWidth="10" defaultColWidth="11.44140625" defaultRowHeight="13.2" x14ac:dyDescent="0.25"/>
  <cols>
    <col min="1" max="1" width="3.44140625" style="77" customWidth="1"/>
    <col min="2" max="2" width="5.109375" style="77" customWidth="1"/>
    <col min="3" max="3" width="14.33203125" style="77" customWidth="1"/>
    <col min="4" max="4" width="15.6640625" style="77" customWidth="1"/>
    <col min="5" max="5" width="20" style="138" customWidth="1"/>
    <col min="6" max="7" width="11.44140625" style="138" customWidth="1"/>
    <col min="8" max="8" width="15.88671875" style="138" customWidth="1"/>
    <col min="9" max="9" width="14.109375" style="138" customWidth="1"/>
    <col min="10" max="10" width="16.33203125" style="138" customWidth="1"/>
    <col min="11" max="11" width="19.44140625" style="138" customWidth="1"/>
    <col min="12" max="12" width="15.109375" style="138" customWidth="1"/>
    <col min="13" max="13" width="19.6640625" style="138" customWidth="1"/>
    <col min="14" max="14" width="21.6640625" style="138" customWidth="1"/>
    <col min="15" max="15" width="15.44140625" style="138" customWidth="1"/>
    <col min="16" max="16" width="24.109375" style="138" customWidth="1"/>
    <col min="17" max="17" width="54.88671875" style="77" customWidth="1"/>
    <col min="18" max="18" width="38.6640625" style="95" customWidth="1"/>
    <col min="19" max="16384" width="11.44140625" style="77"/>
  </cols>
  <sheetData>
    <row r="1" spans="1:20" ht="18.75" customHeight="1" x14ac:dyDescent="0.25">
      <c r="A1" s="131"/>
      <c r="B1" s="412" t="s">
        <v>0</v>
      </c>
      <c r="C1" s="412"/>
      <c r="D1" s="412"/>
      <c r="E1" s="412"/>
      <c r="F1" s="412"/>
      <c r="G1" s="412"/>
      <c r="H1" s="412"/>
      <c r="I1" s="412"/>
      <c r="J1" s="412"/>
      <c r="K1" s="412"/>
      <c r="L1" s="412"/>
      <c r="M1" s="412"/>
      <c r="N1" s="412"/>
      <c r="O1" s="412"/>
      <c r="P1" s="412"/>
      <c r="Q1" s="412"/>
    </row>
    <row r="2" spans="1:20" ht="5.25" customHeight="1" x14ac:dyDescent="0.3">
      <c r="A2" s="144"/>
      <c r="B2" s="129"/>
      <c r="C2" s="129"/>
      <c r="D2" s="129"/>
      <c r="E2" s="129"/>
      <c r="F2" s="348"/>
      <c r="G2" s="348"/>
      <c r="H2" s="348"/>
      <c r="I2" s="348"/>
      <c r="J2" s="348"/>
      <c r="K2" s="348"/>
      <c r="L2" s="348"/>
      <c r="M2" s="264"/>
      <c r="N2" s="264"/>
      <c r="O2" s="264"/>
      <c r="P2" s="264"/>
    </row>
    <row r="3" spans="1:20" ht="18.75" customHeight="1" x14ac:dyDescent="0.25">
      <c r="A3" s="131"/>
      <c r="B3" s="413" t="s">
        <v>1</v>
      </c>
      <c r="C3" s="413"/>
      <c r="D3" s="413"/>
      <c r="E3" s="413"/>
      <c r="F3" s="413"/>
      <c r="G3" s="413"/>
      <c r="H3" s="413"/>
      <c r="I3" s="413"/>
      <c r="J3" s="413"/>
      <c r="K3" s="413"/>
      <c r="L3" s="413"/>
      <c r="M3" s="413"/>
      <c r="N3" s="413"/>
      <c r="O3" s="413"/>
      <c r="P3" s="413"/>
      <c r="Q3" s="413"/>
    </row>
    <row r="4" spans="1:20" ht="3.75" customHeight="1" x14ac:dyDescent="0.3">
      <c r="A4" s="144"/>
      <c r="B4" s="129"/>
      <c r="C4" s="129"/>
      <c r="D4" s="129"/>
      <c r="E4" s="129"/>
      <c r="F4" s="348"/>
      <c r="G4" s="348"/>
      <c r="H4" s="348"/>
      <c r="I4" s="348"/>
      <c r="J4" s="348"/>
      <c r="K4" s="348"/>
      <c r="L4" s="348"/>
      <c r="M4" s="264"/>
      <c r="N4" s="264"/>
      <c r="O4" s="264"/>
      <c r="P4" s="264"/>
    </row>
    <row r="5" spans="1:20" ht="18.75" customHeight="1" x14ac:dyDescent="0.25">
      <c r="A5" s="131"/>
      <c r="B5" s="413" t="s">
        <v>2</v>
      </c>
      <c r="C5" s="413"/>
      <c r="D5" s="413"/>
      <c r="E5" s="413"/>
      <c r="F5" s="413"/>
      <c r="G5" s="413"/>
      <c r="H5" s="413"/>
      <c r="I5" s="413"/>
      <c r="J5" s="413"/>
      <c r="K5" s="413"/>
      <c r="L5" s="413"/>
      <c r="M5" s="413"/>
      <c r="N5" s="413"/>
      <c r="O5" s="413"/>
      <c r="P5" s="413"/>
      <c r="Q5" s="413"/>
    </row>
    <row r="6" spans="1:20" s="133" customFormat="1" ht="12" customHeight="1" x14ac:dyDescent="0.25">
      <c r="A6" s="145"/>
      <c r="B6" s="132"/>
      <c r="C6" s="132"/>
      <c r="D6" s="132"/>
      <c r="E6" s="132"/>
      <c r="F6" s="132"/>
      <c r="G6" s="132"/>
      <c r="H6" s="132"/>
      <c r="I6" s="132"/>
      <c r="J6" s="132"/>
      <c r="K6" s="132"/>
      <c r="L6" s="132"/>
      <c r="M6" s="132"/>
      <c r="N6" s="132"/>
      <c r="O6" s="132"/>
      <c r="P6" s="132"/>
      <c r="R6" s="318"/>
    </row>
    <row r="7" spans="1:20" s="133" customFormat="1" ht="29.25" customHeight="1" x14ac:dyDescent="0.25">
      <c r="A7" s="146"/>
      <c r="B7" s="414" t="s">
        <v>3</v>
      </c>
      <c r="C7" s="415"/>
      <c r="D7" s="416"/>
      <c r="E7" s="417" t="s">
        <v>4</v>
      </c>
      <c r="F7" s="417"/>
      <c r="G7" s="417"/>
      <c r="H7" s="417"/>
      <c r="I7" s="417"/>
      <c r="J7" s="417"/>
      <c r="K7" s="417"/>
      <c r="L7" s="417"/>
      <c r="M7" s="417"/>
      <c r="N7" s="417"/>
      <c r="O7" s="417"/>
      <c r="P7" s="417"/>
      <c r="Q7" s="417"/>
      <c r="R7" s="318"/>
      <c r="T7" s="265"/>
    </row>
    <row r="8" spans="1:20" s="53" customFormat="1" ht="12" customHeight="1" x14ac:dyDescent="0.25">
      <c r="A8" s="266"/>
      <c r="B8" s="267"/>
      <c r="C8" s="267"/>
      <c r="D8" s="267"/>
      <c r="E8" s="267"/>
      <c r="F8" s="268"/>
      <c r="G8" s="267"/>
      <c r="H8" s="267"/>
      <c r="I8" s="267"/>
      <c r="J8" s="269"/>
      <c r="K8" s="267"/>
      <c r="L8" s="267"/>
      <c r="M8" s="267"/>
      <c r="N8" s="267"/>
      <c r="O8" s="267"/>
      <c r="P8" s="267"/>
      <c r="R8" s="315"/>
    </row>
    <row r="9" spans="1:20" s="6" customFormat="1" ht="24.75" customHeight="1" x14ac:dyDescent="0.25">
      <c r="A9" s="270"/>
      <c r="C9" s="271"/>
      <c r="D9" s="271"/>
      <c r="E9" s="271"/>
      <c r="F9" s="271"/>
      <c r="G9" s="271"/>
      <c r="H9" s="271"/>
      <c r="I9" s="271"/>
      <c r="J9" s="418" t="s">
        <v>5</v>
      </c>
      <c r="K9" s="418"/>
      <c r="L9" s="418"/>
      <c r="M9" s="418"/>
      <c r="N9" s="418"/>
      <c r="O9" s="418"/>
      <c r="P9" s="418"/>
      <c r="Q9" s="418"/>
      <c r="R9" s="316"/>
    </row>
    <row r="10" spans="1:20" s="6" customFormat="1" ht="10.5" customHeight="1" x14ac:dyDescent="0.25">
      <c r="A10" s="270"/>
      <c r="B10" s="272"/>
      <c r="C10" s="272"/>
      <c r="D10" s="272"/>
      <c r="E10" s="273"/>
      <c r="F10" s="273"/>
      <c r="G10" s="273"/>
      <c r="H10" s="273"/>
      <c r="I10" s="274"/>
      <c r="J10" s="274"/>
      <c r="K10" s="65"/>
      <c r="L10" s="65"/>
      <c r="M10" s="274"/>
      <c r="N10" s="274"/>
      <c r="O10" s="274"/>
      <c r="P10" s="274"/>
      <c r="R10" s="316"/>
    </row>
    <row r="11" spans="1:20" s="6" customFormat="1" ht="24.75" customHeight="1" x14ac:dyDescent="0.25">
      <c r="A11" s="270"/>
      <c r="B11" s="272"/>
      <c r="C11" s="272"/>
      <c r="D11" s="272"/>
      <c r="E11" s="273"/>
      <c r="F11" s="273"/>
      <c r="G11" s="273"/>
      <c r="H11" s="273"/>
      <c r="I11" s="274"/>
      <c r="J11" s="274"/>
      <c r="K11" s="65"/>
      <c r="L11" s="65"/>
      <c r="M11" s="275"/>
      <c r="N11" s="429" t="s">
        <v>6</v>
      </c>
      <c r="O11" s="429"/>
      <c r="P11" s="429"/>
      <c r="Q11" s="429"/>
      <c r="R11" s="316"/>
    </row>
    <row r="12" spans="1:20" s="6" customFormat="1" ht="24.75" customHeight="1" x14ac:dyDescent="0.25">
      <c r="A12" s="270"/>
      <c r="B12" s="272"/>
      <c r="C12" s="272"/>
      <c r="D12" s="272"/>
      <c r="E12" s="273"/>
      <c r="F12" s="273"/>
      <c r="G12" s="273"/>
      <c r="H12" s="273"/>
      <c r="I12" s="274"/>
      <c r="J12" s="274"/>
      <c r="K12" s="65"/>
      <c r="M12" s="276"/>
      <c r="N12" s="430" t="s">
        <v>7</v>
      </c>
      <c r="O12" s="430"/>
      <c r="P12" s="430"/>
      <c r="Q12" s="430"/>
      <c r="R12" s="316"/>
    </row>
    <row r="13" spans="1:20" s="6" customFormat="1" ht="10.5" customHeight="1" x14ac:dyDescent="0.25">
      <c r="A13" s="270"/>
      <c r="B13" s="272"/>
      <c r="C13" s="272"/>
      <c r="D13" s="272"/>
      <c r="E13" s="273"/>
      <c r="F13" s="273"/>
      <c r="G13" s="273"/>
      <c r="H13" s="273"/>
      <c r="I13" s="274"/>
      <c r="J13" s="274"/>
      <c r="K13" s="65"/>
      <c r="L13" s="65"/>
      <c r="M13" s="274"/>
      <c r="N13" s="274"/>
      <c r="O13" s="274"/>
      <c r="P13" s="274"/>
      <c r="Q13" s="130"/>
      <c r="R13" s="316"/>
    </row>
    <row r="14" spans="1:20" s="128" customFormat="1" ht="25.5" customHeight="1" x14ac:dyDescent="0.25">
      <c r="A14" s="129"/>
      <c r="B14" s="431" t="s">
        <v>8</v>
      </c>
      <c r="C14" s="432"/>
      <c r="D14" s="433"/>
      <c r="E14" s="440" t="str">
        <f>J9</f>
        <v>1. CRITERIOS DE RUTA SAS</v>
      </c>
      <c r="F14" s="441"/>
      <c r="G14" s="442"/>
      <c r="H14" s="277" t="s">
        <v>9</v>
      </c>
      <c r="I14" s="449"/>
      <c r="J14" s="450"/>
      <c r="K14" s="450"/>
      <c r="L14" s="451"/>
      <c r="M14" s="452" t="s">
        <v>10</v>
      </c>
      <c r="N14" s="453"/>
      <c r="O14" s="454"/>
      <c r="P14" s="140">
        <v>0</v>
      </c>
      <c r="Q14" s="303"/>
      <c r="R14" s="317"/>
    </row>
    <row r="15" spans="1:20" s="128" customFormat="1" ht="25.5" customHeight="1" x14ac:dyDescent="0.25">
      <c r="A15" s="129"/>
      <c r="B15" s="434"/>
      <c r="C15" s="435"/>
      <c r="D15" s="436"/>
      <c r="E15" s="443"/>
      <c r="F15" s="444"/>
      <c r="G15" s="445"/>
      <c r="H15" s="277" t="s">
        <v>11</v>
      </c>
      <c r="I15" s="449"/>
      <c r="J15" s="450"/>
      <c r="K15" s="450"/>
      <c r="L15" s="451"/>
      <c r="M15" s="452" t="s">
        <v>10</v>
      </c>
      <c r="N15" s="453"/>
      <c r="O15" s="454"/>
      <c r="P15" s="140">
        <v>0</v>
      </c>
      <c r="Q15" s="303"/>
      <c r="R15" s="317"/>
    </row>
    <row r="16" spans="1:20" s="6" customFormat="1" ht="25.5" customHeight="1" x14ac:dyDescent="0.25">
      <c r="A16" s="270"/>
      <c r="B16" s="437"/>
      <c r="C16" s="438"/>
      <c r="D16" s="439"/>
      <c r="E16" s="446"/>
      <c r="F16" s="447"/>
      <c r="G16" s="448"/>
      <c r="H16" s="277" t="s">
        <v>12</v>
      </c>
      <c r="I16" s="449"/>
      <c r="J16" s="450"/>
      <c r="K16" s="450"/>
      <c r="L16" s="451"/>
      <c r="M16" s="452" t="s">
        <v>10</v>
      </c>
      <c r="N16" s="453"/>
      <c r="O16" s="454"/>
      <c r="P16" s="140">
        <v>0</v>
      </c>
      <c r="Q16" s="304"/>
      <c r="R16" s="316"/>
    </row>
    <row r="17" spans="1:18" s="6" customFormat="1" ht="10.5" customHeight="1" x14ac:dyDescent="0.25">
      <c r="A17" s="270"/>
      <c r="B17" s="272"/>
      <c r="C17" s="272"/>
      <c r="D17" s="272"/>
      <c r="E17" s="273"/>
      <c r="F17" s="273"/>
      <c r="G17" s="273"/>
      <c r="H17" s="273"/>
      <c r="I17" s="274"/>
      <c r="J17" s="274"/>
      <c r="K17" s="65"/>
      <c r="L17" s="65"/>
      <c r="M17" s="274"/>
      <c r="N17" s="274"/>
      <c r="O17" s="274"/>
      <c r="P17" s="274"/>
      <c r="R17" s="316"/>
    </row>
    <row r="18" spans="1:18" s="6" customFormat="1" ht="41.25" customHeight="1" x14ac:dyDescent="0.25">
      <c r="A18" s="270"/>
      <c r="B18" s="419" t="s">
        <v>13</v>
      </c>
      <c r="C18" s="420"/>
      <c r="D18" s="420"/>
      <c r="E18" s="421"/>
      <c r="F18" s="278">
        <v>0.15</v>
      </c>
      <c r="G18" s="422">
        <f>P18*F18</f>
        <v>57.114056009404244</v>
      </c>
      <c r="H18" s="423"/>
      <c r="I18" s="424" t="s">
        <v>14</v>
      </c>
      <c r="J18" s="425"/>
      <c r="K18" s="426">
        <v>345930699</v>
      </c>
      <c r="L18" s="427"/>
      <c r="M18" s="428" t="s">
        <v>15</v>
      </c>
      <c r="N18" s="424"/>
      <c r="O18" s="424"/>
      <c r="P18" s="279">
        <f>K18/908526</f>
        <v>380.76037339602829</v>
      </c>
      <c r="Q18" s="130"/>
      <c r="R18" s="316"/>
    </row>
    <row r="19" spans="1:18" s="6" customFormat="1" ht="77.25" customHeight="1" x14ac:dyDescent="0.25">
      <c r="A19" s="270"/>
      <c r="B19" s="455" t="s">
        <v>16</v>
      </c>
      <c r="C19" s="456"/>
      <c r="D19" s="416"/>
      <c r="E19" s="467" t="s">
        <v>17</v>
      </c>
      <c r="F19" s="468"/>
      <c r="G19" s="468"/>
      <c r="H19" s="468"/>
      <c r="I19" s="468"/>
      <c r="J19" s="468"/>
      <c r="K19" s="468"/>
      <c r="L19" s="468"/>
      <c r="M19" s="468"/>
      <c r="N19" s="468"/>
      <c r="O19" s="468"/>
      <c r="P19" s="469"/>
      <c r="Q19" s="280"/>
      <c r="R19" s="316"/>
    </row>
    <row r="20" spans="1:18" s="6" customFormat="1" ht="22.5" customHeight="1" x14ac:dyDescent="0.25">
      <c r="A20" s="270"/>
      <c r="B20" s="455" t="s">
        <v>18</v>
      </c>
      <c r="C20" s="456"/>
      <c r="D20" s="416"/>
      <c r="E20" s="383">
        <v>80101600</v>
      </c>
      <c r="F20" s="383">
        <v>80101500</v>
      </c>
      <c r="G20" s="383">
        <v>93141500</v>
      </c>
      <c r="H20" s="383">
        <v>93131500</v>
      </c>
      <c r="I20" s="383">
        <v>86101700</v>
      </c>
      <c r="J20" s="383">
        <v>80161500</v>
      </c>
      <c r="K20" s="383">
        <v>93141700</v>
      </c>
      <c r="L20" s="383">
        <v>93141600</v>
      </c>
      <c r="M20" s="281"/>
      <c r="N20" s="281"/>
      <c r="O20" s="282"/>
      <c r="P20" s="282"/>
      <c r="Q20" s="130"/>
      <c r="R20" s="316"/>
    </row>
    <row r="21" spans="1:18" s="134" customFormat="1" ht="10.5" customHeight="1" x14ac:dyDescent="0.25">
      <c r="A21" s="181"/>
      <c r="B21" s="141"/>
      <c r="C21" s="141"/>
      <c r="D21" s="141"/>
      <c r="E21" s="141"/>
      <c r="F21" s="141"/>
      <c r="G21" s="142"/>
      <c r="H21" s="142"/>
      <c r="I21" s="143"/>
      <c r="J21" s="143"/>
      <c r="K21" s="143"/>
      <c r="L21" s="143"/>
      <c r="M21" s="143"/>
      <c r="N21" s="143"/>
      <c r="O21" s="143"/>
      <c r="P21" s="143"/>
      <c r="Q21" s="181"/>
      <c r="R21" s="95"/>
    </row>
    <row r="22" spans="1:18" s="6" customFormat="1" ht="22.5" customHeight="1" x14ac:dyDescent="0.25">
      <c r="A22" s="270"/>
      <c r="B22" s="141"/>
      <c r="C22" s="141"/>
      <c r="D22" s="141"/>
      <c r="E22" s="141"/>
      <c r="F22" s="141"/>
      <c r="G22" s="142"/>
      <c r="H22" s="142"/>
      <c r="I22" s="143"/>
      <c r="J22" s="143"/>
      <c r="K22" s="143"/>
      <c r="L22" s="143"/>
      <c r="M22" s="143"/>
      <c r="N22" s="283" t="s">
        <v>19</v>
      </c>
      <c r="O22" s="283" t="s">
        <v>20</v>
      </c>
      <c r="P22" s="305" t="s">
        <v>21</v>
      </c>
      <c r="Q22" s="130"/>
      <c r="R22" s="316"/>
    </row>
    <row r="23" spans="1:18" s="6" customFormat="1" ht="22.5" customHeight="1" x14ac:dyDescent="0.25">
      <c r="A23" s="270"/>
      <c r="B23" s="141"/>
      <c r="C23" s="141"/>
      <c r="D23" s="141"/>
      <c r="E23" s="141"/>
      <c r="F23" s="141"/>
      <c r="G23" s="142"/>
      <c r="H23" s="142"/>
      <c r="I23" s="143"/>
      <c r="J23" s="143"/>
      <c r="K23" s="143"/>
      <c r="L23" s="143"/>
      <c r="M23" s="143"/>
      <c r="N23" s="284"/>
      <c r="O23" s="283" t="s">
        <v>22</v>
      </c>
      <c r="P23" s="285"/>
      <c r="Q23" s="130"/>
      <c r="R23" s="316"/>
    </row>
    <row r="24" spans="1:18" s="134" customFormat="1" ht="10.5" customHeight="1" x14ac:dyDescent="0.25">
      <c r="A24" s="181"/>
      <c r="B24" s="141"/>
      <c r="C24" s="141"/>
      <c r="D24" s="141"/>
      <c r="E24" s="141"/>
      <c r="F24" s="141"/>
      <c r="G24" s="142"/>
      <c r="H24" s="142"/>
      <c r="I24" s="143"/>
      <c r="J24" s="143"/>
      <c r="K24" s="143"/>
      <c r="L24" s="143"/>
      <c r="M24" s="143"/>
      <c r="N24" s="143"/>
      <c r="O24" s="143"/>
      <c r="P24" s="143"/>
      <c r="R24" s="95"/>
    </row>
    <row r="25" spans="1:18" s="134" customFormat="1" ht="24" customHeight="1" x14ac:dyDescent="0.25">
      <c r="A25" s="181"/>
      <c r="B25" s="457" t="s">
        <v>23</v>
      </c>
      <c r="C25" s="457"/>
      <c r="D25" s="457"/>
      <c r="E25" s="457"/>
      <c r="F25" s="457"/>
      <c r="G25" s="457"/>
      <c r="H25" s="457"/>
      <c r="I25" s="457"/>
      <c r="J25" s="457"/>
      <c r="K25" s="457"/>
      <c r="L25" s="457"/>
      <c r="M25" s="457"/>
      <c r="N25" s="457"/>
      <c r="O25" s="457"/>
      <c r="P25" s="457"/>
      <c r="Q25" s="457"/>
      <c r="R25" s="95"/>
    </row>
    <row r="26" spans="1:18" s="9" customFormat="1" ht="73.5" customHeight="1" x14ac:dyDescent="0.25">
      <c r="A26" s="182"/>
      <c r="B26" s="286" t="s">
        <v>24</v>
      </c>
      <c r="C26" s="286" t="s">
        <v>25</v>
      </c>
      <c r="D26" s="286" t="s">
        <v>26</v>
      </c>
      <c r="E26" s="286" t="s">
        <v>27</v>
      </c>
      <c r="F26" s="458" t="s">
        <v>28</v>
      </c>
      <c r="G26" s="459"/>
      <c r="H26" s="459"/>
      <c r="I26" s="460"/>
      <c r="J26" s="458" t="s">
        <v>29</v>
      </c>
      <c r="K26" s="460"/>
      <c r="L26" s="286" t="s">
        <v>30</v>
      </c>
      <c r="M26" s="286" t="s">
        <v>31</v>
      </c>
      <c r="N26" s="286" t="s">
        <v>32</v>
      </c>
      <c r="O26" s="286" t="s">
        <v>33</v>
      </c>
      <c r="P26" s="286" t="s">
        <v>34</v>
      </c>
      <c r="Q26" s="287" t="s">
        <v>35</v>
      </c>
      <c r="R26" s="319"/>
    </row>
    <row r="27" spans="1:18" ht="10.5" customHeight="1" x14ac:dyDescent="0.3">
      <c r="A27" s="131"/>
      <c r="B27" s="288"/>
      <c r="C27" s="289"/>
      <c r="D27" s="289"/>
      <c r="E27" s="290"/>
      <c r="F27" s="461"/>
      <c r="G27" s="461"/>
      <c r="H27" s="290"/>
      <c r="I27" s="290"/>
      <c r="J27" s="77"/>
      <c r="K27" s="77"/>
      <c r="L27" s="290"/>
      <c r="M27" s="290"/>
      <c r="N27" s="290"/>
      <c r="O27" s="290"/>
      <c r="P27" s="290"/>
    </row>
    <row r="28" spans="1:18" ht="117.75" customHeight="1" x14ac:dyDescent="0.25">
      <c r="A28" s="131"/>
      <c r="B28" s="377">
        <v>1</v>
      </c>
      <c r="C28" s="378">
        <v>16</v>
      </c>
      <c r="D28" s="379">
        <v>9</v>
      </c>
      <c r="E28" s="382" t="s">
        <v>36</v>
      </c>
      <c r="F28" s="462" t="s">
        <v>37</v>
      </c>
      <c r="G28" s="463"/>
      <c r="H28" s="463"/>
      <c r="I28" s="464"/>
      <c r="J28" s="465" t="s">
        <v>38</v>
      </c>
      <c r="K28" s="466"/>
      <c r="L28" s="293" t="s">
        <v>39</v>
      </c>
      <c r="M28" s="380" t="s">
        <v>40</v>
      </c>
      <c r="N28" s="295" t="s">
        <v>41</v>
      </c>
      <c r="O28" s="381">
        <v>309.56</v>
      </c>
      <c r="P28" s="297">
        <v>309.56</v>
      </c>
      <c r="Q28" s="470" t="s">
        <v>42</v>
      </c>
    </row>
    <row r="29" spans="1:18" ht="187.5" customHeight="1" x14ac:dyDescent="0.25">
      <c r="A29" s="131"/>
      <c r="B29" s="291">
        <v>2</v>
      </c>
      <c r="C29" s="378">
        <v>15</v>
      </c>
      <c r="D29" s="379">
        <v>9</v>
      </c>
      <c r="E29" s="382" t="s">
        <v>36</v>
      </c>
      <c r="F29" s="462" t="s">
        <v>43</v>
      </c>
      <c r="G29" s="463"/>
      <c r="H29" s="463"/>
      <c r="I29" s="464"/>
      <c r="J29" s="465" t="s">
        <v>38</v>
      </c>
      <c r="K29" s="466"/>
      <c r="L29" s="293" t="s">
        <v>44</v>
      </c>
      <c r="M29" s="380" t="s">
        <v>40</v>
      </c>
      <c r="N29" s="295" t="s">
        <v>41</v>
      </c>
      <c r="O29" s="381">
        <v>283.64</v>
      </c>
      <c r="P29" s="297">
        <v>283.64</v>
      </c>
      <c r="Q29" s="471"/>
    </row>
    <row r="30" spans="1:18" ht="157.5" customHeight="1" x14ac:dyDescent="0.25">
      <c r="A30" s="131"/>
      <c r="B30" s="291">
        <v>3</v>
      </c>
      <c r="C30" s="384">
        <v>9</v>
      </c>
      <c r="D30" s="385">
        <v>8</v>
      </c>
      <c r="E30" s="376" t="s">
        <v>45</v>
      </c>
      <c r="F30" s="462" t="s">
        <v>46</v>
      </c>
      <c r="G30" s="463"/>
      <c r="H30" s="463"/>
      <c r="I30" s="464"/>
      <c r="J30" s="465" t="s">
        <v>38</v>
      </c>
      <c r="K30" s="466"/>
      <c r="L30" s="293" t="s">
        <v>47</v>
      </c>
      <c r="M30" s="380" t="s">
        <v>40</v>
      </c>
      <c r="N30" s="295" t="s">
        <v>41</v>
      </c>
      <c r="O30" s="381">
        <v>159.54</v>
      </c>
      <c r="P30" s="297">
        <v>159.54</v>
      </c>
      <c r="Q30" s="386" t="s">
        <v>48</v>
      </c>
    </row>
    <row r="31" spans="1:18" ht="10.5" customHeight="1" x14ac:dyDescent="0.25">
      <c r="A31" s="131"/>
      <c r="B31" s="149"/>
      <c r="C31" s="135"/>
      <c r="D31" s="135"/>
      <c r="E31" s="136"/>
      <c r="F31" s="137"/>
      <c r="G31" s="137"/>
      <c r="H31" s="137"/>
      <c r="I31" s="172"/>
      <c r="J31" s="173"/>
      <c r="K31" s="174"/>
      <c r="L31" s="174"/>
      <c r="M31" s="175"/>
      <c r="N31" s="175"/>
      <c r="O31" s="175"/>
      <c r="P31" s="174"/>
    </row>
    <row r="32" spans="1:18" ht="20.25" customHeight="1" x14ac:dyDescent="0.25">
      <c r="A32" s="131"/>
      <c r="B32" s="472" t="s">
        <v>49</v>
      </c>
      <c r="C32" s="473"/>
      <c r="D32" s="473"/>
      <c r="E32" s="473"/>
      <c r="F32" s="473"/>
      <c r="G32" s="473"/>
      <c r="H32" s="473"/>
      <c r="I32" s="473"/>
      <c r="J32" s="473"/>
      <c r="K32" s="473"/>
      <c r="L32" s="473"/>
      <c r="M32" s="473"/>
      <c r="N32" s="473"/>
      <c r="O32" s="474"/>
      <c r="P32" s="300">
        <f>SUM(P28:P31)</f>
        <v>752.74</v>
      </c>
      <c r="Q32" s="306" t="s">
        <v>20</v>
      </c>
    </row>
    <row r="33" spans="1:18" ht="10.5" customHeight="1" x14ac:dyDescent="0.25">
      <c r="A33" s="131"/>
      <c r="B33" s="149"/>
      <c r="C33" s="135"/>
      <c r="D33" s="135"/>
      <c r="E33" s="136"/>
      <c r="F33" s="137"/>
      <c r="G33" s="137"/>
      <c r="H33" s="137"/>
      <c r="I33" s="172"/>
      <c r="J33" s="173"/>
      <c r="K33" s="174"/>
      <c r="L33" s="174"/>
      <c r="M33" s="175"/>
      <c r="N33" s="175"/>
      <c r="O33" s="175"/>
      <c r="P33" s="174"/>
    </row>
    <row r="34" spans="1:18" s="53" customFormat="1" ht="12" customHeight="1" x14ac:dyDescent="0.25">
      <c r="A34" s="266"/>
      <c r="B34" s="267"/>
      <c r="C34" s="267"/>
      <c r="D34" s="267"/>
      <c r="E34" s="267"/>
      <c r="F34" s="268"/>
      <c r="G34" s="267"/>
      <c r="H34" s="267"/>
      <c r="I34" s="267"/>
      <c r="J34" s="269"/>
      <c r="K34" s="267"/>
      <c r="L34" s="267"/>
      <c r="M34" s="267"/>
      <c r="N34" s="267"/>
      <c r="O34" s="267"/>
      <c r="P34" s="267"/>
      <c r="R34" s="315"/>
    </row>
    <row r="35" spans="1:18" s="6" customFormat="1" ht="24.75" customHeight="1" x14ac:dyDescent="0.25">
      <c r="A35" s="270"/>
      <c r="C35" s="271"/>
      <c r="D35" s="271"/>
      <c r="E35" s="271"/>
      <c r="F35" s="271"/>
      <c r="G35" s="271"/>
      <c r="H35" s="271"/>
      <c r="I35" s="271"/>
      <c r="J35" s="418" t="s">
        <v>50</v>
      </c>
      <c r="K35" s="418"/>
      <c r="L35" s="418"/>
      <c r="M35" s="418"/>
      <c r="N35" s="418"/>
      <c r="O35" s="418"/>
      <c r="P35" s="418"/>
      <c r="Q35" s="418"/>
      <c r="R35" s="316"/>
    </row>
    <row r="36" spans="1:18" s="6" customFormat="1" ht="10.5" customHeight="1" x14ac:dyDescent="0.25">
      <c r="A36" s="270"/>
      <c r="B36" s="272"/>
      <c r="C36" s="272"/>
      <c r="D36" s="272"/>
      <c r="E36" s="273"/>
      <c r="F36" s="273"/>
      <c r="G36" s="273"/>
      <c r="H36" s="273"/>
      <c r="I36" s="274"/>
      <c r="J36" s="274"/>
      <c r="K36" s="65"/>
      <c r="L36" s="65"/>
      <c r="M36" s="274"/>
      <c r="N36" s="274"/>
      <c r="O36" s="274"/>
      <c r="P36" s="274"/>
      <c r="R36" s="316"/>
    </row>
    <row r="37" spans="1:18" s="6" customFormat="1" ht="24.75" customHeight="1" x14ac:dyDescent="0.25">
      <c r="A37" s="270"/>
      <c r="B37" s="272"/>
      <c r="C37" s="272"/>
      <c r="D37" s="272"/>
      <c r="E37" s="273"/>
      <c r="F37" s="273"/>
      <c r="G37" s="273"/>
      <c r="H37" s="273"/>
      <c r="I37" s="274"/>
      <c r="J37" s="274"/>
      <c r="K37" s="65"/>
      <c r="L37" s="65"/>
      <c r="M37" s="275"/>
      <c r="N37" s="429" t="s">
        <v>6</v>
      </c>
      <c r="O37" s="429"/>
      <c r="P37" s="429"/>
      <c r="Q37" s="429"/>
      <c r="R37" s="316"/>
    </row>
    <row r="38" spans="1:18" s="6" customFormat="1" ht="24.75" customHeight="1" x14ac:dyDescent="0.25">
      <c r="A38" s="270"/>
      <c r="B38" s="272"/>
      <c r="C38" s="272"/>
      <c r="D38" s="272"/>
      <c r="E38" s="273"/>
      <c r="F38" s="273"/>
      <c r="G38" s="273"/>
      <c r="H38" s="273"/>
      <c r="I38" s="274"/>
      <c r="J38" s="274"/>
      <c r="K38" s="65"/>
      <c r="M38" s="276"/>
      <c r="N38" s="430" t="s">
        <v>51</v>
      </c>
      <c r="O38" s="430"/>
      <c r="P38" s="430"/>
      <c r="Q38" s="430"/>
      <c r="R38" s="316"/>
    </row>
    <row r="39" spans="1:18" s="6" customFormat="1" ht="10.5" customHeight="1" x14ac:dyDescent="0.25">
      <c r="A39" s="270"/>
      <c r="B39" s="272"/>
      <c r="C39" s="272"/>
      <c r="D39" s="272"/>
      <c r="E39" s="273"/>
      <c r="F39" s="273"/>
      <c r="G39" s="273"/>
      <c r="H39" s="273"/>
      <c r="I39" s="274"/>
      <c r="J39" s="274"/>
      <c r="K39" s="65"/>
      <c r="L39" s="65"/>
      <c r="M39" s="274"/>
      <c r="N39" s="274"/>
      <c r="O39" s="274"/>
      <c r="P39" s="274"/>
      <c r="Q39" s="130"/>
      <c r="R39" s="316"/>
    </row>
    <row r="40" spans="1:18" s="128" customFormat="1" ht="25.5" customHeight="1" x14ac:dyDescent="0.25">
      <c r="A40" s="129"/>
      <c r="B40" s="431" t="s">
        <v>8</v>
      </c>
      <c r="C40" s="432"/>
      <c r="D40" s="433"/>
      <c r="E40" s="475" t="str">
        <f>J35</f>
        <v>2. CORPORACION COLOMBIA XXI</v>
      </c>
      <c r="F40" s="476"/>
      <c r="G40" s="477"/>
      <c r="H40" s="277" t="s">
        <v>9</v>
      </c>
      <c r="I40" s="449"/>
      <c r="J40" s="450"/>
      <c r="K40" s="450"/>
      <c r="L40" s="451"/>
      <c r="M40" s="452" t="s">
        <v>10</v>
      </c>
      <c r="N40" s="453"/>
      <c r="O40" s="454"/>
      <c r="P40" s="140"/>
      <c r="Q40" s="303"/>
      <c r="R40" s="317"/>
    </row>
    <row r="41" spans="1:18" s="128" customFormat="1" ht="25.5" customHeight="1" x14ac:dyDescent="0.25">
      <c r="A41" s="129"/>
      <c r="B41" s="434"/>
      <c r="C41" s="435"/>
      <c r="D41" s="436"/>
      <c r="E41" s="478"/>
      <c r="F41" s="479"/>
      <c r="G41" s="480"/>
      <c r="H41" s="277" t="s">
        <v>11</v>
      </c>
      <c r="I41" s="449"/>
      <c r="J41" s="450"/>
      <c r="K41" s="450"/>
      <c r="L41" s="451"/>
      <c r="M41" s="452" t="s">
        <v>10</v>
      </c>
      <c r="N41" s="453"/>
      <c r="O41" s="454"/>
      <c r="P41" s="140"/>
      <c r="Q41" s="303"/>
      <c r="R41" s="317"/>
    </row>
    <row r="42" spans="1:18" s="6" customFormat="1" ht="25.5" customHeight="1" x14ac:dyDescent="0.25">
      <c r="A42" s="270"/>
      <c r="B42" s="437"/>
      <c r="C42" s="438"/>
      <c r="D42" s="439"/>
      <c r="E42" s="481"/>
      <c r="F42" s="482"/>
      <c r="G42" s="483"/>
      <c r="H42" s="277" t="s">
        <v>12</v>
      </c>
      <c r="I42" s="449"/>
      <c r="J42" s="450"/>
      <c r="K42" s="450"/>
      <c r="L42" s="451"/>
      <c r="M42" s="452" t="s">
        <v>10</v>
      </c>
      <c r="N42" s="453"/>
      <c r="O42" s="454"/>
      <c r="P42" s="140"/>
      <c r="Q42" s="304"/>
      <c r="R42" s="316"/>
    </row>
    <row r="43" spans="1:18" s="6" customFormat="1" ht="10.5" customHeight="1" x14ac:dyDescent="0.25">
      <c r="A43" s="270"/>
      <c r="B43" s="272"/>
      <c r="C43" s="272"/>
      <c r="D43" s="272"/>
      <c r="E43" s="273"/>
      <c r="F43" s="273"/>
      <c r="G43" s="273"/>
      <c r="H43" s="273"/>
      <c r="I43" s="274"/>
      <c r="J43" s="274"/>
      <c r="K43" s="65"/>
      <c r="L43" s="65"/>
      <c r="M43" s="274"/>
      <c r="N43" s="274"/>
      <c r="O43" s="274"/>
      <c r="P43" s="274"/>
      <c r="R43" s="316"/>
    </row>
    <row r="44" spans="1:18" s="6" customFormat="1" ht="41.25" customHeight="1" x14ac:dyDescent="0.25">
      <c r="A44" s="270"/>
      <c r="B44" s="419" t="s">
        <v>13</v>
      </c>
      <c r="C44" s="420"/>
      <c r="D44" s="420"/>
      <c r="E44" s="421"/>
      <c r="F44" s="278">
        <v>0.15</v>
      </c>
      <c r="G44" s="422">
        <f>P44*F44</f>
        <v>57.114056009404244</v>
      </c>
      <c r="H44" s="423"/>
      <c r="I44" s="424" t="s">
        <v>14</v>
      </c>
      <c r="J44" s="425"/>
      <c r="K44" s="426">
        <v>345930699</v>
      </c>
      <c r="L44" s="427"/>
      <c r="M44" s="428" t="s">
        <v>15</v>
      </c>
      <c r="N44" s="424"/>
      <c r="O44" s="424"/>
      <c r="P44" s="279">
        <f>K44/908526</f>
        <v>380.76037339602829</v>
      </c>
      <c r="Q44" s="130"/>
      <c r="R44" s="316"/>
    </row>
    <row r="45" spans="1:18" s="6" customFormat="1" ht="77.25" customHeight="1" x14ac:dyDescent="0.25">
      <c r="A45" s="270"/>
      <c r="B45" s="455" t="s">
        <v>16</v>
      </c>
      <c r="C45" s="456"/>
      <c r="D45" s="416"/>
      <c r="E45" s="467" t="s">
        <v>17</v>
      </c>
      <c r="F45" s="468"/>
      <c r="G45" s="468"/>
      <c r="H45" s="468"/>
      <c r="I45" s="468"/>
      <c r="J45" s="468"/>
      <c r="K45" s="468"/>
      <c r="L45" s="468"/>
      <c r="M45" s="468"/>
      <c r="N45" s="468"/>
      <c r="O45" s="468"/>
      <c r="P45" s="469"/>
      <c r="Q45" s="280"/>
      <c r="R45" s="316"/>
    </row>
    <row r="46" spans="1:18" s="6" customFormat="1" ht="22.5" customHeight="1" x14ac:dyDescent="0.25">
      <c r="A46" s="270"/>
      <c r="B46" s="455" t="s">
        <v>18</v>
      </c>
      <c r="C46" s="456"/>
      <c r="D46" s="416"/>
      <c r="E46" s="281">
        <v>80101600</v>
      </c>
      <c r="F46" s="281">
        <v>80101500</v>
      </c>
      <c r="G46" s="383">
        <v>93141500</v>
      </c>
      <c r="H46" s="383">
        <v>93131500</v>
      </c>
      <c r="I46" s="383">
        <v>86101700</v>
      </c>
      <c r="J46" s="383">
        <v>80161500</v>
      </c>
      <c r="K46" s="383">
        <v>93141700</v>
      </c>
      <c r="L46" s="383">
        <v>93141600</v>
      </c>
      <c r="M46" s="383"/>
      <c r="N46" s="281"/>
      <c r="O46" s="282"/>
      <c r="P46" s="282"/>
      <c r="Q46" s="130"/>
      <c r="R46" s="316"/>
    </row>
    <row r="47" spans="1:18" s="134" customFormat="1" ht="10.5" customHeight="1" x14ac:dyDescent="0.25">
      <c r="A47" s="181"/>
      <c r="B47" s="141"/>
      <c r="C47" s="141"/>
      <c r="D47" s="141"/>
      <c r="E47" s="141"/>
      <c r="F47" s="141"/>
      <c r="G47" s="142"/>
      <c r="H47" s="142"/>
      <c r="I47" s="143"/>
      <c r="J47" s="143"/>
      <c r="K47" s="143"/>
      <c r="L47" s="143"/>
      <c r="M47" s="143"/>
      <c r="N47" s="143"/>
      <c r="O47" s="143"/>
      <c r="P47" s="143"/>
      <c r="Q47" s="181"/>
      <c r="R47" s="95"/>
    </row>
    <row r="48" spans="1:18" s="6" customFormat="1" ht="22.5" customHeight="1" x14ac:dyDescent="0.25">
      <c r="A48" s="270"/>
      <c r="B48" s="141"/>
      <c r="C48" s="141"/>
      <c r="D48" s="141"/>
      <c r="E48" s="141"/>
      <c r="F48" s="141"/>
      <c r="G48" s="142"/>
      <c r="H48" s="142"/>
      <c r="I48" s="143"/>
      <c r="J48" s="143"/>
      <c r="K48" s="143"/>
      <c r="L48" s="143"/>
      <c r="M48" s="143"/>
      <c r="N48" s="283" t="s">
        <v>19</v>
      </c>
      <c r="O48" s="398" t="s">
        <v>20</v>
      </c>
      <c r="P48" s="396" t="s">
        <v>52</v>
      </c>
      <c r="Q48" s="394"/>
      <c r="R48" s="316"/>
    </row>
    <row r="49" spans="1:18" s="6" customFormat="1" ht="22.5" customHeight="1" x14ac:dyDescent="0.25">
      <c r="A49" s="270"/>
      <c r="B49" s="141"/>
      <c r="C49" s="141"/>
      <c r="D49" s="141"/>
      <c r="E49" s="141"/>
      <c r="F49" s="141"/>
      <c r="G49" s="142"/>
      <c r="H49" s="142"/>
      <c r="I49" s="143"/>
      <c r="J49" s="143"/>
      <c r="K49" s="143"/>
      <c r="L49" s="143"/>
      <c r="M49" s="143"/>
      <c r="N49" s="284"/>
      <c r="O49" s="398" t="s">
        <v>22</v>
      </c>
      <c r="P49" s="397"/>
      <c r="Q49" s="395"/>
      <c r="R49" s="316"/>
    </row>
    <row r="50" spans="1:18" s="134" customFormat="1" ht="10.5" customHeight="1" x14ac:dyDescent="0.25">
      <c r="A50" s="181"/>
      <c r="B50" s="141"/>
      <c r="C50" s="141"/>
      <c r="D50" s="141"/>
      <c r="E50" s="141"/>
      <c r="F50" s="141"/>
      <c r="G50" s="142"/>
      <c r="H50" s="142"/>
      <c r="I50" s="143"/>
      <c r="J50" s="143"/>
      <c r="K50" s="143"/>
      <c r="L50" s="143"/>
      <c r="M50" s="143"/>
      <c r="N50" s="143"/>
      <c r="O50" s="143"/>
      <c r="P50" s="143"/>
      <c r="R50" s="95"/>
    </row>
    <row r="51" spans="1:18" s="134" customFormat="1" ht="24" customHeight="1" x14ac:dyDescent="0.25">
      <c r="A51" s="181"/>
      <c r="B51" s="457" t="s">
        <v>23</v>
      </c>
      <c r="C51" s="457"/>
      <c r="D51" s="457"/>
      <c r="E51" s="457"/>
      <c r="F51" s="457"/>
      <c r="G51" s="457"/>
      <c r="H51" s="457"/>
      <c r="I51" s="457"/>
      <c r="J51" s="457"/>
      <c r="K51" s="457"/>
      <c r="L51" s="457"/>
      <c r="M51" s="457"/>
      <c r="N51" s="457"/>
      <c r="O51" s="457"/>
      <c r="P51" s="457"/>
      <c r="Q51" s="457"/>
      <c r="R51" s="95"/>
    </row>
    <row r="52" spans="1:18" s="9" customFormat="1" ht="73.5" customHeight="1" x14ac:dyDescent="0.25">
      <c r="A52" s="182"/>
      <c r="B52" s="286" t="s">
        <v>24</v>
      </c>
      <c r="C52" s="286" t="s">
        <v>25</v>
      </c>
      <c r="D52" s="286" t="s">
        <v>26</v>
      </c>
      <c r="E52" s="286" t="s">
        <v>27</v>
      </c>
      <c r="F52" s="458" t="s">
        <v>28</v>
      </c>
      <c r="G52" s="459"/>
      <c r="H52" s="459"/>
      <c r="I52" s="460"/>
      <c r="J52" s="458" t="s">
        <v>29</v>
      </c>
      <c r="K52" s="460"/>
      <c r="L52" s="286" t="s">
        <v>30</v>
      </c>
      <c r="M52" s="286" t="s">
        <v>31</v>
      </c>
      <c r="N52" s="286" t="s">
        <v>32</v>
      </c>
      <c r="O52" s="286" t="s">
        <v>33</v>
      </c>
      <c r="P52" s="286" t="s">
        <v>34</v>
      </c>
      <c r="Q52" s="287" t="s">
        <v>35</v>
      </c>
      <c r="R52" s="319"/>
    </row>
    <row r="53" spans="1:18" ht="10.5" customHeight="1" x14ac:dyDescent="0.3">
      <c r="A53" s="131"/>
      <c r="B53" s="288"/>
      <c r="C53" s="289"/>
      <c r="D53" s="289"/>
      <c r="E53" s="290"/>
      <c r="F53" s="461"/>
      <c r="G53" s="461"/>
      <c r="H53" s="290"/>
      <c r="I53" s="290"/>
      <c r="J53" s="77"/>
      <c r="K53" s="77"/>
      <c r="L53" s="290"/>
      <c r="M53" s="309"/>
      <c r="N53" s="290"/>
      <c r="O53" s="290"/>
      <c r="P53" s="290"/>
    </row>
    <row r="54" spans="1:18" ht="177" customHeight="1" x14ac:dyDescent="0.25">
      <c r="A54" s="131"/>
      <c r="B54" s="291">
        <v>1</v>
      </c>
      <c r="C54" s="389">
        <v>51</v>
      </c>
      <c r="D54" s="390" t="s">
        <v>53</v>
      </c>
      <c r="E54" s="391" t="s">
        <v>54</v>
      </c>
      <c r="F54" s="462" t="s">
        <v>55</v>
      </c>
      <c r="G54" s="463"/>
      <c r="H54" s="463"/>
      <c r="I54" s="464"/>
      <c r="J54" s="484" t="s">
        <v>56</v>
      </c>
      <c r="K54" s="485"/>
      <c r="L54" s="308" t="s">
        <v>57</v>
      </c>
      <c r="M54" s="392" t="s">
        <v>58</v>
      </c>
      <c r="N54" s="295" t="s">
        <v>41</v>
      </c>
      <c r="O54" s="381">
        <v>585.47</v>
      </c>
      <c r="P54" s="297">
        <v>585.47</v>
      </c>
      <c r="Q54" s="410" t="s">
        <v>59</v>
      </c>
    </row>
    <row r="55" spans="1:18" ht="177" customHeight="1" x14ac:dyDescent="0.25">
      <c r="A55" s="131"/>
      <c r="B55" s="299">
        <v>2</v>
      </c>
      <c r="C55" s="378">
        <v>56</v>
      </c>
      <c r="D55" s="379" t="s">
        <v>60</v>
      </c>
      <c r="E55" s="382" t="s">
        <v>54</v>
      </c>
      <c r="F55" s="462" t="s">
        <v>61</v>
      </c>
      <c r="G55" s="463"/>
      <c r="H55" s="463"/>
      <c r="I55" s="464"/>
      <c r="J55" s="484" t="s">
        <v>62</v>
      </c>
      <c r="K55" s="485"/>
      <c r="L55" s="393" t="s">
        <v>63</v>
      </c>
      <c r="M55" s="392" t="s">
        <v>58</v>
      </c>
      <c r="N55" s="295" t="s">
        <v>41</v>
      </c>
      <c r="O55" s="381">
        <v>566.82000000000005</v>
      </c>
      <c r="P55" s="297">
        <v>566.82000000000005</v>
      </c>
      <c r="Q55" s="411"/>
    </row>
    <row r="56" spans="1:18" ht="177" customHeight="1" x14ac:dyDescent="0.25">
      <c r="A56" s="131"/>
      <c r="B56" s="299">
        <v>3</v>
      </c>
      <c r="C56" s="378">
        <v>61</v>
      </c>
      <c r="D56" s="379" t="s">
        <v>64</v>
      </c>
      <c r="E56" s="382" t="s">
        <v>65</v>
      </c>
      <c r="F56" s="462" t="s">
        <v>66</v>
      </c>
      <c r="G56" s="463"/>
      <c r="H56" s="463"/>
      <c r="I56" s="464"/>
      <c r="J56" s="486" t="s">
        <v>38</v>
      </c>
      <c r="K56" s="487"/>
      <c r="L56" s="393" t="s">
        <v>63</v>
      </c>
      <c r="M56" s="392" t="s">
        <v>58</v>
      </c>
      <c r="N56" s="295">
        <v>0.25</v>
      </c>
      <c r="O56" s="381">
        <v>2950.58</v>
      </c>
      <c r="P56" s="297">
        <f>O56*N56</f>
        <v>737.64499999999998</v>
      </c>
      <c r="Q56" s="298"/>
    </row>
    <row r="57" spans="1:18" ht="258" customHeight="1" x14ac:dyDescent="0.25">
      <c r="A57" s="131"/>
      <c r="B57" s="299">
        <v>4</v>
      </c>
      <c r="C57" s="378">
        <v>15</v>
      </c>
      <c r="D57" s="379" t="s">
        <v>67</v>
      </c>
      <c r="E57" s="382" t="s">
        <v>68</v>
      </c>
      <c r="F57" s="462" t="s">
        <v>69</v>
      </c>
      <c r="G57" s="463"/>
      <c r="H57" s="463"/>
      <c r="I57" s="464"/>
      <c r="J57" s="486" t="s">
        <v>38</v>
      </c>
      <c r="K57" s="487"/>
      <c r="L57" s="393" t="s">
        <v>70</v>
      </c>
      <c r="M57" s="392" t="s">
        <v>58</v>
      </c>
      <c r="N57" s="295" t="s">
        <v>41</v>
      </c>
      <c r="O57" s="381">
        <v>399.56</v>
      </c>
      <c r="P57" s="297">
        <v>399.56</v>
      </c>
      <c r="Q57" s="298"/>
      <c r="R57" s="320"/>
    </row>
    <row r="58" spans="1:18" ht="10.5" customHeight="1" x14ac:dyDescent="0.25">
      <c r="A58" s="131"/>
      <c r="B58" s="149"/>
      <c r="C58" s="135"/>
      <c r="D58" s="135"/>
      <c r="E58" s="136"/>
      <c r="F58" s="137"/>
      <c r="G58" s="137"/>
      <c r="H58" s="137"/>
      <c r="I58" s="172"/>
      <c r="J58" s="173"/>
      <c r="K58" s="174"/>
      <c r="L58" s="174"/>
      <c r="M58" s="175"/>
      <c r="N58" s="175"/>
      <c r="O58" s="175"/>
      <c r="P58" s="174"/>
    </row>
    <row r="59" spans="1:18" ht="20.25" customHeight="1" x14ac:dyDescent="0.25">
      <c r="A59" s="131"/>
      <c r="B59" s="472" t="s">
        <v>49</v>
      </c>
      <c r="C59" s="473"/>
      <c r="D59" s="473"/>
      <c r="E59" s="473"/>
      <c r="F59" s="473"/>
      <c r="G59" s="473"/>
      <c r="H59" s="473"/>
      <c r="I59" s="473"/>
      <c r="J59" s="473"/>
      <c r="K59" s="473"/>
      <c r="L59" s="473"/>
      <c r="M59" s="473"/>
      <c r="N59" s="473"/>
      <c r="O59" s="474"/>
      <c r="P59" s="300">
        <f>SUM(P54:P58)</f>
        <v>2289.4949999999999</v>
      </c>
      <c r="Q59" s="306" t="s">
        <v>20</v>
      </c>
    </row>
    <row r="60" spans="1:18" ht="10.5" customHeight="1" x14ac:dyDescent="0.25">
      <c r="A60" s="131"/>
      <c r="B60" s="149"/>
      <c r="C60" s="135"/>
      <c r="D60" s="135"/>
      <c r="E60" s="136"/>
      <c r="F60" s="137"/>
      <c r="G60" s="137"/>
      <c r="H60" s="137"/>
      <c r="I60" s="172"/>
      <c r="J60" s="173"/>
      <c r="K60" s="174"/>
      <c r="L60" s="174"/>
      <c r="M60" s="175"/>
      <c r="N60" s="175"/>
      <c r="O60" s="175"/>
      <c r="P60" s="174"/>
    </row>
    <row r="61" spans="1:18" s="53" customFormat="1" ht="12" customHeight="1" x14ac:dyDescent="0.25">
      <c r="A61" s="266"/>
      <c r="B61" s="267"/>
      <c r="C61" s="267"/>
      <c r="D61" s="267"/>
      <c r="E61" s="267"/>
      <c r="F61" s="268"/>
      <c r="G61" s="267"/>
      <c r="H61" s="267"/>
      <c r="I61" s="267"/>
      <c r="J61" s="269"/>
      <c r="K61" s="267"/>
      <c r="L61" s="267"/>
      <c r="M61" s="267"/>
      <c r="N61" s="267"/>
      <c r="O61" s="267"/>
      <c r="P61" s="267"/>
      <c r="R61" s="315"/>
    </row>
    <row r="62" spans="1:18" s="6" customFormat="1" ht="24.75" customHeight="1" x14ac:dyDescent="0.25">
      <c r="A62" s="270"/>
      <c r="C62" s="271"/>
      <c r="D62" s="271"/>
      <c r="E62" s="271"/>
      <c r="F62" s="271"/>
      <c r="G62" s="271"/>
      <c r="H62" s="271"/>
      <c r="I62" s="271"/>
      <c r="J62" s="418" t="s">
        <v>71</v>
      </c>
      <c r="K62" s="418"/>
      <c r="L62" s="418"/>
      <c r="M62" s="418"/>
      <c r="N62" s="418"/>
      <c r="O62" s="418"/>
      <c r="P62" s="418"/>
      <c r="Q62" s="418"/>
      <c r="R62" s="316"/>
    </row>
    <row r="63" spans="1:18" s="6" customFormat="1" ht="10.5" customHeight="1" x14ac:dyDescent="0.25">
      <c r="A63" s="270"/>
      <c r="B63" s="272"/>
      <c r="C63" s="272"/>
      <c r="D63" s="272"/>
      <c r="E63" s="273"/>
      <c r="F63" s="273"/>
      <c r="G63" s="273"/>
      <c r="H63" s="273"/>
      <c r="I63" s="274"/>
      <c r="J63" s="274"/>
      <c r="K63" s="65"/>
      <c r="L63" s="65"/>
      <c r="M63" s="274"/>
      <c r="N63" s="274"/>
      <c r="O63" s="274"/>
      <c r="P63" s="274"/>
      <c r="R63" s="316"/>
    </row>
    <row r="64" spans="1:18" s="6" customFormat="1" ht="24.75" customHeight="1" x14ac:dyDescent="0.25">
      <c r="A64" s="270"/>
      <c r="B64" s="272"/>
      <c r="C64" s="272"/>
      <c r="D64" s="272"/>
      <c r="E64" s="273"/>
      <c r="F64" s="273"/>
      <c r="G64" s="273"/>
      <c r="H64" s="273"/>
      <c r="I64" s="274"/>
      <c r="J64" s="274"/>
      <c r="K64" s="65"/>
      <c r="L64" s="65"/>
      <c r="M64" s="275"/>
      <c r="N64" s="429" t="s">
        <v>6</v>
      </c>
      <c r="O64" s="429"/>
      <c r="P64" s="429"/>
      <c r="Q64" s="429"/>
      <c r="R64" s="316"/>
    </row>
    <row r="65" spans="1:18" s="6" customFormat="1" ht="24.75" customHeight="1" x14ac:dyDescent="0.25">
      <c r="A65" s="270"/>
      <c r="B65" s="272"/>
      <c r="C65" s="272"/>
      <c r="D65" s="272"/>
      <c r="E65" s="273"/>
      <c r="F65" s="273"/>
      <c r="G65" s="273"/>
      <c r="H65" s="273"/>
      <c r="I65" s="274"/>
      <c r="J65" s="274"/>
      <c r="K65" s="65"/>
      <c r="M65" s="276"/>
      <c r="N65" s="430" t="s">
        <v>51</v>
      </c>
      <c r="O65" s="430"/>
      <c r="P65" s="430"/>
      <c r="Q65" s="430"/>
      <c r="R65" s="316"/>
    </row>
    <row r="66" spans="1:18" s="6" customFormat="1" ht="10.5" customHeight="1" x14ac:dyDescent="0.25">
      <c r="A66" s="270"/>
      <c r="B66" s="272"/>
      <c r="C66" s="272"/>
      <c r="D66" s="272"/>
      <c r="E66" s="273"/>
      <c r="F66" s="273"/>
      <c r="G66" s="273"/>
      <c r="H66" s="273"/>
      <c r="I66" s="274"/>
      <c r="J66" s="274"/>
      <c r="K66" s="65"/>
      <c r="L66" s="65"/>
      <c r="M66" s="274"/>
      <c r="N66" s="274"/>
      <c r="O66" s="274"/>
      <c r="P66" s="274"/>
      <c r="Q66" s="130"/>
      <c r="R66" s="316"/>
    </row>
    <row r="67" spans="1:18" s="128" customFormat="1" ht="25.5" customHeight="1" x14ac:dyDescent="0.25">
      <c r="A67" s="129"/>
      <c r="B67" s="431" t="s">
        <v>8</v>
      </c>
      <c r="C67" s="432"/>
      <c r="D67" s="433"/>
      <c r="E67" s="475" t="str">
        <f>J62</f>
        <v>3. CORPORACION DE SERVICIOS COLOMBIA CORSERVICOL ONG</v>
      </c>
      <c r="F67" s="476"/>
      <c r="G67" s="477"/>
      <c r="H67" s="277" t="s">
        <v>9</v>
      </c>
      <c r="I67" s="449"/>
      <c r="J67" s="450"/>
      <c r="K67" s="450"/>
      <c r="L67" s="451"/>
      <c r="M67" s="452" t="s">
        <v>10</v>
      </c>
      <c r="N67" s="453"/>
      <c r="O67" s="454"/>
      <c r="P67" s="140">
        <v>0</v>
      </c>
      <c r="Q67" s="303"/>
      <c r="R67" s="317"/>
    </row>
    <row r="68" spans="1:18" s="128" customFormat="1" ht="25.5" customHeight="1" x14ac:dyDescent="0.25">
      <c r="A68" s="129"/>
      <c r="B68" s="434"/>
      <c r="C68" s="435"/>
      <c r="D68" s="436"/>
      <c r="E68" s="478"/>
      <c r="F68" s="479"/>
      <c r="G68" s="480"/>
      <c r="H68" s="277" t="s">
        <v>11</v>
      </c>
      <c r="I68" s="449"/>
      <c r="J68" s="450"/>
      <c r="K68" s="450"/>
      <c r="L68" s="451"/>
      <c r="M68" s="452" t="s">
        <v>10</v>
      </c>
      <c r="N68" s="453"/>
      <c r="O68" s="454"/>
      <c r="P68" s="140">
        <v>0</v>
      </c>
      <c r="Q68" s="303"/>
      <c r="R68" s="317"/>
    </row>
    <row r="69" spans="1:18" s="6" customFormat="1" ht="25.5" customHeight="1" x14ac:dyDescent="0.25">
      <c r="A69" s="270"/>
      <c r="B69" s="437"/>
      <c r="C69" s="438"/>
      <c r="D69" s="439"/>
      <c r="E69" s="481"/>
      <c r="F69" s="482"/>
      <c r="G69" s="483"/>
      <c r="H69" s="277" t="s">
        <v>12</v>
      </c>
      <c r="I69" s="449"/>
      <c r="J69" s="450"/>
      <c r="K69" s="450"/>
      <c r="L69" s="451"/>
      <c r="M69" s="452" t="s">
        <v>10</v>
      </c>
      <c r="N69" s="453"/>
      <c r="O69" s="454"/>
      <c r="P69" s="140">
        <v>0</v>
      </c>
      <c r="Q69" s="304"/>
      <c r="R69" s="316"/>
    </row>
    <row r="70" spans="1:18" s="6" customFormat="1" ht="10.5" customHeight="1" x14ac:dyDescent="0.25">
      <c r="A70" s="270"/>
      <c r="B70" s="272"/>
      <c r="C70" s="272"/>
      <c r="D70" s="272"/>
      <c r="E70" s="273"/>
      <c r="F70" s="273"/>
      <c r="G70" s="273"/>
      <c r="H70" s="273"/>
      <c r="I70" s="274"/>
      <c r="J70" s="274"/>
      <c r="K70" s="65"/>
      <c r="L70" s="65"/>
      <c r="M70" s="274"/>
      <c r="N70" s="274"/>
      <c r="O70" s="274"/>
      <c r="P70" s="274"/>
      <c r="R70" s="316"/>
    </row>
    <row r="71" spans="1:18" s="6" customFormat="1" ht="41.25" customHeight="1" x14ac:dyDescent="0.25">
      <c r="A71" s="270"/>
      <c r="B71" s="419" t="s">
        <v>13</v>
      </c>
      <c r="C71" s="420"/>
      <c r="D71" s="420"/>
      <c r="E71" s="421"/>
      <c r="F71" s="278">
        <v>0.15</v>
      </c>
      <c r="G71" s="422">
        <f>P71*F71</f>
        <v>57.114056009404244</v>
      </c>
      <c r="H71" s="423"/>
      <c r="I71" s="424" t="s">
        <v>14</v>
      </c>
      <c r="J71" s="425"/>
      <c r="K71" s="426">
        <v>345930699</v>
      </c>
      <c r="L71" s="427"/>
      <c r="M71" s="428" t="s">
        <v>15</v>
      </c>
      <c r="N71" s="424"/>
      <c r="O71" s="424"/>
      <c r="P71" s="279">
        <f>K71/908526</f>
        <v>380.76037339602829</v>
      </c>
      <c r="Q71" s="130"/>
      <c r="R71" s="316"/>
    </row>
    <row r="72" spans="1:18" s="6" customFormat="1" ht="77.25" customHeight="1" x14ac:dyDescent="0.25">
      <c r="A72" s="270"/>
      <c r="B72" s="455" t="s">
        <v>16</v>
      </c>
      <c r="C72" s="456"/>
      <c r="D72" s="416"/>
      <c r="E72" s="467" t="s">
        <v>17</v>
      </c>
      <c r="F72" s="468"/>
      <c r="G72" s="468"/>
      <c r="H72" s="468"/>
      <c r="I72" s="468"/>
      <c r="J72" s="468"/>
      <c r="K72" s="468"/>
      <c r="L72" s="468"/>
      <c r="M72" s="468"/>
      <c r="N72" s="468"/>
      <c r="O72" s="468"/>
      <c r="P72" s="469"/>
      <c r="Q72" s="280"/>
      <c r="R72" s="316"/>
    </row>
    <row r="73" spans="1:18" s="6" customFormat="1" ht="22.5" customHeight="1" x14ac:dyDescent="0.25">
      <c r="A73" s="270"/>
      <c r="B73" s="455" t="s">
        <v>18</v>
      </c>
      <c r="C73" s="456"/>
      <c r="D73" s="416"/>
      <c r="E73" s="281">
        <v>80101600</v>
      </c>
      <c r="F73" s="281">
        <v>80101500</v>
      </c>
      <c r="G73" s="281">
        <v>93141500</v>
      </c>
      <c r="H73" s="281">
        <v>93131500</v>
      </c>
      <c r="I73" s="281">
        <v>86101700</v>
      </c>
      <c r="J73" s="281">
        <v>80161500</v>
      </c>
      <c r="K73" s="281">
        <v>93141700</v>
      </c>
      <c r="L73" s="281">
        <v>93141600</v>
      </c>
      <c r="M73" s="281"/>
      <c r="N73" s="281"/>
      <c r="O73" s="282"/>
      <c r="P73" s="282"/>
      <c r="Q73" s="130"/>
      <c r="R73" s="316"/>
    </row>
    <row r="74" spans="1:18" s="134" customFormat="1" ht="10.5" customHeight="1" x14ac:dyDescent="0.25">
      <c r="A74" s="181"/>
      <c r="B74" s="141"/>
      <c r="C74" s="141"/>
      <c r="D74" s="141"/>
      <c r="E74" s="141"/>
      <c r="F74" s="141"/>
      <c r="G74" s="142"/>
      <c r="H74" s="142"/>
      <c r="I74" s="143"/>
      <c r="J74" s="143"/>
      <c r="K74" s="143"/>
      <c r="L74" s="143"/>
      <c r="M74" s="143"/>
      <c r="N74" s="143"/>
      <c r="O74" s="143"/>
      <c r="P74" s="143"/>
      <c r="Q74" s="181"/>
      <c r="R74" s="95"/>
    </row>
    <row r="75" spans="1:18" s="6" customFormat="1" ht="22.5" customHeight="1" x14ac:dyDescent="0.25">
      <c r="A75" s="270"/>
      <c r="B75" s="141"/>
      <c r="C75" s="141"/>
      <c r="D75" s="141"/>
      <c r="E75" s="141"/>
      <c r="F75" s="141"/>
      <c r="G75" s="142"/>
      <c r="H75" s="142"/>
      <c r="I75" s="143"/>
      <c r="J75" s="143"/>
      <c r="K75" s="143"/>
      <c r="L75" s="143"/>
      <c r="M75" s="143"/>
      <c r="N75" s="283" t="s">
        <v>19</v>
      </c>
      <c r="O75" s="283" t="s">
        <v>20</v>
      </c>
      <c r="P75" s="305" t="s">
        <v>52</v>
      </c>
      <c r="Q75" s="130"/>
      <c r="R75" s="316"/>
    </row>
    <row r="76" spans="1:18" s="6" customFormat="1" ht="22.5" customHeight="1" x14ac:dyDescent="0.25">
      <c r="A76" s="270"/>
      <c r="B76" s="141"/>
      <c r="C76" s="141"/>
      <c r="D76" s="141"/>
      <c r="E76" s="141"/>
      <c r="F76" s="141"/>
      <c r="G76" s="142"/>
      <c r="H76" s="142"/>
      <c r="I76" s="143"/>
      <c r="J76" s="143"/>
      <c r="K76" s="143"/>
      <c r="L76" s="143"/>
      <c r="M76" s="143"/>
      <c r="N76" s="284"/>
      <c r="O76" s="283" t="s">
        <v>22</v>
      </c>
      <c r="P76" s="285"/>
      <c r="Q76" s="130"/>
      <c r="R76" s="316"/>
    </row>
    <row r="77" spans="1:18" s="134" customFormat="1" ht="10.5" customHeight="1" x14ac:dyDescent="0.25">
      <c r="A77" s="181"/>
      <c r="B77" s="141"/>
      <c r="C77" s="141"/>
      <c r="D77" s="141"/>
      <c r="E77" s="141"/>
      <c r="F77" s="141"/>
      <c r="G77" s="142"/>
      <c r="H77" s="142"/>
      <c r="I77" s="143"/>
      <c r="J77" s="143"/>
      <c r="K77" s="143"/>
      <c r="L77" s="143"/>
      <c r="M77" s="143"/>
      <c r="N77" s="143"/>
      <c r="O77" s="143"/>
      <c r="P77" s="143"/>
      <c r="R77" s="95"/>
    </row>
    <row r="78" spans="1:18" s="134" customFormat="1" ht="24" customHeight="1" x14ac:dyDescent="0.25">
      <c r="A78" s="181"/>
      <c r="B78" s="457" t="s">
        <v>23</v>
      </c>
      <c r="C78" s="457"/>
      <c r="D78" s="457"/>
      <c r="E78" s="457"/>
      <c r="F78" s="457"/>
      <c r="G78" s="457"/>
      <c r="H78" s="457"/>
      <c r="I78" s="457"/>
      <c r="J78" s="457"/>
      <c r="K78" s="457"/>
      <c r="L78" s="457"/>
      <c r="M78" s="457"/>
      <c r="N78" s="457"/>
      <c r="O78" s="457"/>
      <c r="P78" s="457"/>
      <c r="Q78" s="457"/>
      <c r="R78" s="95"/>
    </row>
    <row r="79" spans="1:18" s="9" customFormat="1" ht="73.5" customHeight="1" x14ac:dyDescent="0.25">
      <c r="A79" s="182"/>
      <c r="B79" s="286" t="s">
        <v>24</v>
      </c>
      <c r="C79" s="286" t="s">
        <v>25</v>
      </c>
      <c r="D79" s="286" t="s">
        <v>26</v>
      </c>
      <c r="E79" s="286" t="s">
        <v>27</v>
      </c>
      <c r="F79" s="458" t="s">
        <v>28</v>
      </c>
      <c r="G79" s="459"/>
      <c r="H79" s="459"/>
      <c r="I79" s="460"/>
      <c r="J79" s="458" t="s">
        <v>29</v>
      </c>
      <c r="K79" s="460"/>
      <c r="L79" s="286" t="s">
        <v>30</v>
      </c>
      <c r="M79" s="286" t="s">
        <v>31</v>
      </c>
      <c r="N79" s="286" t="s">
        <v>32</v>
      </c>
      <c r="O79" s="286" t="s">
        <v>33</v>
      </c>
      <c r="P79" s="286" t="s">
        <v>34</v>
      </c>
      <c r="Q79" s="287" t="s">
        <v>35</v>
      </c>
      <c r="R79" s="319"/>
    </row>
    <row r="80" spans="1:18" ht="10.5" customHeight="1" x14ac:dyDescent="0.3">
      <c r="A80" s="131"/>
      <c r="B80" s="288"/>
      <c r="C80" s="289"/>
      <c r="D80" s="289"/>
      <c r="E80" s="290"/>
      <c r="F80" s="461"/>
      <c r="G80" s="461"/>
      <c r="H80" s="290"/>
      <c r="I80" s="290"/>
      <c r="J80" s="77"/>
      <c r="K80" s="77"/>
      <c r="L80" s="290"/>
      <c r="M80" s="290"/>
      <c r="N80" s="290"/>
      <c r="O80" s="290"/>
      <c r="P80" s="290"/>
    </row>
    <row r="81" spans="1:18" ht="154.5" customHeight="1" x14ac:dyDescent="0.25">
      <c r="A81" s="131"/>
      <c r="B81" s="291">
        <v>1</v>
      </c>
      <c r="C81" s="292">
        <v>18</v>
      </c>
      <c r="D81" s="292">
        <v>28</v>
      </c>
      <c r="E81" s="293" t="s">
        <v>72</v>
      </c>
      <c r="F81" s="462" t="s">
        <v>73</v>
      </c>
      <c r="G81" s="463"/>
      <c r="H81" s="463"/>
      <c r="I81" s="464"/>
      <c r="J81" s="484" t="s">
        <v>56</v>
      </c>
      <c r="K81" s="485"/>
      <c r="L81" s="293" t="s">
        <v>74</v>
      </c>
      <c r="M81" s="294" t="s">
        <v>75</v>
      </c>
      <c r="N81" s="295" t="s">
        <v>41</v>
      </c>
      <c r="O81" s="381">
        <v>23.33</v>
      </c>
      <c r="P81" s="297">
        <v>23.33</v>
      </c>
      <c r="Q81" s="410" t="s">
        <v>76</v>
      </c>
    </row>
    <row r="82" spans="1:18" ht="138" customHeight="1" x14ac:dyDescent="0.25">
      <c r="A82" s="131"/>
      <c r="B82" s="299">
        <v>2</v>
      </c>
      <c r="C82" s="292">
        <v>24</v>
      </c>
      <c r="D82" s="292">
        <v>34</v>
      </c>
      <c r="E82" s="293" t="s">
        <v>77</v>
      </c>
      <c r="F82" s="462" t="s">
        <v>78</v>
      </c>
      <c r="G82" s="463"/>
      <c r="H82" s="463"/>
      <c r="I82" s="464"/>
      <c r="J82" s="484" t="s">
        <v>56</v>
      </c>
      <c r="K82" s="485"/>
      <c r="L82" s="293" t="s">
        <v>79</v>
      </c>
      <c r="M82" s="294" t="s">
        <v>75</v>
      </c>
      <c r="N82" s="295" t="s">
        <v>41</v>
      </c>
      <c r="O82" s="381">
        <v>607.4</v>
      </c>
      <c r="P82" s="297">
        <v>607.4</v>
      </c>
      <c r="Q82" s="411"/>
    </row>
    <row r="83" spans="1:18" ht="10.5" customHeight="1" x14ac:dyDescent="0.25">
      <c r="A83" s="131"/>
      <c r="B83" s="149"/>
      <c r="C83" s="135"/>
      <c r="D83" s="135"/>
      <c r="E83" s="136"/>
      <c r="F83" s="137"/>
      <c r="G83" s="137"/>
      <c r="H83" s="137"/>
      <c r="I83" s="172"/>
      <c r="J83" s="173"/>
      <c r="K83" s="174"/>
      <c r="L83" s="174"/>
      <c r="M83" s="175"/>
      <c r="N83" s="175"/>
      <c r="O83" s="175"/>
      <c r="P83" s="174"/>
    </row>
    <row r="84" spans="1:18" ht="20.25" customHeight="1" x14ac:dyDescent="0.25">
      <c r="A84" s="131"/>
      <c r="B84" s="472" t="s">
        <v>49</v>
      </c>
      <c r="C84" s="473"/>
      <c r="D84" s="473"/>
      <c r="E84" s="473"/>
      <c r="F84" s="473"/>
      <c r="G84" s="473"/>
      <c r="H84" s="473"/>
      <c r="I84" s="473"/>
      <c r="J84" s="473"/>
      <c r="K84" s="473"/>
      <c r="L84" s="473"/>
      <c r="M84" s="473"/>
      <c r="N84" s="473"/>
      <c r="O84" s="474"/>
      <c r="P84" s="300">
        <f>SUM(P81:P82)</f>
        <v>630.73</v>
      </c>
      <c r="Q84" s="306" t="s">
        <v>20</v>
      </c>
    </row>
    <row r="85" spans="1:18" ht="10.5" customHeight="1" x14ac:dyDescent="0.25">
      <c r="A85" s="131"/>
      <c r="B85" s="149"/>
      <c r="C85" s="135"/>
      <c r="D85" s="135"/>
      <c r="E85" s="136"/>
      <c r="F85" s="137"/>
      <c r="G85" s="137"/>
      <c r="H85" s="137"/>
      <c r="I85" s="172"/>
      <c r="J85" s="173"/>
      <c r="K85" s="174"/>
      <c r="L85" s="174"/>
      <c r="M85" s="175"/>
      <c r="N85" s="175"/>
      <c r="O85" s="175"/>
      <c r="P85" s="174"/>
    </row>
    <row r="86" spans="1:18" s="53" customFormat="1" ht="12" customHeight="1" x14ac:dyDescent="0.25">
      <c r="A86" s="266"/>
      <c r="B86" s="267"/>
      <c r="C86" s="267"/>
      <c r="D86" s="267"/>
      <c r="E86" s="267"/>
      <c r="F86" s="268"/>
      <c r="G86" s="267"/>
      <c r="H86" s="267"/>
      <c r="I86" s="267"/>
      <c r="J86" s="269"/>
      <c r="K86" s="267"/>
      <c r="L86" s="267"/>
      <c r="M86" s="267"/>
      <c r="N86" s="267"/>
      <c r="O86" s="267"/>
      <c r="P86" s="267"/>
      <c r="R86" s="315"/>
    </row>
    <row r="87" spans="1:18" s="6" customFormat="1" ht="24.75" customHeight="1" x14ac:dyDescent="0.25">
      <c r="A87" s="270"/>
      <c r="C87" s="271"/>
      <c r="D87" s="271"/>
      <c r="E87" s="271"/>
      <c r="F87" s="271"/>
      <c r="G87" s="271"/>
      <c r="H87" s="271"/>
      <c r="I87" s="271"/>
      <c r="J87" s="418" t="s">
        <v>80</v>
      </c>
      <c r="K87" s="418"/>
      <c r="L87" s="418"/>
      <c r="M87" s="418"/>
      <c r="N87" s="418"/>
      <c r="O87" s="418"/>
      <c r="P87" s="418"/>
      <c r="Q87" s="418"/>
      <c r="R87" s="316"/>
    </row>
    <row r="88" spans="1:18" s="6" customFormat="1" ht="10.5" customHeight="1" x14ac:dyDescent="0.25">
      <c r="A88" s="270"/>
      <c r="B88" s="272"/>
      <c r="C88" s="272"/>
      <c r="D88" s="272"/>
      <c r="E88" s="273"/>
      <c r="F88" s="273"/>
      <c r="G88" s="273"/>
      <c r="H88" s="273"/>
      <c r="I88" s="274"/>
      <c r="J88" s="274"/>
      <c r="K88" s="65"/>
      <c r="L88" s="65"/>
      <c r="M88" s="274"/>
      <c r="N88" s="274"/>
      <c r="O88" s="274"/>
      <c r="P88" s="274"/>
      <c r="R88" s="316"/>
    </row>
    <row r="89" spans="1:18" s="6" customFormat="1" ht="24.75" customHeight="1" x14ac:dyDescent="0.25">
      <c r="A89" s="270"/>
      <c r="B89" s="272"/>
      <c r="C89" s="272"/>
      <c r="D89" s="272"/>
      <c r="E89" s="273"/>
      <c r="F89" s="273"/>
      <c r="G89" s="273"/>
      <c r="H89" s="273"/>
      <c r="I89" s="274"/>
      <c r="J89" s="274"/>
      <c r="K89" s="65"/>
      <c r="L89" s="65"/>
      <c r="M89" s="275"/>
      <c r="N89" s="429" t="s">
        <v>81</v>
      </c>
      <c r="O89" s="429"/>
      <c r="P89" s="429"/>
      <c r="Q89" s="429"/>
      <c r="R89" s="316"/>
    </row>
    <row r="90" spans="1:18" s="6" customFormat="1" ht="24.75" customHeight="1" x14ac:dyDescent="0.25">
      <c r="A90" s="270"/>
      <c r="B90" s="272"/>
      <c r="C90" s="272"/>
      <c r="D90" s="272"/>
      <c r="E90" s="273"/>
      <c r="F90" s="273"/>
      <c r="G90" s="273"/>
      <c r="H90" s="273"/>
      <c r="I90" s="274"/>
      <c r="J90" s="274"/>
      <c r="K90" s="65"/>
      <c r="M90" s="276"/>
      <c r="N90" s="430" t="s">
        <v>82</v>
      </c>
      <c r="O90" s="430"/>
      <c r="P90" s="430"/>
      <c r="Q90" s="430"/>
      <c r="R90" s="316"/>
    </row>
    <row r="91" spans="1:18" s="6" customFormat="1" ht="10.5" customHeight="1" x14ac:dyDescent="0.25">
      <c r="A91" s="270"/>
      <c r="B91" s="272"/>
      <c r="C91" s="272"/>
      <c r="D91" s="272"/>
      <c r="E91" s="273"/>
      <c r="F91" s="273"/>
      <c r="G91" s="273"/>
      <c r="H91" s="273"/>
      <c r="I91" s="274"/>
      <c r="J91" s="274"/>
      <c r="K91" s="65"/>
      <c r="L91" s="65"/>
      <c r="M91" s="274"/>
      <c r="N91" s="274"/>
      <c r="O91" s="274"/>
      <c r="P91" s="274"/>
      <c r="Q91" s="130"/>
      <c r="R91" s="316"/>
    </row>
    <row r="92" spans="1:18" s="128" customFormat="1" ht="25.5" customHeight="1" x14ac:dyDescent="0.25">
      <c r="A92" s="129"/>
      <c r="B92" s="431" t="s">
        <v>8</v>
      </c>
      <c r="C92" s="432"/>
      <c r="D92" s="433"/>
      <c r="E92" s="475" t="str">
        <f>J87</f>
        <v xml:space="preserve">4. CARLOS ALBERTO PINZON MOLINA </v>
      </c>
      <c r="F92" s="476"/>
      <c r="G92" s="477"/>
      <c r="H92" s="277" t="s">
        <v>9</v>
      </c>
      <c r="I92" s="449"/>
      <c r="J92" s="450"/>
      <c r="K92" s="450"/>
      <c r="L92" s="451"/>
      <c r="M92" s="452" t="s">
        <v>10</v>
      </c>
      <c r="N92" s="453"/>
      <c r="O92" s="454"/>
      <c r="P92" s="140">
        <v>0</v>
      </c>
      <c r="Q92" s="303"/>
      <c r="R92" s="317"/>
    </row>
    <row r="93" spans="1:18" s="128" customFormat="1" ht="25.5" customHeight="1" x14ac:dyDescent="0.25">
      <c r="A93" s="129"/>
      <c r="B93" s="434"/>
      <c r="C93" s="435"/>
      <c r="D93" s="436"/>
      <c r="E93" s="478"/>
      <c r="F93" s="479"/>
      <c r="G93" s="480"/>
      <c r="H93" s="277" t="s">
        <v>11</v>
      </c>
      <c r="I93" s="449"/>
      <c r="J93" s="450"/>
      <c r="K93" s="450"/>
      <c r="L93" s="451"/>
      <c r="M93" s="452" t="s">
        <v>10</v>
      </c>
      <c r="N93" s="453"/>
      <c r="O93" s="454"/>
      <c r="P93" s="140">
        <v>0</v>
      </c>
      <c r="Q93" s="303"/>
      <c r="R93" s="317"/>
    </row>
    <row r="94" spans="1:18" s="6" customFormat="1" ht="25.5" customHeight="1" x14ac:dyDescent="0.25">
      <c r="A94" s="270"/>
      <c r="B94" s="437"/>
      <c r="C94" s="438"/>
      <c r="D94" s="439"/>
      <c r="E94" s="481"/>
      <c r="F94" s="482"/>
      <c r="G94" s="483"/>
      <c r="H94" s="277" t="s">
        <v>12</v>
      </c>
      <c r="I94" s="449"/>
      <c r="J94" s="450"/>
      <c r="K94" s="450"/>
      <c r="L94" s="451"/>
      <c r="M94" s="452" t="s">
        <v>10</v>
      </c>
      <c r="N94" s="453"/>
      <c r="O94" s="454"/>
      <c r="P94" s="140">
        <v>0</v>
      </c>
      <c r="Q94" s="304"/>
      <c r="R94" s="316"/>
    </row>
    <row r="95" spans="1:18" s="6" customFormat="1" ht="10.5" customHeight="1" x14ac:dyDescent="0.25">
      <c r="A95" s="270"/>
      <c r="B95" s="272"/>
      <c r="C95" s="272"/>
      <c r="D95" s="272"/>
      <c r="E95" s="273"/>
      <c r="F95" s="273"/>
      <c r="G95" s="273"/>
      <c r="H95" s="273"/>
      <c r="I95" s="274"/>
      <c r="J95" s="274"/>
      <c r="K95" s="65"/>
      <c r="L95" s="65"/>
      <c r="M95" s="274"/>
      <c r="N95" s="274"/>
      <c r="O95" s="274"/>
      <c r="P95" s="274"/>
      <c r="R95" s="316"/>
    </row>
    <row r="96" spans="1:18" s="6" customFormat="1" ht="41.25" customHeight="1" x14ac:dyDescent="0.25">
      <c r="A96" s="270"/>
      <c r="B96" s="419" t="s">
        <v>13</v>
      </c>
      <c r="C96" s="420"/>
      <c r="D96" s="420"/>
      <c r="E96" s="421"/>
      <c r="F96" s="278">
        <v>0.15</v>
      </c>
      <c r="G96" s="422">
        <f>P96*F96</f>
        <v>57.114056009404244</v>
      </c>
      <c r="H96" s="423"/>
      <c r="I96" s="424" t="s">
        <v>14</v>
      </c>
      <c r="J96" s="425"/>
      <c r="K96" s="426">
        <v>345930699</v>
      </c>
      <c r="L96" s="427"/>
      <c r="M96" s="428" t="s">
        <v>15</v>
      </c>
      <c r="N96" s="424"/>
      <c r="O96" s="424"/>
      <c r="P96" s="279">
        <f>K96/908526</f>
        <v>380.76037339602829</v>
      </c>
      <c r="Q96" s="130"/>
      <c r="R96" s="316"/>
    </row>
    <row r="97" spans="1:18" s="6" customFormat="1" ht="77.25" customHeight="1" x14ac:dyDescent="0.25">
      <c r="A97" s="270"/>
      <c r="B97" s="455" t="s">
        <v>16</v>
      </c>
      <c r="C97" s="456"/>
      <c r="D97" s="416"/>
      <c r="E97" s="467" t="s">
        <v>17</v>
      </c>
      <c r="F97" s="468"/>
      <c r="G97" s="468"/>
      <c r="H97" s="468"/>
      <c r="I97" s="468"/>
      <c r="J97" s="468"/>
      <c r="K97" s="468"/>
      <c r="L97" s="468"/>
      <c r="M97" s="468"/>
      <c r="N97" s="468"/>
      <c r="O97" s="468"/>
      <c r="P97" s="469"/>
      <c r="Q97" s="280"/>
      <c r="R97" s="316"/>
    </row>
    <row r="98" spans="1:18" s="6" customFormat="1" ht="22.5" customHeight="1" x14ac:dyDescent="0.25">
      <c r="A98" s="270"/>
      <c r="B98" s="455" t="s">
        <v>18</v>
      </c>
      <c r="C98" s="456"/>
      <c r="D98" s="416"/>
      <c r="E98" s="281">
        <v>80101600</v>
      </c>
      <c r="F98" s="281">
        <v>80101500</v>
      </c>
      <c r="G98" s="281">
        <v>93141500</v>
      </c>
      <c r="H98" s="281">
        <v>93131500</v>
      </c>
      <c r="I98" s="281">
        <v>86101700</v>
      </c>
      <c r="J98" s="281">
        <v>80161500</v>
      </c>
      <c r="K98" s="281">
        <v>93141700</v>
      </c>
      <c r="L98" s="281">
        <v>93141600</v>
      </c>
      <c r="M98" s="281"/>
      <c r="N98" s="281"/>
      <c r="O98" s="282"/>
      <c r="P98" s="282"/>
      <c r="Q98" s="130"/>
      <c r="R98" s="316"/>
    </row>
    <row r="99" spans="1:18" s="134" customFormat="1" ht="10.5" customHeight="1" x14ac:dyDescent="0.25">
      <c r="A99" s="181"/>
      <c r="B99" s="141"/>
      <c r="C99" s="141"/>
      <c r="D99" s="141"/>
      <c r="E99" s="141"/>
      <c r="F99" s="141"/>
      <c r="G99" s="142"/>
      <c r="H99" s="142"/>
      <c r="I99" s="143"/>
      <c r="J99" s="143"/>
      <c r="K99" s="143"/>
      <c r="L99" s="143"/>
      <c r="M99" s="143"/>
      <c r="N99" s="143"/>
      <c r="O99" s="143"/>
      <c r="P99" s="143"/>
      <c r="Q99" s="181"/>
      <c r="R99" s="95"/>
    </row>
    <row r="100" spans="1:18" s="6" customFormat="1" ht="22.5" customHeight="1" x14ac:dyDescent="0.25">
      <c r="A100" s="270"/>
      <c r="B100" s="141"/>
      <c r="C100" s="141"/>
      <c r="D100" s="141"/>
      <c r="E100" s="141"/>
      <c r="F100" s="141"/>
      <c r="G100" s="142"/>
      <c r="H100" s="142"/>
      <c r="I100" s="143"/>
      <c r="J100" s="143"/>
      <c r="K100" s="143"/>
      <c r="L100" s="143"/>
      <c r="M100" s="143"/>
      <c r="N100" s="283" t="s">
        <v>19</v>
      </c>
      <c r="O100" s="283" t="s">
        <v>20</v>
      </c>
      <c r="P100" s="305" t="s">
        <v>52</v>
      </c>
      <c r="Q100" s="130"/>
      <c r="R100" s="316"/>
    </row>
    <row r="101" spans="1:18" s="6" customFormat="1" ht="22.5" customHeight="1" x14ac:dyDescent="0.25">
      <c r="A101" s="270"/>
      <c r="B101" s="141"/>
      <c r="C101" s="141"/>
      <c r="D101" s="141"/>
      <c r="E101" s="141"/>
      <c r="F101" s="141"/>
      <c r="G101" s="142"/>
      <c r="H101" s="142"/>
      <c r="I101" s="143"/>
      <c r="J101" s="143"/>
      <c r="K101" s="143"/>
      <c r="L101" s="143"/>
      <c r="M101" s="143"/>
      <c r="N101" s="284"/>
      <c r="O101" s="283" t="s">
        <v>22</v>
      </c>
      <c r="P101" s="285"/>
      <c r="Q101" s="130"/>
      <c r="R101" s="316"/>
    </row>
    <row r="102" spans="1:18" s="134" customFormat="1" ht="10.5" customHeight="1" x14ac:dyDescent="0.25">
      <c r="A102" s="181"/>
      <c r="B102" s="141"/>
      <c r="C102" s="141"/>
      <c r="D102" s="141"/>
      <c r="E102" s="141"/>
      <c r="F102" s="141"/>
      <c r="G102" s="142"/>
      <c r="H102" s="142"/>
      <c r="I102" s="143"/>
      <c r="J102" s="143"/>
      <c r="K102" s="143"/>
      <c r="L102" s="143"/>
      <c r="M102" s="143"/>
      <c r="N102" s="143"/>
      <c r="O102" s="143"/>
      <c r="P102" s="143"/>
      <c r="R102" s="95"/>
    </row>
    <row r="103" spans="1:18" s="134" customFormat="1" ht="24" customHeight="1" x14ac:dyDescent="0.25">
      <c r="A103" s="181"/>
      <c r="B103" s="457" t="s">
        <v>23</v>
      </c>
      <c r="C103" s="457"/>
      <c r="D103" s="457"/>
      <c r="E103" s="457"/>
      <c r="F103" s="457"/>
      <c r="G103" s="457"/>
      <c r="H103" s="457"/>
      <c r="I103" s="457"/>
      <c r="J103" s="457"/>
      <c r="K103" s="457"/>
      <c r="L103" s="457"/>
      <c r="M103" s="457"/>
      <c r="N103" s="457"/>
      <c r="O103" s="457"/>
      <c r="P103" s="457"/>
      <c r="Q103" s="457"/>
      <c r="R103" s="95"/>
    </row>
    <row r="104" spans="1:18" s="9" customFormat="1" ht="73.5" customHeight="1" x14ac:dyDescent="0.25">
      <c r="A104" s="182"/>
      <c r="B104" s="286" t="s">
        <v>24</v>
      </c>
      <c r="C104" s="286" t="s">
        <v>25</v>
      </c>
      <c r="D104" s="286" t="s">
        <v>26</v>
      </c>
      <c r="E104" s="286" t="s">
        <v>27</v>
      </c>
      <c r="F104" s="458" t="s">
        <v>28</v>
      </c>
      <c r="G104" s="459"/>
      <c r="H104" s="459"/>
      <c r="I104" s="460"/>
      <c r="J104" s="458" t="s">
        <v>29</v>
      </c>
      <c r="K104" s="460"/>
      <c r="L104" s="286" t="s">
        <v>30</v>
      </c>
      <c r="M104" s="286" t="s">
        <v>31</v>
      </c>
      <c r="N104" s="286" t="s">
        <v>32</v>
      </c>
      <c r="O104" s="286" t="s">
        <v>33</v>
      </c>
      <c r="P104" s="286" t="s">
        <v>34</v>
      </c>
      <c r="Q104" s="287" t="s">
        <v>35</v>
      </c>
      <c r="R104" s="319"/>
    </row>
    <row r="105" spans="1:18" ht="10.5" customHeight="1" x14ac:dyDescent="0.3">
      <c r="A105" s="131"/>
      <c r="B105" s="288"/>
      <c r="C105" s="289"/>
      <c r="D105" s="289"/>
      <c r="E105" s="290"/>
      <c r="F105" s="461"/>
      <c r="G105" s="461"/>
      <c r="H105" s="290"/>
      <c r="I105" s="290"/>
      <c r="J105" s="77"/>
      <c r="K105" s="77"/>
      <c r="L105" s="290"/>
      <c r="M105" s="290"/>
      <c r="N105" s="290"/>
      <c r="O105" s="290"/>
      <c r="P105" s="290"/>
    </row>
    <row r="106" spans="1:18" ht="135" customHeight="1" x14ac:dyDescent="0.25">
      <c r="A106" s="131"/>
      <c r="B106" s="291">
        <v>1</v>
      </c>
      <c r="C106" s="293">
        <v>148</v>
      </c>
      <c r="D106" s="292">
        <v>190</v>
      </c>
      <c r="E106" s="401" t="s">
        <v>83</v>
      </c>
      <c r="F106" s="462" t="s">
        <v>84</v>
      </c>
      <c r="G106" s="463"/>
      <c r="H106" s="463"/>
      <c r="I106" s="464"/>
      <c r="J106" s="486" t="s">
        <v>38</v>
      </c>
      <c r="K106" s="487"/>
      <c r="L106" s="293" t="s">
        <v>85</v>
      </c>
      <c r="M106" s="294" t="s">
        <v>86</v>
      </c>
      <c r="N106" s="295" t="s">
        <v>41</v>
      </c>
      <c r="O106" s="381">
        <v>5270.14</v>
      </c>
      <c r="P106" s="297">
        <v>5270.14</v>
      </c>
      <c r="Q106" s="307"/>
      <c r="R106" s="321"/>
    </row>
    <row r="107" spans="1:18" ht="134.25" customHeight="1" x14ac:dyDescent="0.25">
      <c r="A107" s="131"/>
      <c r="B107" s="299">
        <v>2</v>
      </c>
      <c r="C107" s="378">
        <v>189</v>
      </c>
      <c r="D107" s="400">
        <v>228</v>
      </c>
      <c r="E107" s="399" t="s">
        <v>87</v>
      </c>
      <c r="F107" s="463" t="s">
        <v>88</v>
      </c>
      <c r="G107" s="463"/>
      <c r="H107" s="463"/>
      <c r="I107" s="464"/>
      <c r="J107" s="486" t="s">
        <v>38</v>
      </c>
      <c r="K107" s="487"/>
      <c r="L107" s="393" t="s">
        <v>89</v>
      </c>
      <c r="M107" s="294" t="s">
        <v>86</v>
      </c>
      <c r="N107" s="295" t="s">
        <v>41</v>
      </c>
      <c r="O107" s="381">
        <v>9877.7800000000007</v>
      </c>
      <c r="P107" s="297">
        <v>9877.7800000000007</v>
      </c>
      <c r="Q107" s="298"/>
    </row>
    <row r="108" spans="1:18" ht="10.5" customHeight="1" x14ac:dyDescent="0.25">
      <c r="A108" s="131"/>
      <c r="B108" s="149"/>
      <c r="C108" s="135"/>
      <c r="D108" s="135"/>
      <c r="E108" s="136"/>
      <c r="F108" s="137"/>
      <c r="G108" s="137"/>
      <c r="H108" s="137"/>
      <c r="I108" s="172"/>
      <c r="J108" s="173"/>
      <c r="K108" s="174"/>
      <c r="L108" s="174"/>
      <c r="M108" s="175"/>
      <c r="N108" s="175"/>
      <c r="O108" s="175"/>
      <c r="P108" s="174"/>
    </row>
    <row r="109" spans="1:18" ht="20.25" customHeight="1" x14ac:dyDescent="0.25">
      <c r="A109" s="131"/>
      <c r="B109" s="472" t="s">
        <v>49</v>
      </c>
      <c r="C109" s="473"/>
      <c r="D109" s="473"/>
      <c r="E109" s="473"/>
      <c r="F109" s="473"/>
      <c r="G109" s="473"/>
      <c r="H109" s="473"/>
      <c r="I109" s="473"/>
      <c r="J109" s="473"/>
      <c r="K109" s="473"/>
      <c r="L109" s="473"/>
      <c r="M109" s="473"/>
      <c r="N109" s="473"/>
      <c r="O109" s="474"/>
      <c r="P109" s="300">
        <f>SUM(P106:P107)</f>
        <v>15147.920000000002</v>
      </c>
      <c r="Q109" s="306" t="s">
        <v>20</v>
      </c>
    </row>
    <row r="110" spans="1:18" ht="10.5" customHeight="1" x14ac:dyDescent="0.25">
      <c r="A110" s="131"/>
      <c r="B110" s="149"/>
      <c r="C110" s="135"/>
      <c r="D110" s="135"/>
      <c r="E110" s="136"/>
      <c r="F110" s="137"/>
      <c r="G110" s="137"/>
      <c r="H110" s="137"/>
      <c r="I110" s="172"/>
      <c r="J110" s="173"/>
      <c r="K110" s="174"/>
      <c r="L110" s="174"/>
      <c r="M110" s="175"/>
      <c r="N110" s="175"/>
      <c r="O110" s="175"/>
      <c r="P110" s="174"/>
    </row>
    <row r="111" spans="1:18" s="53" customFormat="1" ht="12" customHeight="1" x14ac:dyDescent="0.25">
      <c r="A111" s="266"/>
      <c r="B111" s="267"/>
      <c r="C111" s="267"/>
      <c r="D111" s="267"/>
      <c r="E111" s="267"/>
      <c r="F111" s="268"/>
      <c r="G111" s="267"/>
      <c r="H111" s="267"/>
      <c r="I111" s="267"/>
      <c r="J111" s="269"/>
      <c r="K111" s="267"/>
      <c r="L111" s="267"/>
      <c r="M111" s="267"/>
      <c r="N111" s="267"/>
      <c r="O111" s="267"/>
      <c r="P111" s="267"/>
      <c r="R111" s="315"/>
    </row>
    <row r="112" spans="1:18" s="6" customFormat="1" ht="24.75" customHeight="1" x14ac:dyDescent="0.25">
      <c r="A112" s="270"/>
      <c r="C112" s="271"/>
      <c r="D112" s="271"/>
      <c r="E112" s="271"/>
      <c r="F112" s="271"/>
      <c r="G112" s="271"/>
      <c r="H112" s="271"/>
      <c r="I112" s="271"/>
      <c r="J112" s="418" t="s">
        <v>90</v>
      </c>
      <c r="K112" s="418"/>
      <c r="L112" s="418"/>
      <c r="M112" s="418"/>
      <c r="N112" s="418"/>
      <c r="O112" s="418"/>
      <c r="P112" s="418"/>
      <c r="Q112" s="418"/>
      <c r="R112" s="316"/>
    </row>
    <row r="113" spans="1:18" s="6" customFormat="1" ht="10.5" customHeight="1" x14ac:dyDescent="0.25">
      <c r="A113" s="270"/>
      <c r="B113" s="272"/>
      <c r="C113" s="272"/>
      <c r="D113" s="272"/>
      <c r="E113" s="273"/>
      <c r="F113" s="273"/>
      <c r="G113" s="273"/>
      <c r="H113" s="273"/>
      <c r="I113" s="274"/>
      <c r="J113" s="274"/>
      <c r="K113" s="65"/>
      <c r="L113" s="65"/>
      <c r="M113" s="274"/>
      <c r="N113" s="274"/>
      <c r="O113" s="274"/>
      <c r="P113" s="274"/>
      <c r="R113" s="316"/>
    </row>
    <row r="114" spans="1:18" s="6" customFormat="1" ht="24.75" customHeight="1" x14ac:dyDescent="0.25">
      <c r="A114" s="270"/>
      <c r="B114" s="272"/>
      <c r="C114" s="272"/>
      <c r="D114" s="272"/>
      <c r="E114" s="273"/>
      <c r="F114" s="273"/>
      <c r="G114" s="273"/>
      <c r="H114" s="273"/>
      <c r="I114" s="274"/>
      <c r="J114" s="274"/>
      <c r="K114" s="65"/>
      <c r="L114" s="65"/>
      <c r="M114" s="275"/>
      <c r="N114" s="429" t="s">
        <v>6</v>
      </c>
      <c r="O114" s="429"/>
      <c r="P114" s="429"/>
      <c r="Q114" s="429"/>
      <c r="R114" s="316"/>
    </row>
    <row r="115" spans="1:18" s="6" customFormat="1" ht="24.75" customHeight="1" x14ac:dyDescent="0.25">
      <c r="A115" s="270"/>
      <c r="B115" s="272"/>
      <c r="C115" s="272"/>
      <c r="D115" s="272"/>
      <c r="E115" s="273"/>
      <c r="F115" s="273"/>
      <c r="G115" s="273"/>
      <c r="H115" s="273"/>
      <c r="I115" s="274"/>
      <c r="J115" s="274"/>
      <c r="K115" s="65"/>
      <c r="M115" s="276"/>
      <c r="N115" s="430" t="s">
        <v>51</v>
      </c>
      <c r="O115" s="430"/>
      <c r="P115" s="430"/>
      <c r="Q115" s="430"/>
      <c r="R115" s="316"/>
    </row>
    <row r="116" spans="1:18" s="6" customFormat="1" ht="10.5" customHeight="1" x14ac:dyDescent="0.25">
      <c r="A116" s="270"/>
      <c r="B116" s="272"/>
      <c r="C116" s="272"/>
      <c r="D116" s="272"/>
      <c r="E116" s="273"/>
      <c r="F116" s="273"/>
      <c r="G116" s="273"/>
      <c r="H116" s="273"/>
      <c r="I116" s="274"/>
      <c r="J116" s="274"/>
      <c r="K116" s="65"/>
      <c r="L116" s="65"/>
      <c r="M116" s="274"/>
      <c r="N116" s="274"/>
      <c r="O116" s="274"/>
      <c r="P116" s="274"/>
      <c r="Q116" s="130"/>
      <c r="R116" s="316"/>
    </row>
    <row r="117" spans="1:18" s="128" customFormat="1" ht="25.5" customHeight="1" x14ac:dyDescent="0.25">
      <c r="A117" s="129"/>
      <c r="B117" s="431" t="s">
        <v>8</v>
      </c>
      <c r="C117" s="432"/>
      <c r="D117" s="433"/>
      <c r="E117" s="475" t="str">
        <f>J112</f>
        <v>5. LAS PUERTAS DEL CIELO</v>
      </c>
      <c r="F117" s="476"/>
      <c r="G117" s="477"/>
      <c r="H117" s="277" t="s">
        <v>9</v>
      </c>
      <c r="I117" s="449"/>
      <c r="J117" s="450"/>
      <c r="K117" s="450"/>
      <c r="L117" s="451"/>
      <c r="M117" s="452" t="s">
        <v>10</v>
      </c>
      <c r="N117" s="453"/>
      <c r="O117" s="454"/>
      <c r="P117" s="140">
        <v>0</v>
      </c>
      <c r="Q117" s="303"/>
      <c r="R117" s="317"/>
    </row>
    <row r="118" spans="1:18" s="128" customFormat="1" ht="25.5" customHeight="1" x14ac:dyDescent="0.25">
      <c r="A118" s="129"/>
      <c r="B118" s="434"/>
      <c r="C118" s="435"/>
      <c r="D118" s="436"/>
      <c r="E118" s="478"/>
      <c r="F118" s="479"/>
      <c r="G118" s="480"/>
      <c r="H118" s="277" t="s">
        <v>11</v>
      </c>
      <c r="I118" s="449"/>
      <c r="J118" s="450"/>
      <c r="K118" s="450"/>
      <c r="L118" s="451"/>
      <c r="M118" s="452" t="s">
        <v>10</v>
      </c>
      <c r="N118" s="453"/>
      <c r="O118" s="454"/>
      <c r="P118" s="140">
        <v>0</v>
      </c>
      <c r="Q118" s="303"/>
      <c r="R118" s="317"/>
    </row>
    <row r="119" spans="1:18" s="6" customFormat="1" ht="25.5" customHeight="1" x14ac:dyDescent="0.25">
      <c r="A119" s="270"/>
      <c r="B119" s="437"/>
      <c r="C119" s="438"/>
      <c r="D119" s="439"/>
      <c r="E119" s="481"/>
      <c r="F119" s="482"/>
      <c r="G119" s="483"/>
      <c r="H119" s="277" t="s">
        <v>12</v>
      </c>
      <c r="I119" s="449"/>
      <c r="J119" s="450"/>
      <c r="K119" s="450"/>
      <c r="L119" s="451"/>
      <c r="M119" s="452" t="s">
        <v>10</v>
      </c>
      <c r="N119" s="453"/>
      <c r="O119" s="454"/>
      <c r="P119" s="140">
        <v>0</v>
      </c>
      <c r="Q119" s="304"/>
      <c r="R119" s="316"/>
    </row>
    <row r="120" spans="1:18" s="6" customFormat="1" ht="10.5" customHeight="1" x14ac:dyDescent="0.25">
      <c r="A120" s="270"/>
      <c r="B120" s="272"/>
      <c r="C120" s="272"/>
      <c r="D120" s="272"/>
      <c r="E120" s="273"/>
      <c r="F120" s="273"/>
      <c r="G120" s="273"/>
      <c r="H120" s="273"/>
      <c r="I120" s="274"/>
      <c r="J120" s="274"/>
      <c r="K120" s="65"/>
      <c r="L120" s="65"/>
      <c r="M120" s="274"/>
      <c r="N120" s="274"/>
      <c r="O120" s="274"/>
      <c r="P120" s="274"/>
      <c r="R120" s="316"/>
    </row>
    <row r="121" spans="1:18" s="6" customFormat="1" ht="41.25" customHeight="1" x14ac:dyDescent="0.25">
      <c r="A121" s="270"/>
      <c r="B121" s="419" t="s">
        <v>13</v>
      </c>
      <c r="C121" s="420"/>
      <c r="D121" s="420"/>
      <c r="E121" s="421"/>
      <c r="F121" s="278">
        <v>0.15</v>
      </c>
      <c r="G121" s="422">
        <f>P121*F121</f>
        <v>57.114056009404244</v>
      </c>
      <c r="H121" s="423"/>
      <c r="I121" s="424" t="s">
        <v>14</v>
      </c>
      <c r="J121" s="425"/>
      <c r="K121" s="426">
        <v>345930699</v>
      </c>
      <c r="L121" s="427"/>
      <c r="M121" s="428" t="s">
        <v>15</v>
      </c>
      <c r="N121" s="424"/>
      <c r="O121" s="424"/>
      <c r="P121" s="279">
        <f>K121/908526</f>
        <v>380.76037339602829</v>
      </c>
      <c r="Q121" s="130"/>
      <c r="R121" s="316"/>
    </row>
    <row r="122" spans="1:18" s="6" customFormat="1" ht="77.25" customHeight="1" x14ac:dyDescent="0.25">
      <c r="A122" s="270"/>
      <c r="B122" s="455" t="s">
        <v>16</v>
      </c>
      <c r="C122" s="456"/>
      <c r="D122" s="416"/>
      <c r="E122" s="467" t="s">
        <v>17</v>
      </c>
      <c r="F122" s="468"/>
      <c r="G122" s="468"/>
      <c r="H122" s="468"/>
      <c r="I122" s="468"/>
      <c r="J122" s="468"/>
      <c r="K122" s="468"/>
      <c r="L122" s="468"/>
      <c r="M122" s="468"/>
      <c r="N122" s="468"/>
      <c r="O122" s="468"/>
      <c r="P122" s="469"/>
      <c r="Q122" s="280"/>
      <c r="R122" s="316"/>
    </row>
    <row r="123" spans="1:18" s="6" customFormat="1" ht="22.5" customHeight="1" x14ac:dyDescent="0.25">
      <c r="A123" s="270"/>
      <c r="B123" s="455" t="s">
        <v>18</v>
      </c>
      <c r="C123" s="456"/>
      <c r="D123" s="416"/>
      <c r="E123" s="281">
        <v>80101600</v>
      </c>
      <c r="F123" s="281">
        <v>80101500</v>
      </c>
      <c r="G123" s="281">
        <v>93141500</v>
      </c>
      <c r="H123" s="281">
        <v>93131500</v>
      </c>
      <c r="I123" s="281">
        <v>86101700</v>
      </c>
      <c r="J123" s="281">
        <v>80161500</v>
      </c>
      <c r="K123" s="281">
        <v>93141700</v>
      </c>
      <c r="L123" s="281">
        <v>93141600</v>
      </c>
      <c r="M123" s="281"/>
      <c r="N123" s="281"/>
      <c r="O123" s="282"/>
      <c r="P123" s="282"/>
      <c r="Q123" s="130"/>
      <c r="R123" s="316"/>
    </row>
    <row r="124" spans="1:18" s="134" customFormat="1" ht="10.5" customHeight="1" x14ac:dyDescent="0.25">
      <c r="A124" s="181"/>
      <c r="B124" s="141"/>
      <c r="C124" s="141"/>
      <c r="D124" s="141"/>
      <c r="E124" s="141"/>
      <c r="F124" s="141"/>
      <c r="G124" s="142"/>
      <c r="H124" s="142"/>
      <c r="I124" s="143"/>
      <c r="J124" s="143"/>
      <c r="K124" s="143"/>
      <c r="L124" s="143"/>
      <c r="M124" s="143"/>
      <c r="N124" s="143"/>
      <c r="O124" s="143"/>
      <c r="P124" s="143"/>
      <c r="Q124" s="181"/>
      <c r="R124" s="95"/>
    </row>
    <row r="125" spans="1:18" s="6" customFormat="1" ht="22.5" customHeight="1" x14ac:dyDescent="0.25">
      <c r="A125" s="270"/>
      <c r="B125" s="141"/>
      <c r="C125" s="141"/>
      <c r="D125" s="141"/>
      <c r="E125" s="141"/>
      <c r="F125" s="141"/>
      <c r="G125" s="142"/>
      <c r="H125" s="142"/>
      <c r="I125" s="143"/>
      <c r="J125" s="143"/>
      <c r="K125" s="143"/>
      <c r="L125" s="143"/>
      <c r="M125" s="143"/>
      <c r="N125" s="283" t="s">
        <v>19</v>
      </c>
      <c r="O125" s="283" t="s">
        <v>20</v>
      </c>
      <c r="P125" s="305" t="s">
        <v>52</v>
      </c>
      <c r="Q125" s="130" t="s">
        <v>91</v>
      </c>
      <c r="R125" s="316"/>
    </row>
    <row r="126" spans="1:18" s="6" customFormat="1" ht="22.5" customHeight="1" x14ac:dyDescent="0.25">
      <c r="A126" s="270"/>
      <c r="B126" s="141"/>
      <c r="C126" s="141"/>
      <c r="D126" s="141"/>
      <c r="E126" s="141"/>
      <c r="F126" s="141"/>
      <c r="G126" s="142"/>
      <c r="H126" s="142"/>
      <c r="I126" s="143"/>
      <c r="J126" s="143"/>
      <c r="K126" s="143"/>
      <c r="L126" s="143"/>
      <c r="M126" s="143"/>
      <c r="N126" s="284"/>
      <c r="O126" s="283" t="s">
        <v>22</v>
      </c>
      <c r="P126" s="285"/>
      <c r="Q126" s="130"/>
      <c r="R126" s="316"/>
    </row>
    <row r="127" spans="1:18" s="134" customFormat="1" ht="10.5" customHeight="1" x14ac:dyDescent="0.25">
      <c r="A127" s="181"/>
      <c r="B127" s="141"/>
      <c r="C127" s="141"/>
      <c r="D127" s="141"/>
      <c r="E127" s="141"/>
      <c r="F127" s="141"/>
      <c r="G127" s="142"/>
      <c r="H127" s="142"/>
      <c r="I127" s="143"/>
      <c r="J127" s="143"/>
      <c r="K127" s="143"/>
      <c r="L127" s="143"/>
      <c r="M127" s="143"/>
      <c r="N127" s="143"/>
      <c r="O127" s="143"/>
      <c r="P127" s="143"/>
      <c r="R127" s="95"/>
    </row>
    <row r="128" spans="1:18" s="134" customFormat="1" ht="24" customHeight="1" x14ac:dyDescent="0.25">
      <c r="A128" s="181"/>
      <c r="B128" s="457" t="s">
        <v>23</v>
      </c>
      <c r="C128" s="457"/>
      <c r="D128" s="457"/>
      <c r="E128" s="457"/>
      <c r="F128" s="457"/>
      <c r="G128" s="457"/>
      <c r="H128" s="457"/>
      <c r="I128" s="457"/>
      <c r="J128" s="457"/>
      <c r="K128" s="457"/>
      <c r="L128" s="457"/>
      <c r="M128" s="457"/>
      <c r="N128" s="457"/>
      <c r="O128" s="457"/>
      <c r="P128" s="457"/>
      <c r="Q128" s="457"/>
      <c r="R128" s="95"/>
    </row>
    <row r="129" spans="1:18" s="9" customFormat="1" ht="73.5" customHeight="1" x14ac:dyDescent="0.25">
      <c r="A129" s="182"/>
      <c r="B129" s="286" t="s">
        <v>24</v>
      </c>
      <c r="C129" s="286" t="s">
        <v>25</v>
      </c>
      <c r="D129" s="286" t="s">
        <v>26</v>
      </c>
      <c r="E129" s="286" t="s">
        <v>27</v>
      </c>
      <c r="F129" s="458" t="s">
        <v>28</v>
      </c>
      <c r="G129" s="459"/>
      <c r="H129" s="459"/>
      <c r="I129" s="460"/>
      <c r="J129" s="458" t="s">
        <v>29</v>
      </c>
      <c r="K129" s="460"/>
      <c r="L129" s="286" t="s">
        <v>30</v>
      </c>
      <c r="M129" s="286" t="s">
        <v>31</v>
      </c>
      <c r="N129" s="286" t="s">
        <v>32</v>
      </c>
      <c r="O129" s="286" t="s">
        <v>33</v>
      </c>
      <c r="P129" s="286" t="s">
        <v>34</v>
      </c>
      <c r="Q129" s="287" t="s">
        <v>35</v>
      </c>
      <c r="R129" s="319"/>
    </row>
    <row r="130" spans="1:18" ht="10.5" customHeight="1" x14ac:dyDescent="0.3">
      <c r="A130" s="131"/>
      <c r="B130" s="288"/>
      <c r="C130" s="289"/>
      <c r="D130" s="289"/>
      <c r="E130" s="290"/>
      <c r="F130" s="461"/>
      <c r="G130" s="461"/>
      <c r="H130" s="290"/>
      <c r="I130" s="290"/>
      <c r="J130" s="77"/>
      <c r="K130" s="77"/>
      <c r="L130" s="290"/>
      <c r="M130" s="290"/>
      <c r="N130" s="290"/>
      <c r="O130" s="290"/>
      <c r="P130" s="290"/>
    </row>
    <row r="131" spans="1:18" ht="125.25" customHeight="1" x14ac:dyDescent="0.25">
      <c r="A131" s="131"/>
      <c r="B131" s="291">
        <v>1</v>
      </c>
      <c r="C131" s="378">
        <v>7</v>
      </c>
      <c r="D131" s="379">
        <v>10</v>
      </c>
      <c r="E131" s="382" t="s">
        <v>92</v>
      </c>
      <c r="F131" s="462" t="s">
        <v>93</v>
      </c>
      <c r="G131" s="463"/>
      <c r="H131" s="463"/>
      <c r="I131" s="464"/>
      <c r="J131" s="462" t="s">
        <v>94</v>
      </c>
      <c r="K131" s="464"/>
      <c r="L131" s="393" t="s">
        <v>95</v>
      </c>
      <c r="M131" s="294" t="s">
        <v>96</v>
      </c>
      <c r="N131" s="295" t="s">
        <v>41</v>
      </c>
      <c r="O131" s="296">
        <v>734.21</v>
      </c>
      <c r="P131" s="372">
        <v>734.21</v>
      </c>
      <c r="Q131" s="406" t="s">
        <v>76</v>
      </c>
    </row>
    <row r="132" spans="1:18" ht="10.5" customHeight="1" x14ac:dyDescent="0.25">
      <c r="A132" s="131"/>
      <c r="B132" s="149"/>
      <c r="C132" s="135"/>
      <c r="D132" s="135"/>
      <c r="E132" s="136"/>
      <c r="F132" s="137"/>
      <c r="G132" s="137"/>
      <c r="H132" s="137"/>
      <c r="I132" s="172"/>
      <c r="J132" s="173"/>
      <c r="K132" s="174"/>
      <c r="L132" s="174"/>
      <c r="M132" s="175"/>
      <c r="N132" s="175"/>
      <c r="O132" s="175"/>
      <c r="P132" s="174"/>
      <c r="Q132" s="405"/>
    </row>
    <row r="133" spans="1:18" ht="20.25" customHeight="1" x14ac:dyDescent="0.25">
      <c r="A133" s="131"/>
      <c r="B133" s="472" t="s">
        <v>49</v>
      </c>
      <c r="C133" s="473"/>
      <c r="D133" s="473"/>
      <c r="E133" s="473"/>
      <c r="F133" s="473"/>
      <c r="G133" s="473"/>
      <c r="H133" s="473"/>
      <c r="I133" s="473"/>
      <c r="J133" s="473"/>
      <c r="K133" s="473"/>
      <c r="L133" s="473"/>
      <c r="M133" s="473"/>
      <c r="N133" s="473"/>
      <c r="O133" s="474"/>
      <c r="P133" s="300">
        <f>SUM(P131:P131)</f>
        <v>734.21</v>
      </c>
      <c r="Q133" s="306"/>
    </row>
    <row r="134" spans="1:18" ht="10.5" customHeight="1" x14ac:dyDescent="0.25">
      <c r="A134" s="131"/>
      <c r="B134" s="149"/>
      <c r="C134" s="135"/>
      <c r="D134" s="135"/>
      <c r="E134" s="136"/>
      <c r="F134" s="137"/>
      <c r="G134" s="137"/>
      <c r="H134" s="137"/>
      <c r="I134" s="172"/>
      <c r="J134" s="173"/>
      <c r="K134" s="174"/>
      <c r="L134" s="174"/>
      <c r="M134" s="175"/>
      <c r="N134" s="175"/>
      <c r="O134" s="175"/>
      <c r="P134" s="174"/>
    </row>
    <row r="135" spans="1:18" ht="75" customHeight="1" x14ac:dyDescent="0.25">
      <c r="A135" s="131"/>
      <c r="B135" s="149"/>
      <c r="C135" s="135"/>
      <c r="D135" s="135"/>
      <c r="E135" s="136"/>
      <c r="F135" s="136"/>
      <c r="G135" s="136"/>
      <c r="H135" s="136"/>
      <c r="I135" s="136"/>
      <c r="J135" s="136"/>
      <c r="K135" s="136"/>
      <c r="L135" s="136"/>
      <c r="M135" s="136"/>
      <c r="N135" s="301"/>
      <c r="O135" s="72"/>
      <c r="P135" s="72"/>
      <c r="Q135" s="131"/>
    </row>
    <row r="136" spans="1:18" ht="10.5" customHeight="1" x14ac:dyDescent="0.25">
      <c r="A136" s="95"/>
      <c r="E136" s="77"/>
      <c r="F136" s="77"/>
      <c r="G136" s="77"/>
      <c r="H136" s="77"/>
      <c r="I136" s="77"/>
      <c r="J136" s="77"/>
      <c r="K136" s="77"/>
      <c r="L136" s="77"/>
      <c r="M136" s="77"/>
      <c r="N136" s="77"/>
      <c r="O136" s="77"/>
      <c r="P136" s="77"/>
      <c r="R136" s="77"/>
    </row>
    <row r="137" spans="1:18" s="134" customFormat="1" ht="24" customHeight="1" x14ac:dyDescent="0.25">
      <c r="A137" s="95"/>
      <c r="G137" s="306"/>
    </row>
    <row r="138" spans="1:18" s="6" customFormat="1" ht="78" customHeight="1" x14ac:dyDescent="0.25">
      <c r="A138" s="316"/>
    </row>
    <row r="139" spans="1:18" s="6" customFormat="1" ht="22.5" customHeight="1" x14ac:dyDescent="0.25">
      <c r="A139" s="316"/>
    </row>
    <row r="140" spans="1:18" s="9" customFormat="1" ht="77.25" customHeight="1" x14ac:dyDescent="0.25">
      <c r="A140" s="319"/>
    </row>
    <row r="141" spans="1:18" ht="10.5" customHeight="1" x14ac:dyDescent="0.25">
      <c r="A141" s="95"/>
      <c r="E141" s="77"/>
      <c r="F141" s="77"/>
      <c r="G141" s="77"/>
      <c r="H141" s="77"/>
      <c r="I141" s="77"/>
      <c r="J141" s="77"/>
      <c r="K141" s="77"/>
      <c r="L141" s="77"/>
      <c r="M141" s="77"/>
      <c r="N141" s="77"/>
      <c r="O141" s="77"/>
      <c r="P141" s="77"/>
      <c r="R141" s="77"/>
    </row>
    <row r="142" spans="1:18" x14ac:dyDescent="0.25">
      <c r="A142" s="95"/>
      <c r="E142" s="77"/>
      <c r="F142" s="77"/>
      <c r="G142" s="77"/>
      <c r="H142" s="77"/>
      <c r="I142" s="77"/>
      <c r="J142" s="77"/>
      <c r="K142" s="77"/>
      <c r="L142" s="77"/>
      <c r="M142" s="77"/>
      <c r="N142" s="77"/>
      <c r="O142" s="77"/>
      <c r="P142" s="77"/>
      <c r="R142" s="77"/>
    </row>
    <row r="143" spans="1:18" x14ac:dyDescent="0.25">
      <c r="A143" s="95"/>
      <c r="E143" s="77"/>
      <c r="F143" s="77"/>
      <c r="G143" s="77"/>
      <c r="H143" s="77"/>
      <c r="I143" s="77"/>
      <c r="J143" s="77"/>
      <c r="K143" s="77"/>
      <c r="L143" s="77"/>
      <c r="M143" s="77"/>
      <c r="N143" s="77"/>
      <c r="O143" s="77"/>
      <c r="P143" s="77"/>
      <c r="R143" s="77"/>
    </row>
    <row r="144" spans="1:18" ht="75" customHeight="1" x14ac:dyDescent="0.25">
      <c r="A144" s="95"/>
      <c r="E144" s="77"/>
      <c r="F144" s="77"/>
      <c r="G144" s="77"/>
      <c r="H144" s="77"/>
      <c r="I144" s="77"/>
      <c r="J144" s="77"/>
      <c r="K144" s="77"/>
      <c r="L144" s="77"/>
      <c r="M144" s="77"/>
      <c r="N144" s="77"/>
      <c r="O144" s="77"/>
      <c r="P144" s="77"/>
      <c r="R144" s="77"/>
    </row>
    <row r="145" ht="24.9" customHeight="1" x14ac:dyDescent="0.25"/>
    <row r="146" ht="24.9" customHeight="1" x14ac:dyDescent="0.25"/>
  </sheetData>
  <sheetProtection selectLockedCells="1"/>
  <mergeCells count="152">
    <mergeCell ref="B123:D123"/>
    <mergeCell ref="B128:Q128"/>
    <mergeCell ref="F129:I129"/>
    <mergeCell ref="J129:K129"/>
    <mergeCell ref="F130:G130"/>
    <mergeCell ref="F131:I131"/>
    <mergeCell ref="J131:K131"/>
    <mergeCell ref="B133:O133"/>
    <mergeCell ref="B121:E121"/>
    <mergeCell ref="G121:H121"/>
    <mergeCell ref="I121:J121"/>
    <mergeCell ref="K121:L121"/>
    <mergeCell ref="M121:O121"/>
    <mergeCell ref="B122:D122"/>
    <mergeCell ref="E122:P122"/>
    <mergeCell ref="B117:D119"/>
    <mergeCell ref="E117:G119"/>
    <mergeCell ref="I117:L117"/>
    <mergeCell ref="M117:O117"/>
    <mergeCell ref="I118:L118"/>
    <mergeCell ref="M118:O118"/>
    <mergeCell ref="I119:L119"/>
    <mergeCell ref="M119:O119"/>
    <mergeCell ref="B109:O109"/>
    <mergeCell ref="F105:G105"/>
    <mergeCell ref="F106:I106"/>
    <mergeCell ref="J106:K106"/>
    <mergeCell ref="F107:I107"/>
    <mergeCell ref="J107:K107"/>
    <mergeCell ref="J112:Q112"/>
    <mergeCell ref="N114:Q114"/>
    <mergeCell ref="N115:Q115"/>
    <mergeCell ref="B97:D97"/>
    <mergeCell ref="E97:P97"/>
    <mergeCell ref="B98:D98"/>
    <mergeCell ref="B103:Q103"/>
    <mergeCell ref="F104:I104"/>
    <mergeCell ref="J104:K104"/>
    <mergeCell ref="M94:O94"/>
    <mergeCell ref="B96:E96"/>
    <mergeCell ref="G96:H96"/>
    <mergeCell ref="I96:J96"/>
    <mergeCell ref="K96:L96"/>
    <mergeCell ref="M96:O96"/>
    <mergeCell ref="B84:O84"/>
    <mergeCell ref="J87:Q87"/>
    <mergeCell ref="N89:Q89"/>
    <mergeCell ref="N90:Q90"/>
    <mergeCell ref="B92:D94"/>
    <mergeCell ref="E92:G94"/>
    <mergeCell ref="I92:L92"/>
    <mergeCell ref="M92:O92"/>
    <mergeCell ref="I93:L93"/>
    <mergeCell ref="M93:O93"/>
    <mergeCell ref="I94:L94"/>
    <mergeCell ref="F82:I82"/>
    <mergeCell ref="J82:K82"/>
    <mergeCell ref="B73:D73"/>
    <mergeCell ref="B78:Q78"/>
    <mergeCell ref="F79:I79"/>
    <mergeCell ref="J79:K79"/>
    <mergeCell ref="F80:G80"/>
    <mergeCell ref="F81:I81"/>
    <mergeCell ref="J81:K81"/>
    <mergeCell ref="J62:Q62"/>
    <mergeCell ref="N64:Q64"/>
    <mergeCell ref="N65:Q65"/>
    <mergeCell ref="B71:E71"/>
    <mergeCell ref="G71:H71"/>
    <mergeCell ref="I71:J71"/>
    <mergeCell ref="K71:L71"/>
    <mergeCell ref="M71:O71"/>
    <mergeCell ref="B72:D72"/>
    <mergeCell ref="E72:P72"/>
    <mergeCell ref="B67:D69"/>
    <mergeCell ref="E67:G69"/>
    <mergeCell ref="I67:L67"/>
    <mergeCell ref="M67:O67"/>
    <mergeCell ref="I68:L68"/>
    <mergeCell ref="M68:O68"/>
    <mergeCell ref="I69:L69"/>
    <mergeCell ref="M69:O69"/>
    <mergeCell ref="F55:I55"/>
    <mergeCell ref="J55:K55"/>
    <mergeCell ref="B59:O59"/>
    <mergeCell ref="F53:G53"/>
    <mergeCell ref="F54:I54"/>
    <mergeCell ref="J54:K54"/>
    <mergeCell ref="F57:I57"/>
    <mergeCell ref="J57:K57"/>
    <mergeCell ref="F56:I56"/>
    <mergeCell ref="J56:K56"/>
    <mergeCell ref="B45:D45"/>
    <mergeCell ref="E45:P45"/>
    <mergeCell ref="B46:D46"/>
    <mergeCell ref="B51:Q51"/>
    <mergeCell ref="F52:I52"/>
    <mergeCell ref="J52:K52"/>
    <mergeCell ref="M42:O42"/>
    <mergeCell ref="B44:E44"/>
    <mergeCell ref="G44:H44"/>
    <mergeCell ref="I44:J44"/>
    <mergeCell ref="K44:L44"/>
    <mergeCell ref="M44:O44"/>
    <mergeCell ref="B32:O32"/>
    <mergeCell ref="J35:Q35"/>
    <mergeCell ref="N37:Q37"/>
    <mergeCell ref="N38:Q38"/>
    <mergeCell ref="B40:D42"/>
    <mergeCell ref="E40:G42"/>
    <mergeCell ref="I40:L40"/>
    <mergeCell ref="M40:O40"/>
    <mergeCell ref="I41:L41"/>
    <mergeCell ref="M41:O41"/>
    <mergeCell ref="I42:L42"/>
    <mergeCell ref="B25:Q25"/>
    <mergeCell ref="F26:I26"/>
    <mergeCell ref="J26:K26"/>
    <mergeCell ref="F27:G27"/>
    <mergeCell ref="F30:I30"/>
    <mergeCell ref="J30:K30"/>
    <mergeCell ref="B19:D19"/>
    <mergeCell ref="E19:P19"/>
    <mergeCell ref="F28:I28"/>
    <mergeCell ref="J28:K28"/>
    <mergeCell ref="F29:I29"/>
    <mergeCell ref="J29:K29"/>
    <mergeCell ref="Q28:Q29"/>
    <mergeCell ref="Q54:Q55"/>
    <mergeCell ref="Q81:Q82"/>
    <mergeCell ref="B1:Q1"/>
    <mergeCell ref="B3:Q3"/>
    <mergeCell ref="B5:Q5"/>
    <mergeCell ref="B7:D7"/>
    <mergeCell ref="E7:Q7"/>
    <mergeCell ref="J9:Q9"/>
    <mergeCell ref="B18:E18"/>
    <mergeCell ref="G18:H18"/>
    <mergeCell ref="I18:J18"/>
    <mergeCell ref="K18:L18"/>
    <mergeCell ref="M18:O18"/>
    <mergeCell ref="N11:Q11"/>
    <mergeCell ref="N12:Q12"/>
    <mergeCell ref="B14:D16"/>
    <mergeCell ref="E14:G16"/>
    <mergeCell ref="I14:L14"/>
    <mergeCell ref="M14:O14"/>
    <mergeCell ref="I15:L15"/>
    <mergeCell ref="M15:O15"/>
    <mergeCell ref="I16:L16"/>
    <mergeCell ref="M16:O16"/>
    <mergeCell ref="B20:D20"/>
  </mergeCells>
  <conditionalFormatting sqref="C24:J24 C31:J31 C26:D26 M26 C27:F27 L27:N27 H27:I27 F30 L30">
    <cfRule type="cellIs" dxfId="389" priority="665" operator="equal">
      <formula>#REF!</formula>
    </cfRule>
    <cfRule type="cellIs" dxfId="388" priority="666" operator="equal">
      <formula>#REF!</formula>
    </cfRule>
  </conditionalFormatting>
  <conditionalFormatting sqref="E26:F26 L26">
    <cfRule type="cellIs" dxfId="387" priority="663" operator="equal">
      <formula>#REF!</formula>
    </cfRule>
    <cfRule type="cellIs" dxfId="386" priority="664" operator="equal">
      <formula>#REF!</formula>
    </cfRule>
  </conditionalFormatting>
  <conditionalFormatting sqref="F26">
    <cfRule type="cellIs" dxfId="385" priority="661" operator="equal">
      <formula>#REF!</formula>
    </cfRule>
    <cfRule type="cellIs" dxfId="384" priority="662" operator="equal">
      <formula>#REF!</formula>
    </cfRule>
  </conditionalFormatting>
  <conditionalFormatting sqref="N26">
    <cfRule type="cellIs" dxfId="383" priority="659" operator="equal">
      <formula>#REF!</formula>
    </cfRule>
    <cfRule type="cellIs" dxfId="382" priority="660" operator="equal">
      <formula>#REF!</formula>
    </cfRule>
  </conditionalFormatting>
  <conditionalFormatting sqref="O26">
    <cfRule type="cellIs" dxfId="381" priority="657" operator="equal">
      <formula>#REF!</formula>
    </cfRule>
    <cfRule type="cellIs" dxfId="380" priority="658" operator="equal">
      <formula>#REF!</formula>
    </cfRule>
  </conditionalFormatting>
  <conditionalFormatting sqref="P26">
    <cfRule type="cellIs" dxfId="379" priority="655" operator="equal">
      <formula>#REF!</formula>
    </cfRule>
    <cfRule type="cellIs" dxfId="378" priority="656" operator="equal">
      <formula>#REF!</formula>
    </cfRule>
  </conditionalFormatting>
  <conditionalFormatting sqref="C33:J33">
    <cfRule type="cellIs" dxfId="377" priority="653" operator="equal">
      <formula>#REF!</formula>
    </cfRule>
    <cfRule type="cellIs" dxfId="376" priority="654" operator="equal">
      <formula>#REF!</formula>
    </cfRule>
  </conditionalFormatting>
  <conditionalFormatting sqref="C22:J22">
    <cfRule type="cellIs" dxfId="375" priority="623" operator="equal">
      <formula>#REF!</formula>
    </cfRule>
    <cfRule type="cellIs" dxfId="374" priority="624" operator="equal">
      <formula>#REF!</formula>
    </cfRule>
  </conditionalFormatting>
  <conditionalFormatting sqref="C23:J23">
    <cfRule type="cellIs" dxfId="373" priority="621" operator="equal">
      <formula>#REF!</formula>
    </cfRule>
    <cfRule type="cellIs" dxfId="372" priority="622" operator="equal">
      <formula>#REF!</formula>
    </cfRule>
  </conditionalFormatting>
  <conditionalFormatting sqref="J52">
    <cfRule type="cellIs" dxfId="371" priority="597" operator="equal">
      <formula>#REF!</formula>
    </cfRule>
    <cfRule type="cellIs" dxfId="370" priority="598" operator="equal">
      <formula>#REF!</formula>
    </cfRule>
  </conditionalFormatting>
  <conditionalFormatting sqref="J26">
    <cfRule type="cellIs" dxfId="369" priority="645" operator="equal">
      <formula>#REF!</formula>
    </cfRule>
    <cfRule type="cellIs" dxfId="368" priority="646" operator="equal">
      <formula>#REF!</formula>
    </cfRule>
  </conditionalFormatting>
  <conditionalFormatting sqref="E52:F52 L52">
    <cfRule type="cellIs" dxfId="367" priority="615" operator="equal">
      <formula>#REF!</formula>
    </cfRule>
    <cfRule type="cellIs" dxfId="366" priority="616" operator="equal">
      <formula>#REF!</formula>
    </cfRule>
  </conditionalFormatting>
  <conditionalFormatting sqref="C21:J21">
    <cfRule type="cellIs" dxfId="365" priority="619" operator="equal">
      <formula>#REF!</formula>
    </cfRule>
    <cfRule type="cellIs" dxfId="364" priority="620" operator="equal">
      <formula>#REF!</formula>
    </cfRule>
  </conditionalFormatting>
  <conditionalFormatting sqref="C50:J50 C58:J58 C52:D52 M52 C53:F53 L53:N53 H53:I53 F54:F57 N54:N56">
    <cfRule type="cellIs" dxfId="363" priority="617" operator="equal">
      <formula>#REF!</formula>
    </cfRule>
    <cfRule type="cellIs" dxfId="362" priority="618" operator="equal">
      <formula>#REF!</formula>
    </cfRule>
  </conditionalFormatting>
  <conditionalFormatting sqref="N11">
    <cfRule type="containsText" dxfId="361" priority="625" operator="containsText" text="NO HABILITADO">
      <formula>NOT(ISERROR(SEARCH("NO HABILITADO",N11)))</formula>
    </cfRule>
    <cfRule type="containsText" dxfId="360" priority="626" operator="containsText" text="HABILITADO">
      <formula>NOT(ISERROR(SEARCH("HABILITADO",N11)))</formula>
    </cfRule>
  </conditionalFormatting>
  <conditionalFormatting sqref="F52">
    <cfRule type="cellIs" dxfId="359" priority="613" operator="equal">
      <formula>#REF!</formula>
    </cfRule>
    <cfRule type="cellIs" dxfId="358" priority="614" operator="equal">
      <formula>#REF!</formula>
    </cfRule>
  </conditionalFormatting>
  <conditionalFormatting sqref="N52">
    <cfRule type="cellIs" dxfId="357" priority="611" operator="equal">
      <formula>#REF!</formula>
    </cfRule>
    <cfRule type="cellIs" dxfId="356" priority="612" operator="equal">
      <formula>#REF!</formula>
    </cfRule>
  </conditionalFormatting>
  <conditionalFormatting sqref="O52">
    <cfRule type="cellIs" dxfId="355" priority="609" operator="equal">
      <formula>#REF!</formula>
    </cfRule>
    <cfRule type="cellIs" dxfId="354" priority="610" operator="equal">
      <formula>#REF!</formula>
    </cfRule>
  </conditionalFormatting>
  <conditionalFormatting sqref="P52">
    <cfRule type="cellIs" dxfId="353" priority="607" operator="equal">
      <formula>#REF!</formula>
    </cfRule>
    <cfRule type="cellIs" dxfId="352" priority="608" operator="equal">
      <formula>#REF!</formula>
    </cfRule>
  </conditionalFormatting>
  <conditionalFormatting sqref="C60:J60">
    <cfRule type="cellIs" dxfId="351" priority="605" operator="equal">
      <formula>#REF!</formula>
    </cfRule>
    <cfRule type="cellIs" dxfId="350" priority="606" operator="equal">
      <formula>#REF!</formula>
    </cfRule>
  </conditionalFormatting>
  <conditionalFormatting sqref="C49:J49">
    <cfRule type="cellIs" dxfId="349" priority="573" operator="equal">
      <formula>#REF!</formula>
    </cfRule>
    <cfRule type="cellIs" dxfId="348" priority="574" operator="equal">
      <formula>#REF!</formula>
    </cfRule>
  </conditionalFormatting>
  <conditionalFormatting sqref="C47:J47">
    <cfRule type="cellIs" dxfId="347" priority="571" operator="equal">
      <formula>#REF!</formula>
    </cfRule>
    <cfRule type="cellIs" dxfId="346" priority="572" operator="equal">
      <formula>#REF!</formula>
    </cfRule>
  </conditionalFormatting>
  <conditionalFormatting sqref="E79:F79 L79 C82:E82">
    <cfRule type="cellIs" dxfId="345" priority="567" operator="equal">
      <formula>#REF!</formula>
    </cfRule>
    <cfRule type="cellIs" dxfId="344" priority="568" operator="equal">
      <formula>#REF!</formula>
    </cfRule>
  </conditionalFormatting>
  <conditionalFormatting sqref="F79">
    <cfRule type="cellIs" dxfId="343" priority="565" operator="equal">
      <formula>#REF!</formula>
    </cfRule>
    <cfRule type="cellIs" dxfId="342" priority="566" operator="equal">
      <formula>#REF!</formula>
    </cfRule>
  </conditionalFormatting>
  <conditionalFormatting sqref="C48:J48">
    <cfRule type="cellIs" dxfId="341" priority="575" operator="equal">
      <formula>#REF!</formula>
    </cfRule>
    <cfRule type="cellIs" dxfId="340" priority="576" operator="equal">
      <formula>#REF!</formula>
    </cfRule>
  </conditionalFormatting>
  <conditionalFormatting sqref="C77:J77 C83:J83 C79:D79 M79 C80:F81 L80:N81 H80:I80 F82">
    <cfRule type="cellIs" dxfId="339" priority="569" operator="equal">
      <formula>#REF!</formula>
    </cfRule>
    <cfRule type="cellIs" dxfId="338" priority="570" operator="equal">
      <formula>#REF!</formula>
    </cfRule>
  </conditionalFormatting>
  <conditionalFormatting sqref="N37">
    <cfRule type="containsText" dxfId="337" priority="577" operator="containsText" text="NO HABILITADO">
      <formula>NOT(ISERROR(SEARCH("NO HABILITADO",N37)))</formula>
    </cfRule>
    <cfRule type="containsText" dxfId="336" priority="578" operator="containsText" text="HABILITADO">
      <formula>NOT(ISERROR(SEARCH("HABILITADO",N37)))</formula>
    </cfRule>
  </conditionalFormatting>
  <conditionalFormatting sqref="N79">
    <cfRule type="cellIs" dxfId="335" priority="563" operator="equal">
      <formula>#REF!</formula>
    </cfRule>
    <cfRule type="cellIs" dxfId="334" priority="564" operator="equal">
      <formula>#REF!</formula>
    </cfRule>
  </conditionalFormatting>
  <conditionalFormatting sqref="O79">
    <cfRule type="cellIs" dxfId="333" priority="561" operator="equal">
      <formula>#REF!</formula>
    </cfRule>
    <cfRule type="cellIs" dxfId="332" priority="562" operator="equal">
      <formula>#REF!</formula>
    </cfRule>
  </conditionalFormatting>
  <conditionalFormatting sqref="P79">
    <cfRule type="cellIs" dxfId="331" priority="559" operator="equal">
      <formula>#REF!</formula>
    </cfRule>
    <cfRule type="cellIs" dxfId="330" priority="560" operator="equal">
      <formula>#REF!</formula>
    </cfRule>
  </conditionalFormatting>
  <conditionalFormatting sqref="C85:J85">
    <cfRule type="cellIs" dxfId="329" priority="557" operator="equal">
      <formula>#REF!</formula>
    </cfRule>
    <cfRule type="cellIs" dxfId="328" priority="558" operator="equal">
      <formula>#REF!</formula>
    </cfRule>
  </conditionalFormatting>
  <conditionalFormatting sqref="L82">
    <cfRule type="cellIs" dxfId="327" priority="551" operator="equal">
      <formula>#REF!</formula>
    </cfRule>
    <cfRule type="cellIs" dxfId="326" priority="552" operator="equal">
      <formula>#REF!</formula>
    </cfRule>
  </conditionalFormatting>
  <conditionalFormatting sqref="J79">
    <cfRule type="cellIs" dxfId="325" priority="549" operator="equal">
      <formula>#REF!</formula>
    </cfRule>
    <cfRule type="cellIs" dxfId="324" priority="550" operator="equal">
      <formula>#REF!</formula>
    </cfRule>
  </conditionalFormatting>
  <conditionalFormatting sqref="C75:J75">
    <cfRule type="cellIs" dxfId="323" priority="527" operator="equal">
      <formula>#REF!</formula>
    </cfRule>
    <cfRule type="cellIs" dxfId="322" priority="528" operator="equal">
      <formula>#REF!</formula>
    </cfRule>
  </conditionalFormatting>
  <conditionalFormatting sqref="C76:J76">
    <cfRule type="cellIs" dxfId="321" priority="525" operator="equal">
      <formula>#REF!</formula>
    </cfRule>
    <cfRule type="cellIs" dxfId="320" priority="526" operator="equal">
      <formula>#REF!</formula>
    </cfRule>
  </conditionalFormatting>
  <conditionalFormatting sqref="C74:J74">
    <cfRule type="cellIs" dxfId="319" priority="523" operator="equal">
      <formula>#REF!</formula>
    </cfRule>
    <cfRule type="cellIs" dxfId="318" priority="524" operator="equal">
      <formula>#REF!</formula>
    </cfRule>
  </conditionalFormatting>
  <conditionalFormatting sqref="C102:J102 C108:J108 C104:D104 M104 C105:F106 L105:N106 H105:I105 F107">
    <cfRule type="cellIs" dxfId="317" priority="521" operator="equal">
      <formula>#REF!</formula>
    </cfRule>
    <cfRule type="cellIs" dxfId="316" priority="522" operator="equal">
      <formula>#REF!</formula>
    </cfRule>
  </conditionalFormatting>
  <conditionalFormatting sqref="E104:F104 L104">
    <cfRule type="cellIs" dxfId="315" priority="519" operator="equal">
      <formula>#REF!</formula>
    </cfRule>
    <cfRule type="cellIs" dxfId="314" priority="520" operator="equal">
      <formula>#REF!</formula>
    </cfRule>
  </conditionalFormatting>
  <conditionalFormatting sqref="F104">
    <cfRule type="cellIs" dxfId="313" priority="517" operator="equal">
      <formula>#REF!</formula>
    </cfRule>
    <cfRule type="cellIs" dxfId="312" priority="518" operator="equal">
      <formula>#REF!</formula>
    </cfRule>
  </conditionalFormatting>
  <conditionalFormatting sqref="N104">
    <cfRule type="cellIs" dxfId="311" priority="515" operator="equal">
      <formula>#REF!</formula>
    </cfRule>
    <cfRule type="cellIs" dxfId="310" priority="516" operator="equal">
      <formula>#REF!</formula>
    </cfRule>
  </conditionalFormatting>
  <conditionalFormatting sqref="O104">
    <cfRule type="cellIs" dxfId="309" priority="513" operator="equal">
      <formula>#REF!</formula>
    </cfRule>
    <cfRule type="cellIs" dxfId="308" priority="514" operator="equal">
      <formula>#REF!</formula>
    </cfRule>
  </conditionalFormatting>
  <conditionalFormatting sqref="P104">
    <cfRule type="cellIs" dxfId="307" priority="511" operator="equal">
      <formula>#REF!</formula>
    </cfRule>
    <cfRule type="cellIs" dxfId="306" priority="512" operator="equal">
      <formula>#REF!</formula>
    </cfRule>
  </conditionalFormatting>
  <conditionalFormatting sqref="C110:J110">
    <cfRule type="cellIs" dxfId="305" priority="509" operator="equal">
      <formula>#REF!</formula>
    </cfRule>
    <cfRule type="cellIs" dxfId="304" priority="510" operator="equal">
      <formula>#REF!</formula>
    </cfRule>
  </conditionalFormatting>
  <conditionalFormatting sqref="N107">
    <cfRule type="cellIs" dxfId="303" priority="507" operator="equal">
      <formula>#REF!</formula>
    </cfRule>
    <cfRule type="cellIs" dxfId="302" priority="508" operator="equal">
      <formula>#REF!</formula>
    </cfRule>
  </conditionalFormatting>
  <conditionalFormatting sqref="J104">
    <cfRule type="cellIs" dxfId="301" priority="501" operator="equal">
      <formula>#REF!</formula>
    </cfRule>
    <cfRule type="cellIs" dxfId="300" priority="502" operator="equal">
      <formula>#REF!</formula>
    </cfRule>
  </conditionalFormatting>
  <conditionalFormatting sqref="C100:J100">
    <cfRule type="cellIs" dxfId="299" priority="479" operator="equal">
      <formula>#REF!</formula>
    </cfRule>
    <cfRule type="cellIs" dxfId="298" priority="480" operator="equal">
      <formula>#REF!</formula>
    </cfRule>
  </conditionalFormatting>
  <conditionalFormatting sqref="C101:J101">
    <cfRule type="cellIs" dxfId="297" priority="477" operator="equal">
      <formula>#REF!</formula>
    </cfRule>
    <cfRule type="cellIs" dxfId="296" priority="478" operator="equal">
      <formula>#REF!</formula>
    </cfRule>
  </conditionalFormatting>
  <conditionalFormatting sqref="C99:J99">
    <cfRule type="cellIs" dxfId="295" priority="475" operator="equal">
      <formula>#REF!</formula>
    </cfRule>
    <cfRule type="cellIs" dxfId="294" priority="476" operator="equal">
      <formula>#REF!</formula>
    </cfRule>
  </conditionalFormatting>
  <conditionalFormatting sqref="N89">
    <cfRule type="containsText" dxfId="293" priority="481" operator="containsText" text="NO HABILITADO">
      <formula>NOT(ISERROR(SEARCH("NO HABILITADO",N89)))</formula>
    </cfRule>
    <cfRule type="containsText" dxfId="292" priority="482" operator="containsText" text="HABILITADO">
      <formula>NOT(ISERROR(SEARCH("HABILITADO",N89)))</formula>
    </cfRule>
  </conditionalFormatting>
  <conditionalFormatting sqref="F135">
    <cfRule type="cellIs" dxfId="291" priority="473" operator="equal">
      <formula>#REF!</formula>
    </cfRule>
    <cfRule type="cellIs" dxfId="290" priority="474" operator="equal">
      <formula>#REF!</formula>
    </cfRule>
  </conditionalFormatting>
  <conditionalFormatting sqref="C135:E135">
    <cfRule type="cellIs" dxfId="289" priority="471" operator="equal">
      <formula>#REF!</formula>
    </cfRule>
    <cfRule type="cellIs" dxfId="288" priority="472" operator="equal">
      <formula>#REF!</formula>
    </cfRule>
  </conditionalFormatting>
  <conditionalFormatting sqref="N135">
    <cfRule type="cellIs" dxfId="287" priority="469" operator="equal">
      <formula>#REF!</formula>
    </cfRule>
    <cfRule type="cellIs" dxfId="286" priority="470" operator="equal">
      <formula>#REF!</formula>
    </cfRule>
  </conditionalFormatting>
  <conditionalFormatting sqref="C127:J127 C132:J132 C129:D129 M129 C130:F130 L130:N130 H130:I130 F131 M131:N131">
    <cfRule type="cellIs" dxfId="285" priority="467" operator="equal">
      <formula>#REF!</formula>
    </cfRule>
    <cfRule type="cellIs" dxfId="284" priority="468" operator="equal">
      <formula>#REF!</formula>
    </cfRule>
  </conditionalFormatting>
  <conditionalFormatting sqref="E129:F129 L129">
    <cfRule type="cellIs" dxfId="283" priority="465" operator="equal">
      <formula>#REF!</formula>
    </cfRule>
    <cfRule type="cellIs" dxfId="282" priority="466" operator="equal">
      <formula>#REF!</formula>
    </cfRule>
  </conditionalFormatting>
  <conditionalFormatting sqref="F129">
    <cfRule type="cellIs" dxfId="281" priority="463" operator="equal">
      <formula>#REF!</formula>
    </cfRule>
    <cfRule type="cellIs" dxfId="280" priority="464" operator="equal">
      <formula>#REF!</formula>
    </cfRule>
  </conditionalFormatting>
  <conditionalFormatting sqref="N129">
    <cfRule type="cellIs" dxfId="279" priority="461" operator="equal">
      <formula>#REF!</formula>
    </cfRule>
    <cfRule type="cellIs" dxfId="278" priority="462" operator="equal">
      <formula>#REF!</formula>
    </cfRule>
  </conditionalFormatting>
  <conditionalFormatting sqref="O129">
    <cfRule type="cellIs" dxfId="277" priority="459" operator="equal">
      <formula>#REF!</formula>
    </cfRule>
    <cfRule type="cellIs" dxfId="276" priority="460" operator="equal">
      <formula>#REF!</formula>
    </cfRule>
  </conditionalFormatting>
  <conditionalFormatting sqref="P129">
    <cfRule type="cellIs" dxfId="275" priority="457" operator="equal">
      <formula>#REF!</formula>
    </cfRule>
    <cfRule type="cellIs" dxfId="274" priority="458" operator="equal">
      <formula>#REF!</formula>
    </cfRule>
  </conditionalFormatting>
  <conditionalFormatting sqref="C134:J134">
    <cfRule type="cellIs" dxfId="273" priority="455" operator="equal">
      <formula>#REF!</formula>
    </cfRule>
    <cfRule type="cellIs" dxfId="272" priority="456" operator="equal">
      <formula>#REF!</formula>
    </cfRule>
  </conditionalFormatting>
  <conditionalFormatting sqref="J129">
    <cfRule type="cellIs" dxfId="271" priority="447" operator="equal">
      <formula>#REF!</formula>
    </cfRule>
    <cfRule type="cellIs" dxfId="270" priority="448" operator="equal">
      <formula>#REF!</formula>
    </cfRule>
  </conditionalFormatting>
  <conditionalFormatting sqref="C125:J125">
    <cfRule type="cellIs" dxfId="269" priority="425" operator="equal">
      <formula>#REF!</formula>
    </cfRule>
    <cfRule type="cellIs" dxfId="268" priority="426" operator="equal">
      <formula>#REF!</formula>
    </cfRule>
  </conditionalFormatting>
  <conditionalFormatting sqref="C126:J126">
    <cfRule type="cellIs" dxfId="267" priority="423" operator="equal">
      <formula>#REF!</formula>
    </cfRule>
    <cfRule type="cellIs" dxfId="266" priority="424" operator="equal">
      <formula>#REF!</formula>
    </cfRule>
  </conditionalFormatting>
  <conditionalFormatting sqref="C124:J124">
    <cfRule type="cellIs" dxfId="265" priority="421" operator="equal">
      <formula>#REF!</formula>
    </cfRule>
    <cfRule type="cellIs" dxfId="264" priority="422" operator="equal">
      <formula>#REF!</formula>
    </cfRule>
  </conditionalFormatting>
  <conditionalFormatting sqref="N114">
    <cfRule type="containsText" dxfId="263" priority="427" operator="containsText" text="NO HABILITADO">
      <formula>NOT(ISERROR(SEARCH("NO HABILITADO",N114)))</formula>
    </cfRule>
    <cfRule type="containsText" dxfId="262" priority="428" operator="containsText" text="HABILITADO">
      <formula>NOT(ISERROR(SEARCH("HABILITADO",N114)))</formula>
    </cfRule>
  </conditionalFormatting>
  <conditionalFormatting sqref="Q32">
    <cfRule type="containsText" dxfId="261" priority="96" operator="containsText" text="CUMPLE">
      <formula>NOT(ISERROR(SEARCH("CUMPLE",Q32)))</formula>
    </cfRule>
  </conditionalFormatting>
  <conditionalFormatting sqref="Q32">
    <cfRule type="containsText" dxfId="260" priority="95" operator="containsText" text="NO CUMPLE">
      <formula>NOT(ISERROR(SEARCH("NO CUMPLE",Q32)))</formula>
    </cfRule>
  </conditionalFormatting>
  <conditionalFormatting sqref="Q59">
    <cfRule type="containsText" dxfId="259" priority="94" operator="containsText" text="CUMPLE">
      <formula>NOT(ISERROR(SEARCH("CUMPLE",Q59)))</formula>
    </cfRule>
  </conditionalFormatting>
  <conditionalFormatting sqref="Q59">
    <cfRule type="containsText" dxfId="258" priority="93" operator="containsText" text="NO CUMPLE">
      <formula>NOT(ISERROR(SEARCH("NO CUMPLE",Q59)))</formula>
    </cfRule>
  </conditionalFormatting>
  <conditionalFormatting sqref="Q84">
    <cfRule type="containsText" dxfId="257" priority="92" operator="containsText" text="CUMPLE">
      <formula>NOT(ISERROR(SEARCH("CUMPLE",Q84)))</formula>
    </cfRule>
  </conditionalFormatting>
  <conditionalFormatting sqref="Q84">
    <cfRule type="containsText" dxfId="256" priority="91" operator="containsText" text="NO CUMPLE">
      <formula>NOT(ISERROR(SEARCH("NO CUMPLE",Q84)))</formula>
    </cfRule>
  </conditionalFormatting>
  <conditionalFormatting sqref="Q109">
    <cfRule type="containsText" dxfId="255" priority="90" operator="containsText" text="CUMPLE">
      <formula>NOT(ISERROR(SEARCH("CUMPLE",Q109)))</formula>
    </cfRule>
  </conditionalFormatting>
  <conditionalFormatting sqref="Q109">
    <cfRule type="containsText" dxfId="254" priority="89" operator="containsText" text="NO CUMPLE">
      <formula>NOT(ISERROR(SEARCH("NO CUMPLE",Q109)))</formula>
    </cfRule>
  </conditionalFormatting>
  <conditionalFormatting sqref="Q133">
    <cfRule type="containsText" dxfId="253" priority="88" operator="containsText" text="CUMPLE">
      <formula>NOT(ISERROR(SEARCH("CUMPLE",Q133)))</formula>
    </cfRule>
  </conditionalFormatting>
  <conditionalFormatting sqref="Q133">
    <cfRule type="containsText" dxfId="252" priority="87" operator="containsText" text="NO CUMPLE">
      <formula>NOT(ISERROR(SEARCH("NO CUMPLE",Q133)))</formula>
    </cfRule>
  </conditionalFormatting>
  <conditionalFormatting sqref="F28:F29 L28:L29 N28:N29">
    <cfRule type="cellIs" dxfId="251" priority="13" operator="equal">
      <formula>#REF!</formula>
    </cfRule>
    <cfRule type="cellIs" dxfId="250" priority="14" operator="equal">
      <formula>#REF!</formula>
    </cfRule>
  </conditionalFormatting>
  <conditionalFormatting sqref="N30">
    <cfRule type="cellIs" dxfId="249" priority="11" operator="equal">
      <formula>#REF!</formula>
    </cfRule>
    <cfRule type="cellIs" dxfId="248" priority="12" operator="equal">
      <formula>#REF!</formula>
    </cfRule>
  </conditionalFormatting>
  <conditionalFormatting sqref="N57">
    <cfRule type="cellIs" dxfId="247" priority="9" operator="equal">
      <formula>#REF!</formula>
    </cfRule>
    <cfRule type="cellIs" dxfId="246" priority="10" operator="equal">
      <formula>#REF!</formula>
    </cfRule>
  </conditionalFormatting>
  <conditionalFormatting sqref="M82">
    <cfRule type="cellIs" dxfId="245" priority="7" operator="equal">
      <formula>#REF!</formula>
    </cfRule>
    <cfRule type="cellIs" dxfId="244" priority="8" operator="equal">
      <formula>#REF!</formula>
    </cfRule>
  </conditionalFormatting>
  <conditionalFormatting sqref="N82">
    <cfRule type="cellIs" dxfId="243" priority="5" operator="equal">
      <formula>#REF!</formula>
    </cfRule>
    <cfRule type="cellIs" dxfId="242" priority="6" operator="equal">
      <formula>#REF!</formula>
    </cfRule>
  </conditionalFormatting>
  <conditionalFormatting sqref="M107">
    <cfRule type="cellIs" dxfId="241" priority="3" operator="equal">
      <formula>#REF!</formula>
    </cfRule>
    <cfRule type="cellIs" dxfId="240" priority="4" operator="equal">
      <formula>#REF!</formula>
    </cfRule>
  </conditionalFormatting>
  <conditionalFormatting sqref="N64">
    <cfRule type="containsText" dxfId="239" priority="1" operator="containsText" text="NO HABILITADO">
      <formula>NOT(ISERROR(SEARCH("NO HABILITADO",N64)))</formula>
    </cfRule>
    <cfRule type="containsText" dxfId="238" priority="2" operator="containsText" text="HABILITADO">
      <formula>NOT(ISERROR(SEARCH("HABILITADO",N64)))</formula>
    </cfRule>
  </conditionalFormatting>
  <dataValidations count="1">
    <dataValidation type="list" allowBlank="1" showInputMessage="1" showErrorMessage="1" sqref="E21:J24 E47:J50 E74:J77 E99:J102 E124:J127" xr:uid="{00000000-0002-0000-0000-000000000000}">
      <formula1>#REF!</formula1>
    </dataValidation>
  </dataValidations>
  <printOptions horizontalCentered="1" verticalCentered="1"/>
  <pageMargins left="0.39370078740157483" right="0.39370078740157483" top="0.39370078740157483" bottom="0.39370078740157483" header="0" footer="0"/>
  <pageSetup scale="45" orientation="landscape"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BD969C-D030-4D56-9479-51016D76C1C7}">
  <dimension ref="A1"/>
  <sheetViews>
    <sheetView workbookViewId="0"/>
  </sheetViews>
  <sheetFormatPr baseColWidth="10" defaultRowHeight="13.2"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R1160"/>
  <sheetViews>
    <sheetView view="pageBreakPreview" topLeftCell="A267" zoomScaleNormal="70" zoomScaleSheetLayoutView="70" workbookViewId="0">
      <selection activeCell="G290" sqref="G290"/>
    </sheetView>
  </sheetViews>
  <sheetFormatPr baseColWidth="10" defaultColWidth="11.44140625" defaultRowHeight="14.4" x14ac:dyDescent="0.25"/>
  <cols>
    <col min="1" max="1" width="2" style="204" customWidth="1"/>
    <col min="2" max="4" width="10.44140625" style="200" customWidth="1"/>
    <col min="5" max="5" width="24.88671875" style="200" customWidth="1"/>
    <col min="6" max="6" width="35.6640625" style="200" customWidth="1"/>
    <col min="7" max="7" width="5.6640625" style="200" customWidth="1"/>
    <col min="8" max="8" width="6.88671875" style="200" customWidth="1"/>
    <col min="9" max="10" width="5.6640625" style="200" customWidth="1"/>
    <col min="11" max="11" width="6.6640625" style="200" customWidth="1"/>
    <col min="12" max="12" width="5.6640625" style="200" customWidth="1"/>
    <col min="13" max="13" width="7.44140625" style="200" customWidth="1"/>
    <col min="14" max="14" width="26.6640625" style="200" customWidth="1"/>
    <col min="15" max="15" width="20.44140625" style="200" customWidth="1"/>
    <col min="16" max="16" width="28.44140625" style="200" customWidth="1"/>
    <col min="17" max="17" width="11.44140625" style="200"/>
    <col min="18" max="18" width="94.44140625" style="200" customWidth="1"/>
    <col min="19" max="16384" width="11.44140625" style="200"/>
  </cols>
  <sheetData>
    <row r="2" spans="1:16" s="196" customFormat="1" ht="21.75" customHeight="1" x14ac:dyDescent="0.3">
      <c r="A2" s="195"/>
      <c r="B2" s="541" t="s">
        <v>97</v>
      </c>
      <c r="C2" s="541"/>
      <c r="D2" s="541"/>
      <c r="E2" s="541"/>
      <c r="F2" s="541"/>
      <c r="G2" s="541"/>
      <c r="H2" s="541"/>
      <c r="I2" s="541"/>
      <c r="J2" s="541"/>
      <c r="K2" s="541"/>
      <c r="L2" s="541"/>
      <c r="M2" s="541"/>
      <c r="N2" s="541"/>
      <c r="O2" s="541"/>
      <c r="P2" s="541"/>
    </row>
    <row r="3" spans="1:16" s="196" customFormat="1" ht="21.75" customHeight="1" x14ac:dyDescent="0.3">
      <c r="A3" s="197"/>
      <c r="B3" s="541" t="s">
        <v>98</v>
      </c>
      <c r="C3" s="541"/>
      <c r="D3" s="541"/>
      <c r="E3" s="541"/>
      <c r="F3" s="541"/>
      <c r="G3" s="541"/>
      <c r="H3" s="541"/>
      <c r="I3" s="541"/>
      <c r="J3" s="541"/>
      <c r="K3" s="541"/>
      <c r="L3" s="541"/>
      <c r="M3" s="541"/>
      <c r="N3" s="541"/>
      <c r="O3" s="541"/>
      <c r="P3" s="541"/>
    </row>
    <row r="4" spans="1:16" s="196" customFormat="1" ht="21.75" customHeight="1" thickBot="1" x14ac:dyDescent="0.35">
      <c r="A4" s="197"/>
      <c r="B4" s="542" t="s">
        <v>99</v>
      </c>
      <c r="C4" s="542"/>
      <c r="D4" s="542"/>
      <c r="E4" s="542"/>
      <c r="F4" s="542"/>
      <c r="G4" s="542"/>
      <c r="H4" s="542"/>
      <c r="I4" s="542"/>
      <c r="J4" s="542"/>
      <c r="K4" s="542"/>
      <c r="L4" s="542"/>
      <c r="M4" s="542"/>
      <c r="N4" s="542"/>
      <c r="O4" s="542"/>
      <c r="P4" s="542"/>
    </row>
    <row r="5" spans="1:16" s="133" customFormat="1" ht="55.5" customHeight="1" thickBot="1" x14ac:dyDescent="0.3">
      <c r="A5" s="198"/>
      <c r="B5" s="543" t="s">
        <v>3</v>
      </c>
      <c r="C5" s="544"/>
      <c r="D5" s="545" t="s">
        <v>100</v>
      </c>
      <c r="E5" s="546"/>
      <c r="F5" s="546"/>
      <c r="G5" s="546"/>
      <c r="H5" s="546"/>
      <c r="I5" s="546"/>
      <c r="J5" s="546"/>
      <c r="K5" s="546"/>
      <c r="L5" s="546"/>
      <c r="M5" s="546"/>
      <c r="N5" s="546"/>
      <c r="O5" s="546"/>
      <c r="P5" s="547"/>
    </row>
    <row r="6" spans="1:16" s="133" customFormat="1" ht="11.25" customHeight="1" thickBot="1" x14ac:dyDescent="0.3">
      <c r="A6" s="198"/>
      <c r="B6" s="132"/>
      <c r="C6" s="132"/>
      <c r="D6" s="132"/>
      <c r="E6" s="132"/>
      <c r="F6" s="132"/>
      <c r="G6" s="132"/>
      <c r="H6" s="132"/>
      <c r="I6" s="132"/>
      <c r="J6" s="132"/>
      <c r="K6" s="132"/>
      <c r="L6" s="132"/>
      <c r="M6" s="132"/>
      <c r="N6" s="132"/>
      <c r="O6" s="132"/>
      <c r="P6" s="132"/>
    </row>
    <row r="7" spans="1:16" ht="32.25" customHeight="1" x14ac:dyDescent="0.25">
      <c r="A7" s="199"/>
      <c r="B7" s="548" t="s">
        <v>101</v>
      </c>
      <c r="C7" s="549"/>
      <c r="D7" s="550" t="s">
        <v>102</v>
      </c>
      <c r="E7" s="551"/>
      <c r="F7" s="551"/>
      <c r="G7" s="551"/>
      <c r="H7" s="551"/>
      <c r="I7" s="551"/>
      <c r="J7" s="551"/>
      <c r="K7" s="551"/>
      <c r="L7" s="551"/>
      <c r="M7" s="551"/>
      <c r="N7" s="551"/>
      <c r="O7" s="551"/>
      <c r="P7" s="552"/>
    </row>
    <row r="8" spans="1:16" ht="11.25" customHeight="1" thickBot="1" x14ac:dyDescent="0.3">
      <c r="A8" s="199"/>
      <c r="B8" s="201"/>
      <c r="C8" s="201"/>
      <c r="D8" s="201"/>
      <c r="E8" s="201"/>
      <c r="F8" s="201"/>
      <c r="G8" s="201"/>
      <c r="H8" s="201"/>
      <c r="I8" s="201"/>
      <c r="J8" s="201"/>
      <c r="K8" s="201"/>
      <c r="L8" s="201"/>
      <c r="M8" s="201"/>
      <c r="N8" s="202"/>
      <c r="O8" s="203"/>
      <c r="P8" s="204"/>
    </row>
    <row r="9" spans="1:16" ht="29.25" customHeight="1" thickBot="1" x14ac:dyDescent="0.3">
      <c r="A9" s="199"/>
      <c r="B9" s="201"/>
      <c r="C9" s="201"/>
      <c r="D9" s="201"/>
      <c r="E9" s="201"/>
      <c r="F9" s="201"/>
      <c r="G9" s="201"/>
      <c r="H9" s="201"/>
      <c r="I9" s="201"/>
      <c r="J9" s="201"/>
      <c r="K9" s="201"/>
      <c r="L9" s="498" t="s">
        <v>6</v>
      </c>
      <c r="M9" s="499"/>
      <c r="N9" s="499"/>
      <c r="O9" s="499"/>
      <c r="P9" s="500"/>
    </row>
    <row r="10" spans="1:16" ht="33.75" customHeight="1" x14ac:dyDescent="0.25">
      <c r="A10" s="199"/>
      <c r="B10" s="201"/>
      <c r="C10" s="201"/>
      <c r="D10" s="201"/>
      <c r="E10" s="201"/>
      <c r="F10" s="201"/>
      <c r="G10" s="201"/>
      <c r="H10" s="201"/>
      <c r="I10" s="201"/>
      <c r="J10" s="201"/>
      <c r="K10" s="201"/>
      <c r="L10" s="501" t="s">
        <v>103</v>
      </c>
      <c r="M10" s="502"/>
      <c r="N10" s="502"/>
      <c r="O10" s="502"/>
      <c r="P10" s="503"/>
    </row>
    <row r="11" spans="1:16" ht="11.25" customHeight="1" x14ac:dyDescent="0.25">
      <c r="A11" s="199"/>
      <c r="B11" s="201"/>
      <c r="C11" s="201"/>
      <c r="D11" s="201"/>
      <c r="E11" s="201"/>
      <c r="F11" s="201"/>
      <c r="G11" s="201"/>
      <c r="H11" s="201"/>
      <c r="I11" s="201"/>
      <c r="J11" s="201"/>
      <c r="K11" s="201"/>
      <c r="L11" s="201"/>
      <c r="M11" s="201"/>
      <c r="N11" s="202"/>
      <c r="O11" s="203"/>
      <c r="P11" s="204"/>
    </row>
    <row r="12" spans="1:16" ht="18.75" customHeight="1" x14ac:dyDescent="0.25">
      <c r="A12" s="199"/>
      <c r="B12" s="504" t="s">
        <v>104</v>
      </c>
      <c r="C12" s="505"/>
      <c r="D12" s="505"/>
      <c r="E12" s="505"/>
      <c r="F12" s="506"/>
      <c r="G12" s="507" t="s">
        <v>105</v>
      </c>
      <c r="H12" s="508"/>
      <c r="I12" s="508"/>
      <c r="J12" s="508"/>
      <c r="K12" s="508"/>
      <c r="L12" s="508"/>
      <c r="M12" s="508"/>
      <c r="N12" s="509"/>
      <c r="O12" s="205"/>
      <c r="P12" s="204"/>
    </row>
    <row r="13" spans="1:16" s="204" customFormat="1" ht="11.25" customHeight="1" thickBot="1" x14ac:dyDescent="0.3">
      <c r="A13" s="199"/>
      <c r="B13" s="201"/>
      <c r="C13" s="201"/>
      <c r="D13" s="201"/>
      <c r="E13" s="201"/>
      <c r="F13" s="201"/>
      <c r="G13" s="201"/>
      <c r="H13" s="201"/>
      <c r="I13" s="201"/>
      <c r="J13" s="201"/>
      <c r="K13" s="201"/>
      <c r="L13" s="201"/>
      <c r="M13" s="201"/>
      <c r="N13" s="201"/>
      <c r="O13" s="205"/>
    </row>
    <row r="14" spans="1:16" ht="24.75" customHeight="1" thickTop="1" thickBot="1" x14ac:dyDescent="0.3">
      <c r="A14" s="206"/>
      <c r="B14" s="510" t="s">
        <v>106</v>
      </c>
      <c r="C14" s="511"/>
      <c r="D14" s="511"/>
      <c r="E14" s="511"/>
      <c r="F14" s="511"/>
      <c r="G14" s="511"/>
      <c r="H14" s="511"/>
      <c r="I14" s="511"/>
      <c r="J14" s="511"/>
      <c r="K14" s="511"/>
      <c r="L14" s="511"/>
      <c r="M14" s="511"/>
      <c r="N14" s="512"/>
      <c r="O14" s="207"/>
      <c r="P14" s="204"/>
    </row>
    <row r="15" spans="1:16" s="204" customFormat="1" ht="11.25" customHeight="1" thickTop="1" thickBot="1" x14ac:dyDescent="0.3">
      <c r="A15" s="206"/>
      <c r="B15" s="208"/>
      <c r="C15" s="208"/>
      <c r="D15" s="208"/>
      <c r="E15" s="208"/>
      <c r="F15" s="209"/>
      <c r="G15" s="209"/>
      <c r="H15" s="209"/>
      <c r="I15" s="209"/>
      <c r="J15" s="210"/>
      <c r="K15" s="210"/>
      <c r="L15" s="210"/>
      <c r="M15" s="210"/>
      <c r="N15" s="210"/>
      <c r="O15" s="340"/>
    </row>
    <row r="16" spans="1:16" ht="33.75" customHeight="1" x14ac:dyDescent="0.25">
      <c r="A16" s="206"/>
      <c r="B16" s="513" t="s">
        <v>107</v>
      </c>
      <c r="C16" s="514"/>
      <c r="D16" s="514"/>
      <c r="E16" s="514"/>
      <c r="F16" s="515"/>
      <c r="G16" s="515"/>
      <c r="H16" s="515"/>
      <c r="I16" s="515"/>
      <c r="J16" s="515"/>
      <c r="K16" s="516"/>
      <c r="L16" s="516"/>
      <c r="M16" s="516"/>
      <c r="N16" s="517"/>
      <c r="O16" s="207"/>
      <c r="P16" s="204"/>
    </row>
    <row r="17" spans="1:16" ht="27.75" customHeight="1" x14ac:dyDescent="0.25">
      <c r="A17" s="206"/>
      <c r="B17" s="488" t="s">
        <v>108</v>
      </c>
      <c r="C17" s="489"/>
      <c r="D17" s="489"/>
      <c r="E17" s="489"/>
      <c r="F17" s="490"/>
      <c r="G17" s="491"/>
      <c r="H17" s="491"/>
      <c r="I17" s="491"/>
      <c r="J17" s="491"/>
      <c r="K17" s="492"/>
      <c r="L17" s="492"/>
      <c r="M17" s="492"/>
      <c r="N17" s="493"/>
      <c r="O17" s="207"/>
      <c r="P17" s="204"/>
    </row>
    <row r="18" spans="1:16" ht="30" customHeight="1" x14ac:dyDescent="0.25">
      <c r="A18" s="206"/>
      <c r="B18" s="580" t="s">
        <v>109</v>
      </c>
      <c r="C18" s="581"/>
      <c r="D18" s="581"/>
      <c r="E18" s="581"/>
      <c r="F18" s="582"/>
      <c r="G18" s="582"/>
      <c r="H18" s="582"/>
      <c r="I18" s="582"/>
      <c r="J18" s="582"/>
      <c r="K18" s="583"/>
      <c r="L18" s="583"/>
      <c r="M18" s="583"/>
      <c r="N18" s="584"/>
      <c r="O18" s="207"/>
      <c r="P18" s="204"/>
    </row>
    <row r="19" spans="1:16" ht="31.5" customHeight="1" thickBot="1" x14ac:dyDescent="0.3">
      <c r="A19" s="206"/>
      <c r="B19" s="585" t="s">
        <v>110</v>
      </c>
      <c r="C19" s="586"/>
      <c r="D19" s="586"/>
      <c r="E19" s="586"/>
      <c r="F19" s="211"/>
      <c r="G19" s="587" t="s">
        <v>111</v>
      </c>
      <c r="H19" s="588"/>
      <c r="I19" s="588"/>
      <c r="J19" s="588"/>
      <c r="K19" s="588"/>
      <c r="L19" s="588"/>
      <c r="M19" s="589"/>
      <c r="N19" s="212"/>
      <c r="O19" s="207"/>
      <c r="P19" s="204"/>
    </row>
    <row r="20" spans="1:16" s="204" customFormat="1" ht="11.25" customHeight="1" thickTop="1" thickBot="1" x14ac:dyDescent="0.3">
      <c r="A20" s="206"/>
      <c r="B20" s="213"/>
      <c r="C20" s="213"/>
      <c r="D20" s="213"/>
      <c r="E20" s="213"/>
      <c r="F20" s="214"/>
      <c r="G20" s="214"/>
      <c r="H20" s="214"/>
      <c r="I20" s="214"/>
      <c r="J20" s="214"/>
      <c r="K20" s="214"/>
      <c r="L20" s="214"/>
      <c r="M20" s="214"/>
      <c r="N20" s="207"/>
      <c r="O20" s="207"/>
    </row>
    <row r="21" spans="1:16" ht="27.75" customHeight="1" thickTop="1" thickBot="1" x14ac:dyDescent="0.3">
      <c r="A21" s="206"/>
      <c r="B21" s="590" t="s">
        <v>112</v>
      </c>
      <c r="C21" s="591"/>
      <c r="D21" s="591"/>
      <c r="E21" s="591"/>
      <c r="F21" s="591"/>
      <c r="G21" s="591"/>
      <c r="H21" s="591"/>
      <c r="I21" s="591"/>
      <c r="J21" s="591"/>
      <c r="K21" s="591"/>
      <c r="L21" s="591"/>
      <c r="M21" s="591"/>
      <c r="N21" s="592"/>
      <c r="O21" s="215"/>
      <c r="P21" s="204"/>
    </row>
    <row r="22" spans="1:16" s="204" customFormat="1" ht="10.5" customHeight="1" thickTop="1" x14ac:dyDescent="0.25">
      <c r="A22" s="206"/>
      <c r="B22" s="208"/>
      <c r="C22" s="208"/>
      <c r="D22" s="208"/>
      <c r="E22" s="208"/>
      <c r="F22" s="208"/>
      <c r="G22" s="208"/>
      <c r="H22" s="208"/>
      <c r="I22" s="208"/>
      <c r="J22" s="208"/>
      <c r="K22" s="208"/>
      <c r="L22" s="208"/>
      <c r="M22" s="208"/>
      <c r="N22" s="207"/>
      <c r="O22" s="207"/>
    </row>
    <row r="23" spans="1:16" ht="24.75" customHeight="1" x14ac:dyDescent="0.25">
      <c r="A23" s="206"/>
      <c r="B23" s="504" t="s">
        <v>113</v>
      </c>
      <c r="C23" s="505"/>
      <c r="D23" s="505"/>
      <c r="E23" s="505"/>
      <c r="F23" s="505"/>
      <c r="G23" s="505"/>
      <c r="H23" s="505"/>
      <c r="I23" s="505"/>
      <c r="J23" s="505"/>
      <c r="K23" s="505"/>
      <c r="L23" s="505"/>
      <c r="M23" s="505"/>
      <c r="N23" s="506"/>
      <c r="O23" s="215"/>
      <c r="P23" s="204"/>
    </row>
    <row r="24" spans="1:16" s="204" customFormat="1" ht="11.25" customHeight="1" thickBot="1" x14ac:dyDescent="0.3">
      <c r="A24" s="206"/>
      <c r="B24" s="213"/>
      <c r="C24" s="213"/>
      <c r="D24" s="213"/>
      <c r="E24" s="213"/>
      <c r="F24" s="214"/>
      <c r="G24" s="214"/>
      <c r="H24" s="214"/>
      <c r="I24" s="214"/>
      <c r="J24" s="214"/>
      <c r="K24" s="214"/>
      <c r="L24" s="214"/>
      <c r="M24" s="214"/>
      <c r="N24" s="207"/>
      <c r="O24" s="207"/>
    </row>
    <row r="25" spans="1:16" ht="31.35" customHeight="1" thickTop="1" thickBot="1" x14ac:dyDescent="0.3">
      <c r="A25" s="206"/>
      <c r="B25" s="564" t="s">
        <v>114</v>
      </c>
      <c r="C25" s="565"/>
      <c r="D25" s="565"/>
      <c r="E25" s="565"/>
      <c r="F25" s="216" t="s">
        <v>115</v>
      </c>
      <c r="G25" s="566" t="s">
        <v>116</v>
      </c>
      <c r="H25" s="567"/>
      <c r="I25" s="567"/>
      <c r="J25" s="567"/>
      <c r="K25" s="567"/>
      <c r="L25" s="568"/>
      <c r="M25" s="566" t="s">
        <v>117</v>
      </c>
      <c r="N25" s="567"/>
      <c r="O25" s="217" t="s">
        <v>118</v>
      </c>
      <c r="P25" s="217" t="s">
        <v>35</v>
      </c>
    </row>
    <row r="26" spans="1:16" s="204" customFormat="1" ht="11.25" customHeight="1" thickTop="1" thickBot="1" x14ac:dyDescent="0.3">
      <c r="A26" s="218"/>
      <c r="B26" s="340"/>
      <c r="C26" s="214"/>
      <c r="D26" s="214"/>
      <c r="E26" s="219"/>
      <c r="F26" s="219"/>
      <c r="G26" s="220"/>
      <c r="H26" s="220"/>
      <c r="I26" s="220"/>
      <c r="J26" s="220"/>
      <c r="K26" s="220"/>
      <c r="L26" s="220"/>
      <c r="M26" s="220"/>
      <c r="N26" s="221"/>
      <c r="O26" s="340"/>
      <c r="P26" s="340"/>
    </row>
    <row r="27" spans="1:16" ht="31.5" customHeight="1" x14ac:dyDescent="0.25">
      <c r="A27" s="218"/>
      <c r="B27" s="569"/>
      <c r="C27" s="570"/>
      <c r="D27" s="570"/>
      <c r="E27" s="570"/>
      <c r="F27" s="310"/>
      <c r="G27" s="571"/>
      <c r="H27" s="571"/>
      <c r="I27" s="571"/>
      <c r="J27" s="571"/>
      <c r="K27" s="571"/>
      <c r="L27" s="571"/>
      <c r="M27" s="572"/>
      <c r="N27" s="573"/>
      <c r="O27" s="558" t="s">
        <v>22</v>
      </c>
      <c r="P27" s="561" t="s">
        <v>119</v>
      </c>
    </row>
    <row r="28" spans="1:16" s="204" customFormat="1" ht="6" customHeight="1" x14ac:dyDescent="0.25">
      <c r="A28" s="218"/>
      <c r="B28" s="340"/>
      <c r="C28" s="214"/>
      <c r="D28" s="214"/>
      <c r="E28" s="219"/>
      <c r="F28" s="219"/>
      <c r="G28" s="220"/>
      <c r="H28" s="220"/>
      <c r="I28" s="220"/>
      <c r="J28" s="220"/>
      <c r="K28" s="220"/>
      <c r="L28" s="220"/>
      <c r="M28" s="220"/>
      <c r="N28" s="221"/>
      <c r="O28" s="559"/>
      <c r="P28" s="562"/>
    </row>
    <row r="29" spans="1:16" ht="38.25" customHeight="1" x14ac:dyDescent="0.25">
      <c r="A29" s="218"/>
      <c r="B29" s="538"/>
      <c r="C29" s="538"/>
      <c r="D29" s="538"/>
      <c r="E29" s="538"/>
      <c r="F29" s="223"/>
      <c r="G29" s="539"/>
      <c r="H29" s="540"/>
      <c r="I29" s="540"/>
      <c r="J29" s="540"/>
      <c r="K29" s="540"/>
      <c r="L29" s="540"/>
      <c r="M29" s="540"/>
      <c r="N29" s="540"/>
      <c r="O29" s="560"/>
      <c r="P29" s="563"/>
    </row>
    <row r="30" spans="1:16" s="204" customFormat="1" ht="11.25" customHeight="1" thickBot="1" x14ac:dyDescent="0.3">
      <c r="A30" s="218"/>
      <c r="B30" s="340"/>
      <c r="C30" s="214"/>
      <c r="D30" s="214"/>
      <c r="E30" s="219"/>
      <c r="F30" s="219"/>
      <c r="G30" s="220"/>
      <c r="H30" s="220"/>
      <c r="I30" s="220"/>
      <c r="J30" s="220"/>
      <c r="K30" s="220"/>
      <c r="L30" s="220"/>
      <c r="M30" s="220"/>
      <c r="N30" s="221"/>
      <c r="O30" s="203"/>
    </row>
    <row r="31" spans="1:16" ht="24.75" customHeight="1" thickTop="1" thickBot="1" x14ac:dyDescent="0.3">
      <c r="A31" s="218"/>
      <c r="B31" s="510" t="s">
        <v>120</v>
      </c>
      <c r="C31" s="511"/>
      <c r="D31" s="511"/>
      <c r="E31" s="511"/>
      <c r="F31" s="511"/>
      <c r="G31" s="511"/>
      <c r="H31" s="511"/>
      <c r="I31" s="511"/>
      <c r="J31" s="511"/>
      <c r="K31" s="511"/>
      <c r="L31" s="511"/>
      <c r="M31" s="511"/>
      <c r="N31" s="512"/>
      <c r="O31" s="203"/>
      <c r="P31" s="204"/>
    </row>
    <row r="32" spans="1:16" s="204" customFormat="1" ht="12" customHeight="1" thickTop="1" thickBot="1" x14ac:dyDescent="0.3">
      <c r="A32" s="218"/>
      <c r="B32" s="213"/>
      <c r="C32" s="213"/>
      <c r="D32" s="213"/>
      <c r="E32" s="213"/>
      <c r="F32" s="214"/>
      <c r="G32" s="214"/>
      <c r="H32" s="214"/>
      <c r="I32" s="214"/>
      <c r="J32" s="214"/>
      <c r="K32" s="214"/>
      <c r="L32" s="214"/>
      <c r="M32" s="214"/>
      <c r="N32" s="221"/>
      <c r="O32" s="203"/>
    </row>
    <row r="33" spans="1:18" ht="30.75" customHeight="1" thickTop="1" thickBot="1" x14ac:dyDescent="0.35">
      <c r="A33" s="218"/>
      <c r="B33" s="564" t="s">
        <v>114</v>
      </c>
      <c r="C33" s="565"/>
      <c r="D33" s="565"/>
      <c r="E33" s="565"/>
      <c r="F33" s="216" t="s">
        <v>121</v>
      </c>
      <c r="G33" s="566" t="s">
        <v>116</v>
      </c>
      <c r="H33" s="567"/>
      <c r="I33" s="567"/>
      <c r="J33" s="567"/>
      <c r="K33" s="567"/>
      <c r="L33" s="568"/>
      <c r="M33" s="566" t="s">
        <v>117</v>
      </c>
      <c r="N33" s="567"/>
      <c r="O33" s="203"/>
      <c r="P33" s="203"/>
      <c r="R33" s="224"/>
    </row>
    <row r="34" spans="1:18" s="204" customFormat="1" ht="11.25" customHeight="1" x14ac:dyDescent="0.25">
      <c r="A34" s="218"/>
      <c r="B34" s="225"/>
      <c r="C34" s="226"/>
      <c r="D34" s="226"/>
      <c r="E34" s="227"/>
      <c r="F34" s="227"/>
      <c r="G34" s="228"/>
      <c r="H34" s="228"/>
      <c r="I34" s="228"/>
      <c r="J34" s="228"/>
      <c r="K34" s="228"/>
      <c r="L34" s="228"/>
      <c r="M34" s="228"/>
      <c r="N34" s="229"/>
      <c r="O34" s="203"/>
      <c r="P34" s="203"/>
    </row>
    <row r="35" spans="1:18" ht="37.5" customHeight="1" x14ac:dyDescent="0.25">
      <c r="A35" s="230"/>
      <c r="B35" s="553"/>
      <c r="C35" s="554"/>
      <c r="D35" s="554"/>
      <c r="E35" s="554"/>
      <c r="F35" s="311"/>
      <c r="G35" s="555"/>
      <c r="H35" s="555"/>
      <c r="I35" s="555"/>
      <c r="J35" s="555"/>
      <c r="K35" s="555"/>
      <c r="L35" s="555"/>
      <c r="M35" s="556"/>
      <c r="N35" s="557"/>
      <c r="O35" s="558" t="s">
        <v>22</v>
      </c>
      <c r="P35" s="561" t="s">
        <v>119</v>
      </c>
    </row>
    <row r="36" spans="1:18" s="204" customFormat="1" ht="6" customHeight="1" x14ac:dyDescent="0.25">
      <c r="A36" s="218"/>
      <c r="B36" s="340"/>
      <c r="C36" s="214"/>
      <c r="D36" s="214"/>
      <c r="E36" s="219"/>
      <c r="F36" s="219"/>
      <c r="G36" s="220"/>
      <c r="H36" s="220"/>
      <c r="I36" s="220"/>
      <c r="J36" s="220"/>
      <c r="K36" s="220"/>
      <c r="L36" s="220"/>
      <c r="M36" s="220"/>
      <c r="N36" s="221"/>
      <c r="O36" s="559"/>
      <c r="P36" s="562"/>
    </row>
    <row r="37" spans="1:18" ht="32.25" customHeight="1" x14ac:dyDescent="0.25">
      <c r="A37" s="218"/>
      <c r="B37" s="538"/>
      <c r="C37" s="538"/>
      <c r="D37" s="538"/>
      <c r="E37" s="538"/>
      <c r="F37" s="223"/>
      <c r="G37" s="539"/>
      <c r="H37" s="540"/>
      <c r="I37" s="540"/>
      <c r="J37" s="540"/>
      <c r="K37" s="540"/>
      <c r="L37" s="540"/>
      <c r="M37" s="540"/>
      <c r="N37" s="540"/>
      <c r="O37" s="560"/>
      <c r="P37" s="563"/>
    </row>
    <row r="38" spans="1:18" s="204" customFormat="1" ht="11.25" customHeight="1" x14ac:dyDescent="0.25">
      <c r="A38" s="218"/>
      <c r="B38" s="340"/>
      <c r="C38" s="340"/>
      <c r="D38" s="340"/>
      <c r="E38" s="210"/>
      <c r="F38" s="210"/>
      <c r="G38" s="210"/>
      <c r="H38" s="210"/>
      <c r="I38" s="210"/>
      <c r="J38" s="233"/>
      <c r="K38" s="233"/>
      <c r="L38" s="233"/>
      <c r="M38" s="233"/>
      <c r="N38" s="233"/>
      <c r="O38" s="203"/>
    </row>
    <row r="39" spans="1:18" ht="27.75" customHeight="1" thickTop="1" thickBot="1" x14ac:dyDescent="0.3">
      <c r="A39" s="234"/>
      <c r="B39" s="590" t="s">
        <v>122</v>
      </c>
      <c r="C39" s="591"/>
      <c r="D39" s="591"/>
      <c r="E39" s="591"/>
      <c r="F39" s="591"/>
      <c r="G39" s="591"/>
      <c r="H39" s="591"/>
      <c r="I39" s="591"/>
      <c r="J39" s="591"/>
      <c r="K39" s="591"/>
      <c r="L39" s="591"/>
      <c r="M39" s="591"/>
      <c r="N39" s="592"/>
      <c r="O39" s="203"/>
      <c r="P39" s="204"/>
    </row>
    <row r="40" spans="1:18" s="204" customFormat="1" ht="8.25" customHeight="1" x14ac:dyDescent="0.25">
      <c r="A40" s="234"/>
      <c r="B40" s="235"/>
      <c r="C40" s="235"/>
      <c r="D40" s="235"/>
      <c r="E40" s="235"/>
      <c r="F40" s="235"/>
      <c r="G40" s="235"/>
      <c r="H40" s="235"/>
      <c r="I40" s="235"/>
      <c r="J40" s="235"/>
      <c r="K40" s="235"/>
      <c r="L40" s="235"/>
      <c r="M40" s="235"/>
      <c r="N40" s="236"/>
      <c r="O40" s="203"/>
    </row>
    <row r="41" spans="1:18" ht="30.75" customHeight="1" x14ac:dyDescent="0.25">
      <c r="A41" s="234"/>
      <c r="B41" s="593" t="s">
        <v>123</v>
      </c>
      <c r="C41" s="594"/>
      <c r="D41" s="595"/>
      <c r="E41" s="602" t="s">
        <v>124</v>
      </c>
      <c r="F41" s="602" t="s">
        <v>125</v>
      </c>
      <c r="G41" s="605" t="s">
        <v>126</v>
      </c>
      <c r="H41" s="606"/>
      <c r="I41" s="606"/>
      <c r="J41" s="606"/>
      <c r="K41" s="606"/>
      <c r="L41" s="607"/>
      <c r="M41" s="608" t="s">
        <v>127</v>
      </c>
      <c r="N41" s="593" t="s">
        <v>128</v>
      </c>
      <c r="O41" s="518" t="s">
        <v>118</v>
      </c>
      <c r="P41" s="521" t="s">
        <v>35</v>
      </c>
    </row>
    <row r="42" spans="1:18" ht="27.75" customHeight="1" x14ac:dyDescent="0.25">
      <c r="A42" s="234"/>
      <c r="B42" s="596"/>
      <c r="C42" s="597"/>
      <c r="D42" s="598"/>
      <c r="E42" s="603"/>
      <c r="F42" s="603"/>
      <c r="G42" s="524" t="s">
        <v>129</v>
      </c>
      <c r="H42" s="525"/>
      <c r="I42" s="526"/>
      <c r="J42" s="527" t="s">
        <v>130</v>
      </c>
      <c r="K42" s="525"/>
      <c r="L42" s="528"/>
      <c r="M42" s="609"/>
      <c r="N42" s="596"/>
      <c r="O42" s="519"/>
      <c r="P42" s="522"/>
    </row>
    <row r="43" spans="1:18" ht="24.75" customHeight="1" x14ac:dyDescent="0.25">
      <c r="A43" s="234"/>
      <c r="B43" s="599"/>
      <c r="C43" s="600"/>
      <c r="D43" s="601"/>
      <c r="E43" s="604"/>
      <c r="F43" s="604"/>
      <c r="G43" s="237" t="s">
        <v>131</v>
      </c>
      <c r="H43" s="238" t="s">
        <v>132</v>
      </c>
      <c r="I43" s="238" t="s">
        <v>133</v>
      </c>
      <c r="J43" s="238" t="s">
        <v>131</v>
      </c>
      <c r="K43" s="238" t="s">
        <v>132</v>
      </c>
      <c r="L43" s="239" t="s">
        <v>133</v>
      </c>
      <c r="M43" s="610"/>
      <c r="N43" s="599"/>
      <c r="O43" s="520"/>
      <c r="P43" s="523"/>
    </row>
    <row r="44" spans="1:18" s="204" customFormat="1" ht="12" customHeight="1" x14ac:dyDescent="0.25">
      <c r="A44" s="240"/>
      <c r="B44" s="241"/>
      <c r="C44" s="242"/>
      <c r="D44" s="242"/>
      <c r="E44" s="243"/>
      <c r="F44" s="243"/>
      <c r="G44" s="243"/>
      <c r="H44" s="243"/>
      <c r="I44" s="243"/>
      <c r="J44" s="243"/>
      <c r="K44" s="243"/>
      <c r="L44" s="243"/>
      <c r="M44" s="243"/>
      <c r="N44" s="243"/>
      <c r="O44" s="207"/>
    </row>
    <row r="45" spans="1:18" ht="55.5" customHeight="1" x14ac:dyDescent="0.25">
      <c r="A45" s="240"/>
      <c r="B45" s="529"/>
      <c r="C45" s="530"/>
      <c r="D45" s="531"/>
      <c r="E45" s="349"/>
      <c r="F45" s="349"/>
      <c r="G45" s="532"/>
      <c r="H45" s="533"/>
      <c r="I45" s="534"/>
      <c r="J45" s="532"/>
      <c r="K45" s="533"/>
      <c r="L45" s="534"/>
      <c r="M45" s="354">
        <f>J45-G45</f>
        <v>0</v>
      </c>
      <c r="N45" s="244"/>
      <c r="O45" s="535" t="s">
        <v>22</v>
      </c>
      <c r="P45" s="537" t="s">
        <v>119</v>
      </c>
    </row>
    <row r="46" spans="1:18" ht="48" customHeight="1" x14ac:dyDescent="0.25">
      <c r="A46" s="240"/>
      <c r="B46" s="614"/>
      <c r="C46" s="615"/>
      <c r="D46" s="616"/>
      <c r="E46" s="245"/>
      <c r="F46" s="245"/>
      <c r="G46" s="611"/>
      <c r="H46" s="612"/>
      <c r="I46" s="613"/>
      <c r="J46" s="611"/>
      <c r="K46" s="612"/>
      <c r="L46" s="613"/>
      <c r="M46" s="354">
        <f t="shared" ref="M46:M47" si="0">J46-G46</f>
        <v>0</v>
      </c>
      <c r="N46" s="246"/>
      <c r="O46" s="536"/>
      <c r="P46" s="537"/>
    </row>
    <row r="47" spans="1:18" ht="41.1" customHeight="1" x14ac:dyDescent="0.25">
      <c r="A47" s="240"/>
      <c r="B47" s="614"/>
      <c r="C47" s="615"/>
      <c r="D47" s="616"/>
      <c r="E47" s="245"/>
      <c r="F47" s="245"/>
      <c r="G47" s="611"/>
      <c r="H47" s="612"/>
      <c r="I47" s="613"/>
      <c r="J47" s="611"/>
      <c r="K47" s="612"/>
      <c r="L47" s="613"/>
      <c r="M47" s="354">
        <f t="shared" si="0"/>
        <v>0</v>
      </c>
      <c r="N47" s="246"/>
      <c r="O47" s="536"/>
      <c r="P47" s="537"/>
      <c r="R47" s="322"/>
    </row>
    <row r="48" spans="1:18" ht="12" customHeight="1" x14ac:dyDescent="0.25">
      <c r="A48" s="240"/>
      <c r="B48" s="251"/>
      <c r="C48" s="251"/>
      <c r="D48" s="251"/>
      <c r="E48" s="251"/>
      <c r="F48" s="251"/>
      <c r="G48" s="252"/>
      <c r="H48" s="252"/>
      <c r="I48" s="252"/>
      <c r="J48" s="252"/>
      <c r="K48" s="252"/>
      <c r="L48" s="252"/>
      <c r="M48" s="253"/>
      <c r="N48" s="254"/>
      <c r="O48" s="207"/>
      <c r="P48" s="204"/>
    </row>
    <row r="49" spans="1:16" s="204" customFormat="1" ht="30.75" customHeight="1" x14ac:dyDescent="0.25">
      <c r="A49" s="240"/>
      <c r="B49" s="251"/>
      <c r="C49" s="251"/>
      <c r="D49" s="251"/>
      <c r="E49" s="251"/>
      <c r="F49" s="251"/>
      <c r="G49" s="252"/>
      <c r="H49" s="252"/>
      <c r="I49" s="252"/>
      <c r="J49" s="494" t="s">
        <v>134</v>
      </c>
      <c r="K49" s="495"/>
      <c r="L49" s="495"/>
      <c r="M49" s="323">
        <f>M45+M46+M47</f>
        <v>0</v>
      </c>
      <c r="N49" s="254"/>
      <c r="O49" s="207"/>
    </row>
    <row r="50" spans="1:16" s="204" customFormat="1" ht="30.75" customHeight="1" x14ac:dyDescent="0.25">
      <c r="A50" s="240"/>
      <c r="B50" s="251"/>
      <c r="C50" s="251"/>
      <c r="D50" s="251"/>
      <c r="E50" s="251"/>
      <c r="F50" s="251"/>
      <c r="G50" s="252"/>
      <c r="H50" s="252"/>
      <c r="I50" s="252"/>
      <c r="J50" s="496" t="s">
        <v>135</v>
      </c>
      <c r="K50" s="497"/>
      <c r="L50" s="497"/>
      <c r="M50" s="324">
        <f>M49/30</f>
        <v>0</v>
      </c>
      <c r="N50" s="254"/>
      <c r="O50" s="207"/>
    </row>
    <row r="51" spans="1:16" ht="9.75" customHeight="1" x14ac:dyDescent="0.25">
      <c r="A51" s="240"/>
      <c r="B51" s="251"/>
      <c r="C51" s="251"/>
      <c r="D51" s="251"/>
      <c r="E51" s="251"/>
      <c r="F51" s="251"/>
      <c r="G51" s="252"/>
      <c r="H51" s="252"/>
      <c r="I51" s="252"/>
      <c r="J51" s="252"/>
      <c r="K51" s="252"/>
      <c r="L51" s="252"/>
      <c r="M51" s="253"/>
      <c r="N51" s="254"/>
      <c r="O51" s="207"/>
      <c r="P51" s="204"/>
    </row>
    <row r="52" spans="1:16" ht="27.75" customHeight="1" x14ac:dyDescent="0.25">
      <c r="A52" s="234"/>
      <c r="B52" s="590" t="s">
        <v>136</v>
      </c>
      <c r="C52" s="591"/>
      <c r="D52" s="591"/>
      <c r="E52" s="591"/>
      <c r="F52" s="591"/>
      <c r="G52" s="591"/>
      <c r="H52" s="591"/>
      <c r="I52" s="591"/>
      <c r="J52" s="591"/>
      <c r="K52" s="591"/>
      <c r="L52" s="591"/>
      <c r="M52" s="591"/>
      <c r="N52" s="592"/>
      <c r="O52" s="255"/>
    </row>
    <row r="53" spans="1:16" s="204" customFormat="1" ht="8.25" customHeight="1" x14ac:dyDescent="0.25">
      <c r="A53" s="234"/>
      <c r="B53" s="235"/>
      <c r="C53" s="235"/>
      <c r="D53" s="235"/>
      <c r="E53" s="235"/>
      <c r="F53" s="235"/>
      <c r="G53" s="235"/>
      <c r="H53" s="235"/>
      <c r="I53" s="235"/>
      <c r="J53" s="235"/>
      <c r="K53" s="235"/>
      <c r="L53" s="235"/>
      <c r="M53" s="235"/>
      <c r="N53" s="236"/>
      <c r="O53" s="203"/>
    </row>
    <row r="54" spans="1:16" ht="24" customHeight="1" x14ac:dyDescent="0.25">
      <c r="A54" s="234"/>
      <c r="B54" s="593" t="s">
        <v>137</v>
      </c>
      <c r="C54" s="594"/>
      <c r="D54" s="595"/>
      <c r="E54" s="602" t="s">
        <v>124</v>
      </c>
      <c r="F54" s="602" t="s">
        <v>125</v>
      </c>
      <c r="G54" s="605" t="s">
        <v>126</v>
      </c>
      <c r="H54" s="606"/>
      <c r="I54" s="606"/>
      <c r="J54" s="606"/>
      <c r="K54" s="606"/>
      <c r="L54" s="607"/>
      <c r="M54" s="608" t="s">
        <v>127</v>
      </c>
      <c r="N54" s="595" t="s">
        <v>138</v>
      </c>
      <c r="O54" s="518" t="s">
        <v>118</v>
      </c>
      <c r="P54" s="521" t="s">
        <v>35</v>
      </c>
    </row>
    <row r="55" spans="1:16" ht="27.75" customHeight="1" x14ac:dyDescent="0.25">
      <c r="A55" s="234"/>
      <c r="B55" s="596"/>
      <c r="C55" s="597"/>
      <c r="D55" s="598"/>
      <c r="E55" s="603"/>
      <c r="F55" s="603"/>
      <c r="G55" s="524" t="s">
        <v>129</v>
      </c>
      <c r="H55" s="525"/>
      <c r="I55" s="526"/>
      <c r="J55" s="527" t="s">
        <v>130</v>
      </c>
      <c r="K55" s="525"/>
      <c r="L55" s="528"/>
      <c r="M55" s="609"/>
      <c r="N55" s="598"/>
      <c r="O55" s="519"/>
      <c r="P55" s="522"/>
    </row>
    <row r="56" spans="1:16" ht="24.75" customHeight="1" x14ac:dyDescent="0.25">
      <c r="A56" s="234"/>
      <c r="B56" s="599"/>
      <c r="C56" s="600"/>
      <c r="D56" s="601"/>
      <c r="E56" s="604"/>
      <c r="F56" s="604"/>
      <c r="G56" s="237" t="s">
        <v>131</v>
      </c>
      <c r="H56" s="238" t="s">
        <v>132</v>
      </c>
      <c r="I56" s="238" t="s">
        <v>133</v>
      </c>
      <c r="J56" s="238" t="s">
        <v>131</v>
      </c>
      <c r="K56" s="238" t="s">
        <v>132</v>
      </c>
      <c r="L56" s="239" t="s">
        <v>133</v>
      </c>
      <c r="M56" s="610"/>
      <c r="N56" s="601"/>
      <c r="O56" s="520"/>
      <c r="P56" s="523"/>
    </row>
    <row r="57" spans="1:16" s="204" customFormat="1" ht="12" customHeight="1" x14ac:dyDescent="0.25">
      <c r="A57" s="240"/>
      <c r="B57" s="241"/>
      <c r="C57" s="242"/>
      <c r="D57" s="242"/>
      <c r="E57" s="243"/>
      <c r="F57" s="243"/>
      <c r="G57" s="243"/>
      <c r="H57" s="243"/>
      <c r="I57" s="243"/>
      <c r="J57" s="243"/>
      <c r="K57" s="243"/>
      <c r="L57" s="243"/>
      <c r="M57" s="243"/>
      <c r="N57" s="243"/>
      <c r="O57" s="207"/>
    </row>
    <row r="58" spans="1:16" ht="64.5" customHeight="1" x14ac:dyDescent="0.25">
      <c r="A58" s="240"/>
      <c r="B58" s="529"/>
      <c r="C58" s="530"/>
      <c r="D58" s="531"/>
      <c r="E58" s="349"/>
      <c r="F58" s="349"/>
      <c r="G58" s="532"/>
      <c r="H58" s="533"/>
      <c r="I58" s="534"/>
      <c r="J58" s="532"/>
      <c r="K58" s="533"/>
      <c r="L58" s="534"/>
      <c r="M58" s="353">
        <f>J58-G58</f>
        <v>0</v>
      </c>
      <c r="N58" s="328"/>
      <c r="O58" s="574" t="s">
        <v>22</v>
      </c>
      <c r="P58" s="577" t="s">
        <v>119</v>
      </c>
    </row>
    <row r="59" spans="1:16" ht="57" customHeight="1" x14ac:dyDescent="0.25">
      <c r="A59" s="240"/>
      <c r="B59" s="614"/>
      <c r="C59" s="615"/>
      <c r="D59" s="616"/>
      <c r="E59" s="245"/>
      <c r="F59" s="245"/>
      <c r="G59" s="611"/>
      <c r="H59" s="612"/>
      <c r="I59" s="613"/>
      <c r="J59" s="611"/>
      <c r="K59" s="612"/>
      <c r="L59" s="613"/>
      <c r="M59" s="353">
        <f t="shared" ref="M59:M60" si="1">J59-G59</f>
        <v>0</v>
      </c>
      <c r="N59" s="246"/>
      <c r="O59" s="575"/>
      <c r="P59" s="578"/>
    </row>
    <row r="60" spans="1:16" ht="41.1" customHeight="1" x14ac:dyDescent="0.25">
      <c r="A60" s="240"/>
      <c r="B60" s="614"/>
      <c r="C60" s="615"/>
      <c r="D60" s="616"/>
      <c r="E60" s="245"/>
      <c r="F60" s="245"/>
      <c r="G60" s="611"/>
      <c r="H60" s="612"/>
      <c r="I60" s="613"/>
      <c r="J60" s="611"/>
      <c r="K60" s="612"/>
      <c r="L60" s="613"/>
      <c r="M60" s="353">
        <f t="shared" si="1"/>
        <v>0</v>
      </c>
      <c r="N60" s="244"/>
      <c r="O60" s="576"/>
      <c r="P60" s="579"/>
    </row>
    <row r="61" spans="1:16" ht="12" customHeight="1" x14ac:dyDescent="0.25">
      <c r="A61" s="240"/>
      <c r="B61" s="251"/>
      <c r="C61" s="251"/>
      <c r="D61" s="251"/>
      <c r="E61" s="251"/>
      <c r="F61" s="251"/>
      <c r="G61" s="252"/>
      <c r="H61" s="252"/>
      <c r="I61" s="252"/>
      <c r="J61" s="252"/>
      <c r="K61" s="252"/>
      <c r="L61" s="252"/>
      <c r="M61" s="253"/>
      <c r="N61" s="254"/>
      <c r="O61" s="207"/>
      <c r="P61" s="204"/>
    </row>
    <row r="62" spans="1:16" s="204" customFormat="1" ht="30.75" customHeight="1" x14ac:dyDescent="0.25">
      <c r="A62" s="240"/>
      <c r="B62" s="251"/>
      <c r="C62" s="251"/>
      <c r="D62" s="251"/>
      <c r="E62" s="251"/>
      <c r="F62" s="251"/>
      <c r="G62" s="252"/>
      <c r="H62" s="252"/>
      <c r="I62" s="252"/>
      <c r="J62" s="494" t="s">
        <v>134</v>
      </c>
      <c r="K62" s="495"/>
      <c r="L62" s="495"/>
      <c r="M62" s="323">
        <f>M58+M59+M60</f>
        <v>0</v>
      </c>
      <c r="N62" s="254"/>
      <c r="O62" s="207"/>
    </row>
    <row r="63" spans="1:16" s="204" customFormat="1" ht="30.75" customHeight="1" x14ac:dyDescent="0.25">
      <c r="A63" s="240"/>
      <c r="B63" s="251"/>
      <c r="C63" s="251"/>
      <c r="D63" s="251"/>
      <c r="E63" s="251"/>
      <c r="F63" s="251"/>
      <c r="G63" s="252"/>
      <c r="H63" s="252"/>
      <c r="I63" s="252"/>
      <c r="J63" s="496" t="s">
        <v>135</v>
      </c>
      <c r="K63" s="497"/>
      <c r="L63" s="497"/>
      <c r="M63" s="324">
        <f>M62/30</f>
        <v>0</v>
      </c>
      <c r="N63" s="254"/>
      <c r="O63" s="207"/>
    </row>
    <row r="64" spans="1:16" s="204" customFormat="1" ht="15.6" x14ac:dyDescent="0.25">
      <c r="A64" s="218"/>
      <c r="B64" s="340"/>
      <c r="C64" s="340"/>
      <c r="D64" s="340"/>
      <c r="E64" s="210"/>
      <c r="F64" s="210"/>
      <c r="G64" s="210"/>
      <c r="H64" s="210"/>
      <c r="I64" s="210"/>
      <c r="J64" s="233"/>
      <c r="K64" s="233"/>
      <c r="L64" s="233"/>
      <c r="M64" s="233"/>
      <c r="N64" s="233"/>
      <c r="O64" s="203"/>
    </row>
    <row r="65" spans="1:16" ht="39" customHeight="1" x14ac:dyDescent="0.25">
      <c r="A65" s="240"/>
      <c r="B65" s="527" t="s">
        <v>139</v>
      </c>
      <c r="C65" s="525"/>
      <c r="D65" s="525"/>
      <c r="E65" s="525"/>
      <c r="F65" s="525"/>
      <c r="G65" s="525"/>
      <c r="H65" s="525"/>
      <c r="I65" s="525"/>
      <c r="J65" s="525"/>
      <c r="K65" s="525"/>
      <c r="L65" s="525"/>
      <c r="M65" s="525"/>
      <c r="N65" s="525"/>
      <c r="O65" s="350" t="s">
        <v>118</v>
      </c>
      <c r="P65" s="217" t="s">
        <v>35</v>
      </c>
    </row>
    <row r="66" spans="1:16" ht="15.6" x14ac:dyDescent="0.25">
      <c r="A66" s="240"/>
      <c r="B66" s="256"/>
      <c r="C66" s="256"/>
      <c r="D66" s="256"/>
      <c r="E66" s="256"/>
      <c r="F66" s="257"/>
      <c r="G66" s="257"/>
      <c r="H66" s="257"/>
      <c r="I66" s="257"/>
      <c r="J66" s="257"/>
      <c r="K66" s="256"/>
      <c r="L66" s="256"/>
      <c r="M66" s="256"/>
      <c r="N66" s="256"/>
      <c r="O66" s="558" t="s">
        <v>22</v>
      </c>
      <c r="P66" s="577" t="s">
        <v>119</v>
      </c>
    </row>
    <row r="67" spans="1:16" s="133" customFormat="1" ht="13.2" x14ac:dyDescent="0.25">
      <c r="A67" s="258"/>
      <c r="B67" s="259"/>
      <c r="C67" s="132"/>
      <c r="D67" s="132"/>
      <c r="E67" s="132"/>
      <c r="F67" s="132"/>
      <c r="G67" s="132"/>
      <c r="H67" s="132"/>
      <c r="I67" s="132"/>
      <c r="J67" s="132"/>
      <c r="K67" s="132"/>
      <c r="L67" s="132"/>
      <c r="M67" s="132"/>
      <c r="N67" s="132"/>
      <c r="O67" s="559"/>
      <c r="P67" s="578"/>
    </row>
    <row r="68" spans="1:16" ht="58.5" customHeight="1" x14ac:dyDescent="0.25">
      <c r="A68" s="240"/>
      <c r="B68" s="203"/>
      <c r="C68" s="617" t="s">
        <v>140</v>
      </c>
      <c r="D68" s="618"/>
      <c r="E68" s="618"/>
      <c r="F68" s="260"/>
      <c r="G68" s="619" t="s">
        <v>141</v>
      </c>
      <c r="H68" s="619"/>
      <c r="I68" s="619"/>
      <c r="J68" s="619"/>
      <c r="K68" s="619"/>
      <c r="L68" s="619"/>
      <c r="M68" s="619"/>
      <c r="N68" s="619"/>
      <c r="O68" s="560"/>
      <c r="P68" s="579"/>
    </row>
    <row r="69" spans="1:16" ht="15.6" x14ac:dyDescent="0.25">
      <c r="A69" s="240"/>
      <c r="B69" s="620"/>
      <c r="C69" s="620"/>
      <c r="D69" s="620"/>
      <c r="E69" s="620"/>
      <c r="F69" s="260"/>
      <c r="G69" s="260"/>
      <c r="H69" s="260"/>
      <c r="I69" s="260"/>
      <c r="J69" s="260"/>
      <c r="K69" s="207"/>
      <c r="L69" s="207"/>
      <c r="M69" s="207"/>
      <c r="N69" s="207"/>
      <c r="O69" s="340"/>
      <c r="P69" s="204"/>
    </row>
    <row r="70" spans="1:16" ht="39" customHeight="1" x14ac:dyDescent="0.25">
      <c r="A70" s="240"/>
      <c r="B70" s="621" t="s">
        <v>142</v>
      </c>
      <c r="C70" s="622"/>
      <c r="D70" s="622"/>
      <c r="E70" s="622"/>
      <c r="F70" s="622"/>
      <c r="G70" s="622"/>
      <c r="H70" s="622"/>
      <c r="I70" s="622"/>
      <c r="J70" s="622"/>
      <c r="K70" s="622"/>
      <c r="L70" s="622"/>
      <c r="M70" s="622"/>
      <c r="N70" s="622"/>
      <c r="O70" s="217" t="s">
        <v>118</v>
      </c>
      <c r="P70" s="217" t="s">
        <v>35</v>
      </c>
    </row>
    <row r="71" spans="1:16" ht="15" customHeight="1" x14ac:dyDescent="0.25">
      <c r="A71" s="240"/>
      <c r="B71" s="623" t="s">
        <v>143</v>
      </c>
      <c r="C71" s="623"/>
      <c r="D71" s="623"/>
      <c r="E71" s="623"/>
      <c r="F71" s="624" t="s">
        <v>144</v>
      </c>
      <c r="G71" s="624"/>
      <c r="H71" s="624"/>
      <c r="I71" s="624"/>
      <c r="J71" s="624"/>
      <c r="K71" s="624"/>
      <c r="L71" s="624"/>
      <c r="M71" s="624"/>
      <c r="N71" s="624"/>
      <c r="O71" s="632" t="s">
        <v>22</v>
      </c>
      <c r="P71" s="577" t="s">
        <v>119</v>
      </c>
    </row>
    <row r="72" spans="1:16" s="133" customFormat="1" ht="14.25" customHeight="1" x14ac:dyDescent="0.25">
      <c r="A72" s="258"/>
      <c r="B72" s="623"/>
      <c r="C72" s="623"/>
      <c r="D72" s="623"/>
      <c r="E72" s="623"/>
      <c r="F72" s="624"/>
      <c r="G72" s="624"/>
      <c r="H72" s="624"/>
      <c r="I72" s="624"/>
      <c r="J72" s="624"/>
      <c r="K72" s="624"/>
      <c r="L72" s="624"/>
      <c r="M72" s="624"/>
      <c r="N72" s="624"/>
      <c r="O72" s="632"/>
      <c r="P72" s="578"/>
    </row>
    <row r="73" spans="1:16" ht="50.25" customHeight="1" x14ac:dyDescent="0.25">
      <c r="A73" s="240"/>
      <c r="B73" s="623"/>
      <c r="C73" s="623"/>
      <c r="D73" s="623"/>
      <c r="E73" s="623"/>
      <c r="F73" s="624"/>
      <c r="G73" s="624"/>
      <c r="H73" s="624"/>
      <c r="I73" s="624"/>
      <c r="J73" s="624"/>
      <c r="K73" s="624"/>
      <c r="L73" s="624"/>
      <c r="M73" s="624"/>
      <c r="N73" s="624"/>
      <c r="O73" s="633"/>
      <c r="P73" s="579"/>
    </row>
    <row r="74" spans="1:16" ht="9.6" customHeight="1" x14ac:dyDescent="0.25">
      <c r="A74" s="240"/>
      <c r="B74" s="351"/>
      <c r="C74" s="351"/>
      <c r="D74" s="351"/>
      <c r="E74" s="351"/>
      <c r="F74" s="260"/>
      <c r="G74" s="260"/>
      <c r="H74" s="260"/>
      <c r="I74" s="260"/>
      <c r="J74" s="260"/>
      <c r="K74" s="207"/>
      <c r="L74" s="207"/>
      <c r="M74" s="207"/>
      <c r="N74" s="207"/>
      <c r="O74" s="340"/>
      <c r="P74" s="204"/>
    </row>
    <row r="75" spans="1:16" ht="9.6" customHeight="1" x14ac:dyDescent="0.25">
      <c r="A75" s="240"/>
      <c r="B75" s="351"/>
      <c r="C75" s="351"/>
      <c r="D75" s="351"/>
      <c r="E75" s="351"/>
      <c r="F75" s="260"/>
      <c r="G75" s="260"/>
      <c r="H75" s="260"/>
      <c r="I75" s="260"/>
      <c r="J75" s="260"/>
      <c r="K75" s="207"/>
      <c r="L75" s="207"/>
      <c r="M75" s="207"/>
      <c r="N75" s="207"/>
      <c r="O75" s="340"/>
      <c r="P75" s="204"/>
    </row>
    <row r="76" spans="1:16" ht="9.6" customHeight="1" x14ac:dyDescent="0.25">
      <c r="A76" s="240"/>
      <c r="B76" s="351"/>
      <c r="C76" s="351"/>
      <c r="D76" s="351"/>
      <c r="E76" s="351"/>
      <c r="F76" s="260"/>
      <c r="G76" s="260"/>
      <c r="H76" s="260"/>
      <c r="I76" s="260"/>
      <c r="J76" s="260"/>
      <c r="K76" s="207"/>
      <c r="L76" s="207"/>
      <c r="M76" s="207"/>
      <c r="N76" s="207"/>
      <c r="O76" s="340"/>
      <c r="P76" s="204"/>
    </row>
    <row r="77" spans="1:16" ht="9.6" customHeight="1" x14ac:dyDescent="0.25">
      <c r="A77" s="240"/>
      <c r="B77" s="351"/>
      <c r="C77" s="351"/>
      <c r="D77" s="351"/>
      <c r="E77" s="351"/>
      <c r="F77" s="260"/>
      <c r="G77" s="260"/>
      <c r="H77" s="260"/>
      <c r="I77" s="260"/>
      <c r="J77" s="260"/>
      <c r="K77" s="207"/>
      <c r="L77" s="207"/>
      <c r="M77" s="207"/>
      <c r="N77" s="207"/>
      <c r="O77" s="340"/>
      <c r="P77" s="204"/>
    </row>
    <row r="78" spans="1:16" ht="9.6" customHeight="1" x14ac:dyDescent="0.25">
      <c r="A78" s="240"/>
      <c r="B78" s="351"/>
      <c r="C78" s="351"/>
      <c r="D78" s="351"/>
      <c r="E78" s="351"/>
      <c r="F78" s="260"/>
      <c r="G78" s="260"/>
      <c r="H78" s="260"/>
      <c r="I78" s="260"/>
      <c r="J78" s="260"/>
      <c r="K78" s="207"/>
      <c r="L78" s="207"/>
      <c r="M78" s="207"/>
      <c r="N78" s="207"/>
      <c r="O78" s="340"/>
      <c r="P78" s="204"/>
    </row>
    <row r="79" spans="1:16" ht="9.6" customHeight="1" x14ac:dyDescent="0.25">
      <c r="A79" s="240"/>
      <c r="B79" s="351"/>
      <c r="C79" s="351"/>
      <c r="D79" s="351"/>
      <c r="E79" s="351"/>
      <c r="F79" s="260"/>
      <c r="G79" s="260"/>
      <c r="H79" s="260"/>
      <c r="I79" s="260"/>
      <c r="J79" s="260"/>
      <c r="K79" s="207"/>
      <c r="L79" s="207"/>
      <c r="M79" s="207"/>
      <c r="N79" s="207"/>
      <c r="O79" s="340"/>
      <c r="P79" s="204"/>
    </row>
    <row r="80" spans="1:16" s="133" customFormat="1" ht="11.25" customHeight="1" x14ac:dyDescent="0.25">
      <c r="A80" s="198"/>
      <c r="B80" s="132"/>
      <c r="C80" s="132"/>
      <c r="D80" s="132"/>
      <c r="E80" s="132"/>
      <c r="F80" s="132"/>
      <c r="G80" s="132"/>
      <c r="H80" s="132"/>
      <c r="I80" s="132"/>
      <c r="J80" s="132"/>
      <c r="K80" s="132"/>
      <c r="L80" s="132"/>
      <c r="M80" s="132"/>
      <c r="N80" s="132"/>
      <c r="O80" s="132"/>
      <c r="P80" s="132"/>
    </row>
    <row r="81" spans="1:16" ht="11.25" customHeight="1" x14ac:dyDescent="0.25">
      <c r="A81" s="199"/>
      <c r="B81" s="201"/>
      <c r="C81" s="201"/>
      <c r="D81" s="201"/>
      <c r="E81" s="201"/>
      <c r="F81" s="201"/>
      <c r="G81" s="201"/>
      <c r="H81" s="201"/>
      <c r="I81" s="201"/>
      <c r="J81" s="201"/>
      <c r="K81" s="201"/>
      <c r="L81" s="201"/>
      <c r="M81" s="201"/>
      <c r="N81" s="202"/>
      <c r="O81" s="203"/>
      <c r="P81" s="204"/>
    </row>
    <row r="82" spans="1:16" ht="18.75" customHeight="1" x14ac:dyDescent="0.25">
      <c r="A82" s="199"/>
      <c r="B82" s="504" t="s">
        <v>104</v>
      </c>
      <c r="C82" s="505"/>
      <c r="D82" s="505"/>
      <c r="E82" s="505"/>
      <c r="F82" s="506"/>
      <c r="G82" s="507" t="s">
        <v>145</v>
      </c>
      <c r="H82" s="508"/>
      <c r="I82" s="508"/>
      <c r="J82" s="508"/>
      <c r="K82" s="508"/>
      <c r="L82" s="508"/>
      <c r="M82" s="508"/>
      <c r="N82" s="509"/>
      <c r="O82" s="205"/>
      <c r="P82" s="204"/>
    </row>
    <row r="83" spans="1:16" s="204" customFormat="1" ht="11.25" customHeight="1" thickBot="1" x14ac:dyDescent="0.3">
      <c r="A83" s="199"/>
      <c r="B83" s="201"/>
      <c r="C83" s="201"/>
      <c r="D83" s="201"/>
      <c r="E83" s="201"/>
      <c r="F83" s="201"/>
      <c r="G83" s="201"/>
      <c r="H83" s="201"/>
      <c r="I83" s="201"/>
      <c r="J83" s="201"/>
      <c r="K83" s="201"/>
      <c r="L83" s="201"/>
      <c r="M83" s="201"/>
      <c r="N83" s="201"/>
      <c r="O83" s="205"/>
    </row>
    <row r="84" spans="1:16" ht="24.75" customHeight="1" thickTop="1" thickBot="1" x14ac:dyDescent="0.3">
      <c r="A84" s="206"/>
      <c r="B84" s="510" t="s">
        <v>106</v>
      </c>
      <c r="C84" s="511"/>
      <c r="D84" s="511"/>
      <c r="E84" s="511"/>
      <c r="F84" s="511"/>
      <c r="G84" s="511"/>
      <c r="H84" s="511"/>
      <c r="I84" s="511"/>
      <c r="J84" s="511"/>
      <c r="K84" s="511"/>
      <c r="L84" s="511"/>
      <c r="M84" s="511"/>
      <c r="N84" s="512"/>
      <c r="O84" s="207"/>
      <c r="P84" s="204"/>
    </row>
    <row r="85" spans="1:16" s="204" customFormat="1" ht="11.25" customHeight="1" thickTop="1" thickBot="1" x14ac:dyDescent="0.3">
      <c r="A85" s="206"/>
      <c r="B85" s="208"/>
      <c r="C85" s="208"/>
      <c r="D85" s="208"/>
      <c r="E85" s="208"/>
      <c r="F85" s="209"/>
      <c r="G85" s="209"/>
      <c r="H85" s="209"/>
      <c r="I85" s="209"/>
      <c r="J85" s="210"/>
      <c r="K85" s="210"/>
      <c r="L85" s="210"/>
      <c r="M85" s="210"/>
      <c r="N85" s="210"/>
      <c r="O85" s="340"/>
    </row>
    <row r="86" spans="1:16" ht="33.75" customHeight="1" thickTop="1" x14ac:dyDescent="0.25">
      <c r="A86" s="206"/>
      <c r="B86" s="513" t="s">
        <v>107</v>
      </c>
      <c r="C86" s="514"/>
      <c r="D86" s="514"/>
      <c r="E86" s="514"/>
      <c r="F86" s="515"/>
      <c r="G86" s="515"/>
      <c r="H86" s="515"/>
      <c r="I86" s="515"/>
      <c r="J86" s="515"/>
      <c r="K86" s="516"/>
      <c r="L86" s="516"/>
      <c r="M86" s="516"/>
      <c r="N86" s="517"/>
      <c r="O86" s="207"/>
      <c r="P86" s="204"/>
    </row>
    <row r="87" spans="1:16" ht="27.75" customHeight="1" x14ac:dyDescent="0.25">
      <c r="A87" s="206"/>
      <c r="B87" s="488" t="s">
        <v>108</v>
      </c>
      <c r="C87" s="489"/>
      <c r="D87" s="489"/>
      <c r="E87" s="489"/>
      <c r="F87" s="491"/>
      <c r="G87" s="491"/>
      <c r="H87" s="491"/>
      <c r="I87" s="491"/>
      <c r="J87" s="491"/>
      <c r="K87" s="492"/>
      <c r="L87" s="492"/>
      <c r="M87" s="492"/>
      <c r="N87" s="493"/>
      <c r="O87" s="207"/>
      <c r="P87" s="204"/>
    </row>
    <row r="88" spans="1:16" ht="30" customHeight="1" x14ac:dyDescent="0.25">
      <c r="A88" s="206"/>
      <c r="B88" s="580" t="s">
        <v>109</v>
      </c>
      <c r="C88" s="581"/>
      <c r="D88" s="581"/>
      <c r="E88" s="581"/>
      <c r="F88" s="582"/>
      <c r="G88" s="582"/>
      <c r="H88" s="582"/>
      <c r="I88" s="582"/>
      <c r="J88" s="582"/>
      <c r="K88" s="583"/>
      <c r="L88" s="583"/>
      <c r="M88" s="583"/>
      <c r="N88" s="584"/>
      <c r="O88" s="207"/>
      <c r="P88" s="204"/>
    </row>
    <row r="89" spans="1:16" ht="31.5" customHeight="1" thickBot="1" x14ac:dyDescent="0.3">
      <c r="A89" s="206"/>
      <c r="B89" s="585" t="s">
        <v>110</v>
      </c>
      <c r="C89" s="586"/>
      <c r="D89" s="586"/>
      <c r="E89" s="586"/>
      <c r="F89" s="211"/>
      <c r="G89" s="587" t="s">
        <v>111</v>
      </c>
      <c r="H89" s="588"/>
      <c r="I89" s="588"/>
      <c r="J89" s="588"/>
      <c r="K89" s="588"/>
      <c r="L89" s="588"/>
      <c r="M89" s="589"/>
      <c r="N89" s="212"/>
      <c r="O89" s="207"/>
      <c r="P89" s="204"/>
    </row>
    <row r="90" spans="1:16" s="204" customFormat="1" ht="11.25" customHeight="1" thickTop="1" thickBot="1" x14ac:dyDescent="0.3">
      <c r="A90" s="206"/>
      <c r="B90" s="213"/>
      <c r="C90" s="213"/>
      <c r="D90" s="213"/>
      <c r="E90" s="213"/>
      <c r="F90" s="214"/>
      <c r="G90" s="214"/>
      <c r="H90" s="214"/>
      <c r="I90" s="214"/>
      <c r="J90" s="214"/>
      <c r="K90" s="214"/>
      <c r="L90" s="214"/>
      <c r="M90" s="214"/>
      <c r="N90" s="207"/>
      <c r="O90" s="207"/>
    </row>
    <row r="91" spans="1:16" ht="27.75" customHeight="1" thickTop="1" thickBot="1" x14ac:dyDescent="0.3">
      <c r="A91" s="206"/>
      <c r="B91" s="590" t="s">
        <v>112</v>
      </c>
      <c r="C91" s="591"/>
      <c r="D91" s="591"/>
      <c r="E91" s="591"/>
      <c r="F91" s="591"/>
      <c r="G91" s="591"/>
      <c r="H91" s="591"/>
      <c r="I91" s="591"/>
      <c r="J91" s="591"/>
      <c r="K91" s="591"/>
      <c r="L91" s="591"/>
      <c r="M91" s="591"/>
      <c r="N91" s="592"/>
      <c r="O91" s="215"/>
      <c r="P91" s="204"/>
    </row>
    <row r="92" spans="1:16" s="204" customFormat="1" ht="10.5" customHeight="1" thickTop="1" x14ac:dyDescent="0.25">
      <c r="A92" s="206"/>
      <c r="B92" s="208"/>
      <c r="C92" s="208"/>
      <c r="D92" s="208"/>
      <c r="E92" s="208"/>
      <c r="F92" s="208"/>
      <c r="G92" s="208"/>
      <c r="H92" s="208"/>
      <c r="I92" s="208"/>
      <c r="J92" s="208"/>
      <c r="K92" s="208"/>
      <c r="L92" s="208"/>
      <c r="M92" s="208"/>
      <c r="N92" s="207"/>
      <c r="O92" s="207"/>
    </row>
    <row r="93" spans="1:16" ht="24.75" customHeight="1" x14ac:dyDescent="0.25">
      <c r="A93" s="206"/>
      <c r="B93" s="504" t="s">
        <v>113</v>
      </c>
      <c r="C93" s="505"/>
      <c r="D93" s="505"/>
      <c r="E93" s="505"/>
      <c r="F93" s="505"/>
      <c r="G93" s="505"/>
      <c r="H93" s="505"/>
      <c r="I93" s="505"/>
      <c r="J93" s="505"/>
      <c r="K93" s="505"/>
      <c r="L93" s="505"/>
      <c r="M93" s="505"/>
      <c r="N93" s="506"/>
      <c r="O93" s="215"/>
      <c r="P93" s="204"/>
    </row>
    <row r="94" spans="1:16" s="204" customFormat="1" ht="11.25" customHeight="1" thickBot="1" x14ac:dyDescent="0.3">
      <c r="A94" s="206"/>
      <c r="B94" s="213"/>
      <c r="C94" s="213"/>
      <c r="D94" s="213"/>
      <c r="E94" s="213"/>
      <c r="F94" s="214"/>
      <c r="G94" s="214"/>
      <c r="H94" s="214"/>
      <c r="I94" s="214"/>
      <c r="J94" s="214"/>
      <c r="K94" s="214"/>
      <c r="L94" s="214"/>
      <c r="M94" s="214"/>
      <c r="N94" s="207"/>
      <c r="O94" s="207"/>
    </row>
    <row r="95" spans="1:16" ht="31.35" customHeight="1" thickTop="1" thickBot="1" x14ac:dyDescent="0.3">
      <c r="A95" s="206"/>
      <c r="B95" s="564" t="s">
        <v>114</v>
      </c>
      <c r="C95" s="565"/>
      <c r="D95" s="565"/>
      <c r="E95" s="565"/>
      <c r="F95" s="216" t="s">
        <v>115</v>
      </c>
      <c r="G95" s="566" t="s">
        <v>116</v>
      </c>
      <c r="H95" s="567"/>
      <c r="I95" s="567"/>
      <c r="J95" s="567"/>
      <c r="K95" s="567"/>
      <c r="L95" s="568"/>
      <c r="M95" s="566" t="s">
        <v>117</v>
      </c>
      <c r="N95" s="567"/>
      <c r="O95" s="217" t="s">
        <v>118</v>
      </c>
      <c r="P95" s="217" t="s">
        <v>35</v>
      </c>
    </row>
    <row r="96" spans="1:16" s="204" customFormat="1" ht="11.25" customHeight="1" x14ac:dyDescent="0.25">
      <c r="A96" s="218"/>
      <c r="B96" s="340"/>
      <c r="C96" s="214"/>
      <c r="D96" s="214"/>
      <c r="E96" s="219"/>
      <c r="F96" s="219"/>
      <c r="G96" s="220"/>
      <c r="H96" s="220"/>
      <c r="I96" s="220"/>
      <c r="J96" s="220"/>
      <c r="K96" s="220"/>
      <c r="L96" s="220"/>
      <c r="M96" s="220"/>
      <c r="N96" s="221"/>
      <c r="O96" s="340"/>
      <c r="P96" s="340"/>
    </row>
    <row r="97" spans="1:18" ht="31.5" customHeight="1" x14ac:dyDescent="0.25">
      <c r="A97" s="218"/>
      <c r="B97" s="569"/>
      <c r="C97" s="570"/>
      <c r="D97" s="570"/>
      <c r="E97" s="570"/>
      <c r="F97" s="222"/>
      <c r="G97" s="571"/>
      <c r="H97" s="571"/>
      <c r="I97" s="571"/>
      <c r="J97" s="571"/>
      <c r="K97" s="571"/>
      <c r="L97" s="571"/>
      <c r="M97" s="572"/>
      <c r="N97" s="573"/>
      <c r="O97" s="631" t="s">
        <v>22</v>
      </c>
      <c r="P97" s="577" t="s">
        <v>119</v>
      </c>
    </row>
    <row r="98" spans="1:18" s="204" customFormat="1" ht="15.6" x14ac:dyDescent="0.25">
      <c r="A98" s="218"/>
      <c r="B98" s="340"/>
      <c r="C98" s="214"/>
      <c r="D98" s="214"/>
      <c r="E98" s="219"/>
      <c r="F98" s="219"/>
      <c r="G98" s="220"/>
      <c r="H98" s="220"/>
      <c r="I98" s="220"/>
      <c r="J98" s="220"/>
      <c r="K98" s="220"/>
      <c r="L98" s="220"/>
      <c r="M98" s="220"/>
      <c r="N98" s="221"/>
      <c r="O98" s="575"/>
      <c r="P98" s="578"/>
    </row>
    <row r="99" spans="1:18" ht="41.25" customHeight="1" x14ac:dyDescent="0.25">
      <c r="A99" s="218"/>
      <c r="B99" s="538"/>
      <c r="C99" s="538"/>
      <c r="D99" s="538"/>
      <c r="E99" s="538"/>
      <c r="F99" s="223"/>
      <c r="G99" s="539" t="s">
        <v>146</v>
      </c>
      <c r="H99" s="540"/>
      <c r="I99" s="540"/>
      <c r="J99" s="540"/>
      <c r="K99" s="540"/>
      <c r="L99" s="540"/>
      <c r="M99" s="540"/>
      <c r="N99" s="540"/>
      <c r="O99" s="576"/>
      <c r="P99" s="579"/>
    </row>
    <row r="100" spans="1:18" s="204" customFormat="1" ht="11.25" customHeight="1" x14ac:dyDescent="0.25">
      <c r="A100" s="218"/>
      <c r="B100" s="340"/>
      <c r="C100" s="214"/>
      <c r="D100" s="214"/>
      <c r="E100" s="219"/>
      <c r="F100" s="219"/>
      <c r="G100" s="220"/>
      <c r="H100" s="220"/>
      <c r="I100" s="220"/>
      <c r="J100" s="220"/>
      <c r="K100" s="220"/>
      <c r="L100" s="220"/>
      <c r="M100" s="220"/>
      <c r="N100" s="221"/>
      <c r="O100" s="203"/>
    </row>
    <row r="101" spans="1:18" ht="24.75" customHeight="1" thickTop="1" thickBot="1" x14ac:dyDescent="0.3">
      <c r="A101" s="218"/>
      <c r="B101" s="510" t="s">
        <v>120</v>
      </c>
      <c r="C101" s="511"/>
      <c r="D101" s="511"/>
      <c r="E101" s="511"/>
      <c r="F101" s="511"/>
      <c r="G101" s="511"/>
      <c r="H101" s="511"/>
      <c r="I101" s="511"/>
      <c r="J101" s="511"/>
      <c r="K101" s="511"/>
      <c r="L101" s="511"/>
      <c r="M101" s="511"/>
      <c r="N101" s="512"/>
      <c r="O101" s="203"/>
      <c r="P101" s="204"/>
    </row>
    <row r="102" spans="1:18" s="204" customFormat="1" ht="12" customHeight="1" thickTop="1" thickBot="1" x14ac:dyDescent="0.3">
      <c r="A102" s="218"/>
      <c r="B102" s="213"/>
      <c r="C102" s="213"/>
      <c r="D102" s="213"/>
      <c r="E102" s="213"/>
      <c r="F102" s="214"/>
      <c r="G102" s="214"/>
      <c r="H102" s="214"/>
      <c r="I102" s="214"/>
      <c r="J102" s="214"/>
      <c r="K102" s="214"/>
      <c r="L102" s="214"/>
      <c r="M102" s="214"/>
      <c r="N102" s="221"/>
      <c r="O102" s="203"/>
    </row>
    <row r="103" spans="1:18" ht="30.75" customHeight="1" thickTop="1" thickBot="1" x14ac:dyDescent="0.35">
      <c r="A103" s="218"/>
      <c r="B103" s="564" t="s">
        <v>114</v>
      </c>
      <c r="C103" s="565"/>
      <c r="D103" s="565"/>
      <c r="E103" s="565"/>
      <c r="F103" s="216" t="s">
        <v>121</v>
      </c>
      <c r="G103" s="566" t="s">
        <v>116</v>
      </c>
      <c r="H103" s="567"/>
      <c r="I103" s="567"/>
      <c r="J103" s="567"/>
      <c r="K103" s="567"/>
      <c r="L103" s="568"/>
      <c r="M103" s="566" t="s">
        <v>117</v>
      </c>
      <c r="N103" s="567"/>
      <c r="O103" s="203"/>
      <c r="P103" s="204"/>
      <c r="R103" s="224"/>
    </row>
    <row r="104" spans="1:18" s="204" customFormat="1" ht="11.25" customHeight="1" thickTop="1" thickBot="1" x14ac:dyDescent="0.3">
      <c r="A104" s="218"/>
      <c r="B104" s="225"/>
      <c r="C104" s="226"/>
      <c r="D104" s="226"/>
      <c r="E104" s="227"/>
      <c r="F104" s="227"/>
      <c r="G104" s="228"/>
      <c r="H104" s="228"/>
      <c r="I104" s="228"/>
      <c r="J104" s="228"/>
      <c r="K104" s="228"/>
      <c r="L104" s="228"/>
      <c r="M104" s="228"/>
      <c r="N104" s="229"/>
      <c r="O104" s="203"/>
    </row>
    <row r="105" spans="1:18" ht="30" customHeight="1" thickTop="1" x14ac:dyDescent="0.25">
      <c r="A105" s="230"/>
      <c r="B105" s="553"/>
      <c r="C105" s="554"/>
      <c r="D105" s="554"/>
      <c r="E105" s="554"/>
      <c r="F105" s="231"/>
      <c r="G105" s="555"/>
      <c r="H105" s="555"/>
      <c r="I105" s="555"/>
      <c r="J105" s="555"/>
      <c r="K105" s="555"/>
      <c r="L105" s="555"/>
      <c r="M105" s="556"/>
      <c r="N105" s="557"/>
      <c r="O105" s="203"/>
      <c r="P105" s="204"/>
    </row>
    <row r="106" spans="1:18" ht="31.5" customHeight="1" thickBot="1" x14ac:dyDescent="0.3">
      <c r="A106" s="206"/>
      <c r="B106" s="625"/>
      <c r="C106" s="626"/>
      <c r="D106" s="626"/>
      <c r="E106" s="626"/>
      <c r="F106" s="232"/>
      <c r="G106" s="627"/>
      <c r="H106" s="627"/>
      <c r="I106" s="627"/>
      <c r="J106" s="627"/>
      <c r="K106" s="627"/>
      <c r="L106" s="627"/>
      <c r="M106" s="628"/>
      <c r="N106" s="629"/>
      <c r="O106" s="203"/>
      <c r="P106" s="204"/>
    </row>
    <row r="107" spans="1:18" s="204" customFormat="1" ht="6" customHeight="1" thickTop="1" thickBot="1" x14ac:dyDescent="0.3">
      <c r="A107" s="218"/>
      <c r="B107" s="340"/>
      <c r="C107" s="214"/>
      <c r="D107" s="214"/>
      <c r="E107" s="219"/>
      <c r="F107" s="219"/>
      <c r="G107" s="220"/>
      <c r="H107" s="220"/>
      <c r="I107" s="220"/>
      <c r="J107" s="220"/>
      <c r="K107" s="220"/>
      <c r="L107" s="220"/>
      <c r="M107" s="220"/>
      <c r="N107" s="221"/>
      <c r="O107" s="203"/>
    </row>
    <row r="108" spans="1:18" ht="23.25" customHeight="1" thickBot="1" x14ac:dyDescent="0.3">
      <c r="A108" s="218"/>
      <c r="B108" s="538"/>
      <c r="C108" s="538"/>
      <c r="D108" s="538"/>
      <c r="E108" s="538"/>
      <c r="F108" s="223"/>
      <c r="G108" s="539" t="s">
        <v>146</v>
      </c>
      <c r="H108" s="540"/>
      <c r="I108" s="540"/>
      <c r="J108" s="540"/>
      <c r="K108" s="540"/>
      <c r="L108" s="540"/>
      <c r="M108" s="540"/>
      <c r="N108" s="630"/>
      <c r="O108" s="340"/>
      <c r="P108" s="204"/>
    </row>
    <row r="109" spans="1:18" s="204" customFormat="1" ht="11.25" customHeight="1" x14ac:dyDescent="0.25">
      <c r="A109" s="218"/>
      <c r="B109" s="340"/>
      <c r="C109" s="340"/>
      <c r="D109" s="340"/>
      <c r="E109" s="210"/>
      <c r="F109" s="210"/>
      <c r="G109" s="210"/>
      <c r="H109" s="210"/>
      <c r="I109" s="210"/>
      <c r="J109" s="233"/>
      <c r="K109" s="233"/>
      <c r="L109" s="233"/>
      <c r="M109" s="233"/>
      <c r="N109" s="233"/>
      <c r="O109" s="203"/>
    </row>
    <row r="110" spans="1:18" ht="12" customHeight="1" x14ac:dyDescent="0.25">
      <c r="A110" s="240"/>
      <c r="B110" s="251"/>
      <c r="C110" s="251"/>
      <c r="D110" s="251"/>
      <c r="E110" s="251"/>
      <c r="F110" s="251"/>
      <c r="G110" s="252"/>
      <c r="H110" s="252"/>
      <c r="I110" s="252"/>
      <c r="J110" s="252"/>
      <c r="K110" s="252"/>
      <c r="L110" s="252"/>
      <c r="M110" s="253"/>
      <c r="N110" s="254"/>
      <c r="O110" s="207"/>
      <c r="P110" s="204"/>
    </row>
    <row r="111" spans="1:18" s="204" customFormat="1" ht="18" customHeight="1" x14ac:dyDescent="0.25">
      <c r="A111" s="240"/>
      <c r="B111" s="251"/>
      <c r="C111" s="251"/>
      <c r="D111" s="251"/>
      <c r="E111" s="251"/>
      <c r="F111" s="251"/>
      <c r="G111" s="252"/>
      <c r="H111" s="252"/>
      <c r="I111" s="252"/>
      <c r="J111" s="252"/>
      <c r="K111" s="252"/>
      <c r="L111" s="252"/>
      <c r="M111" s="253"/>
      <c r="N111" s="254"/>
      <c r="O111" s="207"/>
    </row>
    <row r="112" spans="1:18" ht="27.75" customHeight="1" thickTop="1" thickBot="1" x14ac:dyDescent="0.3">
      <c r="A112" s="234"/>
      <c r="B112" s="590" t="s">
        <v>136</v>
      </c>
      <c r="C112" s="591"/>
      <c r="D112" s="591"/>
      <c r="E112" s="591"/>
      <c r="F112" s="591"/>
      <c r="G112" s="591"/>
      <c r="H112" s="591"/>
      <c r="I112" s="591"/>
      <c r="J112" s="591"/>
      <c r="K112" s="591"/>
      <c r="L112" s="591"/>
      <c r="M112" s="591"/>
      <c r="N112" s="592"/>
      <c r="O112" s="255"/>
    </row>
    <row r="113" spans="1:16" s="204" customFormat="1" ht="8.25" customHeight="1" x14ac:dyDescent="0.25">
      <c r="A113" s="234"/>
      <c r="B113" s="235"/>
      <c r="C113" s="235"/>
      <c r="D113" s="235"/>
      <c r="E113" s="235"/>
      <c r="F113" s="235"/>
      <c r="G113" s="235"/>
      <c r="H113" s="235"/>
      <c r="I113" s="235"/>
      <c r="J113" s="235"/>
      <c r="K113" s="235"/>
      <c r="L113" s="235"/>
      <c r="M113" s="235"/>
      <c r="N113" s="236"/>
      <c r="O113" s="203"/>
    </row>
    <row r="114" spans="1:16" ht="24" customHeight="1" x14ac:dyDescent="0.25">
      <c r="A114" s="234"/>
      <c r="B114" s="593" t="s">
        <v>137</v>
      </c>
      <c r="C114" s="594"/>
      <c r="D114" s="595"/>
      <c r="E114" s="602" t="s">
        <v>124</v>
      </c>
      <c r="F114" s="602" t="s">
        <v>125</v>
      </c>
      <c r="G114" s="605" t="s">
        <v>126</v>
      </c>
      <c r="H114" s="606"/>
      <c r="I114" s="606"/>
      <c r="J114" s="606"/>
      <c r="K114" s="606"/>
      <c r="L114" s="607"/>
      <c r="M114" s="608" t="s">
        <v>147</v>
      </c>
      <c r="N114" s="593" t="s">
        <v>128</v>
      </c>
      <c r="O114" s="518" t="s">
        <v>118</v>
      </c>
      <c r="P114" s="521" t="s">
        <v>35</v>
      </c>
    </row>
    <row r="115" spans="1:16" ht="27.75" customHeight="1" x14ac:dyDescent="0.25">
      <c r="A115" s="234"/>
      <c r="B115" s="596"/>
      <c r="C115" s="597"/>
      <c r="D115" s="598"/>
      <c r="E115" s="603"/>
      <c r="F115" s="603"/>
      <c r="G115" s="524" t="s">
        <v>129</v>
      </c>
      <c r="H115" s="525"/>
      <c r="I115" s="526"/>
      <c r="J115" s="527" t="s">
        <v>130</v>
      </c>
      <c r="K115" s="525"/>
      <c r="L115" s="528"/>
      <c r="M115" s="609"/>
      <c r="N115" s="596"/>
      <c r="O115" s="519"/>
      <c r="P115" s="522"/>
    </row>
    <row r="116" spans="1:16" ht="24.75" customHeight="1" x14ac:dyDescent="0.25">
      <c r="A116" s="234"/>
      <c r="B116" s="599"/>
      <c r="C116" s="600"/>
      <c r="D116" s="601"/>
      <c r="E116" s="604"/>
      <c r="F116" s="604"/>
      <c r="G116" s="237" t="s">
        <v>131</v>
      </c>
      <c r="H116" s="238" t="s">
        <v>132</v>
      </c>
      <c r="I116" s="238" t="s">
        <v>133</v>
      </c>
      <c r="J116" s="238" t="s">
        <v>131</v>
      </c>
      <c r="K116" s="238" t="s">
        <v>132</v>
      </c>
      <c r="L116" s="239" t="s">
        <v>133</v>
      </c>
      <c r="M116" s="610"/>
      <c r="N116" s="599"/>
      <c r="O116" s="520"/>
      <c r="P116" s="523"/>
    </row>
    <row r="117" spans="1:16" s="204" customFormat="1" ht="12" customHeight="1" x14ac:dyDescent="0.25">
      <c r="A117" s="240"/>
      <c r="B117" s="241"/>
      <c r="C117" s="242"/>
      <c r="D117" s="242"/>
      <c r="E117" s="243"/>
      <c r="F117" s="243"/>
      <c r="G117" s="243"/>
      <c r="H117" s="243"/>
      <c r="I117" s="243"/>
      <c r="J117" s="243"/>
      <c r="K117" s="243"/>
      <c r="L117" s="243"/>
      <c r="M117" s="243"/>
      <c r="N117" s="243"/>
      <c r="O117" s="207"/>
    </row>
    <row r="118" spans="1:16" ht="41.1" customHeight="1" x14ac:dyDescent="0.25">
      <c r="A118" s="240"/>
      <c r="B118" s="529"/>
      <c r="C118" s="530"/>
      <c r="D118" s="531"/>
      <c r="E118" s="349"/>
      <c r="F118" s="349"/>
      <c r="G118" s="532"/>
      <c r="H118" s="533"/>
      <c r="I118" s="534"/>
      <c r="J118" s="532"/>
      <c r="K118" s="533"/>
      <c r="L118" s="534"/>
      <c r="M118" s="325">
        <f>J118-G118</f>
        <v>0</v>
      </c>
      <c r="N118" s="312"/>
      <c r="O118" s="631" t="s">
        <v>22</v>
      </c>
      <c r="P118" s="634" t="s">
        <v>119</v>
      </c>
    </row>
    <row r="119" spans="1:16" ht="41.1" customHeight="1" x14ac:dyDescent="0.25">
      <c r="A119" s="240"/>
      <c r="B119" s="614"/>
      <c r="C119" s="615"/>
      <c r="D119" s="616"/>
      <c r="E119" s="245"/>
      <c r="F119" s="245"/>
      <c r="G119" s="611"/>
      <c r="H119" s="612"/>
      <c r="I119" s="613"/>
      <c r="J119" s="611"/>
      <c r="K119" s="612"/>
      <c r="L119" s="613"/>
      <c r="M119" s="325">
        <f t="shared" ref="M119:M120" si="2">J119-G119</f>
        <v>0</v>
      </c>
      <c r="N119" s="313"/>
      <c r="O119" s="575"/>
      <c r="P119" s="635"/>
    </row>
    <row r="120" spans="1:16" ht="41.1" customHeight="1" x14ac:dyDescent="0.25">
      <c r="A120" s="240"/>
      <c r="B120" s="614"/>
      <c r="C120" s="615"/>
      <c r="D120" s="616"/>
      <c r="E120" s="245"/>
      <c r="F120" s="245"/>
      <c r="G120" s="611"/>
      <c r="H120" s="612"/>
      <c r="I120" s="613"/>
      <c r="J120" s="611"/>
      <c r="K120" s="612"/>
      <c r="L120" s="613"/>
      <c r="M120" s="325">
        <f t="shared" si="2"/>
        <v>0</v>
      </c>
      <c r="N120" s="313"/>
      <c r="O120" s="576"/>
      <c r="P120" s="636"/>
    </row>
    <row r="121" spans="1:16" ht="12" customHeight="1" x14ac:dyDescent="0.25">
      <c r="A121" s="240"/>
      <c r="B121" s="251"/>
      <c r="C121" s="251"/>
      <c r="D121" s="251"/>
      <c r="E121" s="251"/>
      <c r="F121" s="251"/>
      <c r="G121" s="252"/>
      <c r="H121" s="252"/>
      <c r="I121" s="252"/>
      <c r="J121" s="252"/>
      <c r="K121" s="252"/>
      <c r="L121" s="252"/>
      <c r="M121" s="253"/>
      <c r="N121" s="254"/>
      <c r="O121" s="207"/>
      <c r="P121" s="204"/>
    </row>
    <row r="122" spans="1:16" s="204" customFormat="1" ht="30.75" customHeight="1" x14ac:dyDescent="0.25">
      <c r="A122" s="240"/>
      <c r="B122" s="251"/>
      <c r="C122" s="251"/>
      <c r="D122" s="251"/>
      <c r="E122" s="251"/>
      <c r="F122" s="251"/>
      <c r="G122" s="252"/>
      <c r="H122" s="252"/>
      <c r="I122" s="252"/>
      <c r="J122" s="494" t="s">
        <v>134</v>
      </c>
      <c r="K122" s="495"/>
      <c r="L122" s="495"/>
      <c r="M122" s="323">
        <f>M118+M119+M120</f>
        <v>0</v>
      </c>
      <c r="N122" s="254"/>
      <c r="O122" s="207"/>
    </row>
    <row r="123" spans="1:16" s="204" customFormat="1" ht="30.75" customHeight="1" x14ac:dyDescent="0.25">
      <c r="A123" s="240"/>
      <c r="B123" s="251"/>
      <c r="C123" s="251"/>
      <c r="D123" s="251"/>
      <c r="E123" s="251"/>
      <c r="F123" s="251"/>
      <c r="G123" s="252"/>
      <c r="H123" s="252"/>
      <c r="I123" s="252"/>
      <c r="J123" s="496" t="s">
        <v>135</v>
      </c>
      <c r="K123" s="497"/>
      <c r="L123" s="497"/>
      <c r="M123" s="324">
        <f>M122/30</f>
        <v>0</v>
      </c>
      <c r="N123" s="254"/>
      <c r="O123" s="207"/>
    </row>
    <row r="124" spans="1:16" s="204" customFormat="1" ht="15.6" x14ac:dyDescent="0.25">
      <c r="A124" s="218"/>
      <c r="B124" s="340"/>
      <c r="C124" s="340"/>
      <c r="D124" s="340"/>
      <c r="E124" s="210"/>
      <c r="F124" s="210"/>
      <c r="G124" s="210"/>
      <c r="H124" s="210"/>
      <c r="I124" s="210"/>
      <c r="J124" s="233"/>
      <c r="K124" s="233"/>
      <c r="L124" s="233"/>
      <c r="M124" s="233"/>
      <c r="N124" s="233"/>
      <c r="O124" s="203"/>
    </row>
    <row r="125" spans="1:16" ht="39" customHeight="1" thickBot="1" x14ac:dyDescent="0.3">
      <c r="A125" s="240"/>
      <c r="B125" s="527" t="s">
        <v>139</v>
      </c>
      <c r="C125" s="525"/>
      <c r="D125" s="525"/>
      <c r="E125" s="525"/>
      <c r="F125" s="525"/>
      <c r="G125" s="525"/>
      <c r="H125" s="525"/>
      <c r="I125" s="525"/>
      <c r="J125" s="525"/>
      <c r="K125" s="525"/>
      <c r="L125" s="525"/>
      <c r="M125" s="525"/>
      <c r="N125" s="525"/>
      <c r="O125" s="217" t="s">
        <v>118</v>
      </c>
      <c r="P125" s="217" t="s">
        <v>35</v>
      </c>
    </row>
    <row r="126" spans="1:16" ht="15" customHeight="1" x14ac:dyDescent="0.25">
      <c r="A126" s="240"/>
      <c r="B126" s="256"/>
      <c r="C126" s="256"/>
      <c r="D126" s="256"/>
      <c r="E126" s="256"/>
      <c r="F126" s="257"/>
      <c r="G126" s="257"/>
      <c r="H126" s="257"/>
      <c r="I126" s="257"/>
      <c r="J126" s="257"/>
      <c r="K126" s="256"/>
      <c r="L126" s="256"/>
      <c r="M126" s="256"/>
      <c r="N126" s="256"/>
      <c r="O126" s="575" t="s">
        <v>22</v>
      </c>
      <c r="P126" s="634" t="s">
        <v>119</v>
      </c>
    </row>
    <row r="127" spans="1:16" s="133" customFormat="1" ht="14.25" customHeight="1" x14ac:dyDescent="0.25">
      <c r="A127" s="258"/>
      <c r="B127" s="259"/>
      <c r="C127" s="132"/>
      <c r="D127" s="132"/>
      <c r="E127" s="132"/>
      <c r="F127" s="132"/>
      <c r="G127" s="132"/>
      <c r="H127" s="132"/>
      <c r="I127" s="132"/>
      <c r="J127" s="132"/>
      <c r="K127" s="132"/>
      <c r="L127" s="132"/>
      <c r="M127" s="132"/>
      <c r="N127" s="132"/>
      <c r="O127" s="575"/>
      <c r="P127" s="635"/>
    </row>
    <row r="128" spans="1:16" ht="46.5" customHeight="1" x14ac:dyDescent="0.25">
      <c r="A128" s="240"/>
      <c r="B128" s="203"/>
      <c r="C128" s="617" t="s">
        <v>140</v>
      </c>
      <c r="D128" s="618"/>
      <c r="E128" s="618"/>
      <c r="F128" s="260"/>
      <c r="G128" s="619" t="s">
        <v>141</v>
      </c>
      <c r="H128" s="619"/>
      <c r="I128" s="619"/>
      <c r="J128" s="619"/>
      <c r="K128" s="619"/>
      <c r="L128" s="619"/>
      <c r="M128" s="619"/>
      <c r="N128" s="619"/>
      <c r="O128" s="576"/>
      <c r="P128" s="636"/>
    </row>
    <row r="129" spans="1:16" ht="16.2" thickBot="1" x14ac:dyDescent="0.3">
      <c r="A129" s="240"/>
      <c r="B129" s="620"/>
      <c r="C129" s="620"/>
      <c r="D129" s="620"/>
      <c r="E129" s="620"/>
      <c r="F129" s="260"/>
      <c r="G129" s="260"/>
      <c r="H129" s="260"/>
      <c r="I129" s="260"/>
      <c r="J129" s="260"/>
      <c r="K129" s="207"/>
      <c r="L129" s="207"/>
      <c r="M129" s="207"/>
      <c r="N129" s="207"/>
      <c r="O129" s="340"/>
      <c r="P129" s="204"/>
    </row>
    <row r="130" spans="1:16" ht="39" customHeight="1" thickBot="1" x14ac:dyDescent="0.3">
      <c r="A130" s="240"/>
      <c r="B130" s="621" t="s">
        <v>148</v>
      </c>
      <c r="C130" s="622"/>
      <c r="D130" s="622"/>
      <c r="E130" s="622"/>
      <c r="F130" s="622"/>
      <c r="G130" s="622"/>
      <c r="H130" s="622"/>
      <c r="I130" s="622"/>
      <c r="J130" s="622"/>
      <c r="K130" s="622"/>
      <c r="L130" s="622"/>
      <c r="M130" s="622"/>
      <c r="N130" s="622"/>
      <c r="O130" s="217" t="s">
        <v>118</v>
      </c>
      <c r="P130" s="217" t="s">
        <v>35</v>
      </c>
    </row>
    <row r="131" spans="1:16" ht="15" customHeight="1" x14ac:dyDescent="0.25">
      <c r="A131" s="240"/>
      <c r="B131" s="623" t="s">
        <v>143</v>
      </c>
      <c r="C131" s="623"/>
      <c r="D131" s="623"/>
      <c r="E131" s="623"/>
      <c r="F131" s="623"/>
      <c r="G131" s="623"/>
      <c r="H131" s="623"/>
      <c r="I131" s="623"/>
      <c r="J131" s="623"/>
      <c r="K131" s="623"/>
      <c r="L131" s="623"/>
      <c r="M131" s="623"/>
      <c r="N131" s="623"/>
      <c r="O131" s="632" t="s">
        <v>22</v>
      </c>
      <c r="P131" s="634" t="s">
        <v>119</v>
      </c>
    </row>
    <row r="132" spans="1:16" s="133" customFormat="1" ht="14.25" customHeight="1" x14ac:dyDescent="0.25">
      <c r="A132" s="258"/>
      <c r="B132" s="623"/>
      <c r="C132" s="623"/>
      <c r="D132" s="623"/>
      <c r="E132" s="623"/>
      <c r="F132" s="623"/>
      <c r="G132" s="623"/>
      <c r="H132" s="623"/>
      <c r="I132" s="623"/>
      <c r="J132" s="623"/>
      <c r="K132" s="623"/>
      <c r="L132" s="623"/>
      <c r="M132" s="623"/>
      <c r="N132" s="623"/>
      <c r="O132" s="632"/>
      <c r="P132" s="635"/>
    </row>
    <row r="133" spans="1:16" ht="55.5" customHeight="1" x14ac:dyDescent="0.25">
      <c r="A133" s="240"/>
      <c r="B133" s="623"/>
      <c r="C133" s="623"/>
      <c r="D133" s="623"/>
      <c r="E133" s="623"/>
      <c r="F133" s="623"/>
      <c r="G133" s="623"/>
      <c r="H133" s="623"/>
      <c r="I133" s="623"/>
      <c r="J133" s="623"/>
      <c r="K133" s="623"/>
      <c r="L133" s="623"/>
      <c r="M133" s="623"/>
      <c r="N133" s="623"/>
      <c r="O133" s="633"/>
      <c r="P133" s="636"/>
    </row>
    <row r="134" spans="1:16" ht="15" customHeight="1" x14ac:dyDescent="0.25">
      <c r="A134" s="240"/>
      <c r="B134" s="203"/>
      <c r="C134" s="208"/>
      <c r="D134" s="261"/>
      <c r="E134" s="261"/>
      <c r="F134" s="260"/>
      <c r="G134" s="262"/>
      <c r="H134" s="262"/>
      <c r="I134" s="262"/>
      <c r="J134" s="262"/>
      <c r="K134" s="262"/>
      <c r="L134" s="262"/>
      <c r="M134" s="262"/>
      <c r="N134" s="262"/>
      <c r="O134" s="263"/>
      <c r="P134" s="251"/>
    </row>
    <row r="135" spans="1:16" ht="15" customHeight="1" x14ac:dyDescent="0.25">
      <c r="A135" s="240"/>
      <c r="B135" s="203"/>
      <c r="C135" s="208"/>
      <c r="D135" s="261"/>
      <c r="E135" s="261"/>
      <c r="F135" s="260"/>
      <c r="G135" s="262"/>
      <c r="H135" s="262"/>
      <c r="I135" s="262"/>
      <c r="J135" s="262"/>
      <c r="K135" s="262"/>
      <c r="L135" s="262"/>
      <c r="M135" s="262"/>
      <c r="N135" s="262"/>
      <c r="O135" s="263"/>
      <c r="P135" s="251"/>
    </row>
    <row r="136" spans="1:16" ht="15" customHeight="1" x14ac:dyDescent="0.25">
      <c r="A136" s="240"/>
      <c r="B136" s="203"/>
      <c r="C136" s="208"/>
      <c r="D136" s="261"/>
      <c r="E136" s="261"/>
      <c r="F136" s="260"/>
      <c r="G136" s="262"/>
      <c r="H136" s="262"/>
      <c r="I136" s="262"/>
      <c r="J136" s="262"/>
      <c r="K136" s="262"/>
      <c r="L136" s="262"/>
      <c r="M136" s="262"/>
      <c r="N136" s="262"/>
      <c r="O136" s="263"/>
      <c r="P136" s="251"/>
    </row>
    <row r="137" spans="1:16" ht="9.6" customHeight="1" thickBot="1" x14ac:dyDescent="0.3">
      <c r="A137" s="240"/>
      <c r="B137" s="620"/>
      <c r="C137" s="620"/>
      <c r="D137" s="620"/>
      <c r="E137" s="620"/>
      <c r="F137" s="260"/>
      <c r="G137" s="260"/>
      <c r="H137" s="260"/>
      <c r="I137" s="260"/>
      <c r="J137" s="260"/>
      <c r="K137" s="207"/>
      <c r="L137" s="207"/>
      <c r="M137" s="207"/>
      <c r="N137" s="207"/>
      <c r="O137" s="340"/>
      <c r="P137" s="204"/>
    </row>
    <row r="138" spans="1:16" ht="32.25" customHeight="1" x14ac:dyDescent="0.25">
      <c r="A138" s="199"/>
      <c r="B138" s="548" t="s">
        <v>101</v>
      </c>
      <c r="C138" s="549"/>
      <c r="D138" s="550" t="s">
        <v>50</v>
      </c>
      <c r="E138" s="551"/>
      <c r="F138" s="551"/>
      <c r="G138" s="551"/>
      <c r="H138" s="551"/>
      <c r="I138" s="551"/>
      <c r="J138" s="551"/>
      <c r="K138" s="551"/>
      <c r="L138" s="551"/>
      <c r="M138" s="551"/>
      <c r="N138" s="551"/>
      <c r="O138" s="551"/>
      <c r="P138" s="552"/>
    </row>
    <row r="139" spans="1:16" ht="11.25" customHeight="1" thickBot="1" x14ac:dyDescent="0.3">
      <c r="A139" s="199"/>
      <c r="B139" s="201"/>
      <c r="C139" s="201"/>
      <c r="D139" s="201"/>
      <c r="E139" s="201"/>
      <c r="F139" s="201"/>
      <c r="G139" s="201"/>
      <c r="H139" s="201"/>
      <c r="I139" s="201"/>
      <c r="J139" s="201"/>
      <c r="K139" s="201"/>
      <c r="L139" s="201"/>
      <c r="M139" s="201"/>
      <c r="N139" s="202"/>
      <c r="O139" s="203"/>
      <c r="P139" s="204"/>
    </row>
    <row r="140" spans="1:16" ht="29.25" customHeight="1" thickBot="1" x14ac:dyDescent="0.3">
      <c r="A140" s="199"/>
      <c r="B140" s="201"/>
      <c r="C140" s="201"/>
      <c r="D140" s="201"/>
      <c r="E140" s="201"/>
      <c r="F140" s="201"/>
      <c r="G140" s="201"/>
      <c r="H140" s="201"/>
      <c r="I140" s="201"/>
      <c r="J140" s="201"/>
      <c r="K140" s="201"/>
      <c r="L140" s="498" t="s">
        <v>81</v>
      </c>
      <c r="M140" s="499"/>
      <c r="N140" s="499"/>
      <c r="O140" s="499"/>
      <c r="P140" s="500"/>
    </row>
    <row r="141" spans="1:16" ht="33.75" customHeight="1" x14ac:dyDescent="0.25">
      <c r="A141" s="199"/>
      <c r="B141" s="201"/>
      <c r="C141" s="201"/>
      <c r="D141" s="201"/>
      <c r="E141" s="201"/>
      <c r="F141" s="201"/>
      <c r="G141" s="201"/>
      <c r="H141" s="201"/>
      <c r="I141" s="201"/>
      <c r="J141" s="201"/>
      <c r="K141" s="201"/>
      <c r="L141" s="501"/>
      <c r="M141" s="502"/>
      <c r="N141" s="502"/>
      <c r="O141" s="502"/>
      <c r="P141" s="503"/>
    </row>
    <row r="142" spans="1:16" ht="11.25" customHeight="1" x14ac:dyDescent="0.25">
      <c r="A142" s="199"/>
      <c r="B142" s="201"/>
      <c r="C142" s="201"/>
      <c r="D142" s="201"/>
      <c r="E142" s="201"/>
      <c r="F142" s="201"/>
      <c r="G142" s="201"/>
      <c r="H142" s="201"/>
      <c r="I142" s="201"/>
      <c r="J142" s="201"/>
      <c r="K142" s="201"/>
      <c r="L142" s="201"/>
      <c r="M142" s="201"/>
      <c r="N142" s="202"/>
      <c r="O142" s="203"/>
      <c r="P142" s="204"/>
    </row>
    <row r="143" spans="1:16" ht="18.75" customHeight="1" x14ac:dyDescent="0.25">
      <c r="A143" s="199"/>
      <c r="B143" s="504" t="s">
        <v>104</v>
      </c>
      <c r="C143" s="505"/>
      <c r="D143" s="505"/>
      <c r="E143" s="505"/>
      <c r="F143" s="506"/>
      <c r="G143" s="507" t="s">
        <v>105</v>
      </c>
      <c r="H143" s="508"/>
      <c r="I143" s="508"/>
      <c r="J143" s="508"/>
      <c r="K143" s="508"/>
      <c r="L143" s="508"/>
      <c r="M143" s="508"/>
      <c r="N143" s="509"/>
      <c r="O143" s="205"/>
      <c r="P143" s="204"/>
    </row>
    <row r="144" spans="1:16" s="204" customFormat="1" ht="11.25" customHeight="1" thickBot="1" x14ac:dyDescent="0.3">
      <c r="A144" s="199"/>
      <c r="B144" s="201"/>
      <c r="C144" s="201"/>
      <c r="D144" s="201"/>
      <c r="E144" s="201"/>
      <c r="F144" s="201"/>
      <c r="G144" s="201"/>
      <c r="H144" s="201"/>
      <c r="I144" s="201"/>
      <c r="J144" s="201"/>
      <c r="K144" s="201"/>
      <c r="L144" s="201"/>
      <c r="M144" s="201"/>
      <c r="N144" s="201"/>
      <c r="O144" s="205"/>
    </row>
    <row r="145" spans="1:16" ht="24.75" customHeight="1" thickTop="1" thickBot="1" x14ac:dyDescent="0.3">
      <c r="A145" s="206"/>
      <c r="B145" s="510" t="s">
        <v>106</v>
      </c>
      <c r="C145" s="511"/>
      <c r="D145" s="511"/>
      <c r="E145" s="511"/>
      <c r="F145" s="511"/>
      <c r="G145" s="511"/>
      <c r="H145" s="511"/>
      <c r="I145" s="511"/>
      <c r="J145" s="511"/>
      <c r="K145" s="511"/>
      <c r="L145" s="511"/>
      <c r="M145" s="511"/>
      <c r="N145" s="512"/>
      <c r="O145" s="207"/>
      <c r="P145" s="204"/>
    </row>
    <row r="146" spans="1:16" s="204" customFormat="1" ht="11.25" customHeight="1" thickTop="1" thickBot="1" x14ac:dyDescent="0.3">
      <c r="A146" s="206"/>
      <c r="B146" s="208"/>
      <c r="C146" s="208"/>
      <c r="D146" s="208"/>
      <c r="E146" s="208"/>
      <c r="F146" s="209"/>
      <c r="G146" s="209"/>
      <c r="H146" s="209"/>
      <c r="I146" s="209"/>
      <c r="J146" s="210"/>
      <c r="K146" s="210"/>
      <c r="L146" s="210"/>
      <c r="M146" s="210"/>
      <c r="N146" s="210"/>
      <c r="O146" s="340"/>
    </row>
    <row r="147" spans="1:16" ht="33.75" customHeight="1" x14ac:dyDescent="0.25">
      <c r="A147" s="206"/>
      <c r="B147" s="513" t="s">
        <v>107</v>
      </c>
      <c r="C147" s="514"/>
      <c r="D147" s="514"/>
      <c r="E147" s="514"/>
      <c r="F147" s="515" t="s">
        <v>149</v>
      </c>
      <c r="G147" s="515"/>
      <c r="H147" s="515"/>
      <c r="I147" s="515"/>
      <c r="J147" s="515"/>
      <c r="K147" s="516"/>
      <c r="L147" s="516"/>
      <c r="M147" s="516"/>
      <c r="N147" s="517"/>
      <c r="O147" s="207"/>
      <c r="P147" s="204"/>
    </row>
    <row r="148" spans="1:16" ht="27.75" customHeight="1" x14ac:dyDescent="0.25">
      <c r="A148" s="206"/>
      <c r="B148" s="488" t="s">
        <v>108</v>
      </c>
      <c r="C148" s="489"/>
      <c r="D148" s="489"/>
      <c r="E148" s="489"/>
      <c r="F148" s="490" t="s">
        <v>150</v>
      </c>
      <c r="G148" s="491"/>
      <c r="H148" s="491"/>
      <c r="I148" s="491"/>
      <c r="J148" s="491"/>
      <c r="K148" s="492"/>
      <c r="L148" s="492"/>
      <c r="M148" s="492"/>
      <c r="N148" s="493"/>
      <c r="O148" s="207"/>
      <c r="P148" s="204"/>
    </row>
    <row r="149" spans="1:16" ht="30" customHeight="1" x14ac:dyDescent="0.25">
      <c r="A149" s="206"/>
      <c r="B149" s="580" t="s">
        <v>109</v>
      </c>
      <c r="C149" s="581"/>
      <c r="D149" s="581"/>
      <c r="E149" s="581"/>
      <c r="F149" s="582" t="s">
        <v>151</v>
      </c>
      <c r="G149" s="582"/>
      <c r="H149" s="582"/>
      <c r="I149" s="582"/>
      <c r="J149" s="582"/>
      <c r="K149" s="583"/>
      <c r="L149" s="583"/>
      <c r="M149" s="583"/>
      <c r="N149" s="584"/>
      <c r="O149" s="207"/>
      <c r="P149" s="204"/>
    </row>
    <row r="150" spans="1:16" ht="31.5" customHeight="1" x14ac:dyDescent="0.25">
      <c r="A150" s="206"/>
      <c r="B150" s="585" t="s">
        <v>110</v>
      </c>
      <c r="C150" s="586"/>
      <c r="D150" s="586"/>
      <c r="E150" s="586"/>
      <c r="F150" s="211">
        <v>122325201</v>
      </c>
      <c r="G150" s="587" t="s">
        <v>111</v>
      </c>
      <c r="H150" s="588"/>
      <c r="I150" s="588"/>
      <c r="J150" s="588"/>
      <c r="K150" s="588"/>
      <c r="L150" s="588"/>
      <c r="M150" s="589"/>
      <c r="N150" s="314">
        <v>39254</v>
      </c>
      <c r="O150" s="207"/>
      <c r="P150" s="204"/>
    </row>
    <row r="151" spans="1:16" s="204" customFormat="1" ht="11.25" customHeight="1" thickTop="1" thickBot="1" x14ac:dyDescent="0.3">
      <c r="A151" s="206"/>
      <c r="B151" s="213"/>
      <c r="C151" s="213"/>
      <c r="D151" s="213"/>
      <c r="E151" s="213"/>
      <c r="F151" s="214"/>
      <c r="G151" s="214"/>
      <c r="H151" s="214"/>
      <c r="I151" s="214"/>
      <c r="J151" s="214"/>
      <c r="K151" s="214"/>
      <c r="L151" s="214"/>
      <c r="M151" s="214"/>
      <c r="N151" s="207"/>
      <c r="O151" s="207"/>
    </row>
    <row r="152" spans="1:16" ht="27.75" customHeight="1" thickTop="1" thickBot="1" x14ac:dyDescent="0.3">
      <c r="A152" s="206"/>
      <c r="B152" s="590" t="s">
        <v>112</v>
      </c>
      <c r="C152" s="591"/>
      <c r="D152" s="591"/>
      <c r="E152" s="591"/>
      <c r="F152" s="591"/>
      <c r="G152" s="591"/>
      <c r="H152" s="591"/>
      <c r="I152" s="591"/>
      <c r="J152" s="591"/>
      <c r="K152" s="591"/>
      <c r="L152" s="591"/>
      <c r="M152" s="591"/>
      <c r="N152" s="592"/>
      <c r="O152" s="215"/>
      <c r="P152" s="204"/>
    </row>
    <row r="153" spans="1:16" s="204" customFormat="1" ht="10.5" customHeight="1" thickTop="1" x14ac:dyDescent="0.25">
      <c r="A153" s="206"/>
      <c r="B153" s="208"/>
      <c r="C153" s="208"/>
      <c r="D153" s="208"/>
      <c r="E153" s="208"/>
      <c r="F153" s="208"/>
      <c r="G153" s="208"/>
      <c r="H153" s="208"/>
      <c r="I153" s="208"/>
      <c r="J153" s="208"/>
      <c r="K153" s="208"/>
      <c r="L153" s="208"/>
      <c r="M153" s="208"/>
      <c r="N153" s="207"/>
      <c r="O153" s="207"/>
    </row>
    <row r="154" spans="1:16" ht="24.75" customHeight="1" x14ac:dyDescent="0.25">
      <c r="A154" s="206"/>
      <c r="B154" s="504" t="s">
        <v>113</v>
      </c>
      <c r="C154" s="505"/>
      <c r="D154" s="505"/>
      <c r="E154" s="505"/>
      <c r="F154" s="505"/>
      <c r="G154" s="505"/>
      <c r="H154" s="505"/>
      <c r="I154" s="505"/>
      <c r="J154" s="505"/>
      <c r="K154" s="505"/>
      <c r="L154" s="505"/>
      <c r="M154" s="505"/>
      <c r="N154" s="506"/>
      <c r="O154" s="215"/>
      <c r="P154" s="204"/>
    </row>
    <row r="155" spans="1:16" s="204" customFormat="1" ht="11.25" customHeight="1" thickBot="1" x14ac:dyDescent="0.3">
      <c r="A155" s="206"/>
      <c r="B155" s="213"/>
      <c r="C155" s="213"/>
      <c r="D155" s="213"/>
      <c r="E155" s="213"/>
      <c r="F155" s="214"/>
      <c r="G155" s="214"/>
      <c r="H155" s="214"/>
      <c r="I155" s="214"/>
      <c r="J155" s="214"/>
      <c r="K155" s="214"/>
      <c r="L155" s="214"/>
      <c r="M155" s="214"/>
      <c r="N155" s="207"/>
      <c r="O155" s="207"/>
    </row>
    <row r="156" spans="1:16" ht="31.35" customHeight="1" thickTop="1" thickBot="1" x14ac:dyDescent="0.3">
      <c r="A156" s="206"/>
      <c r="B156" s="564" t="s">
        <v>114</v>
      </c>
      <c r="C156" s="565"/>
      <c r="D156" s="565"/>
      <c r="E156" s="565"/>
      <c r="F156" s="216" t="s">
        <v>115</v>
      </c>
      <c r="G156" s="566" t="s">
        <v>116</v>
      </c>
      <c r="H156" s="567"/>
      <c r="I156" s="567"/>
      <c r="J156" s="567"/>
      <c r="K156" s="567"/>
      <c r="L156" s="568"/>
      <c r="M156" s="566" t="s">
        <v>117</v>
      </c>
      <c r="N156" s="567"/>
      <c r="O156" s="217" t="s">
        <v>118</v>
      </c>
      <c r="P156" s="217" t="s">
        <v>35</v>
      </c>
    </row>
    <row r="157" spans="1:16" s="204" customFormat="1" ht="11.25" customHeight="1" x14ac:dyDescent="0.25">
      <c r="A157" s="218"/>
      <c r="B157" s="340"/>
      <c r="C157" s="214"/>
      <c r="D157" s="214"/>
      <c r="E157" s="219"/>
      <c r="F157" s="219"/>
      <c r="G157" s="220"/>
      <c r="H157" s="220"/>
      <c r="I157" s="220"/>
      <c r="J157" s="220"/>
      <c r="K157" s="220"/>
      <c r="L157" s="220"/>
      <c r="M157" s="220"/>
      <c r="N157" s="221"/>
      <c r="O157" s="340"/>
      <c r="P157" s="340"/>
    </row>
    <row r="158" spans="1:16" ht="31.5" customHeight="1" x14ac:dyDescent="0.25">
      <c r="A158" s="218"/>
      <c r="B158" s="642" t="s">
        <v>152</v>
      </c>
      <c r="C158" s="642"/>
      <c r="D158" s="642"/>
      <c r="E158" s="642"/>
      <c r="F158" s="329">
        <v>38954</v>
      </c>
      <c r="G158" s="639" t="s">
        <v>153</v>
      </c>
      <c r="H158" s="639"/>
      <c r="I158" s="639"/>
      <c r="J158" s="639"/>
      <c r="K158" s="639"/>
      <c r="L158" s="639"/>
      <c r="M158" s="643"/>
      <c r="N158" s="644"/>
      <c r="O158" s="640" t="s">
        <v>20</v>
      </c>
      <c r="P158" s="537"/>
    </row>
    <row r="159" spans="1:16" s="204" customFormat="1" ht="6" customHeight="1" x14ac:dyDescent="0.25">
      <c r="A159" s="218"/>
      <c r="B159" s="340"/>
      <c r="C159" s="214"/>
      <c r="D159" s="214"/>
      <c r="E159" s="219"/>
      <c r="F159" s="219"/>
      <c r="G159" s="220"/>
      <c r="H159" s="220"/>
      <c r="I159" s="220"/>
      <c r="J159" s="220"/>
      <c r="K159" s="220"/>
      <c r="L159" s="220"/>
      <c r="M159" s="220"/>
      <c r="N159" s="221"/>
      <c r="O159" s="640"/>
      <c r="P159" s="537"/>
    </row>
    <row r="160" spans="1:16" ht="23.25" customHeight="1" x14ac:dyDescent="0.25">
      <c r="A160" s="218"/>
      <c r="B160" s="538"/>
      <c r="C160" s="538"/>
      <c r="D160" s="538"/>
      <c r="E160" s="538"/>
      <c r="F160" s="223"/>
      <c r="G160" s="643" t="s">
        <v>154</v>
      </c>
      <c r="H160" s="643"/>
      <c r="I160" s="643"/>
      <c r="J160" s="643"/>
      <c r="K160" s="643"/>
      <c r="L160" s="643"/>
      <c r="M160" s="643"/>
      <c r="N160" s="643"/>
      <c r="O160" s="641"/>
      <c r="P160" s="537"/>
    </row>
    <row r="161" spans="1:18" s="204" customFormat="1" ht="11.25" customHeight="1" x14ac:dyDescent="0.25">
      <c r="A161" s="218"/>
      <c r="B161" s="340"/>
      <c r="C161" s="214"/>
      <c r="D161" s="214"/>
      <c r="E161" s="219"/>
      <c r="F161" s="219"/>
      <c r="G161" s="220"/>
      <c r="H161" s="220"/>
      <c r="I161" s="220"/>
      <c r="J161" s="220"/>
      <c r="K161" s="220"/>
      <c r="L161" s="220"/>
      <c r="M161" s="220"/>
      <c r="N161" s="221"/>
      <c r="O161" s="203"/>
    </row>
    <row r="162" spans="1:18" ht="24.75" customHeight="1" thickTop="1" thickBot="1" x14ac:dyDescent="0.3">
      <c r="A162" s="218"/>
      <c r="B162" s="510" t="s">
        <v>120</v>
      </c>
      <c r="C162" s="511"/>
      <c r="D162" s="511"/>
      <c r="E162" s="511"/>
      <c r="F162" s="511"/>
      <c r="G162" s="511"/>
      <c r="H162" s="511"/>
      <c r="I162" s="511"/>
      <c r="J162" s="511"/>
      <c r="K162" s="511"/>
      <c r="L162" s="511"/>
      <c r="M162" s="511"/>
      <c r="N162" s="512"/>
      <c r="O162" s="203"/>
      <c r="P162" s="204"/>
    </row>
    <row r="163" spans="1:18" s="204" customFormat="1" ht="12" customHeight="1" thickTop="1" thickBot="1" x14ac:dyDescent="0.3">
      <c r="A163" s="218"/>
      <c r="B163" s="213"/>
      <c r="C163" s="213"/>
      <c r="D163" s="213"/>
      <c r="E163" s="213"/>
      <c r="F163" s="214"/>
      <c r="G163" s="214"/>
      <c r="H163" s="214"/>
      <c r="I163" s="214"/>
      <c r="J163" s="214"/>
      <c r="K163" s="214"/>
      <c r="L163" s="214"/>
      <c r="M163" s="214"/>
      <c r="N163" s="221"/>
      <c r="O163" s="203"/>
    </row>
    <row r="164" spans="1:18" ht="30.75" customHeight="1" thickTop="1" thickBot="1" x14ac:dyDescent="0.35">
      <c r="A164" s="218"/>
      <c r="B164" s="564" t="s">
        <v>114</v>
      </c>
      <c r="C164" s="565"/>
      <c r="D164" s="565"/>
      <c r="E164" s="565"/>
      <c r="F164" s="216" t="s">
        <v>121</v>
      </c>
      <c r="G164" s="566" t="s">
        <v>116</v>
      </c>
      <c r="H164" s="567"/>
      <c r="I164" s="567"/>
      <c r="J164" s="567"/>
      <c r="K164" s="567"/>
      <c r="L164" s="568"/>
      <c r="M164" s="566" t="s">
        <v>117</v>
      </c>
      <c r="N164" s="567"/>
      <c r="O164" s="203"/>
      <c r="P164" s="204"/>
      <c r="R164" s="224"/>
    </row>
    <row r="165" spans="1:18" s="204" customFormat="1" ht="11.25" customHeight="1" x14ac:dyDescent="0.25">
      <c r="A165" s="218"/>
      <c r="B165" s="332"/>
      <c r="C165" s="333"/>
      <c r="D165" s="333"/>
      <c r="E165" s="334"/>
      <c r="F165" s="334"/>
      <c r="G165" s="335"/>
      <c r="H165" s="335"/>
      <c r="I165" s="335"/>
      <c r="J165" s="335"/>
      <c r="K165" s="335"/>
      <c r="L165" s="335"/>
      <c r="M165" s="335"/>
      <c r="N165" s="336"/>
      <c r="O165" s="203"/>
    </row>
    <row r="166" spans="1:18" ht="30" customHeight="1" x14ac:dyDescent="0.25">
      <c r="A166" s="230"/>
      <c r="B166" s="642" t="s">
        <v>155</v>
      </c>
      <c r="C166" s="642"/>
      <c r="D166" s="642"/>
      <c r="E166" s="642"/>
      <c r="F166" s="329"/>
      <c r="G166" s="639" t="s">
        <v>156</v>
      </c>
      <c r="H166" s="639"/>
      <c r="I166" s="639"/>
      <c r="J166" s="639"/>
      <c r="K166" s="639"/>
      <c r="L166" s="639"/>
      <c r="M166" s="639"/>
      <c r="N166" s="639"/>
      <c r="O166" s="330"/>
      <c r="P166" s="331"/>
    </row>
    <row r="167" spans="1:18" ht="30" customHeight="1" x14ac:dyDescent="0.25">
      <c r="A167" s="230"/>
      <c r="B167" s="642" t="s">
        <v>152</v>
      </c>
      <c r="C167" s="642"/>
      <c r="D167" s="642"/>
      <c r="E167" s="642"/>
      <c r="F167" s="329">
        <v>40381</v>
      </c>
      <c r="G167" s="639" t="s">
        <v>157</v>
      </c>
      <c r="H167" s="639"/>
      <c r="I167" s="639"/>
      <c r="J167" s="639"/>
      <c r="K167" s="639"/>
      <c r="L167" s="639"/>
      <c r="M167" s="639"/>
      <c r="N167" s="639"/>
      <c r="O167" s="330" t="s">
        <v>158</v>
      </c>
      <c r="P167" s="331"/>
    </row>
    <row r="168" spans="1:18" s="204" customFormat="1" ht="6" customHeight="1" x14ac:dyDescent="0.25">
      <c r="A168" s="218"/>
      <c r="B168" s="340"/>
      <c r="C168" s="214"/>
      <c r="D168" s="214"/>
      <c r="E168" s="219"/>
      <c r="F168" s="219"/>
      <c r="G168" s="220"/>
      <c r="H168" s="220"/>
      <c r="I168" s="220"/>
      <c r="J168" s="220"/>
      <c r="K168" s="220"/>
      <c r="L168" s="220"/>
      <c r="M168" s="220"/>
      <c r="N168" s="221"/>
      <c r="O168" s="203"/>
    </row>
    <row r="169" spans="1:18" ht="23.25" customHeight="1" x14ac:dyDescent="0.25">
      <c r="A169" s="218"/>
      <c r="B169" s="538"/>
      <c r="C169" s="538"/>
      <c r="D169" s="538"/>
      <c r="E169" s="538"/>
      <c r="F169" s="223"/>
      <c r="G169" s="643" t="s">
        <v>154</v>
      </c>
      <c r="H169" s="643"/>
      <c r="I169" s="643"/>
      <c r="J169" s="643"/>
      <c r="K169" s="643"/>
      <c r="L169" s="643"/>
      <c r="M169" s="643"/>
      <c r="N169" s="643"/>
      <c r="O169" s="340"/>
      <c r="P169" s="204"/>
    </row>
    <row r="170" spans="1:18" s="204" customFormat="1" ht="11.25" customHeight="1" x14ac:dyDescent="0.25">
      <c r="A170" s="218"/>
      <c r="B170" s="340"/>
      <c r="C170" s="340"/>
      <c r="D170" s="340"/>
      <c r="E170" s="210"/>
      <c r="F170" s="210"/>
      <c r="G170" s="210"/>
      <c r="H170" s="210"/>
      <c r="I170" s="210"/>
      <c r="J170" s="233"/>
      <c r="K170" s="233"/>
      <c r="L170" s="233"/>
      <c r="M170" s="233"/>
      <c r="N170" s="233"/>
      <c r="O170" s="203"/>
    </row>
    <row r="171" spans="1:18" ht="27.75" customHeight="1" thickTop="1" thickBot="1" x14ac:dyDescent="0.3">
      <c r="A171" s="234"/>
      <c r="B171" s="590" t="s">
        <v>122</v>
      </c>
      <c r="C171" s="591"/>
      <c r="D171" s="591"/>
      <c r="E171" s="591"/>
      <c r="F171" s="591"/>
      <c r="G171" s="591"/>
      <c r="H171" s="591"/>
      <c r="I171" s="591"/>
      <c r="J171" s="591"/>
      <c r="K171" s="591"/>
      <c r="L171" s="591"/>
      <c r="M171" s="591"/>
      <c r="N171" s="592"/>
      <c r="O171" s="203"/>
      <c r="P171" s="204"/>
    </row>
    <row r="172" spans="1:18" s="204" customFormat="1" ht="8.25" customHeight="1" thickTop="1" thickBot="1" x14ac:dyDescent="0.3">
      <c r="A172" s="234"/>
      <c r="B172" s="235"/>
      <c r="C172" s="235"/>
      <c r="D172" s="235"/>
      <c r="E172" s="235"/>
      <c r="F172" s="235"/>
      <c r="G172" s="235"/>
      <c r="H172" s="235"/>
      <c r="I172" s="235"/>
      <c r="J172" s="235"/>
      <c r="K172" s="235"/>
      <c r="L172" s="235"/>
      <c r="M172" s="235"/>
      <c r="N172" s="236"/>
      <c r="O172" s="203"/>
    </row>
    <row r="173" spans="1:18" ht="30.75" customHeight="1" thickTop="1" x14ac:dyDescent="0.25">
      <c r="A173" s="234"/>
      <c r="B173" s="593" t="s">
        <v>123</v>
      </c>
      <c r="C173" s="594"/>
      <c r="D173" s="595"/>
      <c r="E173" s="602" t="s">
        <v>124</v>
      </c>
      <c r="F173" s="602" t="s">
        <v>125</v>
      </c>
      <c r="G173" s="605" t="s">
        <v>126</v>
      </c>
      <c r="H173" s="606"/>
      <c r="I173" s="606"/>
      <c r="J173" s="606"/>
      <c r="K173" s="606"/>
      <c r="L173" s="607"/>
      <c r="M173" s="608" t="s">
        <v>127</v>
      </c>
      <c r="N173" s="593" t="s">
        <v>128</v>
      </c>
      <c r="O173" s="518" t="s">
        <v>118</v>
      </c>
      <c r="P173" s="521" t="s">
        <v>35</v>
      </c>
    </row>
    <row r="174" spans="1:18" ht="27.75" customHeight="1" x14ac:dyDescent="0.25">
      <c r="A174" s="234"/>
      <c r="B174" s="596"/>
      <c r="C174" s="597"/>
      <c r="D174" s="598"/>
      <c r="E174" s="603"/>
      <c r="F174" s="603"/>
      <c r="G174" s="524" t="s">
        <v>129</v>
      </c>
      <c r="H174" s="525"/>
      <c r="I174" s="526"/>
      <c r="J174" s="527" t="s">
        <v>130</v>
      </c>
      <c r="K174" s="525"/>
      <c r="L174" s="528"/>
      <c r="M174" s="609"/>
      <c r="N174" s="596"/>
      <c r="O174" s="519"/>
      <c r="P174" s="522"/>
    </row>
    <row r="175" spans="1:18" ht="24.75" customHeight="1" thickBot="1" x14ac:dyDescent="0.3">
      <c r="A175" s="234"/>
      <c r="B175" s="599"/>
      <c r="C175" s="600"/>
      <c r="D175" s="601"/>
      <c r="E175" s="604"/>
      <c r="F175" s="604"/>
      <c r="G175" s="237" t="s">
        <v>131</v>
      </c>
      <c r="H175" s="238" t="s">
        <v>132</v>
      </c>
      <c r="I175" s="238" t="s">
        <v>133</v>
      </c>
      <c r="J175" s="238" t="s">
        <v>131</v>
      </c>
      <c r="K175" s="238" t="s">
        <v>132</v>
      </c>
      <c r="L175" s="239" t="s">
        <v>133</v>
      </c>
      <c r="M175" s="610"/>
      <c r="N175" s="599"/>
      <c r="O175" s="520"/>
      <c r="P175" s="523"/>
    </row>
    <row r="176" spans="1:18" s="204" customFormat="1" ht="12" customHeight="1" x14ac:dyDescent="0.25">
      <c r="A176" s="240"/>
      <c r="B176" s="241"/>
      <c r="C176" s="242"/>
      <c r="D176" s="242"/>
      <c r="E176" s="243"/>
      <c r="F176" s="243"/>
      <c r="G176" s="243"/>
      <c r="H176" s="243"/>
      <c r="I176" s="243"/>
      <c r="J176" s="243"/>
      <c r="K176" s="243"/>
      <c r="L176" s="243"/>
      <c r="M176" s="243"/>
      <c r="N176" s="243"/>
      <c r="O176" s="207"/>
    </row>
    <row r="177" spans="1:16" ht="152.25" customHeight="1" x14ac:dyDescent="0.25">
      <c r="A177" s="240"/>
      <c r="B177" s="637" t="s">
        <v>159</v>
      </c>
      <c r="C177" s="637"/>
      <c r="D177" s="637"/>
      <c r="E177" s="352" t="s">
        <v>160</v>
      </c>
      <c r="F177" s="352" t="s">
        <v>161</v>
      </c>
      <c r="G177" s="638">
        <v>39484</v>
      </c>
      <c r="H177" s="638"/>
      <c r="I177" s="638"/>
      <c r="J177" s="638">
        <v>40451</v>
      </c>
      <c r="K177" s="638"/>
      <c r="L177" s="638"/>
      <c r="M177" s="326">
        <f>J177-G177</f>
        <v>967</v>
      </c>
      <c r="N177" s="327" t="s">
        <v>162</v>
      </c>
      <c r="O177" s="362" t="s">
        <v>20</v>
      </c>
      <c r="P177" s="352"/>
    </row>
    <row r="178" spans="1:16" s="204" customFormat="1" ht="18" customHeight="1" x14ac:dyDescent="0.25">
      <c r="A178" s="240"/>
      <c r="B178" s="251"/>
      <c r="C178" s="251"/>
      <c r="D178" s="251"/>
      <c r="E178" s="251"/>
      <c r="F178" s="251"/>
      <c r="G178" s="252"/>
      <c r="H178" s="252"/>
      <c r="I178" s="252"/>
      <c r="J178" s="252"/>
      <c r="K178" s="252"/>
      <c r="L178" s="252"/>
      <c r="M178" s="253"/>
      <c r="N178" s="254"/>
      <c r="O178" s="207"/>
    </row>
    <row r="179" spans="1:16" s="204" customFormat="1" ht="30.75" customHeight="1" x14ac:dyDescent="0.25">
      <c r="A179" s="240"/>
      <c r="B179" s="251"/>
      <c r="C179" s="251"/>
      <c r="D179" s="251"/>
      <c r="E179" s="251"/>
      <c r="F179" s="251"/>
      <c r="G179" s="252"/>
      <c r="H179" s="252"/>
      <c r="I179" s="252"/>
      <c r="J179" s="494" t="s">
        <v>134</v>
      </c>
      <c r="K179" s="495"/>
      <c r="L179" s="495"/>
      <c r="M179" s="323">
        <f>M177</f>
        <v>967</v>
      </c>
      <c r="N179" s="254"/>
      <c r="O179" s="207"/>
    </row>
    <row r="180" spans="1:16" s="204" customFormat="1" ht="30.75" customHeight="1" x14ac:dyDescent="0.25">
      <c r="A180" s="240"/>
      <c r="B180" s="251"/>
      <c r="C180" s="251"/>
      <c r="D180" s="251"/>
      <c r="E180" s="251"/>
      <c r="F180" s="251"/>
      <c r="G180" s="252"/>
      <c r="H180" s="252"/>
      <c r="I180" s="252"/>
      <c r="J180" s="496" t="s">
        <v>135</v>
      </c>
      <c r="K180" s="497"/>
      <c r="L180" s="497"/>
      <c r="M180" s="324">
        <f>M179/30</f>
        <v>32.233333333333334</v>
      </c>
      <c r="N180" s="254"/>
      <c r="O180" s="207"/>
    </row>
    <row r="181" spans="1:16" ht="12" customHeight="1" x14ac:dyDescent="0.25">
      <c r="A181" s="240"/>
      <c r="B181" s="251"/>
      <c r="C181" s="251"/>
      <c r="D181" s="251"/>
      <c r="E181" s="251"/>
      <c r="F181" s="251"/>
      <c r="G181" s="252"/>
      <c r="H181" s="252"/>
      <c r="I181" s="252"/>
      <c r="J181" s="252"/>
      <c r="K181" s="252"/>
      <c r="L181" s="252"/>
      <c r="M181" s="253"/>
      <c r="N181" s="254"/>
      <c r="O181" s="207"/>
      <c r="P181" s="204"/>
    </row>
    <row r="182" spans="1:16" ht="27.75" customHeight="1" x14ac:dyDescent="0.25">
      <c r="A182" s="234"/>
      <c r="B182" s="590" t="s">
        <v>136</v>
      </c>
      <c r="C182" s="591"/>
      <c r="D182" s="591"/>
      <c r="E182" s="591"/>
      <c r="F182" s="591"/>
      <c r="G182" s="591"/>
      <c r="H182" s="591"/>
      <c r="I182" s="591"/>
      <c r="J182" s="591"/>
      <c r="K182" s="591"/>
      <c r="L182" s="591"/>
      <c r="M182" s="591"/>
      <c r="N182" s="592"/>
      <c r="O182" s="255"/>
    </row>
    <row r="183" spans="1:16" s="204" customFormat="1" ht="8.25" customHeight="1" x14ac:dyDescent="0.25">
      <c r="A183" s="234"/>
      <c r="B183" s="235"/>
      <c r="C183" s="235"/>
      <c r="D183" s="235"/>
      <c r="E183" s="235"/>
      <c r="F183" s="235"/>
      <c r="G183" s="235"/>
      <c r="H183" s="235"/>
      <c r="I183" s="235"/>
      <c r="J183" s="235"/>
      <c r="K183" s="235"/>
      <c r="L183" s="235"/>
      <c r="M183" s="235"/>
      <c r="N183" s="236"/>
      <c r="O183" s="203"/>
    </row>
    <row r="184" spans="1:16" ht="24" customHeight="1" x14ac:dyDescent="0.25">
      <c r="A184" s="234"/>
      <c r="B184" s="593" t="s">
        <v>137</v>
      </c>
      <c r="C184" s="594"/>
      <c r="D184" s="595"/>
      <c r="E184" s="602" t="s">
        <v>124</v>
      </c>
      <c r="F184" s="602" t="s">
        <v>125</v>
      </c>
      <c r="G184" s="605" t="s">
        <v>126</v>
      </c>
      <c r="H184" s="606"/>
      <c r="I184" s="606"/>
      <c r="J184" s="606"/>
      <c r="K184" s="606"/>
      <c r="L184" s="607"/>
      <c r="M184" s="608" t="s">
        <v>127</v>
      </c>
      <c r="N184" s="595" t="s">
        <v>138</v>
      </c>
      <c r="O184" s="518" t="s">
        <v>118</v>
      </c>
      <c r="P184" s="521" t="s">
        <v>35</v>
      </c>
    </row>
    <row r="185" spans="1:16" ht="27.75" customHeight="1" x14ac:dyDescent="0.25">
      <c r="A185" s="234"/>
      <c r="B185" s="596"/>
      <c r="C185" s="597"/>
      <c r="D185" s="598"/>
      <c r="E185" s="603"/>
      <c r="F185" s="603"/>
      <c r="G185" s="524" t="s">
        <v>129</v>
      </c>
      <c r="H185" s="525"/>
      <c r="I185" s="526"/>
      <c r="J185" s="527" t="s">
        <v>130</v>
      </c>
      <c r="K185" s="525"/>
      <c r="L185" s="528"/>
      <c r="M185" s="609"/>
      <c r="N185" s="598"/>
      <c r="O185" s="519"/>
      <c r="P185" s="522"/>
    </row>
    <row r="186" spans="1:16" ht="24.75" customHeight="1" x14ac:dyDescent="0.25">
      <c r="A186" s="234"/>
      <c r="B186" s="599"/>
      <c r="C186" s="600"/>
      <c r="D186" s="601"/>
      <c r="E186" s="604"/>
      <c r="F186" s="604"/>
      <c r="G186" s="237" t="s">
        <v>131</v>
      </c>
      <c r="H186" s="238" t="s">
        <v>132</v>
      </c>
      <c r="I186" s="238" t="s">
        <v>133</v>
      </c>
      <c r="J186" s="238" t="s">
        <v>131</v>
      </c>
      <c r="K186" s="238" t="s">
        <v>132</v>
      </c>
      <c r="L186" s="239" t="s">
        <v>133</v>
      </c>
      <c r="M186" s="610"/>
      <c r="N186" s="601"/>
      <c r="O186" s="520"/>
      <c r="P186" s="523"/>
    </row>
    <row r="187" spans="1:16" s="204" customFormat="1" ht="12" customHeight="1" x14ac:dyDescent="0.25">
      <c r="A187" s="240"/>
      <c r="B187" s="241"/>
      <c r="C187" s="242"/>
      <c r="D187" s="242"/>
      <c r="E187" s="243"/>
      <c r="F187" s="243"/>
      <c r="G187" s="243"/>
      <c r="H187" s="243"/>
      <c r="I187" s="243"/>
      <c r="J187" s="243"/>
      <c r="K187" s="243"/>
      <c r="L187" s="243"/>
      <c r="M187" s="243"/>
      <c r="N187" s="243"/>
      <c r="O187" s="207"/>
    </row>
    <row r="188" spans="1:16" ht="124.8" x14ac:dyDescent="0.25">
      <c r="A188" s="240"/>
      <c r="B188" s="637" t="s">
        <v>159</v>
      </c>
      <c r="C188" s="637"/>
      <c r="D188" s="637"/>
      <c r="E188" s="352" t="s">
        <v>160</v>
      </c>
      <c r="F188" s="352" t="s">
        <v>161</v>
      </c>
      <c r="G188" s="638">
        <v>39484</v>
      </c>
      <c r="H188" s="638"/>
      <c r="I188" s="638"/>
      <c r="J188" s="638">
        <v>40451</v>
      </c>
      <c r="K188" s="638"/>
      <c r="L188" s="638"/>
      <c r="M188" s="326">
        <f>J188-G188</f>
        <v>967</v>
      </c>
      <c r="N188" s="327" t="s">
        <v>162</v>
      </c>
      <c r="O188" s="362" t="s">
        <v>20</v>
      </c>
      <c r="P188" s="363"/>
    </row>
    <row r="189" spans="1:16" s="204" customFormat="1" ht="18" customHeight="1" x14ac:dyDescent="0.25">
      <c r="A189" s="240"/>
      <c r="B189" s="251"/>
      <c r="C189" s="251"/>
      <c r="D189" s="251"/>
      <c r="E189" s="251"/>
      <c r="F189" s="251"/>
      <c r="G189" s="252"/>
      <c r="H189" s="252"/>
      <c r="I189" s="252"/>
      <c r="J189" s="252"/>
      <c r="K189" s="252"/>
      <c r="L189" s="252"/>
      <c r="M189" s="253"/>
      <c r="N189" s="254"/>
      <c r="O189" s="207"/>
    </row>
    <row r="190" spans="1:16" s="204" customFormat="1" ht="30.75" customHeight="1" x14ac:dyDescent="0.25">
      <c r="A190" s="240"/>
      <c r="B190" s="251"/>
      <c r="C190" s="251"/>
      <c r="D190" s="251"/>
      <c r="E190" s="251"/>
      <c r="F190" s="251"/>
      <c r="G190" s="252"/>
      <c r="H190" s="252"/>
      <c r="I190" s="252"/>
      <c r="J190" s="494" t="s">
        <v>134</v>
      </c>
      <c r="K190" s="495"/>
      <c r="L190" s="495"/>
      <c r="M190" s="323">
        <f>M188</f>
        <v>967</v>
      </c>
      <c r="N190" s="254"/>
      <c r="O190" s="207"/>
    </row>
    <row r="191" spans="1:16" s="204" customFormat="1" ht="30.75" customHeight="1" x14ac:dyDescent="0.25">
      <c r="A191" s="240"/>
      <c r="B191" s="251"/>
      <c r="C191" s="251"/>
      <c r="D191" s="251"/>
      <c r="E191" s="251"/>
      <c r="F191" s="251"/>
      <c r="G191" s="252"/>
      <c r="H191" s="252"/>
      <c r="I191" s="252"/>
      <c r="J191" s="496" t="s">
        <v>135</v>
      </c>
      <c r="K191" s="497"/>
      <c r="L191" s="497"/>
      <c r="M191" s="324">
        <f>M190/30</f>
        <v>32.233333333333334</v>
      </c>
      <c r="N191" s="254"/>
      <c r="O191" s="207"/>
    </row>
    <row r="192" spans="1:16" s="204" customFormat="1" ht="15.6" x14ac:dyDescent="0.25">
      <c r="A192" s="218"/>
      <c r="B192" s="340"/>
      <c r="C192" s="340"/>
      <c r="D192" s="340"/>
      <c r="E192" s="210"/>
      <c r="F192" s="210"/>
      <c r="G192" s="210"/>
      <c r="H192" s="210"/>
      <c r="I192" s="210"/>
      <c r="J192" s="233"/>
      <c r="K192" s="233"/>
      <c r="L192" s="233"/>
      <c r="M192" s="233"/>
      <c r="N192" s="233"/>
      <c r="O192" s="203"/>
    </row>
    <row r="193" spans="1:16" ht="39" customHeight="1" thickBot="1" x14ac:dyDescent="0.3">
      <c r="A193" s="240"/>
      <c r="B193" s="527" t="s">
        <v>139</v>
      </c>
      <c r="C193" s="525"/>
      <c r="D193" s="525"/>
      <c r="E193" s="525"/>
      <c r="F193" s="525"/>
      <c r="G193" s="525"/>
      <c r="H193" s="525"/>
      <c r="I193" s="525"/>
      <c r="J193" s="525"/>
      <c r="K193" s="525"/>
      <c r="L193" s="525"/>
      <c r="M193" s="525"/>
      <c r="N193" s="525"/>
      <c r="O193" s="217" t="s">
        <v>118</v>
      </c>
      <c r="P193" s="217" t="s">
        <v>35</v>
      </c>
    </row>
    <row r="194" spans="1:16" ht="15" customHeight="1" x14ac:dyDescent="0.25">
      <c r="A194" s="240"/>
      <c r="B194" s="256"/>
      <c r="C194" s="256"/>
      <c r="D194" s="256"/>
      <c r="E194" s="256"/>
      <c r="F194" s="257"/>
      <c r="G194" s="257"/>
      <c r="H194" s="257"/>
      <c r="I194" s="257"/>
      <c r="J194" s="257"/>
      <c r="K194" s="256"/>
      <c r="L194" s="256"/>
      <c r="M194" s="256"/>
      <c r="N194" s="256"/>
      <c r="O194" s="575" t="s">
        <v>20</v>
      </c>
      <c r="P194" s="634"/>
    </row>
    <row r="195" spans="1:16" s="133" customFormat="1" ht="14.25" customHeight="1" x14ac:dyDescent="0.25">
      <c r="A195" s="258"/>
      <c r="B195" s="259"/>
      <c r="C195" s="132"/>
      <c r="D195" s="132"/>
      <c r="E195" s="132"/>
      <c r="F195" s="132"/>
      <c r="G195" s="132"/>
      <c r="H195" s="132"/>
      <c r="I195" s="132"/>
      <c r="J195" s="132"/>
      <c r="K195" s="132"/>
      <c r="L195" s="132"/>
      <c r="M195" s="132"/>
      <c r="N195" s="132"/>
      <c r="O195" s="575"/>
      <c r="P195" s="635"/>
    </row>
    <row r="196" spans="1:16" ht="15" customHeight="1" thickBot="1" x14ac:dyDescent="0.3">
      <c r="A196" s="240"/>
      <c r="B196" s="203"/>
      <c r="C196" s="617" t="s">
        <v>140</v>
      </c>
      <c r="D196" s="618"/>
      <c r="E196" s="618"/>
      <c r="F196" s="260"/>
      <c r="G196" s="619" t="s">
        <v>141</v>
      </c>
      <c r="H196" s="619"/>
      <c r="I196" s="619"/>
      <c r="J196" s="619"/>
      <c r="K196" s="619"/>
      <c r="L196" s="619"/>
      <c r="M196" s="619"/>
      <c r="N196" s="619"/>
      <c r="O196" s="576"/>
      <c r="P196" s="636"/>
    </row>
    <row r="197" spans="1:16" ht="9.6" customHeight="1" thickBot="1" x14ac:dyDescent="0.3">
      <c r="A197" s="240"/>
      <c r="B197" s="620"/>
      <c r="C197" s="620"/>
      <c r="D197" s="620"/>
      <c r="E197" s="620"/>
      <c r="F197" s="260"/>
      <c r="G197" s="260"/>
      <c r="H197" s="260"/>
      <c r="I197" s="260"/>
      <c r="J197" s="260"/>
      <c r="K197" s="207"/>
      <c r="L197" s="207"/>
      <c r="M197" s="207"/>
      <c r="N197" s="207"/>
      <c r="O197" s="340"/>
      <c r="P197" s="204"/>
    </row>
    <row r="198" spans="1:16" ht="39" customHeight="1" x14ac:dyDescent="0.25">
      <c r="A198" s="240"/>
      <c r="B198" s="621" t="s">
        <v>148</v>
      </c>
      <c r="C198" s="622"/>
      <c r="D198" s="622"/>
      <c r="E198" s="622"/>
      <c r="F198" s="622"/>
      <c r="G198" s="622"/>
      <c r="H198" s="622"/>
      <c r="I198" s="622"/>
      <c r="J198" s="622"/>
      <c r="K198" s="622"/>
      <c r="L198" s="622"/>
      <c r="M198" s="622"/>
      <c r="N198" s="622"/>
      <c r="O198" s="217" t="s">
        <v>118</v>
      </c>
      <c r="P198" s="217" t="s">
        <v>35</v>
      </c>
    </row>
    <row r="199" spans="1:16" ht="15" customHeight="1" x14ac:dyDescent="0.25">
      <c r="A199" s="240"/>
      <c r="B199" s="623" t="s">
        <v>143</v>
      </c>
      <c r="C199" s="623"/>
      <c r="D199" s="623"/>
      <c r="E199" s="623"/>
      <c r="F199" s="624" t="s">
        <v>162</v>
      </c>
      <c r="G199" s="624"/>
      <c r="H199" s="624"/>
      <c r="I199" s="624"/>
      <c r="J199" s="624"/>
      <c r="K199" s="624"/>
      <c r="L199" s="624"/>
      <c r="M199" s="624"/>
      <c r="N199" s="624"/>
      <c r="O199" s="632" t="s">
        <v>20</v>
      </c>
      <c r="P199" s="634"/>
    </row>
    <row r="200" spans="1:16" s="133" customFormat="1" ht="14.25" customHeight="1" x14ac:dyDescent="0.25">
      <c r="A200" s="258"/>
      <c r="B200" s="623"/>
      <c r="C200" s="623"/>
      <c r="D200" s="623"/>
      <c r="E200" s="623"/>
      <c r="F200" s="624"/>
      <c r="G200" s="624"/>
      <c r="H200" s="624"/>
      <c r="I200" s="624"/>
      <c r="J200" s="624"/>
      <c r="K200" s="624"/>
      <c r="L200" s="624"/>
      <c r="M200" s="624"/>
      <c r="N200" s="624"/>
      <c r="O200" s="632"/>
      <c r="P200" s="635"/>
    </row>
    <row r="201" spans="1:16" ht="15" customHeight="1" x14ac:dyDescent="0.25">
      <c r="A201" s="240"/>
      <c r="B201" s="623"/>
      <c r="C201" s="623"/>
      <c r="D201" s="623"/>
      <c r="E201" s="623"/>
      <c r="F201" s="624"/>
      <c r="G201" s="624"/>
      <c r="H201" s="624"/>
      <c r="I201" s="624"/>
      <c r="J201" s="624"/>
      <c r="K201" s="624"/>
      <c r="L201" s="624"/>
      <c r="M201" s="624"/>
      <c r="N201" s="624"/>
      <c r="O201" s="633"/>
      <c r="P201" s="636"/>
    </row>
    <row r="202" spans="1:16" ht="15" customHeight="1" x14ac:dyDescent="0.25">
      <c r="A202" s="240"/>
      <c r="B202" s="203"/>
      <c r="C202" s="208"/>
      <c r="D202" s="261"/>
      <c r="E202" s="261"/>
      <c r="F202" s="260"/>
      <c r="G202" s="262"/>
      <c r="H202" s="262"/>
      <c r="I202" s="262"/>
      <c r="J202" s="262"/>
      <c r="K202" s="262"/>
      <c r="L202" s="262"/>
      <c r="M202" s="262"/>
      <c r="N202" s="262"/>
      <c r="O202" s="263"/>
      <c r="P202" s="251"/>
    </row>
    <row r="203" spans="1:16" ht="15" customHeight="1" x14ac:dyDescent="0.25">
      <c r="A203" s="240"/>
      <c r="B203" s="203"/>
      <c r="C203" s="208"/>
      <c r="D203" s="261"/>
      <c r="E203" s="261"/>
      <c r="F203" s="260"/>
      <c r="G203" s="262"/>
      <c r="H203" s="262"/>
      <c r="I203" s="262"/>
      <c r="J203" s="262"/>
      <c r="K203" s="262"/>
      <c r="L203" s="262"/>
      <c r="M203" s="262"/>
      <c r="N203" s="262"/>
      <c r="O203" s="263"/>
      <c r="P203" s="251"/>
    </row>
    <row r="204" spans="1:16" ht="15" customHeight="1" x14ac:dyDescent="0.25">
      <c r="A204" s="240"/>
      <c r="B204" s="203"/>
      <c r="C204" s="208"/>
      <c r="D204" s="261"/>
      <c r="E204" s="261"/>
      <c r="F204" s="260"/>
      <c r="G204" s="262"/>
      <c r="H204" s="262"/>
      <c r="I204" s="262"/>
      <c r="J204" s="262"/>
      <c r="K204" s="262"/>
      <c r="L204" s="262"/>
      <c r="M204" s="262"/>
      <c r="N204" s="262"/>
      <c r="O204" s="263"/>
      <c r="P204" s="251"/>
    </row>
    <row r="205" spans="1:16" ht="9.6" customHeight="1" x14ac:dyDescent="0.25">
      <c r="A205" s="240"/>
      <c r="B205" s="620"/>
      <c r="C205" s="620"/>
      <c r="D205" s="620"/>
      <c r="E205" s="620"/>
      <c r="F205" s="260"/>
      <c r="G205" s="260"/>
      <c r="H205" s="260"/>
      <c r="I205" s="260"/>
      <c r="J205" s="260"/>
      <c r="K205" s="207"/>
      <c r="L205" s="207"/>
      <c r="M205" s="207"/>
      <c r="N205" s="207"/>
      <c r="O205" s="340"/>
      <c r="P205" s="204"/>
    </row>
    <row r="206" spans="1:16" ht="11.25" customHeight="1" x14ac:dyDescent="0.25">
      <c r="A206" s="199"/>
      <c r="B206" s="201"/>
      <c r="C206" s="201"/>
      <c r="D206" s="201"/>
      <c r="E206" s="201"/>
      <c r="F206" s="201"/>
      <c r="G206" s="201"/>
      <c r="H206" s="201"/>
      <c r="I206" s="201"/>
      <c r="J206" s="201"/>
      <c r="K206" s="201"/>
      <c r="L206" s="201"/>
      <c r="M206" s="201"/>
      <c r="N206" s="202"/>
      <c r="O206" s="203"/>
      <c r="P206" s="204"/>
    </row>
    <row r="207" spans="1:16" ht="18.75" customHeight="1" x14ac:dyDescent="0.25">
      <c r="A207" s="199"/>
      <c r="B207" s="504" t="s">
        <v>104</v>
      </c>
      <c r="C207" s="505"/>
      <c r="D207" s="505"/>
      <c r="E207" s="505"/>
      <c r="F207" s="506"/>
      <c r="G207" s="507" t="s">
        <v>145</v>
      </c>
      <c r="H207" s="508"/>
      <c r="I207" s="508"/>
      <c r="J207" s="508"/>
      <c r="K207" s="508"/>
      <c r="L207" s="508"/>
      <c r="M207" s="508"/>
      <c r="N207" s="509"/>
      <c r="O207" s="205"/>
      <c r="P207" s="204"/>
    </row>
    <row r="208" spans="1:16" s="204" customFormat="1" ht="11.25" customHeight="1" thickBot="1" x14ac:dyDescent="0.3">
      <c r="A208" s="199"/>
      <c r="B208" s="201"/>
      <c r="C208" s="201"/>
      <c r="D208" s="201"/>
      <c r="E208" s="201"/>
      <c r="F208" s="201"/>
      <c r="G208" s="201"/>
      <c r="H208" s="201"/>
      <c r="I208" s="201"/>
      <c r="J208" s="201"/>
      <c r="K208" s="201"/>
      <c r="L208" s="201"/>
      <c r="M208" s="201"/>
      <c r="N208" s="201"/>
      <c r="O208" s="205"/>
    </row>
    <row r="209" spans="1:16" ht="24.75" customHeight="1" thickTop="1" thickBot="1" x14ac:dyDescent="0.3">
      <c r="A209" s="206"/>
      <c r="B209" s="510" t="s">
        <v>106</v>
      </c>
      <c r="C209" s="511"/>
      <c r="D209" s="511"/>
      <c r="E209" s="511"/>
      <c r="F209" s="511"/>
      <c r="G209" s="511"/>
      <c r="H209" s="511"/>
      <c r="I209" s="511"/>
      <c r="J209" s="511"/>
      <c r="K209" s="511"/>
      <c r="L209" s="511"/>
      <c r="M209" s="511"/>
      <c r="N209" s="512"/>
      <c r="O209" s="207"/>
      <c r="P209" s="204"/>
    </row>
    <row r="210" spans="1:16" s="204" customFormat="1" ht="11.25" customHeight="1" thickTop="1" thickBot="1" x14ac:dyDescent="0.3">
      <c r="A210" s="206"/>
      <c r="B210" s="208"/>
      <c r="C210" s="208"/>
      <c r="D210" s="208"/>
      <c r="E210" s="208"/>
      <c r="F210" s="209"/>
      <c r="G210" s="209"/>
      <c r="H210" s="209"/>
      <c r="I210" s="209"/>
      <c r="J210" s="210"/>
      <c r="K210" s="210"/>
      <c r="L210" s="210"/>
      <c r="M210" s="210"/>
      <c r="N210" s="210"/>
      <c r="O210" s="340"/>
    </row>
    <row r="211" spans="1:16" ht="33.75" customHeight="1" x14ac:dyDescent="0.25">
      <c r="A211" s="206"/>
      <c r="B211" s="513" t="s">
        <v>107</v>
      </c>
      <c r="C211" s="514"/>
      <c r="D211" s="514"/>
      <c r="E211" s="514"/>
      <c r="F211" s="515" t="s">
        <v>163</v>
      </c>
      <c r="G211" s="515"/>
      <c r="H211" s="515"/>
      <c r="I211" s="515"/>
      <c r="J211" s="515"/>
      <c r="K211" s="516"/>
      <c r="L211" s="516"/>
      <c r="M211" s="516"/>
      <c r="N211" s="517"/>
      <c r="O211" s="207"/>
      <c r="P211" s="204"/>
    </row>
    <row r="212" spans="1:16" ht="27.75" customHeight="1" x14ac:dyDescent="0.25">
      <c r="A212" s="206"/>
      <c r="B212" s="488" t="s">
        <v>108</v>
      </c>
      <c r="C212" s="489"/>
      <c r="D212" s="489"/>
      <c r="E212" s="489"/>
      <c r="F212" s="645">
        <v>53003118</v>
      </c>
      <c r="G212" s="646"/>
      <c r="H212" s="646"/>
      <c r="I212" s="646"/>
      <c r="J212" s="646"/>
      <c r="K212" s="646"/>
      <c r="L212" s="646"/>
      <c r="M212" s="646"/>
      <c r="N212" s="647"/>
      <c r="O212" s="207"/>
      <c r="P212" s="204"/>
    </row>
    <row r="213" spans="1:16" ht="30" customHeight="1" x14ac:dyDescent="0.25">
      <c r="A213" s="206"/>
      <c r="B213" s="580" t="s">
        <v>109</v>
      </c>
      <c r="C213" s="581"/>
      <c r="D213" s="581"/>
      <c r="E213" s="581"/>
      <c r="F213" s="648" t="s">
        <v>153</v>
      </c>
      <c r="G213" s="649"/>
      <c r="H213" s="649"/>
      <c r="I213" s="649"/>
      <c r="J213" s="649"/>
      <c r="K213" s="649"/>
      <c r="L213" s="649"/>
      <c r="M213" s="649"/>
      <c r="N213" s="650"/>
      <c r="O213" s="207"/>
      <c r="P213" s="204"/>
    </row>
    <row r="214" spans="1:16" ht="31.5" customHeight="1" x14ac:dyDescent="0.3">
      <c r="A214" s="206"/>
      <c r="B214" s="585" t="s">
        <v>110</v>
      </c>
      <c r="C214" s="586"/>
      <c r="D214" s="586"/>
      <c r="E214" s="586"/>
      <c r="F214" s="211">
        <v>133775312</v>
      </c>
      <c r="G214" s="587" t="s">
        <v>111</v>
      </c>
      <c r="H214" s="588"/>
      <c r="I214" s="588"/>
      <c r="J214" s="588"/>
      <c r="K214" s="588"/>
      <c r="L214" s="588"/>
      <c r="M214" s="589"/>
      <c r="N214" s="364">
        <v>39583</v>
      </c>
      <c r="O214" s="207"/>
      <c r="P214" s="204"/>
    </row>
    <row r="215" spans="1:16" s="204" customFormat="1" ht="11.25" customHeight="1" x14ac:dyDescent="0.25">
      <c r="A215" s="206"/>
      <c r="B215" s="213"/>
      <c r="C215" s="213"/>
      <c r="D215" s="213"/>
      <c r="E215" s="213"/>
      <c r="F215" s="214"/>
      <c r="G215" s="214"/>
      <c r="H215" s="214"/>
      <c r="I215" s="214"/>
      <c r="J215" s="214"/>
      <c r="K215" s="214"/>
      <c r="L215" s="214"/>
      <c r="M215" s="214"/>
      <c r="N215" s="207"/>
      <c r="O215" s="207"/>
    </row>
    <row r="216" spans="1:16" ht="27.75" customHeight="1" x14ac:dyDescent="0.25">
      <c r="A216" s="206"/>
      <c r="B216" s="590" t="s">
        <v>112</v>
      </c>
      <c r="C216" s="591"/>
      <c r="D216" s="591"/>
      <c r="E216" s="591"/>
      <c r="F216" s="591"/>
      <c r="G216" s="591"/>
      <c r="H216" s="591"/>
      <c r="I216" s="591"/>
      <c r="J216" s="591"/>
      <c r="K216" s="591"/>
      <c r="L216" s="591"/>
      <c r="M216" s="591"/>
      <c r="N216" s="592"/>
      <c r="O216" s="215"/>
      <c r="P216" s="204"/>
    </row>
    <row r="217" spans="1:16" s="204" customFormat="1" ht="10.5" customHeight="1" thickTop="1" x14ac:dyDescent="0.25">
      <c r="A217" s="206"/>
      <c r="B217" s="208"/>
      <c r="C217" s="208"/>
      <c r="D217" s="208"/>
      <c r="E217" s="208"/>
      <c r="F217" s="208"/>
      <c r="G217" s="208"/>
      <c r="H217" s="208"/>
      <c r="I217" s="208"/>
      <c r="J217" s="208"/>
      <c r="K217" s="208"/>
      <c r="L217" s="208"/>
      <c r="M217" s="208"/>
      <c r="N217" s="207"/>
      <c r="O217" s="207"/>
    </row>
    <row r="218" spans="1:16" ht="24.75" customHeight="1" x14ac:dyDescent="0.25">
      <c r="A218" s="206"/>
      <c r="B218" s="504" t="s">
        <v>113</v>
      </c>
      <c r="C218" s="505"/>
      <c r="D218" s="505"/>
      <c r="E218" s="505"/>
      <c r="F218" s="505"/>
      <c r="G218" s="505"/>
      <c r="H218" s="505"/>
      <c r="I218" s="505"/>
      <c r="J218" s="505"/>
      <c r="K218" s="505"/>
      <c r="L218" s="505"/>
      <c r="M218" s="505"/>
      <c r="N218" s="506"/>
      <c r="O218" s="215"/>
      <c r="P218" s="204"/>
    </row>
    <row r="219" spans="1:16" s="204" customFormat="1" ht="11.25" customHeight="1" thickBot="1" x14ac:dyDescent="0.3">
      <c r="A219" s="206"/>
      <c r="B219" s="213"/>
      <c r="C219" s="213"/>
      <c r="D219" s="213"/>
      <c r="E219" s="213"/>
      <c r="F219" s="214"/>
      <c r="G219" s="214"/>
      <c r="H219" s="214"/>
      <c r="I219" s="214"/>
      <c r="J219" s="214"/>
      <c r="K219" s="214"/>
      <c r="L219" s="214"/>
      <c r="M219" s="214"/>
      <c r="N219" s="207"/>
      <c r="O219" s="207"/>
    </row>
    <row r="220" spans="1:16" ht="31.35" customHeight="1" thickTop="1" thickBot="1" x14ac:dyDescent="0.3">
      <c r="A220" s="206"/>
      <c r="B220" s="564" t="s">
        <v>114</v>
      </c>
      <c r="C220" s="565"/>
      <c r="D220" s="565"/>
      <c r="E220" s="565"/>
      <c r="F220" s="216" t="s">
        <v>115</v>
      </c>
      <c r="G220" s="566" t="s">
        <v>116</v>
      </c>
      <c r="H220" s="567"/>
      <c r="I220" s="567"/>
      <c r="J220" s="567"/>
      <c r="K220" s="567"/>
      <c r="L220" s="568"/>
      <c r="M220" s="566" t="s">
        <v>117</v>
      </c>
      <c r="N220" s="567"/>
      <c r="O220" s="217" t="s">
        <v>118</v>
      </c>
      <c r="P220" s="217" t="s">
        <v>35</v>
      </c>
    </row>
    <row r="221" spans="1:16" s="204" customFormat="1" ht="11.25" customHeight="1" thickTop="1" thickBot="1" x14ac:dyDescent="0.3">
      <c r="A221" s="218"/>
      <c r="B221" s="340"/>
      <c r="C221" s="214"/>
      <c r="D221" s="214"/>
      <c r="E221" s="219"/>
      <c r="F221" s="219"/>
      <c r="G221" s="220"/>
      <c r="H221" s="220"/>
      <c r="I221" s="220"/>
      <c r="J221" s="220"/>
      <c r="K221" s="220"/>
      <c r="L221" s="220"/>
      <c r="M221" s="220"/>
      <c r="N221" s="221"/>
      <c r="O221" s="340"/>
      <c r="P221" s="340"/>
    </row>
    <row r="222" spans="1:16" ht="31.5" customHeight="1" x14ac:dyDescent="0.25">
      <c r="A222" s="218"/>
      <c r="B222" s="569" t="s">
        <v>164</v>
      </c>
      <c r="C222" s="570"/>
      <c r="D222" s="570"/>
      <c r="E222" s="570"/>
      <c r="F222" s="310">
        <v>38702</v>
      </c>
      <c r="G222" s="571" t="s">
        <v>153</v>
      </c>
      <c r="H222" s="571"/>
      <c r="I222" s="571"/>
      <c r="J222" s="571"/>
      <c r="K222" s="571"/>
      <c r="L222" s="571"/>
      <c r="M222" s="572"/>
      <c r="N222" s="573"/>
      <c r="O222" s="631" t="s">
        <v>20</v>
      </c>
      <c r="P222" s="634"/>
    </row>
    <row r="223" spans="1:16" s="204" customFormat="1" ht="6" customHeight="1" x14ac:dyDescent="0.25">
      <c r="A223" s="218"/>
      <c r="B223" s="340"/>
      <c r="C223" s="214"/>
      <c r="D223" s="214"/>
      <c r="E223" s="219"/>
      <c r="F223" s="219"/>
      <c r="G223" s="220"/>
      <c r="H223" s="220"/>
      <c r="I223" s="220"/>
      <c r="J223" s="220"/>
      <c r="K223" s="220"/>
      <c r="L223" s="220"/>
      <c r="M223" s="220"/>
      <c r="N223" s="221"/>
      <c r="O223" s="575"/>
      <c r="P223" s="635"/>
    </row>
    <row r="224" spans="1:16" ht="23.25" customHeight="1" x14ac:dyDescent="0.25">
      <c r="A224" s="218"/>
      <c r="B224" s="538"/>
      <c r="C224" s="538"/>
      <c r="D224" s="538"/>
      <c r="E224" s="538"/>
      <c r="F224" s="223"/>
      <c r="G224" s="651" t="s">
        <v>162</v>
      </c>
      <c r="H224" s="652"/>
      <c r="I224" s="652"/>
      <c r="J224" s="652"/>
      <c r="K224" s="652"/>
      <c r="L224" s="652"/>
      <c r="M224" s="652"/>
      <c r="N224" s="653"/>
      <c r="O224" s="576"/>
      <c r="P224" s="636"/>
    </row>
    <row r="225" spans="1:18" s="204" customFormat="1" ht="11.25" customHeight="1" x14ac:dyDescent="0.25">
      <c r="A225" s="218"/>
      <c r="B225" s="340"/>
      <c r="C225" s="214"/>
      <c r="D225" s="214"/>
      <c r="E225" s="219"/>
      <c r="F225" s="219"/>
      <c r="G225" s="220"/>
      <c r="H225" s="220"/>
      <c r="I225" s="220"/>
      <c r="J225" s="220"/>
      <c r="K225" s="220"/>
      <c r="L225" s="220"/>
      <c r="M225" s="220"/>
      <c r="N225" s="221"/>
      <c r="O225" s="203"/>
    </row>
    <row r="226" spans="1:18" ht="24.75" customHeight="1" thickTop="1" thickBot="1" x14ac:dyDescent="0.3">
      <c r="A226" s="218"/>
      <c r="B226" s="510" t="s">
        <v>120</v>
      </c>
      <c r="C226" s="511"/>
      <c r="D226" s="511"/>
      <c r="E226" s="511"/>
      <c r="F226" s="511"/>
      <c r="G226" s="511"/>
      <c r="H226" s="511"/>
      <c r="I226" s="511"/>
      <c r="J226" s="511"/>
      <c r="K226" s="511"/>
      <c r="L226" s="511"/>
      <c r="M226" s="511"/>
      <c r="N226" s="512"/>
      <c r="O226" s="203"/>
      <c r="P226" s="204"/>
    </row>
    <row r="227" spans="1:18" s="204" customFormat="1" ht="12" customHeight="1" thickTop="1" thickBot="1" x14ac:dyDescent="0.3">
      <c r="A227" s="218"/>
      <c r="B227" s="213"/>
      <c r="C227" s="213"/>
      <c r="D227" s="213"/>
      <c r="E227" s="213"/>
      <c r="F227" s="214"/>
      <c r="G227" s="214"/>
      <c r="H227" s="214"/>
      <c r="I227" s="214"/>
      <c r="J227" s="214"/>
      <c r="K227" s="214"/>
      <c r="L227" s="214"/>
      <c r="M227" s="214"/>
      <c r="N227" s="221"/>
      <c r="O227" s="203"/>
    </row>
    <row r="228" spans="1:18" ht="30.75" customHeight="1" thickTop="1" thickBot="1" x14ac:dyDescent="0.35">
      <c r="A228" s="218"/>
      <c r="B228" s="564" t="s">
        <v>114</v>
      </c>
      <c r="C228" s="565"/>
      <c r="D228" s="565"/>
      <c r="E228" s="565"/>
      <c r="F228" s="216" t="s">
        <v>121</v>
      </c>
      <c r="G228" s="566" t="s">
        <v>116</v>
      </c>
      <c r="H228" s="567"/>
      <c r="I228" s="567"/>
      <c r="J228" s="567"/>
      <c r="K228" s="567"/>
      <c r="L228" s="568"/>
      <c r="M228" s="566" t="s">
        <v>117</v>
      </c>
      <c r="N228" s="567"/>
      <c r="O228" s="203"/>
      <c r="P228" s="204"/>
      <c r="R228" s="224"/>
    </row>
    <row r="229" spans="1:18" s="204" customFormat="1" ht="11.25" customHeight="1" thickTop="1" thickBot="1" x14ac:dyDescent="0.3">
      <c r="A229" s="218"/>
      <c r="B229" s="225"/>
      <c r="C229" s="226"/>
      <c r="D229" s="226"/>
      <c r="E229" s="227"/>
      <c r="F229" s="227"/>
      <c r="G229" s="228"/>
      <c r="H229" s="228"/>
      <c r="I229" s="228"/>
      <c r="J229" s="228"/>
      <c r="K229" s="228"/>
      <c r="L229" s="228"/>
      <c r="M229" s="228"/>
      <c r="N229" s="229"/>
      <c r="O229" s="203"/>
    </row>
    <row r="230" spans="1:18" ht="30" customHeight="1" x14ac:dyDescent="0.25">
      <c r="A230" s="230"/>
      <c r="B230" s="553" t="s">
        <v>165</v>
      </c>
      <c r="C230" s="554"/>
      <c r="D230" s="554"/>
      <c r="E230" s="554"/>
      <c r="F230" s="311"/>
      <c r="G230" s="555" t="s">
        <v>166</v>
      </c>
      <c r="H230" s="555"/>
      <c r="I230" s="555"/>
      <c r="J230" s="555"/>
      <c r="K230" s="555"/>
      <c r="L230" s="555"/>
      <c r="M230" s="556"/>
      <c r="N230" s="557"/>
      <c r="O230" s="330" t="s">
        <v>158</v>
      </c>
      <c r="P230" s="331"/>
    </row>
    <row r="231" spans="1:18" s="204" customFormat="1" ht="6" customHeight="1" x14ac:dyDescent="0.25">
      <c r="A231" s="218"/>
      <c r="B231" s="340"/>
      <c r="C231" s="214"/>
      <c r="D231" s="214"/>
      <c r="E231" s="219"/>
      <c r="F231" s="219"/>
      <c r="G231" s="220"/>
      <c r="H231" s="220"/>
      <c r="I231" s="220"/>
      <c r="J231" s="220"/>
      <c r="K231" s="220"/>
      <c r="L231" s="220"/>
      <c r="M231" s="220"/>
      <c r="N231" s="221"/>
      <c r="O231" s="203"/>
    </row>
    <row r="232" spans="1:18" ht="12" customHeight="1" x14ac:dyDescent="0.25">
      <c r="A232" s="240"/>
      <c r="B232" s="251"/>
      <c r="C232" s="251"/>
      <c r="D232" s="251"/>
      <c r="E232" s="251"/>
      <c r="F232" s="251"/>
      <c r="G232" s="252"/>
      <c r="H232" s="252"/>
      <c r="I232" s="252"/>
      <c r="J232" s="252"/>
      <c r="K232" s="252"/>
      <c r="L232" s="252"/>
      <c r="M232" s="253"/>
      <c r="N232" s="254"/>
      <c r="O232" s="207"/>
      <c r="P232" s="204"/>
    </row>
    <row r="233" spans="1:18" ht="27.75" customHeight="1" thickTop="1" thickBot="1" x14ac:dyDescent="0.3">
      <c r="A233" s="234"/>
      <c r="B233" s="590" t="s">
        <v>136</v>
      </c>
      <c r="C233" s="591"/>
      <c r="D233" s="591"/>
      <c r="E233" s="591"/>
      <c r="F233" s="591"/>
      <c r="G233" s="591"/>
      <c r="H233" s="591"/>
      <c r="I233" s="591"/>
      <c r="J233" s="591"/>
      <c r="K233" s="591"/>
      <c r="L233" s="591"/>
      <c r="M233" s="591"/>
      <c r="N233" s="592"/>
      <c r="O233" s="255"/>
    </row>
    <row r="234" spans="1:18" s="204" customFormat="1" ht="8.25" customHeight="1" x14ac:dyDescent="0.25">
      <c r="A234" s="234"/>
      <c r="B234" s="235"/>
      <c r="C234" s="235"/>
      <c r="D234" s="235"/>
      <c r="E234" s="235"/>
      <c r="F234" s="235"/>
      <c r="G234" s="235"/>
      <c r="H234" s="235"/>
      <c r="I234" s="235"/>
      <c r="J234" s="235"/>
      <c r="K234" s="235"/>
      <c r="L234" s="235"/>
      <c r="M234" s="235"/>
      <c r="N234" s="236"/>
      <c r="O234" s="203"/>
    </row>
    <row r="235" spans="1:18" ht="24" customHeight="1" x14ac:dyDescent="0.25">
      <c r="A235" s="234"/>
      <c r="B235" s="593" t="s">
        <v>137</v>
      </c>
      <c r="C235" s="594"/>
      <c r="D235" s="595"/>
      <c r="E235" s="602" t="s">
        <v>124</v>
      </c>
      <c r="F235" s="602" t="s">
        <v>125</v>
      </c>
      <c r="G235" s="605" t="s">
        <v>126</v>
      </c>
      <c r="H235" s="606"/>
      <c r="I235" s="606"/>
      <c r="J235" s="606"/>
      <c r="K235" s="606"/>
      <c r="L235" s="607"/>
      <c r="M235" s="608" t="s">
        <v>147</v>
      </c>
      <c r="N235" s="594" t="s">
        <v>138</v>
      </c>
      <c r="O235" s="518" t="s">
        <v>118</v>
      </c>
      <c r="P235" s="521" t="s">
        <v>35</v>
      </c>
    </row>
    <row r="236" spans="1:18" ht="27.75" customHeight="1" x14ac:dyDescent="0.25">
      <c r="A236" s="234"/>
      <c r="B236" s="596"/>
      <c r="C236" s="597"/>
      <c r="D236" s="598"/>
      <c r="E236" s="603"/>
      <c r="F236" s="603"/>
      <c r="G236" s="524" t="s">
        <v>129</v>
      </c>
      <c r="H236" s="525"/>
      <c r="I236" s="526"/>
      <c r="J236" s="527" t="s">
        <v>130</v>
      </c>
      <c r="K236" s="525"/>
      <c r="L236" s="528"/>
      <c r="M236" s="609"/>
      <c r="N236" s="597"/>
      <c r="O236" s="519"/>
      <c r="P236" s="522"/>
    </row>
    <row r="237" spans="1:18" ht="24.75" customHeight="1" x14ac:dyDescent="0.25">
      <c r="A237" s="234"/>
      <c r="B237" s="599"/>
      <c r="C237" s="600"/>
      <c r="D237" s="601"/>
      <c r="E237" s="604"/>
      <c r="F237" s="604"/>
      <c r="G237" s="237" t="s">
        <v>131</v>
      </c>
      <c r="H237" s="238" t="s">
        <v>132</v>
      </c>
      <c r="I237" s="238" t="s">
        <v>133</v>
      </c>
      <c r="J237" s="238" t="s">
        <v>131</v>
      </c>
      <c r="K237" s="238" t="s">
        <v>132</v>
      </c>
      <c r="L237" s="239" t="s">
        <v>133</v>
      </c>
      <c r="M237" s="610"/>
      <c r="N237" s="600"/>
      <c r="O237" s="520"/>
      <c r="P237" s="523"/>
    </row>
    <row r="238" spans="1:18" s="204" customFormat="1" ht="12" customHeight="1" x14ac:dyDescent="0.25">
      <c r="A238" s="240"/>
      <c r="B238" s="241"/>
      <c r="C238" s="242"/>
      <c r="D238" s="242"/>
      <c r="E238" s="243"/>
      <c r="F238" s="243"/>
      <c r="G238" s="243"/>
      <c r="H238" s="243"/>
      <c r="I238" s="243"/>
      <c r="J238" s="243"/>
      <c r="K238" s="243"/>
      <c r="L238" s="243"/>
      <c r="M238" s="243"/>
      <c r="N238" s="243"/>
      <c r="O238" s="207"/>
    </row>
    <row r="239" spans="1:18" ht="31.2" x14ac:dyDescent="0.25">
      <c r="A239" s="240"/>
      <c r="B239" s="637" t="s">
        <v>167</v>
      </c>
      <c r="C239" s="637"/>
      <c r="D239" s="637"/>
      <c r="E239" s="352" t="s">
        <v>168</v>
      </c>
      <c r="F239" s="352" t="s">
        <v>169</v>
      </c>
      <c r="G239" s="638">
        <v>40597</v>
      </c>
      <c r="H239" s="638"/>
      <c r="I239" s="638"/>
      <c r="J239" s="638">
        <v>40925</v>
      </c>
      <c r="K239" s="638"/>
      <c r="L239" s="638"/>
      <c r="M239" s="326">
        <f>J239-G239</f>
        <v>328</v>
      </c>
      <c r="N239" s="328"/>
      <c r="O239" s="640" t="s">
        <v>20</v>
      </c>
      <c r="P239" s="654"/>
    </row>
    <row r="240" spans="1:18" ht="46.8" x14ac:dyDescent="0.25">
      <c r="A240" s="240"/>
      <c r="B240" s="637" t="s">
        <v>170</v>
      </c>
      <c r="C240" s="637"/>
      <c r="D240" s="637"/>
      <c r="E240" s="352" t="s">
        <v>171</v>
      </c>
      <c r="F240" s="352" t="s">
        <v>172</v>
      </c>
      <c r="G240" s="638">
        <v>41656</v>
      </c>
      <c r="H240" s="638"/>
      <c r="I240" s="638"/>
      <c r="J240" s="638">
        <v>41992</v>
      </c>
      <c r="K240" s="638"/>
      <c r="L240" s="638"/>
      <c r="M240" s="326">
        <f>J240-G240</f>
        <v>336</v>
      </c>
      <c r="N240" s="328"/>
      <c r="O240" s="640"/>
      <c r="P240" s="654"/>
    </row>
    <row r="241" spans="1:16" s="204" customFormat="1" ht="18" customHeight="1" x14ac:dyDescent="0.25">
      <c r="A241" s="240"/>
      <c r="B241" s="251"/>
      <c r="C241" s="251"/>
      <c r="D241" s="251"/>
      <c r="E241" s="251"/>
      <c r="F241" s="251"/>
      <c r="G241" s="252"/>
      <c r="H241" s="252"/>
      <c r="I241" s="252"/>
      <c r="J241" s="252"/>
      <c r="K241" s="252"/>
      <c r="L241" s="252"/>
      <c r="M241" s="253"/>
      <c r="N241" s="254"/>
      <c r="O241" s="207"/>
    </row>
    <row r="242" spans="1:16" s="204" customFormat="1" ht="30.75" customHeight="1" x14ac:dyDescent="0.25">
      <c r="A242" s="240"/>
      <c r="B242" s="251"/>
      <c r="C242" s="251"/>
      <c r="D242" s="251"/>
      <c r="E242" s="251"/>
      <c r="F242" s="251"/>
      <c r="G242" s="252"/>
      <c r="H242" s="252"/>
      <c r="I242" s="252"/>
      <c r="J242" s="494" t="s">
        <v>134</v>
      </c>
      <c r="K242" s="495"/>
      <c r="L242" s="495"/>
      <c r="M242" s="323">
        <f>M240+M239</f>
        <v>664</v>
      </c>
      <c r="N242" s="254"/>
      <c r="O242" s="207"/>
    </row>
    <row r="243" spans="1:16" s="204" customFormat="1" ht="30.75" customHeight="1" x14ac:dyDescent="0.25">
      <c r="A243" s="240"/>
      <c r="B243" s="251"/>
      <c r="C243" s="251"/>
      <c r="D243" s="251"/>
      <c r="E243" s="251"/>
      <c r="F243" s="251"/>
      <c r="G243" s="252"/>
      <c r="H243" s="252"/>
      <c r="I243" s="252"/>
      <c r="J243" s="496" t="s">
        <v>135</v>
      </c>
      <c r="K243" s="497"/>
      <c r="L243" s="497"/>
      <c r="M243" s="324">
        <f>M242/30</f>
        <v>22.133333333333333</v>
      </c>
      <c r="N243" s="254"/>
      <c r="O243" s="207"/>
    </row>
    <row r="244" spans="1:16" s="204" customFormat="1" ht="15.6" x14ac:dyDescent="0.25">
      <c r="A244" s="218"/>
      <c r="B244" s="340"/>
      <c r="C244" s="340"/>
      <c r="D244" s="340"/>
      <c r="E244" s="210"/>
      <c r="F244" s="210"/>
      <c r="G244" s="210"/>
      <c r="H244" s="210"/>
      <c r="I244" s="210"/>
      <c r="J244" s="233"/>
      <c r="K244" s="233"/>
      <c r="L244" s="233"/>
      <c r="M244" s="233"/>
      <c r="N244" s="233"/>
      <c r="O244" s="203"/>
    </row>
    <row r="245" spans="1:16" ht="39" customHeight="1" thickBot="1" x14ac:dyDescent="0.3">
      <c r="A245" s="240"/>
      <c r="B245" s="527" t="s">
        <v>139</v>
      </c>
      <c r="C245" s="525"/>
      <c r="D245" s="525"/>
      <c r="E245" s="525"/>
      <c r="F245" s="525"/>
      <c r="G245" s="525"/>
      <c r="H245" s="525"/>
      <c r="I245" s="525"/>
      <c r="J245" s="525"/>
      <c r="K245" s="525"/>
      <c r="L245" s="525"/>
      <c r="M245" s="525"/>
      <c r="N245" s="525"/>
      <c r="O245" s="217" t="s">
        <v>118</v>
      </c>
      <c r="P245" s="217" t="s">
        <v>35</v>
      </c>
    </row>
    <row r="246" spans="1:16" ht="15" customHeight="1" x14ac:dyDescent="0.25">
      <c r="A246" s="240"/>
      <c r="B246" s="256"/>
      <c r="C246" s="256"/>
      <c r="D246" s="256"/>
      <c r="E246" s="256"/>
      <c r="F246" s="257"/>
      <c r="G246" s="257"/>
      <c r="H246" s="257"/>
      <c r="I246" s="257"/>
      <c r="J246" s="257"/>
      <c r="K246" s="256"/>
      <c r="L246" s="256"/>
      <c r="M246" s="256"/>
      <c r="N246" s="256"/>
      <c r="O246" s="575" t="s">
        <v>20</v>
      </c>
      <c r="P246" s="634"/>
    </row>
    <row r="247" spans="1:16" s="133" customFormat="1" ht="14.25" customHeight="1" x14ac:dyDescent="0.25">
      <c r="A247" s="258"/>
      <c r="B247" s="259"/>
      <c r="C247" s="132"/>
      <c r="D247" s="132"/>
      <c r="E247" s="132"/>
      <c r="F247" s="132"/>
      <c r="G247" s="132"/>
      <c r="H247" s="132"/>
      <c r="I247" s="132"/>
      <c r="J247" s="132"/>
      <c r="K247" s="132"/>
      <c r="L247" s="132"/>
      <c r="M247" s="132"/>
      <c r="N247" s="132"/>
      <c r="O247" s="575"/>
      <c r="P247" s="635"/>
    </row>
    <row r="248" spans="1:16" ht="15" customHeight="1" x14ac:dyDescent="0.25">
      <c r="A248" s="240"/>
      <c r="B248" s="203"/>
      <c r="C248" s="617" t="s">
        <v>140</v>
      </c>
      <c r="D248" s="618"/>
      <c r="E248" s="618"/>
      <c r="F248" s="260"/>
      <c r="G248" s="619" t="s">
        <v>141</v>
      </c>
      <c r="H248" s="619"/>
      <c r="I248" s="619"/>
      <c r="J248" s="619"/>
      <c r="K248" s="619"/>
      <c r="L248" s="619"/>
      <c r="M248" s="619"/>
      <c r="N248" s="619"/>
      <c r="O248" s="576"/>
      <c r="P248" s="636"/>
    </row>
    <row r="249" spans="1:16" ht="9.6" customHeight="1" thickBot="1" x14ac:dyDescent="0.3">
      <c r="A249" s="240"/>
      <c r="B249" s="620"/>
      <c r="C249" s="620"/>
      <c r="D249" s="620"/>
      <c r="E249" s="620"/>
      <c r="F249" s="260"/>
      <c r="G249" s="260"/>
      <c r="H249" s="260"/>
      <c r="I249" s="260"/>
      <c r="J249" s="260"/>
      <c r="K249" s="207"/>
      <c r="L249" s="207"/>
      <c r="M249" s="207"/>
      <c r="N249" s="207"/>
      <c r="O249" s="340"/>
      <c r="P249" s="204"/>
    </row>
    <row r="250" spans="1:16" ht="39" customHeight="1" x14ac:dyDescent="0.25">
      <c r="A250" s="240"/>
      <c r="B250" s="621" t="s">
        <v>148</v>
      </c>
      <c r="C250" s="622"/>
      <c r="D250" s="622"/>
      <c r="E250" s="622"/>
      <c r="F250" s="622"/>
      <c r="G250" s="622"/>
      <c r="H250" s="622"/>
      <c r="I250" s="622"/>
      <c r="J250" s="622"/>
      <c r="K250" s="622"/>
      <c r="L250" s="622"/>
      <c r="M250" s="622"/>
      <c r="N250" s="622"/>
      <c r="O250" s="217" t="s">
        <v>118</v>
      </c>
      <c r="P250" s="217" t="s">
        <v>35</v>
      </c>
    </row>
    <row r="251" spans="1:16" ht="15" customHeight="1" x14ac:dyDescent="0.25">
      <c r="A251" s="240"/>
      <c r="B251" s="623" t="s">
        <v>143</v>
      </c>
      <c r="C251" s="623"/>
      <c r="D251" s="623"/>
      <c r="E251" s="623"/>
      <c r="F251" s="624" t="s">
        <v>144</v>
      </c>
      <c r="G251" s="624"/>
      <c r="H251" s="624"/>
      <c r="I251" s="624"/>
      <c r="J251" s="624"/>
      <c r="K251" s="624"/>
      <c r="L251" s="624"/>
      <c r="M251" s="624"/>
      <c r="N251" s="624"/>
      <c r="O251" s="575" t="s">
        <v>20</v>
      </c>
      <c r="P251" s="634"/>
    </row>
    <row r="252" spans="1:16" s="133" customFormat="1" ht="14.25" customHeight="1" x14ac:dyDescent="0.25">
      <c r="A252" s="258"/>
      <c r="B252" s="623"/>
      <c r="C252" s="623"/>
      <c r="D252" s="623"/>
      <c r="E252" s="623"/>
      <c r="F252" s="624"/>
      <c r="G252" s="624"/>
      <c r="H252" s="624"/>
      <c r="I252" s="624"/>
      <c r="J252" s="624"/>
      <c r="K252" s="624"/>
      <c r="L252" s="624"/>
      <c r="M252" s="624"/>
      <c r="N252" s="624"/>
      <c r="O252" s="575"/>
      <c r="P252" s="635"/>
    </row>
    <row r="253" spans="1:16" ht="15" customHeight="1" x14ac:dyDescent="0.25">
      <c r="A253" s="240"/>
      <c r="B253" s="623"/>
      <c r="C253" s="623"/>
      <c r="D253" s="623"/>
      <c r="E253" s="623"/>
      <c r="F253" s="624"/>
      <c r="G253" s="624"/>
      <c r="H253" s="624"/>
      <c r="I253" s="624"/>
      <c r="J253" s="624"/>
      <c r="K253" s="624"/>
      <c r="L253" s="624"/>
      <c r="M253" s="624"/>
      <c r="N253" s="624"/>
      <c r="O253" s="576"/>
      <c r="P253" s="636"/>
    </row>
    <row r="254" spans="1:16" ht="15" customHeight="1" x14ac:dyDescent="0.25">
      <c r="A254" s="240"/>
      <c r="B254" s="203"/>
      <c r="C254" s="208"/>
      <c r="D254" s="261"/>
      <c r="E254" s="261"/>
      <c r="F254" s="260"/>
      <c r="G254" s="262"/>
      <c r="H254" s="262"/>
      <c r="I254" s="262"/>
      <c r="J254" s="262"/>
      <c r="K254" s="262"/>
      <c r="L254" s="262"/>
      <c r="M254" s="262"/>
      <c r="N254" s="262"/>
      <c r="O254" s="263"/>
      <c r="P254" s="251"/>
    </row>
    <row r="255" spans="1:16" ht="15" customHeight="1" x14ac:dyDescent="0.25">
      <c r="A255" s="240"/>
      <c r="B255" s="203"/>
      <c r="C255" s="208"/>
      <c r="D255" s="261"/>
      <c r="E255" s="261"/>
      <c r="F255" s="260"/>
      <c r="G255" s="262"/>
      <c r="H255" s="262"/>
      <c r="I255" s="262"/>
      <c r="J255" s="262"/>
      <c r="K255" s="262"/>
      <c r="L255" s="262"/>
      <c r="M255" s="262"/>
      <c r="N255" s="262"/>
      <c r="O255" s="263"/>
      <c r="P255" s="251"/>
    </row>
    <row r="256" spans="1:16" ht="15" customHeight="1" x14ac:dyDescent="0.25">
      <c r="A256" s="240"/>
      <c r="B256" s="203"/>
      <c r="C256" s="208"/>
      <c r="D256" s="261"/>
      <c r="E256" s="261"/>
      <c r="F256" s="260"/>
      <c r="G256" s="262"/>
      <c r="H256" s="262"/>
      <c r="I256" s="262"/>
      <c r="J256" s="262"/>
      <c r="K256" s="262"/>
      <c r="L256" s="262"/>
      <c r="M256" s="262"/>
      <c r="N256" s="262"/>
      <c r="O256" s="263"/>
      <c r="P256" s="251"/>
    </row>
    <row r="257" spans="1:16" ht="9.6" customHeight="1" thickBot="1" x14ac:dyDescent="0.3">
      <c r="A257" s="240"/>
      <c r="B257" s="620"/>
      <c r="C257" s="620"/>
      <c r="D257" s="620"/>
      <c r="E257" s="620"/>
      <c r="F257" s="260"/>
      <c r="G257" s="260"/>
      <c r="H257" s="260"/>
      <c r="I257" s="260"/>
      <c r="J257" s="260"/>
      <c r="K257" s="207"/>
      <c r="L257" s="207"/>
      <c r="M257" s="207"/>
      <c r="N257" s="207"/>
      <c r="O257" s="340"/>
      <c r="P257" s="204"/>
    </row>
    <row r="258" spans="1:16" ht="32.25" customHeight="1" x14ac:dyDescent="0.25">
      <c r="A258" s="199"/>
      <c r="B258" s="548" t="s">
        <v>101</v>
      </c>
      <c r="C258" s="549"/>
      <c r="D258" s="550" t="s">
        <v>71</v>
      </c>
      <c r="E258" s="551"/>
      <c r="F258" s="551"/>
      <c r="G258" s="551"/>
      <c r="H258" s="551"/>
      <c r="I258" s="551"/>
      <c r="J258" s="551"/>
      <c r="K258" s="551"/>
      <c r="L258" s="551"/>
      <c r="M258" s="551"/>
      <c r="N258" s="551"/>
      <c r="O258" s="551"/>
      <c r="P258" s="552"/>
    </row>
    <row r="259" spans="1:16" ht="11.25" customHeight="1" thickBot="1" x14ac:dyDescent="0.3">
      <c r="A259" s="199"/>
      <c r="B259" s="201"/>
      <c r="C259" s="201"/>
      <c r="D259" s="201"/>
      <c r="E259" s="201"/>
      <c r="F259" s="201"/>
      <c r="G259" s="201"/>
      <c r="H259" s="201"/>
      <c r="I259" s="201"/>
      <c r="J259" s="201"/>
      <c r="K259" s="201"/>
      <c r="L259" s="201"/>
      <c r="M259" s="201"/>
      <c r="N259" s="202"/>
      <c r="O259" s="203"/>
      <c r="P259" s="204"/>
    </row>
    <row r="260" spans="1:16" ht="29.25" customHeight="1" thickBot="1" x14ac:dyDescent="0.3">
      <c r="A260" s="199"/>
      <c r="B260" s="201"/>
      <c r="C260" s="201"/>
      <c r="D260" s="201"/>
      <c r="E260" s="201"/>
      <c r="F260" s="201"/>
      <c r="G260" s="201"/>
      <c r="H260" s="201"/>
      <c r="I260" s="201"/>
      <c r="J260" s="201"/>
      <c r="K260" s="201"/>
      <c r="L260" s="498" t="s">
        <v>6</v>
      </c>
      <c r="M260" s="499"/>
      <c r="N260" s="499"/>
      <c r="O260" s="499"/>
      <c r="P260" s="500"/>
    </row>
    <row r="261" spans="1:16" ht="33.75" customHeight="1" thickBot="1" x14ac:dyDescent="0.3">
      <c r="A261" s="199"/>
      <c r="B261" s="201"/>
      <c r="C261" s="201"/>
      <c r="D261" s="201"/>
      <c r="E261" s="201"/>
      <c r="F261" s="201"/>
      <c r="G261" s="201"/>
      <c r="H261" s="201"/>
      <c r="I261" s="201"/>
      <c r="J261" s="201"/>
      <c r="K261" s="201"/>
      <c r="L261" s="655" t="s">
        <v>173</v>
      </c>
      <c r="M261" s="656"/>
      <c r="N261" s="656"/>
      <c r="O261" s="656"/>
      <c r="P261" s="657"/>
    </row>
    <row r="262" spans="1:16" ht="11.25" customHeight="1" x14ac:dyDescent="0.25">
      <c r="A262" s="199"/>
      <c r="B262" s="201"/>
      <c r="C262" s="201"/>
      <c r="D262" s="201"/>
      <c r="E262" s="201"/>
      <c r="F262" s="201"/>
      <c r="G262" s="201"/>
      <c r="H262" s="201"/>
      <c r="I262" s="201"/>
      <c r="J262" s="201"/>
      <c r="K262" s="201"/>
      <c r="L262" s="201"/>
      <c r="M262" s="201"/>
      <c r="N262" s="202"/>
      <c r="O262" s="203"/>
      <c r="P262" s="204"/>
    </row>
    <row r="263" spans="1:16" ht="18.75" customHeight="1" x14ac:dyDescent="0.25">
      <c r="A263" s="199"/>
      <c r="B263" s="504" t="s">
        <v>104</v>
      </c>
      <c r="C263" s="505"/>
      <c r="D263" s="505"/>
      <c r="E263" s="505"/>
      <c r="F263" s="506"/>
      <c r="G263" s="507" t="s">
        <v>105</v>
      </c>
      <c r="H263" s="508"/>
      <c r="I263" s="508"/>
      <c r="J263" s="508"/>
      <c r="K263" s="508"/>
      <c r="L263" s="508"/>
      <c r="M263" s="508"/>
      <c r="N263" s="509"/>
      <c r="O263" s="205"/>
      <c r="P263" s="204"/>
    </row>
    <row r="264" spans="1:16" s="204" customFormat="1" ht="11.25" customHeight="1" thickBot="1" x14ac:dyDescent="0.3">
      <c r="A264" s="199"/>
      <c r="B264" s="201"/>
      <c r="C264" s="201"/>
      <c r="D264" s="201"/>
      <c r="E264" s="201"/>
      <c r="F264" s="201"/>
      <c r="G264" s="201"/>
      <c r="H264" s="201"/>
      <c r="I264" s="201"/>
      <c r="J264" s="201"/>
      <c r="K264" s="201"/>
      <c r="L264" s="201"/>
      <c r="M264" s="201"/>
      <c r="N264" s="201"/>
      <c r="O264" s="205"/>
    </row>
    <row r="265" spans="1:16" ht="24.75" customHeight="1" thickTop="1" thickBot="1" x14ac:dyDescent="0.3">
      <c r="A265" s="206"/>
      <c r="B265" s="510" t="s">
        <v>106</v>
      </c>
      <c r="C265" s="511"/>
      <c r="D265" s="511"/>
      <c r="E265" s="511"/>
      <c r="F265" s="511"/>
      <c r="G265" s="511"/>
      <c r="H265" s="511"/>
      <c r="I265" s="511"/>
      <c r="J265" s="511"/>
      <c r="K265" s="511"/>
      <c r="L265" s="511"/>
      <c r="M265" s="511"/>
      <c r="N265" s="512"/>
      <c r="O265" s="207"/>
      <c r="P265" s="204"/>
    </row>
    <row r="266" spans="1:16" s="204" customFormat="1" ht="11.25" customHeight="1" thickTop="1" thickBot="1" x14ac:dyDescent="0.3">
      <c r="A266" s="206"/>
      <c r="B266" s="208"/>
      <c r="C266" s="208"/>
      <c r="D266" s="208"/>
      <c r="E266" s="208"/>
      <c r="F266" s="209"/>
      <c r="G266" s="209"/>
      <c r="H266" s="209"/>
      <c r="I266" s="209"/>
      <c r="J266" s="210"/>
      <c r="K266" s="210"/>
      <c r="L266" s="210"/>
      <c r="M266" s="210"/>
      <c r="N266" s="210"/>
      <c r="O266" s="340"/>
    </row>
    <row r="267" spans="1:16" ht="33.75" customHeight="1" x14ac:dyDescent="0.25">
      <c r="A267" s="206"/>
      <c r="B267" s="513" t="s">
        <v>107</v>
      </c>
      <c r="C267" s="514"/>
      <c r="D267" s="514"/>
      <c r="E267" s="514"/>
      <c r="F267" s="515" t="s">
        <v>174</v>
      </c>
      <c r="G267" s="515"/>
      <c r="H267" s="515"/>
      <c r="I267" s="515"/>
      <c r="J267" s="515"/>
      <c r="K267" s="516"/>
      <c r="L267" s="516"/>
      <c r="M267" s="516"/>
      <c r="N267" s="517"/>
      <c r="O267" s="207"/>
      <c r="P267" s="204"/>
    </row>
    <row r="268" spans="1:16" ht="27.75" customHeight="1" x14ac:dyDescent="0.25">
      <c r="A268" s="206"/>
      <c r="B268" s="488" t="s">
        <v>108</v>
      </c>
      <c r="C268" s="489"/>
      <c r="D268" s="489"/>
      <c r="E268" s="489"/>
      <c r="F268" s="490">
        <v>52363861</v>
      </c>
      <c r="G268" s="491"/>
      <c r="H268" s="491"/>
      <c r="I268" s="491"/>
      <c r="J268" s="491"/>
      <c r="K268" s="492"/>
      <c r="L268" s="492"/>
      <c r="M268" s="492"/>
      <c r="N268" s="493"/>
      <c r="O268" s="207"/>
      <c r="P268" s="204"/>
    </row>
    <row r="269" spans="1:16" ht="30" customHeight="1" x14ac:dyDescent="0.25">
      <c r="A269" s="206"/>
      <c r="B269" s="580" t="s">
        <v>109</v>
      </c>
      <c r="C269" s="581"/>
      <c r="D269" s="581"/>
      <c r="E269" s="581"/>
      <c r="F269" s="582" t="s">
        <v>153</v>
      </c>
      <c r="G269" s="582"/>
      <c r="H269" s="582"/>
      <c r="I269" s="582"/>
      <c r="J269" s="582"/>
      <c r="K269" s="583"/>
      <c r="L269" s="583"/>
      <c r="M269" s="583"/>
      <c r="N269" s="584"/>
      <c r="O269" s="207"/>
      <c r="P269" s="204"/>
    </row>
    <row r="270" spans="1:16" ht="31.5" customHeight="1" x14ac:dyDescent="0.25">
      <c r="A270" s="206"/>
      <c r="B270" s="585" t="s">
        <v>110</v>
      </c>
      <c r="C270" s="586"/>
      <c r="D270" s="586"/>
      <c r="E270" s="586"/>
      <c r="F270" s="211" t="s">
        <v>175</v>
      </c>
      <c r="G270" s="587" t="s">
        <v>111</v>
      </c>
      <c r="H270" s="588"/>
      <c r="I270" s="588"/>
      <c r="J270" s="588"/>
      <c r="K270" s="588"/>
      <c r="L270" s="588"/>
      <c r="M270" s="589"/>
      <c r="N270" s="314">
        <v>41380</v>
      </c>
      <c r="O270" s="207"/>
      <c r="P270" s="204"/>
    </row>
    <row r="271" spans="1:16" s="204" customFormat="1" ht="11.25" customHeight="1" thickTop="1" thickBot="1" x14ac:dyDescent="0.3">
      <c r="A271" s="206"/>
      <c r="B271" s="213"/>
      <c r="C271" s="213"/>
      <c r="D271" s="213"/>
      <c r="E271" s="213"/>
      <c r="F271" s="214"/>
      <c r="G271" s="214"/>
      <c r="H271" s="214"/>
      <c r="I271" s="214"/>
      <c r="J271" s="214"/>
      <c r="K271" s="214"/>
      <c r="L271" s="214"/>
      <c r="M271" s="214"/>
      <c r="N271" s="207"/>
      <c r="O271" s="207"/>
    </row>
    <row r="272" spans="1:16" ht="27.75" customHeight="1" thickTop="1" thickBot="1" x14ac:dyDescent="0.3">
      <c r="A272" s="206"/>
      <c r="B272" s="590" t="s">
        <v>112</v>
      </c>
      <c r="C272" s="591"/>
      <c r="D272" s="591"/>
      <c r="E272" s="591"/>
      <c r="F272" s="591"/>
      <c r="G272" s="591"/>
      <c r="H272" s="591"/>
      <c r="I272" s="591"/>
      <c r="J272" s="591"/>
      <c r="K272" s="591"/>
      <c r="L272" s="591"/>
      <c r="M272" s="591"/>
      <c r="N272" s="592"/>
      <c r="O272" s="215"/>
      <c r="P272" s="204"/>
    </row>
    <row r="273" spans="1:18" s="204" customFormat="1" ht="10.5" customHeight="1" thickTop="1" x14ac:dyDescent="0.25">
      <c r="A273" s="206"/>
      <c r="B273" s="208"/>
      <c r="C273" s="208"/>
      <c r="D273" s="208"/>
      <c r="E273" s="208"/>
      <c r="F273" s="208"/>
      <c r="G273" s="208"/>
      <c r="H273" s="208"/>
      <c r="I273" s="208"/>
      <c r="J273" s="208"/>
      <c r="K273" s="208"/>
      <c r="L273" s="208"/>
      <c r="M273" s="208"/>
      <c r="N273" s="207"/>
      <c r="O273" s="207"/>
    </row>
    <row r="274" spans="1:18" ht="24.75" customHeight="1" x14ac:dyDescent="0.25">
      <c r="A274" s="206"/>
      <c r="B274" s="504" t="s">
        <v>113</v>
      </c>
      <c r="C274" s="505"/>
      <c r="D274" s="505"/>
      <c r="E274" s="505"/>
      <c r="F274" s="505"/>
      <c r="G274" s="505"/>
      <c r="H274" s="505"/>
      <c r="I274" s="505"/>
      <c r="J274" s="505"/>
      <c r="K274" s="505"/>
      <c r="L274" s="505"/>
      <c r="M274" s="505"/>
      <c r="N274" s="506"/>
      <c r="O274" s="215"/>
      <c r="P274" s="204"/>
    </row>
    <row r="275" spans="1:18" s="204" customFormat="1" ht="11.25" customHeight="1" thickBot="1" x14ac:dyDescent="0.3">
      <c r="A275" s="206"/>
      <c r="B275" s="213"/>
      <c r="C275" s="213"/>
      <c r="D275" s="213"/>
      <c r="E275" s="213"/>
      <c r="F275" s="214"/>
      <c r="G275" s="214"/>
      <c r="H275" s="214"/>
      <c r="I275" s="214"/>
      <c r="J275" s="214"/>
      <c r="K275" s="214"/>
      <c r="L275" s="214"/>
      <c r="M275" s="214"/>
      <c r="N275" s="207"/>
      <c r="O275" s="207"/>
    </row>
    <row r="276" spans="1:18" ht="31.35" customHeight="1" thickTop="1" thickBot="1" x14ac:dyDescent="0.3">
      <c r="A276" s="206"/>
      <c r="B276" s="564" t="s">
        <v>114</v>
      </c>
      <c r="C276" s="565"/>
      <c r="D276" s="565"/>
      <c r="E276" s="565"/>
      <c r="F276" s="216" t="s">
        <v>115</v>
      </c>
      <c r="G276" s="566" t="s">
        <v>116</v>
      </c>
      <c r="H276" s="567"/>
      <c r="I276" s="567"/>
      <c r="J276" s="567"/>
      <c r="K276" s="567"/>
      <c r="L276" s="568"/>
      <c r="M276" s="566" t="s">
        <v>117</v>
      </c>
      <c r="N276" s="567"/>
      <c r="O276" s="217" t="s">
        <v>118</v>
      </c>
      <c r="P276" s="217" t="s">
        <v>35</v>
      </c>
    </row>
    <row r="277" spans="1:18" s="204" customFormat="1" ht="11.25" customHeight="1" thickTop="1" thickBot="1" x14ac:dyDescent="0.3">
      <c r="A277" s="218"/>
      <c r="B277" s="340"/>
      <c r="C277" s="214"/>
      <c r="D277" s="214"/>
      <c r="E277" s="219"/>
      <c r="F277" s="219"/>
      <c r="G277" s="220"/>
      <c r="H277" s="220"/>
      <c r="I277" s="220"/>
      <c r="J277" s="220"/>
      <c r="K277" s="220"/>
      <c r="L277" s="220"/>
      <c r="M277" s="220"/>
      <c r="N277" s="221"/>
      <c r="O277" s="340"/>
      <c r="P277" s="340"/>
    </row>
    <row r="278" spans="1:18" ht="31.5" customHeight="1" x14ac:dyDescent="0.25">
      <c r="A278" s="218"/>
      <c r="B278" s="569" t="s">
        <v>176</v>
      </c>
      <c r="C278" s="570"/>
      <c r="D278" s="570"/>
      <c r="E278" s="570"/>
      <c r="F278" s="310">
        <v>39416</v>
      </c>
      <c r="G278" s="658" t="s">
        <v>177</v>
      </c>
      <c r="H278" s="658"/>
      <c r="I278" s="658"/>
      <c r="J278" s="658"/>
      <c r="K278" s="658"/>
      <c r="L278" s="658"/>
      <c r="M278" s="659" t="s">
        <v>178</v>
      </c>
      <c r="N278" s="660"/>
      <c r="O278" s="631" t="s">
        <v>179</v>
      </c>
      <c r="P278" s="634"/>
    </row>
    <row r="279" spans="1:18" s="204" customFormat="1" ht="6" customHeight="1" x14ac:dyDescent="0.25">
      <c r="A279" s="218"/>
      <c r="B279" s="340"/>
      <c r="C279" s="214"/>
      <c r="D279" s="214"/>
      <c r="E279" s="219"/>
      <c r="F279" s="219"/>
      <c r="G279" s="402"/>
      <c r="H279" s="402"/>
      <c r="I279" s="402"/>
      <c r="J279" s="402"/>
      <c r="K279" s="402"/>
      <c r="L279" s="402"/>
      <c r="M279" s="402"/>
      <c r="N279" s="403"/>
      <c r="O279" s="575"/>
      <c r="P279" s="635"/>
    </row>
    <row r="280" spans="1:18" ht="23.25" customHeight="1" x14ac:dyDescent="0.25">
      <c r="A280" s="218"/>
      <c r="B280" s="538"/>
      <c r="C280" s="538"/>
      <c r="D280" s="538"/>
      <c r="E280" s="538"/>
      <c r="F280" s="404"/>
      <c r="G280" s="651" t="s">
        <v>180</v>
      </c>
      <c r="H280" s="652"/>
      <c r="I280" s="652"/>
      <c r="J280" s="652"/>
      <c r="K280" s="652"/>
      <c r="L280" s="652"/>
      <c r="M280" s="652"/>
      <c r="N280" s="652"/>
      <c r="O280" s="576"/>
      <c r="P280" s="636"/>
    </row>
    <row r="281" spans="1:18" s="204" customFormat="1" ht="11.25" customHeight="1" thickBot="1" x14ac:dyDescent="0.3">
      <c r="A281" s="218"/>
      <c r="B281" s="340"/>
      <c r="C281" s="214"/>
      <c r="D281" s="214"/>
      <c r="E281" s="219"/>
      <c r="F281" s="219"/>
      <c r="G281" s="220"/>
      <c r="H281" s="220"/>
      <c r="I281" s="220"/>
      <c r="J281" s="220"/>
      <c r="K281" s="220"/>
      <c r="L281" s="220"/>
      <c r="M281" s="220"/>
      <c r="N281" s="221"/>
      <c r="O281" s="203"/>
    </row>
    <row r="282" spans="1:18" ht="24.75" customHeight="1" thickTop="1" thickBot="1" x14ac:dyDescent="0.3">
      <c r="A282" s="218"/>
      <c r="B282" s="510" t="s">
        <v>120</v>
      </c>
      <c r="C282" s="511"/>
      <c r="D282" s="511"/>
      <c r="E282" s="511"/>
      <c r="F282" s="511"/>
      <c r="G282" s="511"/>
      <c r="H282" s="511"/>
      <c r="I282" s="511"/>
      <c r="J282" s="511"/>
      <c r="K282" s="511"/>
      <c r="L282" s="511"/>
      <c r="M282" s="511"/>
      <c r="N282" s="512"/>
      <c r="O282" s="203"/>
      <c r="P282" s="204"/>
    </row>
    <row r="283" spans="1:18" s="204" customFormat="1" ht="12" customHeight="1" thickTop="1" thickBot="1" x14ac:dyDescent="0.3">
      <c r="A283" s="218"/>
      <c r="B283" s="213"/>
      <c r="C283" s="213"/>
      <c r="D283" s="213"/>
      <c r="E283" s="213"/>
      <c r="F283" s="214"/>
      <c r="G283" s="214"/>
      <c r="H283" s="214"/>
      <c r="I283" s="214"/>
      <c r="J283" s="214"/>
      <c r="K283" s="214"/>
      <c r="L283" s="214"/>
      <c r="M283" s="214"/>
      <c r="N283" s="221"/>
      <c r="O283" s="203"/>
    </row>
    <row r="284" spans="1:18" ht="30.75" customHeight="1" thickTop="1" thickBot="1" x14ac:dyDescent="0.35">
      <c r="A284" s="218"/>
      <c r="B284" s="564" t="s">
        <v>114</v>
      </c>
      <c r="C284" s="565"/>
      <c r="D284" s="565"/>
      <c r="E284" s="565"/>
      <c r="F284" s="216" t="s">
        <v>121</v>
      </c>
      <c r="G284" s="566" t="s">
        <v>116</v>
      </c>
      <c r="H284" s="567"/>
      <c r="I284" s="567"/>
      <c r="J284" s="567"/>
      <c r="K284" s="567"/>
      <c r="L284" s="568"/>
      <c r="M284" s="566" t="s">
        <v>117</v>
      </c>
      <c r="N284" s="567"/>
      <c r="O284" s="203"/>
      <c r="P284" s="204"/>
      <c r="R284" s="224"/>
    </row>
    <row r="285" spans="1:18" s="204" customFormat="1" ht="11.25" customHeight="1" x14ac:dyDescent="0.25">
      <c r="A285" s="218"/>
      <c r="B285" s="225"/>
      <c r="C285" s="226"/>
      <c r="D285" s="226"/>
      <c r="E285" s="227"/>
      <c r="F285" s="227"/>
      <c r="G285" s="228"/>
      <c r="H285" s="228"/>
      <c r="I285" s="228"/>
      <c r="J285" s="228"/>
      <c r="K285" s="228"/>
      <c r="L285" s="228"/>
      <c r="M285" s="335"/>
      <c r="N285" s="336"/>
      <c r="O285" s="203"/>
    </row>
    <row r="286" spans="1:18" ht="30" customHeight="1" x14ac:dyDescent="0.25">
      <c r="A286" s="230"/>
      <c r="B286" s="553" t="s">
        <v>181</v>
      </c>
      <c r="C286" s="554"/>
      <c r="D286" s="554"/>
      <c r="E286" s="554"/>
      <c r="F286" s="375">
        <v>42822</v>
      </c>
      <c r="G286" s="555" t="s">
        <v>182</v>
      </c>
      <c r="H286" s="555"/>
      <c r="I286" s="555"/>
      <c r="J286" s="555"/>
      <c r="K286" s="555"/>
      <c r="L286" s="556"/>
      <c r="M286" s="639"/>
      <c r="N286" s="639"/>
      <c r="O286" s="203"/>
      <c r="P286" s="204"/>
    </row>
    <row r="287" spans="1:18" ht="31.5" customHeight="1" x14ac:dyDescent="0.25">
      <c r="A287" s="206"/>
      <c r="B287" s="625"/>
      <c r="C287" s="626"/>
      <c r="D287" s="626"/>
      <c r="E287" s="626"/>
      <c r="F287" s="232"/>
      <c r="G287" s="627"/>
      <c r="H287" s="627"/>
      <c r="I287" s="627"/>
      <c r="J287" s="627"/>
      <c r="K287" s="627"/>
      <c r="L287" s="628"/>
      <c r="M287" s="639"/>
      <c r="N287" s="639"/>
      <c r="O287" s="203"/>
      <c r="P287" s="204"/>
    </row>
    <row r="288" spans="1:18" s="204" customFormat="1" ht="6" customHeight="1" x14ac:dyDescent="0.25">
      <c r="A288" s="218"/>
      <c r="B288" s="340"/>
      <c r="C288" s="214"/>
      <c r="D288" s="214"/>
      <c r="E288" s="219"/>
      <c r="F288" s="219"/>
      <c r="G288" s="220"/>
      <c r="H288" s="220"/>
      <c r="I288" s="220"/>
      <c r="J288" s="220"/>
      <c r="K288" s="220"/>
      <c r="L288" s="220"/>
      <c r="M288" s="220"/>
      <c r="N288" s="221"/>
      <c r="O288" s="203"/>
    </row>
    <row r="289" spans="1:16" ht="23.25" customHeight="1" x14ac:dyDescent="0.25">
      <c r="A289" s="218"/>
      <c r="B289" s="538"/>
      <c r="C289" s="538"/>
      <c r="D289" s="538"/>
      <c r="E289" s="538"/>
      <c r="F289" s="223"/>
      <c r="G289" s="651" t="s">
        <v>183</v>
      </c>
      <c r="H289" s="652"/>
      <c r="I289" s="652"/>
      <c r="J289" s="652"/>
      <c r="K289" s="652"/>
      <c r="L289" s="652"/>
      <c r="M289" s="652"/>
      <c r="N289" s="661"/>
      <c r="O289" s="340"/>
      <c r="P289" s="204"/>
    </row>
    <row r="290" spans="1:16" s="204" customFormat="1" ht="11.25" customHeight="1" thickBot="1" x14ac:dyDescent="0.3">
      <c r="A290" s="218"/>
      <c r="B290" s="340"/>
      <c r="C290" s="340"/>
      <c r="D290" s="340"/>
      <c r="E290" s="210"/>
      <c r="F290" s="210"/>
      <c r="G290" s="210"/>
      <c r="H290" s="210"/>
      <c r="I290" s="210"/>
      <c r="J290" s="233"/>
      <c r="K290" s="233"/>
      <c r="L290" s="233"/>
      <c r="M290" s="233"/>
      <c r="N290" s="233"/>
      <c r="O290" s="203"/>
    </row>
    <row r="291" spans="1:16" ht="27.75" customHeight="1" thickTop="1" thickBot="1" x14ac:dyDescent="0.3">
      <c r="A291" s="234"/>
      <c r="B291" s="590" t="s">
        <v>122</v>
      </c>
      <c r="C291" s="591"/>
      <c r="D291" s="591"/>
      <c r="E291" s="591"/>
      <c r="F291" s="591"/>
      <c r="G291" s="591"/>
      <c r="H291" s="591"/>
      <c r="I291" s="591"/>
      <c r="J291" s="591"/>
      <c r="K291" s="591"/>
      <c r="L291" s="591"/>
      <c r="M291" s="591"/>
      <c r="N291" s="592"/>
      <c r="O291" s="203"/>
      <c r="P291" s="204"/>
    </row>
    <row r="292" spans="1:16" s="204" customFormat="1" ht="8.25" customHeight="1" thickTop="1" thickBot="1" x14ac:dyDescent="0.3">
      <c r="A292" s="234"/>
      <c r="B292" s="235"/>
      <c r="C292" s="235"/>
      <c r="D292" s="235"/>
      <c r="E292" s="235"/>
      <c r="F292" s="235"/>
      <c r="G292" s="235"/>
      <c r="H292" s="235"/>
      <c r="I292" s="235"/>
      <c r="J292" s="235"/>
      <c r="K292" s="235"/>
      <c r="L292" s="235"/>
      <c r="M292" s="235"/>
      <c r="N292" s="236"/>
      <c r="O292" s="203"/>
    </row>
    <row r="293" spans="1:16" ht="30.75" customHeight="1" x14ac:dyDescent="0.25">
      <c r="A293" s="234"/>
      <c r="B293" s="593" t="s">
        <v>123</v>
      </c>
      <c r="C293" s="594"/>
      <c r="D293" s="595"/>
      <c r="E293" s="602" t="s">
        <v>124</v>
      </c>
      <c r="F293" s="602" t="s">
        <v>125</v>
      </c>
      <c r="G293" s="605" t="s">
        <v>126</v>
      </c>
      <c r="H293" s="606"/>
      <c r="I293" s="606"/>
      <c r="J293" s="606"/>
      <c r="K293" s="606"/>
      <c r="L293" s="607"/>
      <c r="M293" s="608" t="s">
        <v>184</v>
      </c>
      <c r="N293" s="593" t="s">
        <v>128</v>
      </c>
      <c r="O293" s="518" t="s">
        <v>118</v>
      </c>
      <c r="P293" s="521" t="s">
        <v>35</v>
      </c>
    </row>
    <row r="294" spans="1:16" ht="27.75" customHeight="1" x14ac:dyDescent="0.25">
      <c r="A294" s="234"/>
      <c r="B294" s="596"/>
      <c r="C294" s="597"/>
      <c r="D294" s="598"/>
      <c r="E294" s="603"/>
      <c r="F294" s="603"/>
      <c r="G294" s="524" t="s">
        <v>129</v>
      </c>
      <c r="H294" s="525"/>
      <c r="I294" s="526"/>
      <c r="J294" s="527" t="s">
        <v>130</v>
      </c>
      <c r="K294" s="525"/>
      <c r="L294" s="528"/>
      <c r="M294" s="609"/>
      <c r="N294" s="596"/>
      <c r="O294" s="519"/>
      <c r="P294" s="522"/>
    </row>
    <row r="295" spans="1:16" ht="24.75" customHeight="1" thickBot="1" x14ac:dyDescent="0.3">
      <c r="A295" s="234"/>
      <c r="B295" s="599"/>
      <c r="C295" s="600"/>
      <c r="D295" s="601"/>
      <c r="E295" s="604"/>
      <c r="F295" s="604"/>
      <c r="G295" s="237" t="s">
        <v>131</v>
      </c>
      <c r="H295" s="238" t="s">
        <v>132</v>
      </c>
      <c r="I295" s="238" t="s">
        <v>133</v>
      </c>
      <c r="J295" s="238" t="s">
        <v>131</v>
      </c>
      <c r="K295" s="238" t="s">
        <v>132</v>
      </c>
      <c r="L295" s="239" t="s">
        <v>133</v>
      </c>
      <c r="M295" s="610"/>
      <c r="N295" s="599"/>
      <c r="O295" s="520"/>
      <c r="P295" s="523"/>
    </row>
    <row r="296" spans="1:16" s="204" customFormat="1" ht="12" customHeight="1" x14ac:dyDescent="0.25">
      <c r="A296" s="240"/>
      <c r="B296" s="241"/>
      <c r="C296" s="242"/>
      <c r="D296" s="242"/>
      <c r="E296" s="243"/>
      <c r="F296" s="243"/>
      <c r="G296" s="243"/>
      <c r="H296" s="243"/>
      <c r="I296" s="243"/>
      <c r="J296" s="243"/>
      <c r="K296" s="243"/>
      <c r="L296" s="243"/>
      <c r="M296" s="243"/>
      <c r="N296" s="243"/>
      <c r="O296" s="207"/>
    </row>
    <row r="297" spans="1:16" ht="72" customHeight="1" x14ac:dyDescent="0.25">
      <c r="A297" s="240"/>
      <c r="B297" s="529" t="s">
        <v>185</v>
      </c>
      <c r="C297" s="530"/>
      <c r="D297" s="531"/>
      <c r="E297" s="349" t="s">
        <v>186</v>
      </c>
      <c r="F297" s="349" t="s">
        <v>187</v>
      </c>
      <c r="G297" s="532">
        <v>44055</v>
      </c>
      <c r="H297" s="533"/>
      <c r="I297" s="534"/>
      <c r="J297" s="532">
        <v>44196</v>
      </c>
      <c r="K297" s="533"/>
      <c r="L297" s="534"/>
      <c r="M297" s="354">
        <f>J297-G297</f>
        <v>141</v>
      </c>
      <c r="N297" s="244" t="s">
        <v>188</v>
      </c>
      <c r="O297" s="640" t="s">
        <v>20</v>
      </c>
      <c r="P297" s="637"/>
    </row>
    <row r="298" spans="1:16" ht="98.25" customHeight="1" x14ac:dyDescent="0.25">
      <c r="A298" s="240"/>
      <c r="B298" s="614" t="s">
        <v>185</v>
      </c>
      <c r="C298" s="615"/>
      <c r="D298" s="616"/>
      <c r="E298" s="245" t="s">
        <v>186</v>
      </c>
      <c r="F298" s="245" t="s">
        <v>189</v>
      </c>
      <c r="G298" s="611">
        <v>43868</v>
      </c>
      <c r="H298" s="612"/>
      <c r="I298" s="613"/>
      <c r="J298" s="611">
        <v>44043</v>
      </c>
      <c r="K298" s="612"/>
      <c r="L298" s="613"/>
      <c r="M298" s="354">
        <f t="shared" ref="M298:M299" si="3">J298-G298</f>
        <v>175</v>
      </c>
      <c r="N298" s="246" t="s">
        <v>190</v>
      </c>
      <c r="O298" s="640"/>
      <c r="P298" s="637"/>
    </row>
    <row r="299" spans="1:16" ht="109.5" customHeight="1" x14ac:dyDescent="0.25">
      <c r="A299" s="240"/>
      <c r="B299" s="614" t="s">
        <v>185</v>
      </c>
      <c r="C299" s="615"/>
      <c r="D299" s="616"/>
      <c r="E299" s="245" t="s">
        <v>186</v>
      </c>
      <c r="F299" s="245" t="s">
        <v>189</v>
      </c>
      <c r="G299" s="611">
        <v>43587</v>
      </c>
      <c r="H299" s="612"/>
      <c r="I299" s="613"/>
      <c r="J299" s="611">
        <v>43861</v>
      </c>
      <c r="K299" s="612"/>
      <c r="L299" s="613"/>
      <c r="M299" s="354">
        <f t="shared" si="3"/>
        <v>274</v>
      </c>
      <c r="N299" s="246" t="s">
        <v>191</v>
      </c>
      <c r="O299" s="640"/>
      <c r="P299" s="637"/>
    </row>
    <row r="300" spans="1:16" ht="45" customHeight="1" x14ac:dyDescent="0.25">
      <c r="A300" s="240"/>
      <c r="B300" s="365"/>
      <c r="C300" s="365"/>
      <c r="D300" s="365"/>
      <c r="E300" s="365"/>
      <c r="F300" s="365"/>
      <c r="G300" s="366"/>
      <c r="H300" s="366"/>
      <c r="I300" s="366"/>
      <c r="J300" s="494" t="s">
        <v>134</v>
      </c>
      <c r="K300" s="495"/>
      <c r="L300" s="495"/>
      <c r="M300" s="323">
        <f>M299+M298+M297</f>
        <v>590</v>
      </c>
      <c r="N300" s="368"/>
      <c r="O300" s="369"/>
      <c r="P300" s="365"/>
    </row>
    <row r="301" spans="1:16" ht="45" customHeight="1" x14ac:dyDescent="0.25">
      <c r="A301" s="240"/>
      <c r="B301" s="365"/>
      <c r="C301" s="365"/>
      <c r="D301" s="365"/>
      <c r="E301" s="365"/>
      <c r="F301" s="365"/>
      <c r="G301" s="366"/>
      <c r="H301" s="366"/>
      <c r="I301" s="366"/>
      <c r="J301" s="496" t="s">
        <v>135</v>
      </c>
      <c r="K301" s="497"/>
      <c r="L301" s="497"/>
      <c r="M301" s="324">
        <f>M300/30</f>
        <v>19.666666666666668</v>
      </c>
      <c r="N301" s="368"/>
      <c r="O301" s="369"/>
      <c r="P301" s="365"/>
    </row>
    <row r="302" spans="1:16" s="204" customFormat="1" ht="18" customHeight="1" x14ac:dyDescent="0.25">
      <c r="A302" s="240"/>
      <c r="B302" s="251"/>
      <c r="C302" s="251"/>
      <c r="D302" s="251"/>
      <c r="E302" s="251"/>
      <c r="F302" s="251"/>
      <c r="G302" s="252"/>
      <c r="H302" s="252"/>
      <c r="I302" s="252"/>
      <c r="J302" s="252"/>
      <c r="K302" s="252"/>
      <c r="L302" s="252"/>
      <c r="M302" s="253"/>
      <c r="N302" s="254"/>
      <c r="O302" s="207"/>
    </row>
    <row r="303" spans="1:16" ht="27.75" customHeight="1" thickTop="1" thickBot="1" x14ac:dyDescent="0.3">
      <c r="A303" s="234"/>
      <c r="B303" s="590" t="s">
        <v>136</v>
      </c>
      <c r="C303" s="591"/>
      <c r="D303" s="591"/>
      <c r="E303" s="591"/>
      <c r="F303" s="591"/>
      <c r="G303" s="591"/>
      <c r="H303" s="591"/>
      <c r="I303" s="591"/>
      <c r="J303" s="591"/>
      <c r="K303" s="591"/>
      <c r="L303" s="591"/>
      <c r="M303" s="591"/>
      <c r="N303" s="592"/>
      <c r="O303" s="255"/>
    </row>
    <row r="304" spans="1:16" s="204" customFormat="1" ht="8.25" customHeight="1" x14ac:dyDescent="0.25">
      <c r="A304" s="234"/>
      <c r="B304" s="235"/>
      <c r="C304" s="235"/>
      <c r="D304" s="235"/>
      <c r="E304" s="235"/>
      <c r="F304" s="235"/>
      <c r="G304" s="235"/>
      <c r="H304" s="235"/>
      <c r="I304" s="235"/>
      <c r="J304" s="235"/>
      <c r="K304" s="235"/>
      <c r="L304" s="235"/>
      <c r="M304" s="235"/>
      <c r="N304" s="236"/>
      <c r="O304" s="203"/>
    </row>
    <row r="305" spans="1:16" ht="24" customHeight="1" x14ac:dyDescent="0.25">
      <c r="A305" s="234"/>
      <c r="B305" s="593" t="s">
        <v>123</v>
      </c>
      <c r="C305" s="594"/>
      <c r="D305" s="595"/>
      <c r="E305" s="602" t="s">
        <v>124</v>
      </c>
      <c r="F305" s="602" t="s">
        <v>125</v>
      </c>
      <c r="G305" s="605" t="s">
        <v>126</v>
      </c>
      <c r="H305" s="606"/>
      <c r="I305" s="606"/>
      <c r="J305" s="606"/>
      <c r="K305" s="606"/>
      <c r="L305" s="607"/>
      <c r="M305" s="608" t="s">
        <v>184</v>
      </c>
      <c r="N305" s="593" t="s">
        <v>128</v>
      </c>
      <c r="O305" s="662" t="s">
        <v>118</v>
      </c>
      <c r="P305" s="521" t="s">
        <v>35</v>
      </c>
    </row>
    <row r="306" spans="1:16" ht="27.75" customHeight="1" x14ac:dyDescent="0.25">
      <c r="A306" s="234"/>
      <c r="B306" s="596"/>
      <c r="C306" s="597"/>
      <c r="D306" s="598"/>
      <c r="E306" s="603"/>
      <c r="F306" s="603"/>
      <c r="G306" s="524" t="s">
        <v>129</v>
      </c>
      <c r="H306" s="525"/>
      <c r="I306" s="526"/>
      <c r="J306" s="527" t="s">
        <v>130</v>
      </c>
      <c r="K306" s="525"/>
      <c r="L306" s="528"/>
      <c r="M306" s="609"/>
      <c r="N306" s="596"/>
      <c r="O306" s="663"/>
      <c r="P306" s="522"/>
    </row>
    <row r="307" spans="1:16" ht="24.75" customHeight="1" x14ac:dyDescent="0.25">
      <c r="A307" s="234"/>
      <c r="B307" s="599"/>
      <c r="C307" s="600"/>
      <c r="D307" s="601"/>
      <c r="E307" s="604"/>
      <c r="F307" s="604"/>
      <c r="G307" s="237" t="s">
        <v>131</v>
      </c>
      <c r="H307" s="238" t="s">
        <v>132</v>
      </c>
      <c r="I307" s="238" t="s">
        <v>133</v>
      </c>
      <c r="J307" s="238" t="s">
        <v>131</v>
      </c>
      <c r="K307" s="238" t="s">
        <v>132</v>
      </c>
      <c r="L307" s="239" t="s">
        <v>133</v>
      </c>
      <c r="M307" s="610"/>
      <c r="N307" s="599"/>
      <c r="O307" s="664"/>
      <c r="P307" s="523"/>
    </row>
    <row r="308" spans="1:16" s="204" customFormat="1" ht="12" customHeight="1" x14ac:dyDescent="0.25">
      <c r="A308" s="240"/>
      <c r="B308" s="241"/>
      <c r="C308" s="242"/>
      <c r="D308" s="242"/>
      <c r="E308" s="243"/>
      <c r="F308" s="243"/>
      <c r="G308" s="243"/>
      <c r="H308" s="243"/>
      <c r="I308" s="243"/>
      <c r="J308" s="243"/>
      <c r="K308" s="243"/>
      <c r="L308" s="243"/>
      <c r="M308" s="243"/>
      <c r="N308" s="243"/>
      <c r="O308" s="207"/>
    </row>
    <row r="309" spans="1:16" ht="93.6" x14ac:dyDescent="0.25">
      <c r="A309" s="240"/>
      <c r="B309" s="529" t="s">
        <v>192</v>
      </c>
      <c r="C309" s="530"/>
      <c r="D309" s="531"/>
      <c r="E309" s="349" t="s">
        <v>193</v>
      </c>
      <c r="F309" s="349" t="s">
        <v>194</v>
      </c>
      <c r="G309" s="532">
        <v>42826</v>
      </c>
      <c r="H309" s="533"/>
      <c r="I309" s="534"/>
      <c r="J309" s="532">
        <v>43190</v>
      </c>
      <c r="K309" s="533"/>
      <c r="L309" s="534"/>
      <c r="M309" s="354">
        <f>J309-G309</f>
        <v>364</v>
      </c>
      <c r="N309" s="328"/>
      <c r="O309" s="640" t="s">
        <v>20</v>
      </c>
      <c r="P309" s="637"/>
    </row>
    <row r="310" spans="1:16" ht="156" x14ac:dyDescent="0.25">
      <c r="A310" s="240"/>
      <c r="B310" s="614" t="s">
        <v>192</v>
      </c>
      <c r="C310" s="615"/>
      <c r="D310" s="616"/>
      <c r="E310" s="349" t="s">
        <v>193</v>
      </c>
      <c r="F310" s="245" t="s">
        <v>195</v>
      </c>
      <c r="G310" s="611">
        <v>42887</v>
      </c>
      <c r="H310" s="612"/>
      <c r="I310" s="613"/>
      <c r="J310" s="611">
        <v>43070</v>
      </c>
      <c r="K310" s="612"/>
      <c r="L310" s="613"/>
      <c r="M310" s="354">
        <f t="shared" ref="M310" si="4">J310-G310</f>
        <v>183</v>
      </c>
      <c r="N310" s="328"/>
      <c r="O310" s="640"/>
      <c r="P310" s="637"/>
    </row>
    <row r="311" spans="1:16" ht="41.1" customHeight="1" x14ac:dyDescent="0.25">
      <c r="A311" s="240"/>
      <c r="B311" s="365"/>
      <c r="C311" s="365"/>
      <c r="D311" s="365"/>
      <c r="E311" s="365"/>
      <c r="F311" s="365"/>
      <c r="G311" s="366"/>
      <c r="H311" s="366"/>
      <c r="I311" s="366"/>
      <c r="J311" s="494" t="s">
        <v>134</v>
      </c>
      <c r="K311" s="495"/>
      <c r="L311" s="495"/>
      <c r="M311" s="323">
        <f>M310+M309</f>
        <v>547</v>
      </c>
      <c r="N311" s="367"/>
      <c r="O311" s="369"/>
      <c r="P311" s="365"/>
    </row>
    <row r="312" spans="1:16" ht="41.1" customHeight="1" x14ac:dyDescent="0.25">
      <c r="A312" s="240"/>
      <c r="B312" s="365"/>
      <c r="C312" s="365"/>
      <c r="D312" s="365"/>
      <c r="E312" s="365"/>
      <c r="F312" s="365"/>
      <c r="G312" s="366"/>
      <c r="H312" s="366"/>
      <c r="I312" s="366"/>
      <c r="J312" s="496" t="s">
        <v>135</v>
      </c>
      <c r="K312" s="497"/>
      <c r="L312" s="497"/>
      <c r="M312" s="324">
        <f>M311/30</f>
        <v>18.233333333333334</v>
      </c>
      <c r="N312" s="367"/>
      <c r="O312" s="369"/>
      <c r="P312" s="365"/>
    </row>
    <row r="313" spans="1:16" s="204" customFormat="1" ht="15.6" x14ac:dyDescent="0.25">
      <c r="A313" s="218"/>
      <c r="B313" s="340"/>
      <c r="C313" s="340"/>
      <c r="D313" s="340"/>
      <c r="E313" s="210"/>
      <c r="F313" s="210"/>
      <c r="G313" s="210"/>
      <c r="H313" s="210"/>
      <c r="I313" s="210"/>
      <c r="J313" s="233"/>
      <c r="K313" s="233"/>
      <c r="L313" s="233"/>
      <c r="M313" s="233"/>
      <c r="N313" s="233"/>
      <c r="O313" s="203"/>
    </row>
    <row r="314" spans="1:16" ht="39" customHeight="1" x14ac:dyDescent="0.25">
      <c r="A314" s="240"/>
      <c r="B314" s="527" t="s">
        <v>139</v>
      </c>
      <c r="C314" s="525"/>
      <c r="D314" s="525"/>
      <c r="E314" s="525"/>
      <c r="F314" s="525"/>
      <c r="G314" s="525"/>
      <c r="H314" s="525"/>
      <c r="I314" s="525"/>
      <c r="J314" s="525"/>
      <c r="K314" s="525"/>
      <c r="L314" s="525"/>
      <c r="M314" s="525"/>
      <c r="N314" s="665"/>
      <c r="O314" s="217" t="s">
        <v>118</v>
      </c>
      <c r="P314" s="217" t="s">
        <v>35</v>
      </c>
    </row>
    <row r="315" spans="1:16" ht="15" customHeight="1" x14ac:dyDescent="0.25">
      <c r="A315" s="240"/>
      <c r="B315" s="256"/>
      <c r="C315" s="256"/>
      <c r="D315" s="256"/>
      <c r="E315" s="256"/>
      <c r="F315" s="257"/>
      <c r="G315" s="257"/>
      <c r="H315" s="257"/>
      <c r="I315" s="257"/>
      <c r="J315" s="257"/>
      <c r="K315" s="256"/>
      <c r="L315" s="256"/>
      <c r="M315" s="256"/>
      <c r="N315" s="256"/>
      <c r="O315" s="575" t="s">
        <v>20</v>
      </c>
      <c r="P315" s="634"/>
    </row>
    <row r="316" spans="1:16" s="133" customFormat="1" ht="14.25" customHeight="1" x14ac:dyDescent="0.25">
      <c r="A316" s="258"/>
      <c r="B316" s="259"/>
      <c r="C316" s="132"/>
      <c r="D316" s="132"/>
      <c r="E316" s="132"/>
      <c r="F316" s="132"/>
      <c r="G316" s="132"/>
      <c r="H316" s="132"/>
      <c r="I316" s="132"/>
      <c r="J316" s="132"/>
      <c r="K316" s="132"/>
      <c r="L316" s="132"/>
      <c r="M316" s="132"/>
      <c r="N316" s="132"/>
      <c r="O316" s="575"/>
      <c r="P316" s="635"/>
    </row>
    <row r="317" spans="1:16" ht="15" customHeight="1" thickBot="1" x14ac:dyDescent="0.3">
      <c r="A317" s="240"/>
      <c r="B317" s="203"/>
      <c r="C317" s="617" t="s">
        <v>140</v>
      </c>
      <c r="D317" s="618"/>
      <c r="E317" s="618"/>
      <c r="F317" s="260"/>
      <c r="G317" s="619" t="s">
        <v>141</v>
      </c>
      <c r="H317" s="619"/>
      <c r="I317" s="619"/>
      <c r="J317" s="619"/>
      <c r="K317" s="619"/>
      <c r="L317" s="619"/>
      <c r="M317" s="619"/>
      <c r="N317" s="619"/>
      <c r="O317" s="576"/>
      <c r="P317" s="636"/>
    </row>
    <row r="318" spans="1:16" ht="9.6" customHeight="1" thickBot="1" x14ac:dyDescent="0.3">
      <c r="A318" s="240"/>
      <c r="B318" s="620"/>
      <c r="C318" s="620"/>
      <c r="D318" s="620"/>
      <c r="E318" s="620"/>
      <c r="F318" s="260"/>
      <c r="G318" s="260"/>
      <c r="H318" s="260"/>
      <c r="I318" s="260"/>
      <c r="J318" s="260"/>
      <c r="K318" s="207"/>
      <c r="L318" s="207"/>
      <c r="M318" s="207"/>
      <c r="N318" s="207"/>
      <c r="O318" s="340"/>
      <c r="P318" s="204"/>
    </row>
    <row r="319" spans="1:16" ht="39" customHeight="1" thickBot="1" x14ac:dyDescent="0.3">
      <c r="A319" s="240"/>
      <c r="B319" s="621" t="s">
        <v>148</v>
      </c>
      <c r="C319" s="622"/>
      <c r="D319" s="622"/>
      <c r="E319" s="622"/>
      <c r="F319" s="622"/>
      <c r="G319" s="622"/>
      <c r="H319" s="622"/>
      <c r="I319" s="622"/>
      <c r="J319" s="622"/>
      <c r="K319" s="622"/>
      <c r="L319" s="622"/>
      <c r="M319" s="622"/>
      <c r="N319" s="622"/>
      <c r="O319" s="217" t="s">
        <v>118</v>
      </c>
      <c r="P319" s="217" t="s">
        <v>35</v>
      </c>
    </row>
    <row r="320" spans="1:16" ht="15" customHeight="1" x14ac:dyDescent="0.25">
      <c r="A320" s="240"/>
      <c r="B320" s="623" t="s">
        <v>143</v>
      </c>
      <c r="C320" s="623"/>
      <c r="D320" s="623"/>
      <c r="E320" s="623"/>
      <c r="F320" s="623" t="s">
        <v>196</v>
      </c>
      <c r="G320" s="623"/>
      <c r="H320" s="623"/>
      <c r="I320" s="623"/>
      <c r="J320" s="623"/>
      <c r="K320" s="623"/>
      <c r="L320" s="623"/>
      <c r="M320" s="623"/>
      <c r="N320" s="623"/>
      <c r="O320" s="632" t="s">
        <v>197</v>
      </c>
      <c r="P320" s="634" t="s">
        <v>198</v>
      </c>
    </row>
    <row r="321" spans="1:16" s="133" customFormat="1" ht="14.25" customHeight="1" x14ac:dyDescent="0.25">
      <c r="A321" s="258"/>
      <c r="B321" s="623"/>
      <c r="C321" s="623"/>
      <c r="D321" s="623"/>
      <c r="E321" s="623"/>
      <c r="F321" s="623"/>
      <c r="G321" s="623"/>
      <c r="H321" s="623"/>
      <c r="I321" s="623"/>
      <c r="J321" s="623"/>
      <c r="K321" s="623"/>
      <c r="L321" s="623"/>
      <c r="M321" s="623"/>
      <c r="N321" s="623"/>
      <c r="O321" s="632"/>
      <c r="P321" s="635"/>
    </row>
    <row r="322" spans="1:16" ht="15" customHeight="1" thickBot="1" x14ac:dyDescent="0.3">
      <c r="A322" s="240"/>
      <c r="B322" s="623"/>
      <c r="C322" s="623"/>
      <c r="D322" s="623"/>
      <c r="E322" s="623"/>
      <c r="F322" s="623"/>
      <c r="G322" s="623"/>
      <c r="H322" s="623"/>
      <c r="I322" s="623"/>
      <c r="J322" s="623"/>
      <c r="K322" s="623"/>
      <c r="L322" s="623"/>
      <c r="M322" s="623"/>
      <c r="N322" s="623"/>
      <c r="O322" s="633"/>
      <c r="P322" s="636"/>
    </row>
    <row r="323" spans="1:16" ht="15" customHeight="1" x14ac:dyDescent="0.25">
      <c r="A323" s="240"/>
      <c r="B323" s="203"/>
      <c r="C323" s="208"/>
      <c r="D323" s="261"/>
      <c r="E323" s="261"/>
      <c r="F323" s="260"/>
      <c r="G323" s="262"/>
      <c r="H323" s="262"/>
      <c r="I323" s="262"/>
      <c r="J323" s="262"/>
      <c r="K323" s="262"/>
      <c r="L323" s="262"/>
      <c r="M323" s="262"/>
      <c r="N323" s="262"/>
      <c r="O323" s="263"/>
      <c r="P323" s="251"/>
    </row>
    <row r="324" spans="1:16" ht="11.25" customHeight="1" x14ac:dyDescent="0.25">
      <c r="A324" s="199"/>
      <c r="B324" s="201"/>
      <c r="C324" s="201"/>
      <c r="D324" s="201"/>
      <c r="E324" s="201"/>
      <c r="F324" s="201"/>
      <c r="G324" s="201"/>
      <c r="H324" s="201"/>
      <c r="I324" s="201"/>
      <c r="J324" s="201"/>
      <c r="K324" s="201"/>
      <c r="L324" s="201"/>
      <c r="M324" s="201"/>
      <c r="N324" s="202"/>
      <c r="O324" s="203"/>
      <c r="P324" s="204"/>
    </row>
    <row r="325" spans="1:16" ht="18.75" customHeight="1" x14ac:dyDescent="0.25">
      <c r="A325" s="199"/>
      <c r="B325" s="504" t="s">
        <v>104</v>
      </c>
      <c r="C325" s="505"/>
      <c r="D325" s="505"/>
      <c r="E325" s="505"/>
      <c r="F325" s="506"/>
      <c r="G325" s="507" t="s">
        <v>145</v>
      </c>
      <c r="H325" s="508"/>
      <c r="I325" s="508"/>
      <c r="J325" s="508"/>
      <c r="K325" s="508"/>
      <c r="L325" s="508"/>
      <c r="M325" s="508"/>
      <c r="N325" s="509"/>
      <c r="O325" s="205"/>
      <c r="P325" s="204"/>
    </row>
    <row r="326" spans="1:16" s="204" customFormat="1" ht="11.25" customHeight="1" thickBot="1" x14ac:dyDescent="0.3">
      <c r="A326" s="199"/>
      <c r="B326" s="201"/>
      <c r="C326" s="201"/>
      <c r="D326" s="201"/>
      <c r="E326" s="201"/>
      <c r="F326" s="201"/>
      <c r="G326" s="201"/>
      <c r="H326" s="201"/>
      <c r="I326" s="201"/>
      <c r="J326" s="201"/>
      <c r="K326" s="201"/>
      <c r="L326" s="201"/>
      <c r="M326" s="201"/>
      <c r="N326" s="201"/>
      <c r="O326" s="205"/>
    </row>
    <row r="327" spans="1:16" ht="24.75" customHeight="1" thickTop="1" thickBot="1" x14ac:dyDescent="0.3">
      <c r="A327" s="206"/>
      <c r="B327" s="510" t="s">
        <v>106</v>
      </c>
      <c r="C327" s="511"/>
      <c r="D327" s="511"/>
      <c r="E327" s="511"/>
      <c r="F327" s="511"/>
      <c r="G327" s="511"/>
      <c r="H327" s="511"/>
      <c r="I327" s="511"/>
      <c r="J327" s="511"/>
      <c r="K327" s="511"/>
      <c r="L327" s="511"/>
      <c r="M327" s="511"/>
      <c r="N327" s="512"/>
      <c r="O327" s="207"/>
      <c r="P327" s="204"/>
    </row>
    <row r="328" spans="1:16" s="204" customFormat="1" ht="11.25" customHeight="1" thickTop="1" thickBot="1" x14ac:dyDescent="0.3">
      <c r="A328" s="206"/>
      <c r="B328" s="208"/>
      <c r="C328" s="208"/>
      <c r="D328" s="208"/>
      <c r="E328" s="208"/>
      <c r="F328" s="209"/>
      <c r="G328" s="209"/>
      <c r="H328" s="209"/>
      <c r="I328" s="209"/>
      <c r="J328" s="210"/>
      <c r="K328" s="210"/>
      <c r="L328" s="210"/>
      <c r="M328" s="210"/>
      <c r="N328" s="210"/>
      <c r="O328" s="340"/>
    </row>
    <row r="329" spans="1:16" ht="33.75" customHeight="1" x14ac:dyDescent="0.25">
      <c r="A329" s="206"/>
      <c r="B329" s="513" t="s">
        <v>107</v>
      </c>
      <c r="C329" s="514"/>
      <c r="D329" s="514"/>
      <c r="E329" s="514"/>
      <c r="F329" s="515" t="s">
        <v>199</v>
      </c>
      <c r="G329" s="515"/>
      <c r="H329" s="515"/>
      <c r="I329" s="515"/>
      <c r="J329" s="515"/>
      <c r="K329" s="516"/>
      <c r="L329" s="516"/>
      <c r="M329" s="516"/>
      <c r="N329" s="517"/>
      <c r="O329" s="207"/>
      <c r="P329" s="204"/>
    </row>
    <row r="330" spans="1:16" ht="27.75" customHeight="1" x14ac:dyDescent="0.25">
      <c r="A330" s="206"/>
      <c r="B330" s="488" t="s">
        <v>108</v>
      </c>
      <c r="C330" s="489"/>
      <c r="D330" s="489"/>
      <c r="E330" s="489"/>
      <c r="F330" s="490"/>
      <c r="G330" s="491"/>
      <c r="H330" s="491"/>
      <c r="I330" s="491"/>
      <c r="J330" s="491"/>
      <c r="K330" s="492"/>
      <c r="L330" s="492"/>
      <c r="M330" s="492"/>
      <c r="N330" s="493"/>
      <c r="O330" s="207"/>
      <c r="P330" s="204"/>
    </row>
    <row r="331" spans="1:16" ht="30" customHeight="1" x14ac:dyDescent="0.25">
      <c r="A331" s="206"/>
      <c r="B331" s="580" t="s">
        <v>109</v>
      </c>
      <c r="C331" s="581"/>
      <c r="D331" s="581"/>
      <c r="E331" s="581"/>
      <c r="F331" s="582"/>
      <c r="G331" s="582"/>
      <c r="H331" s="582"/>
      <c r="I331" s="582"/>
      <c r="J331" s="582"/>
      <c r="K331" s="583"/>
      <c r="L331" s="583"/>
      <c r="M331" s="583"/>
      <c r="N331" s="584"/>
      <c r="O331" s="207"/>
      <c r="P331" s="204"/>
    </row>
    <row r="332" spans="1:16" ht="31.5" customHeight="1" x14ac:dyDescent="0.25">
      <c r="A332" s="206"/>
      <c r="B332" s="585" t="s">
        <v>110</v>
      </c>
      <c r="C332" s="586"/>
      <c r="D332" s="586"/>
      <c r="E332" s="586"/>
      <c r="F332" s="211" t="s">
        <v>199</v>
      </c>
      <c r="G332" s="587" t="s">
        <v>111</v>
      </c>
      <c r="H332" s="588"/>
      <c r="I332" s="588"/>
      <c r="J332" s="588"/>
      <c r="K332" s="588"/>
      <c r="L332" s="588"/>
      <c r="M332" s="589"/>
      <c r="N332" s="212" t="s">
        <v>199</v>
      </c>
      <c r="O332" s="207"/>
      <c r="P332" s="204"/>
    </row>
    <row r="333" spans="1:16" s="204" customFormat="1" ht="11.25" customHeight="1" thickTop="1" thickBot="1" x14ac:dyDescent="0.3">
      <c r="A333" s="206"/>
      <c r="B333" s="213"/>
      <c r="C333" s="213"/>
      <c r="D333" s="213"/>
      <c r="E333" s="213"/>
      <c r="F333" s="214"/>
      <c r="G333" s="214"/>
      <c r="H333" s="214"/>
      <c r="I333" s="214"/>
      <c r="J333" s="214"/>
      <c r="K333" s="214"/>
      <c r="L333" s="214"/>
      <c r="M333" s="214"/>
      <c r="N333" s="207"/>
      <c r="O333" s="207"/>
    </row>
    <row r="334" spans="1:16" ht="27.75" customHeight="1" thickTop="1" thickBot="1" x14ac:dyDescent="0.3">
      <c r="A334" s="206"/>
      <c r="B334" s="590" t="s">
        <v>112</v>
      </c>
      <c r="C334" s="591"/>
      <c r="D334" s="591"/>
      <c r="E334" s="591"/>
      <c r="F334" s="591"/>
      <c r="G334" s="591"/>
      <c r="H334" s="591"/>
      <c r="I334" s="591"/>
      <c r="J334" s="591"/>
      <c r="K334" s="591"/>
      <c r="L334" s="591"/>
      <c r="M334" s="591"/>
      <c r="N334" s="592"/>
      <c r="O334" s="215"/>
      <c r="P334" s="204"/>
    </row>
    <row r="335" spans="1:16" s="204" customFormat="1" ht="10.5" customHeight="1" thickTop="1" x14ac:dyDescent="0.25">
      <c r="A335" s="206"/>
      <c r="B335" s="208"/>
      <c r="C335" s="208"/>
      <c r="D335" s="208"/>
      <c r="E335" s="208"/>
      <c r="F335" s="208"/>
      <c r="G335" s="208"/>
      <c r="H335" s="208"/>
      <c r="I335" s="208"/>
      <c r="J335" s="208"/>
      <c r="K335" s="208"/>
      <c r="L335" s="208"/>
      <c r="M335" s="208"/>
      <c r="N335" s="207"/>
      <c r="O335" s="207"/>
    </row>
    <row r="336" spans="1:16" ht="24.75" customHeight="1" x14ac:dyDescent="0.25">
      <c r="A336" s="206"/>
      <c r="B336" s="504" t="s">
        <v>113</v>
      </c>
      <c r="C336" s="505"/>
      <c r="D336" s="505"/>
      <c r="E336" s="505"/>
      <c r="F336" s="505"/>
      <c r="G336" s="505"/>
      <c r="H336" s="505"/>
      <c r="I336" s="505"/>
      <c r="J336" s="505"/>
      <c r="K336" s="505"/>
      <c r="L336" s="505"/>
      <c r="M336" s="505"/>
      <c r="N336" s="506"/>
      <c r="O336" s="215"/>
      <c r="P336" s="204"/>
    </row>
    <row r="337" spans="1:18" s="204" customFormat="1" ht="11.25" customHeight="1" thickBot="1" x14ac:dyDescent="0.3">
      <c r="A337" s="206"/>
      <c r="B337" s="213"/>
      <c r="C337" s="213"/>
      <c r="D337" s="213"/>
      <c r="E337" s="213"/>
      <c r="F337" s="214"/>
      <c r="G337" s="214"/>
      <c r="H337" s="214"/>
      <c r="I337" s="214"/>
      <c r="J337" s="214"/>
      <c r="K337" s="214"/>
      <c r="L337" s="214"/>
      <c r="M337" s="214"/>
      <c r="N337" s="207"/>
      <c r="O337" s="207"/>
    </row>
    <row r="338" spans="1:18" ht="31.35" customHeight="1" thickTop="1" thickBot="1" x14ac:dyDescent="0.3">
      <c r="A338" s="206"/>
      <c r="B338" s="564" t="s">
        <v>114</v>
      </c>
      <c r="C338" s="565"/>
      <c r="D338" s="565"/>
      <c r="E338" s="565"/>
      <c r="F338" s="216" t="s">
        <v>115</v>
      </c>
      <c r="G338" s="566" t="s">
        <v>116</v>
      </c>
      <c r="H338" s="567"/>
      <c r="I338" s="567"/>
      <c r="J338" s="567"/>
      <c r="K338" s="567"/>
      <c r="L338" s="568"/>
      <c r="M338" s="566" t="s">
        <v>117</v>
      </c>
      <c r="N338" s="567"/>
      <c r="O338" s="217" t="s">
        <v>118</v>
      </c>
      <c r="P338" s="217" t="s">
        <v>35</v>
      </c>
    </row>
    <row r="339" spans="1:18" s="204" customFormat="1" ht="11.25" customHeight="1" x14ac:dyDescent="0.25">
      <c r="A339" s="218"/>
      <c r="B339" s="340"/>
      <c r="C339" s="214"/>
      <c r="D339" s="214"/>
      <c r="E339" s="219"/>
      <c r="F339" s="219"/>
      <c r="G339" s="220"/>
      <c r="H339" s="220"/>
      <c r="I339" s="220"/>
      <c r="J339" s="220"/>
      <c r="K339" s="220"/>
      <c r="L339" s="220"/>
      <c r="M339" s="220"/>
      <c r="N339" s="221"/>
      <c r="O339" s="340"/>
      <c r="P339" s="340"/>
    </row>
    <row r="340" spans="1:18" ht="31.5" customHeight="1" x14ac:dyDescent="0.25">
      <c r="A340" s="218"/>
      <c r="B340" s="569"/>
      <c r="C340" s="570"/>
      <c r="D340" s="570"/>
      <c r="E340" s="570"/>
      <c r="F340" s="222"/>
      <c r="G340" s="571"/>
      <c r="H340" s="571"/>
      <c r="I340" s="571"/>
      <c r="J340" s="571"/>
      <c r="K340" s="571"/>
      <c r="L340" s="571"/>
      <c r="M340" s="572"/>
      <c r="N340" s="573"/>
      <c r="O340" s="632" t="s">
        <v>22</v>
      </c>
      <c r="P340" s="634" t="s">
        <v>200</v>
      </c>
    </row>
    <row r="341" spans="1:18" s="204" customFormat="1" ht="6" customHeight="1" x14ac:dyDescent="0.25">
      <c r="A341" s="218"/>
      <c r="B341" s="340"/>
      <c r="C341" s="214"/>
      <c r="D341" s="214"/>
      <c r="E341" s="219"/>
      <c r="F341" s="219"/>
      <c r="G341" s="220"/>
      <c r="H341" s="220"/>
      <c r="I341" s="220"/>
      <c r="J341" s="220"/>
      <c r="K341" s="220"/>
      <c r="L341" s="220"/>
      <c r="M341" s="220"/>
      <c r="N341" s="221"/>
      <c r="O341" s="632"/>
      <c r="P341" s="635"/>
    </row>
    <row r="342" spans="1:18" ht="54.75" customHeight="1" x14ac:dyDescent="0.25">
      <c r="A342" s="218"/>
      <c r="B342" s="538"/>
      <c r="C342" s="538"/>
      <c r="D342" s="538"/>
      <c r="E342" s="538"/>
      <c r="F342" s="223"/>
      <c r="G342" s="539" t="s">
        <v>146</v>
      </c>
      <c r="H342" s="540"/>
      <c r="I342" s="540"/>
      <c r="J342" s="540"/>
      <c r="K342" s="540"/>
      <c r="L342" s="540"/>
      <c r="M342" s="540"/>
      <c r="N342" s="540"/>
      <c r="O342" s="633"/>
      <c r="P342" s="636"/>
    </row>
    <row r="343" spans="1:18" s="204" customFormat="1" ht="11.25" customHeight="1" x14ac:dyDescent="0.25">
      <c r="A343" s="218"/>
      <c r="B343" s="340"/>
      <c r="C343" s="214"/>
      <c r="D343" s="214"/>
      <c r="E343" s="219"/>
      <c r="F343" s="219"/>
      <c r="G343" s="220"/>
      <c r="H343" s="220"/>
      <c r="I343" s="220"/>
      <c r="J343" s="220"/>
      <c r="K343" s="220"/>
      <c r="L343" s="220"/>
      <c r="M343" s="220"/>
      <c r="N343" s="221"/>
      <c r="O343" s="203"/>
    </row>
    <row r="344" spans="1:18" ht="24.75" customHeight="1" thickTop="1" thickBot="1" x14ac:dyDescent="0.3">
      <c r="A344" s="218"/>
      <c r="B344" s="510" t="s">
        <v>120</v>
      </c>
      <c r="C344" s="511"/>
      <c r="D344" s="511"/>
      <c r="E344" s="511"/>
      <c r="F344" s="511"/>
      <c r="G344" s="511"/>
      <c r="H344" s="511"/>
      <c r="I344" s="511"/>
      <c r="J344" s="511"/>
      <c r="K344" s="511"/>
      <c r="L344" s="511"/>
      <c r="M344" s="511"/>
      <c r="N344" s="512"/>
      <c r="O344" s="203"/>
      <c r="P344" s="204"/>
    </row>
    <row r="345" spans="1:18" s="204" customFormat="1" ht="12" customHeight="1" thickTop="1" thickBot="1" x14ac:dyDescent="0.3">
      <c r="A345" s="218"/>
      <c r="B345" s="213"/>
      <c r="C345" s="213"/>
      <c r="D345" s="213"/>
      <c r="E345" s="213"/>
      <c r="F345" s="214"/>
      <c r="G345" s="214"/>
      <c r="H345" s="214"/>
      <c r="I345" s="214"/>
      <c r="J345" s="214"/>
      <c r="K345" s="214"/>
      <c r="L345" s="214"/>
      <c r="M345" s="214"/>
      <c r="N345" s="221"/>
      <c r="O345" s="203"/>
    </row>
    <row r="346" spans="1:18" ht="30.75" customHeight="1" thickTop="1" thickBot="1" x14ac:dyDescent="0.35">
      <c r="A346" s="218"/>
      <c r="B346" s="564" t="s">
        <v>114</v>
      </c>
      <c r="C346" s="565"/>
      <c r="D346" s="565"/>
      <c r="E346" s="565"/>
      <c r="F346" s="216" t="s">
        <v>121</v>
      </c>
      <c r="G346" s="566" t="s">
        <v>116</v>
      </c>
      <c r="H346" s="567"/>
      <c r="I346" s="567"/>
      <c r="J346" s="567"/>
      <c r="K346" s="567"/>
      <c r="L346" s="568"/>
      <c r="M346" s="566" t="s">
        <v>117</v>
      </c>
      <c r="N346" s="567"/>
      <c r="O346" s="203"/>
      <c r="P346" s="204"/>
      <c r="R346" s="224"/>
    </row>
    <row r="347" spans="1:18" s="204" customFormat="1" ht="11.25" customHeight="1" thickTop="1" thickBot="1" x14ac:dyDescent="0.3">
      <c r="A347" s="218"/>
      <c r="B347" s="225"/>
      <c r="C347" s="226"/>
      <c r="D347" s="226"/>
      <c r="E347" s="227"/>
      <c r="F347" s="227"/>
      <c r="G347" s="228"/>
      <c r="H347" s="228"/>
      <c r="I347" s="228"/>
      <c r="J347" s="228"/>
      <c r="K347" s="228"/>
      <c r="L347" s="228"/>
      <c r="M347" s="228"/>
      <c r="N347" s="229"/>
      <c r="O347" s="203"/>
    </row>
    <row r="348" spans="1:18" ht="30" customHeight="1" x14ac:dyDescent="0.25">
      <c r="A348" s="230"/>
      <c r="B348" s="553"/>
      <c r="C348" s="554"/>
      <c r="D348" s="554"/>
      <c r="E348" s="554"/>
      <c r="F348" s="231"/>
      <c r="G348" s="555"/>
      <c r="H348" s="555"/>
      <c r="I348" s="555"/>
      <c r="J348" s="555"/>
      <c r="K348" s="555"/>
      <c r="L348" s="555"/>
      <c r="M348" s="556"/>
      <c r="N348" s="557"/>
      <c r="O348" s="203"/>
      <c r="P348" s="204"/>
    </row>
    <row r="349" spans="1:18" ht="31.5" customHeight="1" x14ac:dyDescent="0.25">
      <c r="A349" s="206"/>
      <c r="B349" s="625"/>
      <c r="C349" s="626"/>
      <c r="D349" s="626"/>
      <c r="E349" s="626"/>
      <c r="F349" s="232"/>
      <c r="G349" s="627"/>
      <c r="H349" s="627"/>
      <c r="I349" s="627"/>
      <c r="J349" s="627"/>
      <c r="K349" s="627"/>
      <c r="L349" s="627"/>
      <c r="M349" s="628"/>
      <c r="N349" s="629"/>
      <c r="O349" s="203"/>
      <c r="P349" s="204"/>
    </row>
    <row r="350" spans="1:18" s="204" customFormat="1" ht="6" customHeight="1" thickTop="1" thickBot="1" x14ac:dyDescent="0.3">
      <c r="A350" s="218"/>
      <c r="B350" s="340"/>
      <c r="C350" s="214"/>
      <c r="D350" s="214"/>
      <c r="E350" s="219"/>
      <c r="F350" s="219"/>
      <c r="G350" s="220"/>
      <c r="H350" s="220"/>
      <c r="I350" s="220"/>
      <c r="J350" s="220"/>
      <c r="K350" s="220"/>
      <c r="L350" s="220"/>
      <c r="M350" s="220"/>
      <c r="N350" s="221"/>
      <c r="O350" s="203"/>
    </row>
    <row r="351" spans="1:18" ht="23.25" customHeight="1" thickBot="1" x14ac:dyDescent="0.3">
      <c r="A351" s="218"/>
      <c r="B351" s="538"/>
      <c r="C351" s="538"/>
      <c r="D351" s="538"/>
      <c r="E351" s="538"/>
      <c r="F351" s="223"/>
      <c r="G351" s="539" t="s">
        <v>146</v>
      </c>
      <c r="H351" s="540"/>
      <c r="I351" s="540"/>
      <c r="J351" s="540"/>
      <c r="K351" s="540"/>
      <c r="L351" s="540"/>
      <c r="M351" s="540"/>
      <c r="N351" s="630"/>
      <c r="O351" s="340"/>
      <c r="P351" s="204"/>
    </row>
    <row r="352" spans="1:18" s="204" customFormat="1" ht="11.25" customHeight="1" x14ac:dyDescent="0.25">
      <c r="A352" s="218"/>
      <c r="B352" s="340"/>
      <c r="C352" s="340"/>
      <c r="D352" s="340"/>
      <c r="E352" s="210"/>
      <c r="F352" s="210"/>
      <c r="G352" s="210"/>
      <c r="H352" s="210"/>
      <c r="I352" s="210"/>
      <c r="J352" s="233"/>
      <c r="K352" s="233"/>
      <c r="L352" s="233"/>
      <c r="M352" s="233"/>
      <c r="N352" s="233"/>
      <c r="O352" s="203"/>
    </row>
    <row r="353" spans="1:16" ht="27.75" customHeight="1" thickTop="1" thickBot="1" x14ac:dyDescent="0.3">
      <c r="A353" s="234"/>
      <c r="B353" s="590" t="s">
        <v>136</v>
      </c>
      <c r="C353" s="591"/>
      <c r="D353" s="591"/>
      <c r="E353" s="591"/>
      <c r="F353" s="591"/>
      <c r="G353" s="591"/>
      <c r="H353" s="591"/>
      <c r="I353" s="591"/>
      <c r="J353" s="591"/>
      <c r="K353" s="591"/>
      <c r="L353" s="591"/>
      <c r="M353" s="591"/>
      <c r="N353" s="592"/>
      <c r="O353" s="255"/>
    </row>
    <row r="354" spans="1:16" s="204" customFormat="1" ht="8.25" customHeight="1" x14ac:dyDescent="0.25">
      <c r="A354" s="234"/>
      <c r="B354" s="235"/>
      <c r="C354" s="235"/>
      <c r="D354" s="235"/>
      <c r="E354" s="235"/>
      <c r="F354" s="235"/>
      <c r="G354" s="235"/>
      <c r="H354" s="235"/>
      <c r="I354" s="235"/>
      <c r="J354" s="235"/>
      <c r="K354" s="235"/>
      <c r="L354" s="235"/>
      <c r="M354" s="235"/>
      <c r="N354" s="236"/>
      <c r="O354" s="203"/>
    </row>
    <row r="355" spans="1:16" ht="24" customHeight="1" x14ac:dyDescent="0.25">
      <c r="A355" s="234"/>
      <c r="B355" s="593" t="s">
        <v>123</v>
      </c>
      <c r="C355" s="594"/>
      <c r="D355" s="595"/>
      <c r="E355" s="602" t="s">
        <v>124</v>
      </c>
      <c r="F355" s="602" t="s">
        <v>125</v>
      </c>
      <c r="G355" s="605" t="s">
        <v>126</v>
      </c>
      <c r="H355" s="606"/>
      <c r="I355" s="606"/>
      <c r="J355" s="606"/>
      <c r="K355" s="606"/>
      <c r="L355" s="607"/>
      <c r="M355" s="608" t="s">
        <v>184</v>
      </c>
      <c r="N355" s="593" t="s">
        <v>128</v>
      </c>
      <c r="O355" s="662" t="s">
        <v>118</v>
      </c>
      <c r="P355" s="521" t="s">
        <v>35</v>
      </c>
    </row>
    <row r="356" spans="1:16" ht="27.75" customHeight="1" x14ac:dyDescent="0.25">
      <c r="A356" s="234"/>
      <c r="B356" s="596"/>
      <c r="C356" s="597"/>
      <c r="D356" s="598"/>
      <c r="E356" s="603"/>
      <c r="F356" s="603"/>
      <c r="G356" s="524" t="s">
        <v>129</v>
      </c>
      <c r="H356" s="525"/>
      <c r="I356" s="526"/>
      <c r="J356" s="527" t="s">
        <v>130</v>
      </c>
      <c r="K356" s="525"/>
      <c r="L356" s="528"/>
      <c r="M356" s="609"/>
      <c r="N356" s="596"/>
      <c r="O356" s="663"/>
      <c r="P356" s="522"/>
    </row>
    <row r="357" spans="1:16" ht="24.75" customHeight="1" x14ac:dyDescent="0.25">
      <c r="A357" s="234"/>
      <c r="B357" s="599"/>
      <c r="C357" s="600"/>
      <c r="D357" s="601"/>
      <c r="E357" s="604"/>
      <c r="F357" s="604"/>
      <c r="G357" s="237" t="s">
        <v>131</v>
      </c>
      <c r="H357" s="238" t="s">
        <v>132</v>
      </c>
      <c r="I357" s="238" t="s">
        <v>133</v>
      </c>
      <c r="J357" s="238" t="s">
        <v>131</v>
      </c>
      <c r="K357" s="238" t="s">
        <v>132</v>
      </c>
      <c r="L357" s="239" t="s">
        <v>133</v>
      </c>
      <c r="M357" s="610"/>
      <c r="N357" s="599"/>
      <c r="O357" s="664"/>
      <c r="P357" s="523"/>
    </row>
    <row r="358" spans="1:16" s="204" customFormat="1" ht="12" customHeight="1" x14ac:dyDescent="0.25">
      <c r="A358" s="240"/>
      <c r="B358" s="241"/>
      <c r="C358" s="242"/>
      <c r="D358" s="242"/>
      <c r="E358" s="243"/>
      <c r="F358" s="243"/>
      <c r="G358" s="243"/>
      <c r="H358" s="243"/>
      <c r="I358" s="243"/>
      <c r="J358" s="243"/>
      <c r="K358" s="243"/>
      <c r="L358" s="243"/>
      <c r="M358" s="243"/>
      <c r="N358" s="243"/>
      <c r="O358" s="207"/>
    </row>
    <row r="359" spans="1:16" ht="41.1" customHeight="1" x14ac:dyDescent="0.25">
      <c r="A359" s="240"/>
      <c r="B359" s="529"/>
      <c r="C359" s="530"/>
      <c r="D359" s="531"/>
      <c r="E359" s="349"/>
      <c r="F359" s="349"/>
      <c r="G359" s="532"/>
      <c r="H359" s="533"/>
      <c r="I359" s="534"/>
      <c r="J359" s="532"/>
      <c r="K359" s="533"/>
      <c r="L359" s="534"/>
      <c r="M359" s="354">
        <f>J359-G359</f>
        <v>0</v>
      </c>
      <c r="N359" s="328"/>
      <c r="O359" s="640" t="s">
        <v>22</v>
      </c>
      <c r="P359" s="637" t="s">
        <v>200</v>
      </c>
    </row>
    <row r="360" spans="1:16" ht="41.1" customHeight="1" x14ac:dyDescent="0.25">
      <c r="A360" s="240"/>
      <c r="B360" s="614"/>
      <c r="C360" s="615"/>
      <c r="D360" s="616"/>
      <c r="E360" s="245"/>
      <c r="F360" s="245"/>
      <c r="G360" s="611"/>
      <c r="H360" s="612"/>
      <c r="I360" s="613"/>
      <c r="J360" s="611"/>
      <c r="K360" s="612"/>
      <c r="L360" s="613"/>
      <c r="M360" s="354">
        <f t="shared" ref="M360:M362" si="5">J360-G360</f>
        <v>0</v>
      </c>
      <c r="N360" s="328"/>
      <c r="O360" s="640"/>
      <c r="P360" s="637"/>
    </row>
    <row r="361" spans="1:16" ht="41.1" customHeight="1" x14ac:dyDescent="0.25">
      <c r="A361" s="240"/>
      <c r="B361" s="614"/>
      <c r="C361" s="615"/>
      <c r="D361" s="616"/>
      <c r="E361" s="245"/>
      <c r="F361" s="245"/>
      <c r="G361" s="611"/>
      <c r="H361" s="612"/>
      <c r="I361" s="613"/>
      <c r="J361" s="611"/>
      <c r="K361" s="612"/>
      <c r="L361" s="613"/>
      <c r="M361" s="354">
        <f t="shared" si="5"/>
        <v>0</v>
      </c>
      <c r="N361" s="328"/>
      <c r="O361" s="640"/>
      <c r="P361" s="637"/>
    </row>
    <row r="362" spans="1:16" ht="41.1" customHeight="1" x14ac:dyDescent="0.25">
      <c r="A362" s="240"/>
      <c r="B362" s="614"/>
      <c r="C362" s="615"/>
      <c r="D362" s="616"/>
      <c r="E362" s="245"/>
      <c r="F362" s="245"/>
      <c r="G362" s="611"/>
      <c r="H362" s="612"/>
      <c r="I362" s="613"/>
      <c r="J362" s="611"/>
      <c r="K362" s="612"/>
      <c r="L362" s="613"/>
      <c r="M362" s="354">
        <f t="shared" si="5"/>
        <v>0</v>
      </c>
      <c r="N362" s="328"/>
      <c r="O362" s="640"/>
      <c r="P362" s="637"/>
    </row>
    <row r="363" spans="1:16" ht="41.1" customHeight="1" x14ac:dyDescent="0.25">
      <c r="A363" s="240"/>
      <c r="B363" s="365"/>
      <c r="C363" s="365"/>
      <c r="D363" s="365"/>
      <c r="E363" s="365"/>
      <c r="F363" s="365"/>
      <c r="G363" s="366"/>
      <c r="H363" s="366"/>
      <c r="I363" s="366"/>
      <c r="J363" s="494" t="s">
        <v>134</v>
      </c>
      <c r="K363" s="495"/>
      <c r="L363" s="495"/>
      <c r="M363" s="323">
        <f>M362+M361+M360+M359</f>
        <v>0</v>
      </c>
      <c r="N363" s="367"/>
      <c r="O363" s="369"/>
      <c r="P363" s="365"/>
    </row>
    <row r="364" spans="1:16" ht="41.1" customHeight="1" x14ac:dyDescent="0.25">
      <c r="A364" s="240"/>
      <c r="B364" s="365"/>
      <c r="C364" s="365"/>
      <c r="D364" s="365"/>
      <c r="E364" s="365"/>
      <c r="F364" s="365"/>
      <c r="G364" s="366"/>
      <c r="H364" s="366"/>
      <c r="I364" s="366"/>
      <c r="J364" s="496" t="s">
        <v>135</v>
      </c>
      <c r="K364" s="497"/>
      <c r="L364" s="497"/>
      <c r="M364" s="324">
        <f>M363/30</f>
        <v>0</v>
      </c>
      <c r="N364" s="367"/>
      <c r="O364" s="369"/>
      <c r="P364" s="365"/>
    </row>
    <row r="365" spans="1:16" s="204" customFormat="1" ht="15.6" x14ac:dyDescent="0.25">
      <c r="A365" s="218"/>
      <c r="B365" s="340"/>
      <c r="C365" s="340"/>
      <c r="D365" s="340"/>
      <c r="E365" s="210"/>
      <c r="F365" s="210"/>
      <c r="G365" s="210"/>
      <c r="H365" s="210"/>
      <c r="I365" s="210"/>
      <c r="J365" s="233"/>
      <c r="K365" s="233"/>
      <c r="L365" s="233"/>
      <c r="M365" s="233"/>
      <c r="N365" s="233"/>
      <c r="O365" s="203"/>
    </row>
    <row r="366" spans="1:16" ht="39" customHeight="1" thickBot="1" x14ac:dyDescent="0.3">
      <c r="A366" s="240"/>
      <c r="B366" s="527" t="s">
        <v>139</v>
      </c>
      <c r="C366" s="525"/>
      <c r="D366" s="525"/>
      <c r="E366" s="525"/>
      <c r="F366" s="525"/>
      <c r="G366" s="525"/>
      <c r="H366" s="525"/>
      <c r="I366" s="525"/>
      <c r="J366" s="525"/>
      <c r="K366" s="525"/>
      <c r="L366" s="525"/>
      <c r="M366" s="525"/>
      <c r="N366" s="525"/>
      <c r="O366" s="217" t="s">
        <v>118</v>
      </c>
      <c r="P366" s="217" t="s">
        <v>35</v>
      </c>
    </row>
    <row r="367" spans="1:16" ht="15" customHeight="1" x14ac:dyDescent="0.25">
      <c r="A367" s="240"/>
      <c r="B367" s="256"/>
      <c r="C367" s="256"/>
      <c r="D367" s="256"/>
      <c r="E367" s="256"/>
      <c r="F367" s="257"/>
      <c r="G367" s="257"/>
      <c r="H367" s="257"/>
      <c r="I367" s="257"/>
      <c r="J367" s="257"/>
      <c r="K367" s="256"/>
      <c r="L367" s="256"/>
      <c r="M367" s="256"/>
      <c r="N367" s="256"/>
      <c r="O367" s="575" t="s">
        <v>197</v>
      </c>
      <c r="P367" s="634" t="s">
        <v>201</v>
      </c>
    </row>
    <row r="368" spans="1:16" s="133" customFormat="1" ht="14.25" customHeight="1" x14ac:dyDescent="0.25">
      <c r="A368" s="258"/>
      <c r="B368" s="259"/>
      <c r="C368" s="132"/>
      <c r="D368" s="132"/>
      <c r="E368" s="132"/>
      <c r="F368" s="132"/>
      <c r="G368" s="132"/>
      <c r="H368" s="132"/>
      <c r="I368" s="132"/>
      <c r="J368" s="132"/>
      <c r="K368" s="132"/>
      <c r="L368" s="132"/>
      <c r="M368" s="132"/>
      <c r="N368" s="132"/>
      <c r="O368" s="575"/>
      <c r="P368" s="635"/>
    </row>
    <row r="369" spans="1:16" ht="15" customHeight="1" thickBot="1" x14ac:dyDescent="0.3">
      <c r="A369" s="240"/>
      <c r="B369" s="203"/>
      <c r="C369" s="617" t="s">
        <v>140</v>
      </c>
      <c r="D369" s="618"/>
      <c r="E369" s="618"/>
      <c r="F369" s="260"/>
      <c r="G369" s="619" t="s">
        <v>141</v>
      </c>
      <c r="H369" s="619"/>
      <c r="I369" s="619"/>
      <c r="J369" s="619"/>
      <c r="K369" s="619"/>
      <c r="L369" s="619"/>
      <c r="M369" s="619"/>
      <c r="N369" s="619"/>
      <c r="O369" s="576"/>
      <c r="P369" s="636"/>
    </row>
    <row r="370" spans="1:16" ht="9.6" customHeight="1" thickBot="1" x14ac:dyDescent="0.3">
      <c r="A370" s="240"/>
      <c r="B370" s="620"/>
      <c r="C370" s="620"/>
      <c r="D370" s="620"/>
      <c r="E370" s="620"/>
      <c r="F370" s="260"/>
      <c r="G370" s="260"/>
      <c r="H370" s="260"/>
      <c r="I370" s="260"/>
      <c r="J370" s="260"/>
      <c r="K370" s="207"/>
      <c r="L370" s="207"/>
      <c r="M370" s="207"/>
      <c r="N370" s="207"/>
      <c r="O370" s="340"/>
      <c r="P370" s="204"/>
    </row>
    <row r="371" spans="1:16" ht="39" customHeight="1" thickBot="1" x14ac:dyDescent="0.3">
      <c r="A371" s="240"/>
      <c r="B371" s="621" t="s">
        <v>148</v>
      </c>
      <c r="C371" s="622"/>
      <c r="D371" s="622"/>
      <c r="E371" s="622"/>
      <c r="F371" s="622"/>
      <c r="G371" s="622"/>
      <c r="H371" s="622"/>
      <c r="I371" s="622"/>
      <c r="J371" s="622"/>
      <c r="K371" s="622"/>
      <c r="L371" s="622"/>
      <c r="M371" s="622"/>
      <c r="N371" s="622"/>
      <c r="O371" s="217" t="s">
        <v>118</v>
      </c>
      <c r="P371" s="217" t="s">
        <v>35</v>
      </c>
    </row>
    <row r="372" spans="1:16" ht="15" customHeight="1" x14ac:dyDescent="0.25">
      <c r="A372" s="240"/>
      <c r="B372" s="623" t="s">
        <v>143</v>
      </c>
      <c r="C372" s="623"/>
      <c r="D372" s="623"/>
      <c r="E372" s="623"/>
      <c r="F372" s="623" t="s">
        <v>196</v>
      </c>
      <c r="G372" s="623"/>
      <c r="H372" s="623"/>
      <c r="I372" s="623"/>
      <c r="J372" s="623"/>
      <c r="K372" s="623"/>
      <c r="L372" s="623"/>
      <c r="M372" s="623"/>
      <c r="N372" s="623"/>
      <c r="O372" s="632" t="s">
        <v>197</v>
      </c>
      <c r="P372" s="634" t="s">
        <v>201</v>
      </c>
    </row>
    <row r="373" spans="1:16" s="133" customFormat="1" ht="14.25" customHeight="1" x14ac:dyDescent="0.25">
      <c r="A373" s="258"/>
      <c r="B373" s="623"/>
      <c r="C373" s="623"/>
      <c r="D373" s="623"/>
      <c r="E373" s="623"/>
      <c r="F373" s="623"/>
      <c r="G373" s="623"/>
      <c r="H373" s="623"/>
      <c r="I373" s="623"/>
      <c r="J373" s="623"/>
      <c r="K373" s="623"/>
      <c r="L373" s="623"/>
      <c r="M373" s="623"/>
      <c r="N373" s="623"/>
      <c r="O373" s="632"/>
      <c r="P373" s="635"/>
    </row>
    <row r="374" spans="1:16" ht="15" customHeight="1" thickBot="1" x14ac:dyDescent="0.3">
      <c r="A374" s="240"/>
      <c r="B374" s="623"/>
      <c r="C374" s="623"/>
      <c r="D374" s="623"/>
      <c r="E374" s="623"/>
      <c r="F374" s="623"/>
      <c r="G374" s="623"/>
      <c r="H374" s="623"/>
      <c r="I374" s="623"/>
      <c r="J374" s="623"/>
      <c r="K374" s="623"/>
      <c r="L374" s="623"/>
      <c r="M374" s="623"/>
      <c r="N374" s="623"/>
      <c r="O374" s="633"/>
      <c r="P374" s="636"/>
    </row>
    <row r="375" spans="1:16" ht="15" customHeight="1" x14ac:dyDescent="0.25">
      <c r="A375" s="240"/>
      <c r="B375" s="203"/>
      <c r="C375" s="208"/>
      <c r="D375" s="261"/>
      <c r="E375" s="261"/>
      <c r="F375" s="260"/>
      <c r="G375" s="262"/>
      <c r="H375" s="262"/>
      <c r="I375" s="262"/>
      <c r="J375" s="262"/>
      <c r="K375" s="262"/>
      <c r="L375" s="262"/>
      <c r="M375" s="262"/>
      <c r="N375" s="262"/>
      <c r="O375" s="263"/>
      <c r="P375" s="251"/>
    </row>
    <row r="376" spans="1:16" ht="15" customHeight="1" x14ac:dyDescent="0.25">
      <c r="A376" s="240"/>
      <c r="B376" s="203"/>
      <c r="C376" s="208"/>
      <c r="D376" s="261"/>
      <c r="E376" s="261"/>
      <c r="F376" s="260"/>
      <c r="G376" s="262"/>
      <c r="H376" s="262"/>
      <c r="I376" s="262"/>
      <c r="J376" s="262"/>
      <c r="K376" s="262"/>
      <c r="L376" s="262"/>
      <c r="M376" s="262"/>
      <c r="N376" s="262"/>
      <c r="O376" s="263"/>
      <c r="P376" s="251"/>
    </row>
    <row r="377" spans="1:16" ht="15" customHeight="1" x14ac:dyDescent="0.25">
      <c r="A377" s="240"/>
      <c r="B377" s="203"/>
      <c r="C377" s="208"/>
      <c r="D377" s="261"/>
      <c r="E377" s="261"/>
      <c r="F377" s="260"/>
      <c r="G377" s="262"/>
      <c r="H377" s="262"/>
      <c r="I377" s="262"/>
      <c r="J377" s="262"/>
      <c r="K377" s="262"/>
      <c r="L377" s="262"/>
      <c r="M377" s="262"/>
      <c r="N377" s="262"/>
      <c r="O377" s="263"/>
      <c r="P377" s="251"/>
    </row>
    <row r="378" spans="1:16" ht="9.6" customHeight="1" thickBot="1" x14ac:dyDescent="0.3">
      <c r="A378" s="240"/>
      <c r="B378" s="620"/>
      <c r="C378" s="620"/>
      <c r="D378" s="620"/>
      <c r="E378" s="620"/>
      <c r="F378" s="260"/>
      <c r="G378" s="260"/>
      <c r="H378" s="260"/>
      <c r="I378" s="260"/>
      <c r="J378" s="260"/>
      <c r="K378" s="207"/>
      <c r="L378" s="207"/>
      <c r="M378" s="207"/>
      <c r="N378" s="207"/>
      <c r="O378" s="340"/>
      <c r="P378" s="204"/>
    </row>
    <row r="379" spans="1:16" ht="32.25" customHeight="1" x14ac:dyDescent="0.25">
      <c r="A379" s="199"/>
      <c r="B379" s="548" t="s">
        <v>101</v>
      </c>
      <c r="C379" s="549"/>
      <c r="D379" s="550" t="s">
        <v>80</v>
      </c>
      <c r="E379" s="551"/>
      <c r="F379" s="551"/>
      <c r="G379" s="551"/>
      <c r="H379" s="551"/>
      <c r="I379" s="551"/>
      <c r="J379" s="551"/>
      <c r="K379" s="551"/>
      <c r="L379" s="551"/>
      <c r="M379" s="551"/>
      <c r="N379" s="551"/>
      <c r="O379" s="551"/>
      <c r="P379" s="552"/>
    </row>
    <row r="380" spans="1:16" ht="11.25" customHeight="1" thickBot="1" x14ac:dyDescent="0.3">
      <c r="A380" s="199"/>
      <c r="B380" s="201"/>
      <c r="C380" s="201"/>
      <c r="D380" s="201"/>
      <c r="E380" s="201"/>
      <c r="F380" s="201"/>
      <c r="G380" s="201"/>
      <c r="H380" s="201"/>
      <c r="I380" s="201"/>
      <c r="J380" s="201"/>
      <c r="K380" s="201"/>
      <c r="L380" s="201"/>
      <c r="M380" s="201"/>
      <c r="N380" s="202"/>
      <c r="O380" s="203"/>
      <c r="P380" s="204"/>
    </row>
    <row r="381" spans="1:16" ht="29.25" customHeight="1" thickBot="1" x14ac:dyDescent="0.3">
      <c r="A381" s="199"/>
      <c r="B381" s="201"/>
      <c r="C381" s="201"/>
      <c r="D381" s="201"/>
      <c r="E381" s="201"/>
      <c r="F381" s="201"/>
      <c r="G381" s="201"/>
      <c r="H381" s="201"/>
      <c r="I381" s="201"/>
      <c r="J381" s="201"/>
      <c r="K381" s="201"/>
      <c r="L381" s="498" t="s">
        <v>6</v>
      </c>
      <c r="M381" s="499"/>
      <c r="N381" s="499"/>
      <c r="O381" s="499"/>
      <c r="P381" s="500"/>
    </row>
    <row r="382" spans="1:16" ht="33.75" customHeight="1" thickBot="1" x14ac:dyDescent="0.3">
      <c r="A382" s="199"/>
      <c r="B382" s="201"/>
      <c r="C382" s="201"/>
      <c r="D382" s="201"/>
      <c r="E382" s="201"/>
      <c r="F382" s="201"/>
      <c r="G382" s="201"/>
      <c r="H382" s="201"/>
      <c r="I382" s="201"/>
      <c r="J382" s="201"/>
      <c r="K382" s="201"/>
      <c r="L382" s="655" t="s">
        <v>173</v>
      </c>
      <c r="M382" s="656"/>
      <c r="N382" s="656"/>
      <c r="O382" s="656"/>
      <c r="P382" s="657"/>
    </row>
    <row r="383" spans="1:16" ht="11.25" customHeight="1" x14ac:dyDescent="0.25">
      <c r="A383" s="199"/>
      <c r="B383" s="201"/>
      <c r="C383" s="201"/>
      <c r="D383" s="201"/>
      <c r="E383" s="201"/>
      <c r="F383" s="201"/>
      <c r="G383" s="201"/>
      <c r="H383" s="201"/>
      <c r="I383" s="201"/>
      <c r="J383" s="201"/>
      <c r="K383" s="201"/>
      <c r="L383" s="201"/>
      <c r="M383" s="201"/>
      <c r="N383" s="202"/>
      <c r="O383" s="203"/>
      <c r="P383" s="204"/>
    </row>
    <row r="384" spans="1:16" ht="18.75" customHeight="1" x14ac:dyDescent="0.25">
      <c r="A384" s="199"/>
      <c r="B384" s="504" t="s">
        <v>104</v>
      </c>
      <c r="C384" s="505"/>
      <c r="D384" s="505"/>
      <c r="E384" s="505"/>
      <c r="F384" s="506"/>
      <c r="G384" s="507" t="s">
        <v>105</v>
      </c>
      <c r="H384" s="508"/>
      <c r="I384" s="508"/>
      <c r="J384" s="508"/>
      <c r="K384" s="508"/>
      <c r="L384" s="508"/>
      <c r="M384" s="508"/>
      <c r="N384" s="509"/>
      <c r="O384" s="205"/>
      <c r="P384" s="204"/>
    </row>
    <row r="385" spans="1:16" s="204" customFormat="1" ht="11.25" customHeight="1" thickBot="1" x14ac:dyDescent="0.3">
      <c r="A385" s="199"/>
      <c r="B385" s="201"/>
      <c r="C385" s="201"/>
      <c r="D385" s="201"/>
      <c r="E385" s="201"/>
      <c r="F385" s="201"/>
      <c r="G385" s="201"/>
      <c r="H385" s="201"/>
      <c r="I385" s="201"/>
      <c r="J385" s="201"/>
      <c r="K385" s="201"/>
      <c r="L385" s="201"/>
      <c r="M385" s="201"/>
      <c r="N385" s="201"/>
      <c r="O385" s="205"/>
    </row>
    <row r="386" spans="1:16" ht="24.75" customHeight="1" thickTop="1" thickBot="1" x14ac:dyDescent="0.3">
      <c r="A386" s="206"/>
      <c r="B386" s="510" t="s">
        <v>106</v>
      </c>
      <c r="C386" s="511"/>
      <c r="D386" s="511"/>
      <c r="E386" s="511"/>
      <c r="F386" s="511"/>
      <c r="G386" s="511"/>
      <c r="H386" s="511"/>
      <c r="I386" s="511"/>
      <c r="J386" s="511"/>
      <c r="K386" s="511"/>
      <c r="L386" s="511"/>
      <c r="M386" s="511"/>
      <c r="N386" s="512"/>
      <c r="O386" s="207"/>
      <c r="P386" s="204"/>
    </row>
    <row r="387" spans="1:16" s="204" customFormat="1" ht="11.25" customHeight="1" thickTop="1" thickBot="1" x14ac:dyDescent="0.3">
      <c r="A387" s="206"/>
      <c r="B387" s="208"/>
      <c r="C387" s="208"/>
      <c r="D387" s="208"/>
      <c r="E387" s="208"/>
      <c r="F387" s="209"/>
      <c r="G387" s="209"/>
      <c r="H387" s="209"/>
      <c r="I387" s="209"/>
      <c r="J387" s="210"/>
      <c r="K387" s="210"/>
      <c r="L387" s="210"/>
      <c r="M387" s="210"/>
      <c r="N387" s="210"/>
      <c r="O387" s="340"/>
    </row>
    <row r="388" spans="1:16" ht="33.75" customHeight="1" x14ac:dyDescent="0.25">
      <c r="A388" s="206"/>
      <c r="B388" s="513" t="s">
        <v>107</v>
      </c>
      <c r="C388" s="514"/>
      <c r="D388" s="514"/>
      <c r="E388" s="514"/>
      <c r="F388" s="515" t="s">
        <v>202</v>
      </c>
      <c r="G388" s="515"/>
      <c r="H388" s="515"/>
      <c r="I388" s="515"/>
      <c r="J388" s="515"/>
      <c r="K388" s="516"/>
      <c r="L388" s="516"/>
      <c r="M388" s="516"/>
      <c r="N388" s="517"/>
      <c r="O388" s="207"/>
      <c r="P388" s="204"/>
    </row>
    <row r="389" spans="1:16" ht="27.75" customHeight="1" x14ac:dyDescent="0.25">
      <c r="A389" s="206"/>
      <c r="B389" s="488" t="s">
        <v>108</v>
      </c>
      <c r="C389" s="489"/>
      <c r="D389" s="489"/>
      <c r="E389" s="489"/>
      <c r="F389" s="490">
        <v>52466849</v>
      </c>
      <c r="G389" s="491"/>
      <c r="H389" s="491"/>
      <c r="I389" s="491"/>
      <c r="J389" s="491"/>
      <c r="K389" s="492"/>
      <c r="L389" s="492"/>
      <c r="M389" s="492"/>
      <c r="N389" s="493"/>
      <c r="O389" s="207"/>
      <c r="P389" s="204"/>
    </row>
    <row r="390" spans="1:16" ht="30" customHeight="1" x14ac:dyDescent="0.25">
      <c r="A390" s="206"/>
      <c r="B390" s="580" t="s">
        <v>109</v>
      </c>
      <c r="C390" s="581"/>
      <c r="D390" s="581"/>
      <c r="E390" s="581"/>
      <c r="F390" s="582" t="s">
        <v>153</v>
      </c>
      <c r="G390" s="582"/>
      <c r="H390" s="582"/>
      <c r="I390" s="582"/>
      <c r="J390" s="582"/>
      <c r="K390" s="583"/>
      <c r="L390" s="583"/>
      <c r="M390" s="583"/>
      <c r="N390" s="584"/>
      <c r="O390" s="207"/>
      <c r="P390" s="204"/>
    </row>
    <row r="391" spans="1:16" ht="31.5" customHeight="1" x14ac:dyDescent="0.25">
      <c r="A391" s="206"/>
      <c r="B391" s="585" t="s">
        <v>110</v>
      </c>
      <c r="C391" s="586"/>
      <c r="D391" s="586"/>
      <c r="E391" s="586"/>
      <c r="F391" s="387">
        <v>52466849</v>
      </c>
      <c r="G391" s="587" t="s">
        <v>111</v>
      </c>
      <c r="H391" s="588"/>
      <c r="I391" s="588"/>
      <c r="J391" s="588"/>
      <c r="K391" s="588"/>
      <c r="L391" s="588"/>
      <c r="M391" s="589"/>
      <c r="N391" s="314">
        <v>41249</v>
      </c>
      <c r="O391" s="207"/>
      <c r="P391" s="204"/>
    </row>
    <row r="392" spans="1:16" s="204" customFormat="1" ht="11.25" customHeight="1" thickTop="1" thickBot="1" x14ac:dyDescent="0.3">
      <c r="A392" s="206"/>
      <c r="B392" s="213"/>
      <c r="C392" s="213"/>
      <c r="D392" s="213"/>
      <c r="E392" s="213"/>
      <c r="F392" s="214"/>
      <c r="G392" s="214"/>
      <c r="H392" s="214"/>
      <c r="I392" s="214"/>
      <c r="J392" s="214"/>
      <c r="K392" s="214"/>
      <c r="L392" s="214"/>
      <c r="M392" s="214"/>
      <c r="N392" s="207"/>
      <c r="O392" s="207"/>
    </row>
    <row r="393" spans="1:16" ht="27.75" customHeight="1" thickTop="1" thickBot="1" x14ac:dyDescent="0.3">
      <c r="A393" s="206"/>
      <c r="B393" s="590" t="s">
        <v>112</v>
      </c>
      <c r="C393" s="591"/>
      <c r="D393" s="591"/>
      <c r="E393" s="591"/>
      <c r="F393" s="591"/>
      <c r="G393" s="591"/>
      <c r="H393" s="591"/>
      <c r="I393" s="591"/>
      <c r="J393" s="591"/>
      <c r="K393" s="591"/>
      <c r="L393" s="591"/>
      <c r="M393" s="591"/>
      <c r="N393" s="592"/>
      <c r="O393" s="215"/>
      <c r="P393" s="204"/>
    </row>
    <row r="394" spans="1:16" s="204" customFormat="1" ht="10.5" customHeight="1" thickTop="1" x14ac:dyDescent="0.25">
      <c r="A394" s="206"/>
      <c r="B394" s="208"/>
      <c r="C394" s="208"/>
      <c r="D394" s="208"/>
      <c r="E394" s="208"/>
      <c r="F394" s="208"/>
      <c r="G394" s="208"/>
      <c r="H394" s="208"/>
      <c r="I394" s="208"/>
      <c r="J394" s="208"/>
      <c r="K394" s="208"/>
      <c r="L394" s="208"/>
      <c r="M394" s="208"/>
      <c r="N394" s="207"/>
      <c r="O394" s="207"/>
    </row>
    <row r="395" spans="1:16" ht="24.75" customHeight="1" x14ac:dyDescent="0.25">
      <c r="A395" s="206"/>
      <c r="B395" s="504" t="s">
        <v>113</v>
      </c>
      <c r="C395" s="505"/>
      <c r="D395" s="505"/>
      <c r="E395" s="505"/>
      <c r="F395" s="505"/>
      <c r="G395" s="505"/>
      <c r="H395" s="505"/>
      <c r="I395" s="505"/>
      <c r="J395" s="505"/>
      <c r="K395" s="505"/>
      <c r="L395" s="505"/>
      <c r="M395" s="505"/>
      <c r="N395" s="506"/>
      <c r="O395" s="215"/>
      <c r="P395" s="204"/>
    </row>
    <row r="396" spans="1:16" s="204" customFormat="1" ht="11.25" customHeight="1" thickBot="1" x14ac:dyDescent="0.3">
      <c r="A396" s="206"/>
      <c r="B396" s="213"/>
      <c r="C396" s="213"/>
      <c r="D396" s="213"/>
      <c r="E396" s="213"/>
      <c r="F396" s="214"/>
      <c r="G396" s="214"/>
      <c r="H396" s="214"/>
      <c r="I396" s="214"/>
      <c r="J396" s="214"/>
      <c r="K396" s="214"/>
      <c r="L396" s="214"/>
      <c r="M396" s="214"/>
      <c r="N396" s="207"/>
      <c r="O396" s="207"/>
    </row>
    <row r="397" spans="1:16" ht="31.35" customHeight="1" thickTop="1" thickBot="1" x14ac:dyDescent="0.3">
      <c r="A397" s="206"/>
      <c r="B397" s="564" t="s">
        <v>114</v>
      </c>
      <c r="C397" s="565"/>
      <c r="D397" s="565"/>
      <c r="E397" s="565"/>
      <c r="F397" s="216" t="s">
        <v>115</v>
      </c>
      <c r="G397" s="566" t="s">
        <v>116</v>
      </c>
      <c r="H397" s="567"/>
      <c r="I397" s="567"/>
      <c r="J397" s="567"/>
      <c r="K397" s="567"/>
      <c r="L397" s="568"/>
      <c r="M397" s="566" t="s">
        <v>117</v>
      </c>
      <c r="N397" s="567"/>
      <c r="O397" s="217" t="s">
        <v>118</v>
      </c>
      <c r="P397" s="217" t="s">
        <v>35</v>
      </c>
    </row>
    <row r="398" spans="1:16" s="204" customFormat="1" ht="11.25" customHeight="1" thickTop="1" thickBot="1" x14ac:dyDescent="0.3">
      <c r="A398" s="218"/>
      <c r="B398" s="340"/>
      <c r="C398" s="214"/>
      <c r="D398" s="214"/>
      <c r="E398" s="219"/>
      <c r="F398" s="219"/>
      <c r="G398" s="220"/>
      <c r="H398" s="220"/>
      <c r="I398" s="220"/>
      <c r="J398" s="220"/>
      <c r="K398" s="220"/>
      <c r="L398" s="220"/>
      <c r="M398" s="220"/>
      <c r="N398" s="221"/>
      <c r="O398" s="340"/>
      <c r="P398" s="340"/>
    </row>
    <row r="399" spans="1:16" ht="31.5" customHeight="1" x14ac:dyDescent="0.25">
      <c r="A399" s="218"/>
      <c r="B399" s="569" t="s">
        <v>203</v>
      </c>
      <c r="C399" s="570"/>
      <c r="D399" s="570"/>
      <c r="E399" s="570"/>
      <c r="F399" s="310">
        <v>41205</v>
      </c>
      <c r="G399" s="571" t="s">
        <v>153</v>
      </c>
      <c r="H399" s="571"/>
      <c r="I399" s="571"/>
      <c r="J399" s="571"/>
      <c r="K399" s="571"/>
      <c r="L399" s="571"/>
      <c r="M399" s="572"/>
      <c r="N399" s="573"/>
      <c r="O399" s="631" t="s">
        <v>20</v>
      </c>
      <c r="P399" s="634"/>
    </row>
    <row r="400" spans="1:16" s="204" customFormat="1" ht="6" customHeight="1" thickTop="1" thickBot="1" x14ac:dyDescent="0.3">
      <c r="A400" s="218"/>
      <c r="B400" s="340"/>
      <c r="C400" s="214"/>
      <c r="D400" s="214"/>
      <c r="E400" s="219"/>
      <c r="F400" s="219"/>
      <c r="G400" s="220"/>
      <c r="H400" s="220"/>
      <c r="I400" s="220"/>
      <c r="J400" s="220"/>
      <c r="K400" s="220"/>
      <c r="L400" s="220"/>
      <c r="M400" s="220"/>
      <c r="N400" s="221"/>
      <c r="O400" s="575"/>
      <c r="P400" s="635"/>
    </row>
    <row r="401" spans="1:18" ht="23.25" customHeight="1" x14ac:dyDescent="0.25">
      <c r="A401" s="218"/>
      <c r="B401" s="538"/>
      <c r="C401" s="538"/>
      <c r="D401" s="538"/>
      <c r="E401" s="538"/>
      <c r="F401" s="223"/>
      <c r="G401" s="651" t="s">
        <v>204</v>
      </c>
      <c r="H401" s="652"/>
      <c r="I401" s="652"/>
      <c r="J401" s="652"/>
      <c r="K401" s="652"/>
      <c r="L401" s="652"/>
      <c r="M401" s="652"/>
      <c r="N401" s="652"/>
      <c r="O401" s="576"/>
      <c r="P401" s="636"/>
    </row>
    <row r="402" spans="1:18" s="204" customFormat="1" ht="11.25" customHeight="1" thickBot="1" x14ac:dyDescent="0.3">
      <c r="A402" s="218"/>
      <c r="B402" s="340"/>
      <c r="C402" s="214"/>
      <c r="D402" s="214"/>
      <c r="E402" s="219"/>
      <c r="F402" s="219"/>
      <c r="G402" s="220"/>
      <c r="H402" s="220"/>
      <c r="I402" s="220"/>
      <c r="J402" s="220"/>
      <c r="K402" s="220"/>
      <c r="L402" s="220"/>
      <c r="M402" s="220"/>
      <c r="N402" s="221"/>
      <c r="O402" s="203"/>
    </row>
    <row r="403" spans="1:18" ht="24.75" customHeight="1" thickTop="1" thickBot="1" x14ac:dyDescent="0.3">
      <c r="A403" s="218"/>
      <c r="B403" s="510" t="s">
        <v>120</v>
      </c>
      <c r="C403" s="511"/>
      <c r="D403" s="511"/>
      <c r="E403" s="511"/>
      <c r="F403" s="511"/>
      <c r="G403" s="511"/>
      <c r="H403" s="511"/>
      <c r="I403" s="511"/>
      <c r="J403" s="511"/>
      <c r="K403" s="511"/>
      <c r="L403" s="511"/>
      <c r="M403" s="511"/>
      <c r="N403" s="512"/>
      <c r="O403" s="203"/>
      <c r="P403" s="204"/>
    </row>
    <row r="404" spans="1:18" s="204" customFormat="1" ht="12" customHeight="1" thickTop="1" thickBot="1" x14ac:dyDescent="0.3">
      <c r="A404" s="218"/>
      <c r="B404" s="213"/>
      <c r="C404" s="213"/>
      <c r="D404" s="213"/>
      <c r="E404" s="213"/>
      <c r="F404" s="214"/>
      <c r="G404" s="214"/>
      <c r="H404" s="214"/>
      <c r="I404" s="214"/>
      <c r="J404" s="214"/>
      <c r="K404" s="214"/>
      <c r="L404" s="214"/>
      <c r="M404" s="214"/>
      <c r="N404" s="221"/>
      <c r="O404" s="203"/>
    </row>
    <row r="405" spans="1:18" ht="30.75" customHeight="1" thickTop="1" thickBot="1" x14ac:dyDescent="0.35">
      <c r="A405" s="218"/>
      <c r="B405" s="564" t="s">
        <v>114</v>
      </c>
      <c r="C405" s="565"/>
      <c r="D405" s="565"/>
      <c r="E405" s="565"/>
      <c r="F405" s="216" t="s">
        <v>121</v>
      </c>
      <c r="G405" s="566" t="s">
        <v>116</v>
      </c>
      <c r="H405" s="567"/>
      <c r="I405" s="567"/>
      <c r="J405" s="567"/>
      <c r="K405" s="567"/>
      <c r="L405" s="568"/>
      <c r="M405" s="566" t="s">
        <v>117</v>
      </c>
      <c r="N405" s="567"/>
      <c r="O405" s="203"/>
      <c r="P405" s="204"/>
      <c r="R405" s="224"/>
    </row>
    <row r="406" spans="1:18" s="204" customFormat="1" ht="11.25" customHeight="1" x14ac:dyDescent="0.25">
      <c r="A406" s="218"/>
      <c r="B406" s="225"/>
      <c r="C406" s="226"/>
      <c r="D406" s="226"/>
      <c r="E406" s="227"/>
      <c r="F406" s="227"/>
      <c r="G406" s="228"/>
      <c r="H406" s="228"/>
      <c r="I406" s="228"/>
      <c r="J406" s="228"/>
      <c r="K406" s="228"/>
      <c r="L406" s="228"/>
      <c r="M406" s="335"/>
      <c r="N406" s="336"/>
      <c r="O406" s="203"/>
    </row>
    <row r="407" spans="1:18" ht="30" customHeight="1" x14ac:dyDescent="0.25">
      <c r="A407" s="230"/>
      <c r="B407" s="553" t="s">
        <v>205</v>
      </c>
      <c r="C407" s="554"/>
      <c r="D407" s="554"/>
      <c r="E407" s="554"/>
      <c r="F407" s="311">
        <v>44436</v>
      </c>
      <c r="G407" s="555" t="s">
        <v>206</v>
      </c>
      <c r="H407" s="555"/>
      <c r="I407" s="555"/>
      <c r="J407" s="555"/>
      <c r="K407" s="555"/>
      <c r="L407" s="556"/>
      <c r="M407" s="639"/>
      <c r="N407" s="639"/>
      <c r="O407" s="203"/>
      <c r="P407" s="204"/>
    </row>
    <row r="408" spans="1:18" ht="31.5" customHeight="1" x14ac:dyDescent="0.25">
      <c r="A408" s="206"/>
      <c r="B408" s="625"/>
      <c r="C408" s="626"/>
      <c r="D408" s="626"/>
      <c r="E408" s="626"/>
      <c r="F408" s="232"/>
      <c r="G408" s="627"/>
      <c r="H408" s="627"/>
      <c r="I408" s="627"/>
      <c r="J408" s="627"/>
      <c r="K408" s="627"/>
      <c r="L408" s="628"/>
      <c r="M408" s="639"/>
      <c r="N408" s="639"/>
      <c r="O408" s="203"/>
      <c r="P408" s="204"/>
    </row>
    <row r="409" spans="1:18" s="204" customFormat="1" ht="6" customHeight="1" x14ac:dyDescent="0.25">
      <c r="A409" s="218"/>
      <c r="B409" s="340"/>
      <c r="C409" s="214"/>
      <c r="D409" s="214"/>
      <c r="E409" s="219"/>
      <c r="F409" s="219"/>
      <c r="G409" s="220"/>
      <c r="H409" s="220"/>
      <c r="I409" s="220"/>
      <c r="J409" s="220"/>
      <c r="K409" s="220"/>
      <c r="L409" s="220"/>
      <c r="M409" s="220"/>
      <c r="N409" s="221"/>
      <c r="O409" s="203"/>
    </row>
    <row r="410" spans="1:18" ht="23.25" customHeight="1" x14ac:dyDescent="0.25">
      <c r="A410" s="218"/>
      <c r="B410" s="538"/>
      <c r="C410" s="538"/>
      <c r="D410" s="538"/>
      <c r="E410" s="538"/>
      <c r="F410" s="223"/>
      <c r="G410" s="651" t="s">
        <v>207</v>
      </c>
      <c r="H410" s="652"/>
      <c r="I410" s="652"/>
      <c r="J410" s="652"/>
      <c r="K410" s="652"/>
      <c r="L410" s="652"/>
      <c r="M410" s="652"/>
      <c r="N410" s="661"/>
      <c r="O410" s="340"/>
      <c r="P410" s="204"/>
    </row>
    <row r="411" spans="1:18" s="204" customFormat="1" ht="11.25" customHeight="1" thickBot="1" x14ac:dyDescent="0.3">
      <c r="A411" s="218"/>
      <c r="B411" s="340"/>
      <c r="C411" s="340"/>
      <c r="D411" s="340"/>
      <c r="E411" s="210"/>
      <c r="F411" s="210"/>
      <c r="G411" s="210"/>
      <c r="H411" s="210"/>
      <c r="I411" s="210"/>
      <c r="J411" s="233"/>
      <c r="K411" s="233"/>
      <c r="L411" s="233"/>
      <c r="M411" s="233"/>
      <c r="N411" s="233"/>
      <c r="O411" s="203"/>
    </row>
    <row r="412" spans="1:18" ht="27.75" customHeight="1" thickTop="1" thickBot="1" x14ac:dyDescent="0.3">
      <c r="A412" s="234"/>
      <c r="B412" s="590" t="s">
        <v>122</v>
      </c>
      <c r="C412" s="591"/>
      <c r="D412" s="591"/>
      <c r="E412" s="591"/>
      <c r="F412" s="591"/>
      <c r="G412" s="591"/>
      <c r="H412" s="591"/>
      <c r="I412" s="591"/>
      <c r="J412" s="591"/>
      <c r="K412" s="591"/>
      <c r="L412" s="591"/>
      <c r="M412" s="591"/>
      <c r="N412" s="592"/>
      <c r="O412" s="203"/>
      <c r="P412" s="204"/>
    </row>
    <row r="413" spans="1:18" s="204" customFormat="1" ht="8.25" customHeight="1" thickTop="1" thickBot="1" x14ac:dyDescent="0.3">
      <c r="A413" s="234"/>
      <c r="B413" s="235"/>
      <c r="C413" s="235"/>
      <c r="D413" s="235"/>
      <c r="E413" s="235"/>
      <c r="F413" s="235"/>
      <c r="G413" s="235"/>
      <c r="H413" s="235"/>
      <c r="I413" s="235"/>
      <c r="J413" s="235"/>
      <c r="K413" s="235"/>
      <c r="L413" s="235"/>
      <c r="M413" s="235"/>
      <c r="N413" s="236"/>
      <c r="O413" s="203"/>
    </row>
    <row r="414" spans="1:18" ht="30.75" customHeight="1" x14ac:dyDescent="0.25">
      <c r="A414" s="234"/>
      <c r="B414" s="593" t="s">
        <v>123</v>
      </c>
      <c r="C414" s="594"/>
      <c r="D414" s="595"/>
      <c r="E414" s="602" t="s">
        <v>124</v>
      </c>
      <c r="F414" s="602" t="s">
        <v>125</v>
      </c>
      <c r="G414" s="605" t="s">
        <v>126</v>
      </c>
      <c r="H414" s="606"/>
      <c r="I414" s="606"/>
      <c r="J414" s="606"/>
      <c r="K414" s="606"/>
      <c r="L414" s="607"/>
      <c r="M414" s="608" t="s">
        <v>127</v>
      </c>
      <c r="N414" s="593" t="s">
        <v>128</v>
      </c>
      <c r="O414" s="518" t="s">
        <v>118</v>
      </c>
      <c r="P414" s="521" t="s">
        <v>35</v>
      </c>
    </row>
    <row r="415" spans="1:18" ht="27.75" customHeight="1" x14ac:dyDescent="0.25">
      <c r="A415" s="234"/>
      <c r="B415" s="596"/>
      <c r="C415" s="597"/>
      <c r="D415" s="598"/>
      <c r="E415" s="603"/>
      <c r="F415" s="603"/>
      <c r="G415" s="524" t="s">
        <v>129</v>
      </c>
      <c r="H415" s="525"/>
      <c r="I415" s="526"/>
      <c r="J415" s="527" t="s">
        <v>130</v>
      </c>
      <c r="K415" s="525"/>
      <c r="L415" s="528"/>
      <c r="M415" s="609"/>
      <c r="N415" s="596"/>
      <c r="O415" s="519"/>
      <c r="P415" s="522"/>
    </row>
    <row r="416" spans="1:18" ht="24.75" customHeight="1" thickBot="1" x14ac:dyDescent="0.3">
      <c r="A416" s="234"/>
      <c r="B416" s="599"/>
      <c r="C416" s="600"/>
      <c r="D416" s="601"/>
      <c r="E416" s="604"/>
      <c r="F416" s="604"/>
      <c r="G416" s="237" t="s">
        <v>131</v>
      </c>
      <c r="H416" s="238" t="s">
        <v>132</v>
      </c>
      <c r="I416" s="238" t="s">
        <v>133</v>
      </c>
      <c r="J416" s="238" t="s">
        <v>131</v>
      </c>
      <c r="K416" s="238" t="s">
        <v>132</v>
      </c>
      <c r="L416" s="239" t="s">
        <v>133</v>
      </c>
      <c r="M416" s="610"/>
      <c r="N416" s="599"/>
      <c r="O416" s="520"/>
      <c r="P416" s="523"/>
    </row>
    <row r="417" spans="1:16" s="204" customFormat="1" ht="12" customHeight="1" x14ac:dyDescent="0.25">
      <c r="A417" s="240"/>
      <c r="B417" s="241"/>
      <c r="C417" s="242"/>
      <c r="D417" s="242"/>
      <c r="E417" s="243"/>
      <c r="F417" s="243"/>
      <c r="G417" s="243"/>
      <c r="H417" s="243"/>
      <c r="I417" s="243"/>
      <c r="J417" s="243"/>
      <c r="K417" s="243"/>
      <c r="L417" s="243"/>
      <c r="M417" s="243"/>
      <c r="N417" s="243"/>
      <c r="O417" s="207"/>
    </row>
    <row r="418" spans="1:16" ht="126" customHeight="1" x14ac:dyDescent="0.25">
      <c r="A418" s="240"/>
      <c r="B418" s="529" t="s">
        <v>208</v>
      </c>
      <c r="C418" s="530"/>
      <c r="D418" s="531"/>
      <c r="E418" s="349" t="s">
        <v>209</v>
      </c>
      <c r="F418" s="349" t="s">
        <v>210</v>
      </c>
      <c r="G418" s="532">
        <v>41791</v>
      </c>
      <c r="H418" s="533"/>
      <c r="I418" s="534"/>
      <c r="J418" s="532">
        <v>41878</v>
      </c>
      <c r="K418" s="533"/>
      <c r="L418" s="534"/>
      <c r="M418" s="354">
        <f>J418-G418</f>
        <v>87</v>
      </c>
      <c r="N418" s="244"/>
      <c r="O418" s="407" t="s">
        <v>20</v>
      </c>
      <c r="P418" s="408"/>
    </row>
    <row r="419" spans="1:16" ht="99" customHeight="1" x14ac:dyDescent="0.25">
      <c r="A419" s="240"/>
      <c r="B419" s="614" t="s">
        <v>211</v>
      </c>
      <c r="C419" s="615"/>
      <c r="D419" s="616"/>
      <c r="E419" s="245" t="s">
        <v>212</v>
      </c>
      <c r="F419" s="245" t="s">
        <v>213</v>
      </c>
      <c r="G419" s="611">
        <v>41821</v>
      </c>
      <c r="H419" s="612"/>
      <c r="I419" s="613"/>
      <c r="J419" s="611">
        <v>41882</v>
      </c>
      <c r="K419" s="612"/>
      <c r="L419" s="613"/>
      <c r="M419" s="354">
        <f t="shared" ref="M419:M423" si="6">J419-G419</f>
        <v>61</v>
      </c>
      <c r="N419" s="246"/>
      <c r="O419" s="407" t="s">
        <v>197</v>
      </c>
      <c r="P419" s="408" t="s">
        <v>214</v>
      </c>
    </row>
    <row r="420" spans="1:16" ht="66.75" customHeight="1" x14ac:dyDescent="0.25">
      <c r="A420" s="240"/>
      <c r="B420" s="614" t="s">
        <v>211</v>
      </c>
      <c r="C420" s="615"/>
      <c r="D420" s="616"/>
      <c r="E420" s="245" t="s">
        <v>212</v>
      </c>
      <c r="F420" s="245" t="s">
        <v>215</v>
      </c>
      <c r="G420" s="611">
        <v>44457</v>
      </c>
      <c r="H420" s="612"/>
      <c r="I420" s="613"/>
      <c r="J420" s="611">
        <v>44351</v>
      </c>
      <c r="K420" s="612"/>
      <c r="L420" s="613"/>
      <c r="M420" s="354">
        <f t="shared" si="6"/>
        <v>-106</v>
      </c>
      <c r="N420" s="246"/>
      <c r="O420" s="407" t="s">
        <v>197</v>
      </c>
      <c r="P420" s="408" t="s">
        <v>216</v>
      </c>
    </row>
    <row r="421" spans="1:16" ht="99.75" customHeight="1" x14ac:dyDescent="0.25">
      <c r="A421" s="240"/>
      <c r="B421" s="614" t="s">
        <v>211</v>
      </c>
      <c r="C421" s="615"/>
      <c r="D421" s="616"/>
      <c r="E421" s="245" t="s">
        <v>212</v>
      </c>
      <c r="F421" s="409" t="s">
        <v>217</v>
      </c>
      <c r="G421" s="611"/>
      <c r="H421" s="612"/>
      <c r="I421" s="613"/>
      <c r="J421" s="611"/>
      <c r="K421" s="612"/>
      <c r="L421" s="613"/>
      <c r="M421" s="354">
        <f t="shared" si="6"/>
        <v>0</v>
      </c>
      <c r="N421" s="246"/>
      <c r="O421" s="407" t="s">
        <v>197</v>
      </c>
      <c r="P421" s="408" t="s">
        <v>218</v>
      </c>
    </row>
    <row r="422" spans="1:16" ht="90.75" customHeight="1" x14ac:dyDescent="0.25">
      <c r="A422" s="240"/>
      <c r="B422" s="614" t="s">
        <v>219</v>
      </c>
      <c r="C422" s="615"/>
      <c r="D422" s="616"/>
      <c r="E422" s="247"/>
      <c r="F422" s="409" t="s">
        <v>217</v>
      </c>
      <c r="G422" s="611"/>
      <c r="H422" s="612"/>
      <c r="I422" s="613"/>
      <c r="J422" s="611"/>
      <c r="K422" s="612"/>
      <c r="L422" s="613"/>
      <c r="M422" s="354">
        <f t="shared" si="6"/>
        <v>0</v>
      </c>
      <c r="N422" s="248"/>
      <c r="O422" s="407" t="s">
        <v>197</v>
      </c>
      <c r="P422" s="408" t="s">
        <v>214</v>
      </c>
    </row>
    <row r="423" spans="1:16" ht="45" customHeight="1" x14ac:dyDescent="0.25">
      <c r="A423" s="240"/>
      <c r="B423" s="666" t="s">
        <v>220</v>
      </c>
      <c r="C423" s="667"/>
      <c r="D423" s="668"/>
      <c r="E423" s="249" t="s">
        <v>221</v>
      </c>
      <c r="F423" s="409" t="s">
        <v>217</v>
      </c>
      <c r="G423" s="669"/>
      <c r="H423" s="670"/>
      <c r="I423" s="671"/>
      <c r="J423" s="669"/>
      <c r="K423" s="670"/>
      <c r="L423" s="671"/>
      <c r="M423" s="354">
        <f t="shared" si="6"/>
        <v>0</v>
      </c>
      <c r="N423" s="250"/>
      <c r="O423" s="407" t="s">
        <v>197</v>
      </c>
      <c r="P423" s="408" t="s">
        <v>214</v>
      </c>
    </row>
    <row r="424" spans="1:16" ht="45" customHeight="1" x14ac:dyDescent="0.25">
      <c r="A424" s="240"/>
      <c r="B424" s="365"/>
      <c r="C424" s="365"/>
      <c r="D424" s="365"/>
      <c r="E424" s="365"/>
      <c r="F424" s="365"/>
      <c r="G424" s="366"/>
      <c r="H424" s="366"/>
      <c r="I424" s="366"/>
      <c r="J424" s="494" t="s">
        <v>134</v>
      </c>
      <c r="K424" s="495"/>
      <c r="L424" s="495"/>
      <c r="M424" s="323">
        <f>M418+M419+M420+M421+M422+M423</f>
        <v>42</v>
      </c>
      <c r="N424" s="368"/>
      <c r="O424" s="369"/>
      <c r="P424" s="365"/>
    </row>
    <row r="425" spans="1:16" ht="45" customHeight="1" x14ac:dyDescent="0.25">
      <c r="A425" s="240"/>
      <c r="B425" s="365"/>
      <c r="C425" s="365"/>
      <c r="D425" s="365"/>
      <c r="E425" s="365"/>
      <c r="F425" s="365"/>
      <c r="G425" s="366"/>
      <c r="H425" s="366"/>
      <c r="I425" s="366"/>
      <c r="J425" s="496" t="s">
        <v>135</v>
      </c>
      <c r="K425" s="497"/>
      <c r="L425" s="497"/>
      <c r="M425" s="324">
        <f>M424/30</f>
        <v>1.4</v>
      </c>
      <c r="N425" s="368"/>
      <c r="O425" s="369"/>
      <c r="P425" s="365"/>
    </row>
    <row r="426" spans="1:16" s="204" customFormat="1" ht="18" customHeight="1" x14ac:dyDescent="0.25">
      <c r="A426" s="240"/>
      <c r="B426" s="251"/>
      <c r="C426" s="251"/>
      <c r="D426" s="251"/>
      <c r="E426" s="251"/>
      <c r="F426" s="251"/>
      <c r="G426" s="252"/>
      <c r="H426" s="252"/>
      <c r="I426" s="252"/>
      <c r="J426" s="252"/>
      <c r="K426" s="252"/>
      <c r="L426" s="252"/>
      <c r="M426" s="253"/>
      <c r="N426" s="254"/>
      <c r="O426" s="207"/>
    </row>
    <row r="427" spans="1:16" ht="27.75" customHeight="1" thickTop="1" thickBot="1" x14ac:dyDescent="0.3">
      <c r="A427" s="234"/>
      <c r="B427" s="590" t="s">
        <v>136</v>
      </c>
      <c r="C427" s="591"/>
      <c r="D427" s="591"/>
      <c r="E427" s="591"/>
      <c r="F427" s="591"/>
      <c r="G427" s="591"/>
      <c r="H427" s="591"/>
      <c r="I427" s="591"/>
      <c r="J427" s="591"/>
      <c r="K427" s="591"/>
      <c r="L427" s="591"/>
      <c r="M427" s="591"/>
      <c r="N427" s="592"/>
      <c r="O427" s="255"/>
    </row>
    <row r="428" spans="1:16" s="204" customFormat="1" ht="8.25" customHeight="1" x14ac:dyDescent="0.25">
      <c r="A428" s="234"/>
      <c r="B428" s="235"/>
      <c r="C428" s="235"/>
      <c r="D428" s="235"/>
      <c r="E428" s="235"/>
      <c r="F428" s="235"/>
      <c r="G428" s="235"/>
      <c r="H428" s="235"/>
      <c r="I428" s="235"/>
      <c r="J428" s="235"/>
      <c r="K428" s="235"/>
      <c r="L428" s="235"/>
      <c r="M428" s="235"/>
      <c r="N428" s="236"/>
      <c r="O428" s="203"/>
    </row>
    <row r="429" spans="1:16" ht="24" customHeight="1" x14ac:dyDescent="0.25">
      <c r="A429" s="234"/>
      <c r="B429" s="593" t="s">
        <v>123</v>
      </c>
      <c r="C429" s="594"/>
      <c r="D429" s="595"/>
      <c r="E429" s="602" t="s">
        <v>124</v>
      </c>
      <c r="F429" s="602" t="s">
        <v>125</v>
      </c>
      <c r="G429" s="605" t="s">
        <v>126</v>
      </c>
      <c r="H429" s="606"/>
      <c r="I429" s="606"/>
      <c r="J429" s="606"/>
      <c r="K429" s="606"/>
      <c r="L429" s="607"/>
      <c r="M429" s="608" t="s">
        <v>127</v>
      </c>
      <c r="N429" s="593" t="s">
        <v>128</v>
      </c>
      <c r="O429" s="518" t="s">
        <v>118</v>
      </c>
      <c r="P429" s="521" t="s">
        <v>35</v>
      </c>
    </row>
    <row r="430" spans="1:16" ht="27.75" customHeight="1" x14ac:dyDescent="0.25">
      <c r="A430" s="234"/>
      <c r="B430" s="596"/>
      <c r="C430" s="597"/>
      <c r="D430" s="598"/>
      <c r="E430" s="603"/>
      <c r="F430" s="603"/>
      <c r="G430" s="524" t="s">
        <v>129</v>
      </c>
      <c r="H430" s="525"/>
      <c r="I430" s="526"/>
      <c r="J430" s="527" t="s">
        <v>130</v>
      </c>
      <c r="K430" s="525"/>
      <c r="L430" s="528"/>
      <c r="M430" s="609"/>
      <c r="N430" s="596"/>
      <c r="O430" s="519"/>
      <c r="P430" s="522"/>
    </row>
    <row r="431" spans="1:16" ht="24.75" customHeight="1" x14ac:dyDescent="0.25">
      <c r="A431" s="234"/>
      <c r="B431" s="599"/>
      <c r="C431" s="600"/>
      <c r="D431" s="601"/>
      <c r="E431" s="604"/>
      <c r="F431" s="604"/>
      <c r="G431" s="237" t="s">
        <v>131</v>
      </c>
      <c r="H431" s="238" t="s">
        <v>132</v>
      </c>
      <c r="I431" s="238" t="s">
        <v>133</v>
      </c>
      <c r="J431" s="238" t="s">
        <v>131</v>
      </c>
      <c r="K431" s="238" t="s">
        <v>132</v>
      </c>
      <c r="L431" s="239" t="s">
        <v>133</v>
      </c>
      <c r="M431" s="610"/>
      <c r="N431" s="599"/>
      <c r="O431" s="520"/>
      <c r="P431" s="523"/>
    </row>
    <row r="432" spans="1:16" s="204" customFormat="1" ht="12" customHeight="1" x14ac:dyDescent="0.25">
      <c r="A432" s="240"/>
      <c r="B432" s="241"/>
      <c r="C432" s="242"/>
      <c r="D432" s="242"/>
      <c r="E432" s="243"/>
      <c r="F432" s="243"/>
      <c r="G432" s="243"/>
      <c r="H432" s="243"/>
      <c r="I432" s="243"/>
      <c r="J432" s="243"/>
      <c r="K432" s="243"/>
      <c r="L432" s="243"/>
      <c r="M432" s="243"/>
      <c r="N432" s="243"/>
      <c r="O432" s="207"/>
    </row>
    <row r="433" spans="1:16" ht="390" x14ac:dyDescent="0.25">
      <c r="A433" s="240"/>
      <c r="B433" s="529" t="s">
        <v>222</v>
      </c>
      <c r="C433" s="530"/>
      <c r="D433" s="531"/>
      <c r="E433" s="349" t="s">
        <v>223</v>
      </c>
      <c r="F433" s="349" t="s">
        <v>224</v>
      </c>
      <c r="G433" s="532">
        <v>42255</v>
      </c>
      <c r="H433" s="533"/>
      <c r="I433" s="534"/>
      <c r="J433" s="532">
        <v>42790</v>
      </c>
      <c r="K433" s="533"/>
      <c r="L433" s="534"/>
      <c r="M433" s="354">
        <f>J433-G433</f>
        <v>535</v>
      </c>
      <c r="N433" s="244"/>
      <c r="O433" s="373" t="s">
        <v>197</v>
      </c>
      <c r="P433" s="374" t="s">
        <v>225</v>
      </c>
    </row>
    <row r="434" spans="1:16" ht="41.1" customHeight="1" x14ac:dyDescent="0.25">
      <c r="A434" s="240"/>
      <c r="B434" s="365"/>
      <c r="C434" s="365"/>
      <c r="D434" s="365"/>
      <c r="E434" s="365"/>
      <c r="F434" s="365"/>
      <c r="G434" s="366"/>
      <c r="H434" s="366"/>
      <c r="I434" s="366"/>
      <c r="J434" s="494" t="s">
        <v>134</v>
      </c>
      <c r="K434" s="495"/>
      <c r="L434" s="495"/>
      <c r="M434" s="323">
        <f>M433</f>
        <v>535</v>
      </c>
      <c r="N434" s="368"/>
      <c r="O434" s="369"/>
      <c r="P434" s="365"/>
    </row>
    <row r="435" spans="1:16" ht="41.1" customHeight="1" x14ac:dyDescent="0.25">
      <c r="A435" s="240"/>
      <c r="B435" s="365"/>
      <c r="C435" s="365"/>
      <c r="D435" s="365"/>
      <c r="E435" s="365"/>
      <c r="F435" s="365"/>
      <c r="G435" s="366"/>
      <c r="H435" s="366"/>
      <c r="I435" s="366"/>
      <c r="J435" s="496" t="s">
        <v>135</v>
      </c>
      <c r="K435" s="497"/>
      <c r="L435" s="497"/>
      <c r="M435" s="324">
        <f>M434/30</f>
        <v>17.833333333333332</v>
      </c>
      <c r="N435" s="368"/>
      <c r="O435" s="369"/>
      <c r="P435" s="365"/>
    </row>
    <row r="436" spans="1:16" ht="41.1" customHeight="1" x14ac:dyDescent="0.25">
      <c r="A436" s="240"/>
      <c r="B436" s="365"/>
      <c r="C436" s="365"/>
      <c r="D436" s="365"/>
      <c r="E436" s="365"/>
      <c r="F436" s="365"/>
      <c r="G436" s="366"/>
      <c r="H436" s="366"/>
      <c r="I436" s="366"/>
      <c r="J436" s="366"/>
      <c r="K436" s="366"/>
      <c r="L436" s="366"/>
      <c r="M436" s="367"/>
      <c r="N436" s="367"/>
      <c r="O436" s="369"/>
      <c r="P436" s="365"/>
    </row>
    <row r="437" spans="1:16" s="204" customFormat="1" ht="15.6" x14ac:dyDescent="0.25">
      <c r="A437" s="218"/>
      <c r="B437" s="340"/>
      <c r="C437" s="340"/>
      <c r="D437" s="340"/>
      <c r="E437" s="210"/>
      <c r="F437" s="210"/>
      <c r="G437" s="210"/>
      <c r="H437" s="210"/>
      <c r="I437" s="210"/>
      <c r="J437" s="233"/>
      <c r="K437" s="233"/>
      <c r="L437" s="233"/>
      <c r="M437" s="233"/>
      <c r="N437" s="233"/>
      <c r="O437" s="203"/>
    </row>
    <row r="438" spans="1:16" ht="39" customHeight="1" x14ac:dyDescent="0.25">
      <c r="A438" s="240"/>
      <c r="B438" s="527" t="s">
        <v>139</v>
      </c>
      <c r="C438" s="525"/>
      <c r="D438" s="525"/>
      <c r="E438" s="525"/>
      <c r="F438" s="525"/>
      <c r="G438" s="525"/>
      <c r="H438" s="525"/>
      <c r="I438" s="525"/>
      <c r="J438" s="525"/>
      <c r="K438" s="525"/>
      <c r="L438" s="525"/>
      <c r="M438" s="525"/>
      <c r="N438" s="665"/>
      <c r="O438" s="217" t="s">
        <v>118</v>
      </c>
      <c r="P438" s="217" t="s">
        <v>35</v>
      </c>
    </row>
    <row r="439" spans="1:16" ht="15" customHeight="1" x14ac:dyDescent="0.25">
      <c r="A439" s="240"/>
      <c r="B439" s="256"/>
      <c r="C439" s="256"/>
      <c r="D439" s="256"/>
      <c r="E439" s="256"/>
      <c r="F439" s="257"/>
      <c r="G439" s="257"/>
      <c r="H439" s="257"/>
      <c r="I439" s="257"/>
      <c r="J439" s="257"/>
      <c r="K439" s="256"/>
      <c r="L439" s="256"/>
      <c r="M439" s="256"/>
      <c r="N439" s="256"/>
      <c r="O439" s="575" t="s">
        <v>20</v>
      </c>
      <c r="P439" s="634"/>
    </row>
    <row r="440" spans="1:16" s="133" customFormat="1" ht="14.25" customHeight="1" x14ac:dyDescent="0.25">
      <c r="A440" s="258"/>
      <c r="B440" s="259"/>
      <c r="C440" s="132"/>
      <c r="D440" s="132"/>
      <c r="E440" s="132"/>
      <c r="F440" s="132"/>
      <c r="G440" s="132"/>
      <c r="H440" s="132"/>
      <c r="I440" s="132"/>
      <c r="J440" s="132"/>
      <c r="K440" s="132"/>
      <c r="L440" s="132"/>
      <c r="M440" s="132"/>
      <c r="N440" s="132"/>
      <c r="O440" s="575"/>
      <c r="P440" s="635"/>
    </row>
    <row r="441" spans="1:16" ht="15" customHeight="1" thickBot="1" x14ac:dyDescent="0.3">
      <c r="A441" s="240"/>
      <c r="B441" s="203"/>
      <c r="C441" s="617" t="s">
        <v>140</v>
      </c>
      <c r="D441" s="618"/>
      <c r="E441" s="618"/>
      <c r="F441" s="260"/>
      <c r="G441" s="619" t="s">
        <v>141</v>
      </c>
      <c r="H441" s="619"/>
      <c r="I441" s="619"/>
      <c r="J441" s="619"/>
      <c r="K441" s="619"/>
      <c r="L441" s="619"/>
      <c r="M441" s="619"/>
      <c r="N441" s="619"/>
      <c r="O441" s="576"/>
      <c r="P441" s="636"/>
    </row>
    <row r="442" spans="1:16" ht="9.6" customHeight="1" thickBot="1" x14ac:dyDescent="0.3">
      <c r="A442" s="240"/>
      <c r="B442" s="620"/>
      <c r="C442" s="620"/>
      <c r="D442" s="620"/>
      <c r="E442" s="620"/>
      <c r="F442" s="260"/>
      <c r="G442" s="260"/>
      <c r="H442" s="260"/>
      <c r="I442" s="260"/>
      <c r="J442" s="260"/>
      <c r="K442" s="207"/>
      <c r="L442" s="207"/>
      <c r="M442" s="207"/>
      <c r="N442" s="207"/>
      <c r="O442" s="340"/>
      <c r="P442" s="204"/>
    </row>
    <row r="443" spans="1:16" ht="39" customHeight="1" thickBot="1" x14ac:dyDescent="0.3">
      <c r="A443" s="240"/>
      <c r="B443" s="621" t="s">
        <v>148</v>
      </c>
      <c r="C443" s="622"/>
      <c r="D443" s="622"/>
      <c r="E443" s="622"/>
      <c r="F443" s="622"/>
      <c r="G443" s="622"/>
      <c r="H443" s="622"/>
      <c r="I443" s="622"/>
      <c r="J443" s="622"/>
      <c r="K443" s="622"/>
      <c r="L443" s="622"/>
      <c r="M443" s="622"/>
      <c r="N443" s="622"/>
      <c r="O443" s="217" t="s">
        <v>118</v>
      </c>
      <c r="P443" s="217" t="s">
        <v>35</v>
      </c>
    </row>
    <row r="444" spans="1:16" ht="15" customHeight="1" x14ac:dyDescent="0.25">
      <c r="A444" s="240"/>
      <c r="B444" s="623" t="s">
        <v>143</v>
      </c>
      <c r="C444" s="623"/>
      <c r="D444" s="623"/>
      <c r="E444" s="623"/>
      <c r="F444" s="623" t="s">
        <v>226</v>
      </c>
      <c r="G444" s="623"/>
      <c r="H444" s="623"/>
      <c r="I444" s="623"/>
      <c r="J444" s="623"/>
      <c r="K444" s="623"/>
      <c r="L444" s="623"/>
      <c r="M444" s="623"/>
      <c r="N444" s="623"/>
      <c r="O444" s="632" t="s">
        <v>22</v>
      </c>
      <c r="P444" s="634" t="s">
        <v>227</v>
      </c>
    </row>
    <row r="445" spans="1:16" s="133" customFormat="1" ht="14.25" customHeight="1" x14ac:dyDescent="0.25">
      <c r="A445" s="258"/>
      <c r="B445" s="623"/>
      <c r="C445" s="623"/>
      <c r="D445" s="623"/>
      <c r="E445" s="623"/>
      <c r="F445" s="623"/>
      <c r="G445" s="623"/>
      <c r="H445" s="623"/>
      <c r="I445" s="623"/>
      <c r="J445" s="623"/>
      <c r="K445" s="623"/>
      <c r="L445" s="623"/>
      <c r="M445" s="623"/>
      <c r="N445" s="623"/>
      <c r="O445" s="632"/>
      <c r="P445" s="635"/>
    </row>
    <row r="446" spans="1:16" ht="15" customHeight="1" thickBot="1" x14ac:dyDescent="0.3">
      <c r="A446" s="240"/>
      <c r="B446" s="623"/>
      <c r="C446" s="623"/>
      <c r="D446" s="623"/>
      <c r="E446" s="623"/>
      <c r="F446" s="623"/>
      <c r="G446" s="623"/>
      <c r="H446" s="623"/>
      <c r="I446" s="623"/>
      <c r="J446" s="623"/>
      <c r="K446" s="623"/>
      <c r="L446" s="623"/>
      <c r="M446" s="623"/>
      <c r="N446" s="623"/>
      <c r="O446" s="633"/>
      <c r="P446" s="636"/>
    </row>
    <row r="447" spans="1:16" ht="15" customHeight="1" x14ac:dyDescent="0.25">
      <c r="A447" s="240"/>
      <c r="B447" s="203"/>
      <c r="C447" s="208"/>
      <c r="D447" s="261"/>
      <c r="E447" s="261"/>
      <c r="F447" s="260"/>
      <c r="G447" s="262"/>
      <c r="H447" s="262"/>
      <c r="I447" s="262"/>
      <c r="J447" s="262"/>
      <c r="K447" s="262"/>
      <c r="L447" s="262"/>
      <c r="M447" s="262"/>
      <c r="N447" s="262"/>
      <c r="O447" s="263"/>
      <c r="P447" s="251"/>
    </row>
    <row r="448" spans="1:16" ht="11.25" customHeight="1" x14ac:dyDescent="0.25">
      <c r="A448" s="199"/>
      <c r="B448" s="201"/>
      <c r="C448" s="201"/>
      <c r="D448" s="201"/>
      <c r="E448" s="201"/>
      <c r="F448" s="201"/>
      <c r="G448" s="201"/>
      <c r="H448" s="201"/>
      <c r="I448" s="201"/>
      <c r="J448" s="201"/>
      <c r="K448" s="201"/>
      <c r="L448" s="201"/>
      <c r="M448" s="201"/>
      <c r="N448" s="202"/>
      <c r="O448" s="203"/>
      <c r="P448" s="204"/>
    </row>
    <row r="449" spans="1:16" ht="18.75" customHeight="1" x14ac:dyDescent="0.25">
      <c r="A449" s="199"/>
      <c r="B449" s="504" t="s">
        <v>104</v>
      </c>
      <c r="C449" s="505"/>
      <c r="D449" s="505"/>
      <c r="E449" s="505"/>
      <c r="F449" s="506"/>
      <c r="G449" s="507" t="s">
        <v>145</v>
      </c>
      <c r="H449" s="508"/>
      <c r="I449" s="508"/>
      <c r="J449" s="508"/>
      <c r="K449" s="508"/>
      <c r="L449" s="508"/>
      <c r="M449" s="508"/>
      <c r="N449" s="509"/>
      <c r="O449" s="205"/>
      <c r="P449" s="204"/>
    </row>
    <row r="450" spans="1:16" s="204" customFormat="1" ht="11.25" customHeight="1" thickBot="1" x14ac:dyDescent="0.3">
      <c r="A450" s="199"/>
      <c r="B450" s="201"/>
      <c r="C450" s="201"/>
      <c r="D450" s="201"/>
      <c r="E450" s="201"/>
      <c r="F450" s="201"/>
      <c r="G450" s="201"/>
      <c r="H450" s="201"/>
      <c r="I450" s="201"/>
      <c r="J450" s="201"/>
      <c r="K450" s="201"/>
      <c r="L450" s="201"/>
      <c r="M450" s="201"/>
      <c r="N450" s="201"/>
      <c r="O450" s="205"/>
    </row>
    <row r="451" spans="1:16" ht="24.75" customHeight="1" thickTop="1" thickBot="1" x14ac:dyDescent="0.3">
      <c r="A451" s="206"/>
      <c r="B451" s="510" t="s">
        <v>106</v>
      </c>
      <c r="C451" s="511"/>
      <c r="D451" s="511"/>
      <c r="E451" s="511"/>
      <c r="F451" s="511"/>
      <c r="G451" s="511"/>
      <c r="H451" s="511"/>
      <c r="I451" s="511"/>
      <c r="J451" s="511"/>
      <c r="K451" s="511"/>
      <c r="L451" s="511"/>
      <c r="M451" s="511"/>
      <c r="N451" s="512"/>
      <c r="O451" s="207"/>
      <c r="P451" s="204"/>
    </row>
    <row r="452" spans="1:16" s="204" customFormat="1" ht="11.25" customHeight="1" thickTop="1" thickBot="1" x14ac:dyDescent="0.3">
      <c r="A452" s="206"/>
      <c r="B452" s="208"/>
      <c r="C452" s="208"/>
      <c r="D452" s="208"/>
      <c r="E452" s="208"/>
      <c r="F452" s="209"/>
      <c r="G452" s="209"/>
      <c r="H452" s="209"/>
      <c r="I452" s="209"/>
      <c r="J452" s="210"/>
      <c r="K452" s="210"/>
      <c r="L452" s="210"/>
      <c r="M452" s="210"/>
      <c r="N452" s="210"/>
      <c r="O452" s="340"/>
    </row>
    <row r="453" spans="1:16" ht="33.75" customHeight="1" x14ac:dyDescent="0.25">
      <c r="A453" s="206"/>
      <c r="B453" s="513" t="s">
        <v>107</v>
      </c>
      <c r="C453" s="514"/>
      <c r="D453" s="514"/>
      <c r="E453" s="514"/>
      <c r="F453" s="515" t="s">
        <v>228</v>
      </c>
      <c r="G453" s="515"/>
      <c r="H453" s="515"/>
      <c r="I453" s="515"/>
      <c r="J453" s="515"/>
      <c r="K453" s="516"/>
      <c r="L453" s="516"/>
      <c r="M453" s="516"/>
      <c r="N453" s="517"/>
      <c r="O453" s="207"/>
      <c r="P453" s="204"/>
    </row>
    <row r="454" spans="1:16" ht="27.75" customHeight="1" x14ac:dyDescent="0.25">
      <c r="A454" s="206"/>
      <c r="B454" s="488" t="s">
        <v>108</v>
      </c>
      <c r="C454" s="489"/>
      <c r="D454" s="489"/>
      <c r="E454" s="489"/>
      <c r="F454" s="491">
        <v>52216750</v>
      </c>
      <c r="G454" s="491"/>
      <c r="H454" s="491"/>
      <c r="I454" s="491"/>
      <c r="J454" s="491"/>
      <c r="K454" s="492"/>
      <c r="L454" s="492"/>
      <c r="M454" s="492"/>
      <c r="N454" s="493"/>
      <c r="O454" s="207"/>
      <c r="P454" s="204"/>
    </row>
    <row r="455" spans="1:16" ht="30" customHeight="1" x14ac:dyDescent="0.25">
      <c r="A455" s="206"/>
      <c r="B455" s="580" t="s">
        <v>109</v>
      </c>
      <c r="C455" s="581"/>
      <c r="D455" s="581"/>
      <c r="E455" s="581"/>
      <c r="F455" s="582" t="s">
        <v>229</v>
      </c>
      <c r="G455" s="582"/>
      <c r="H455" s="582"/>
      <c r="I455" s="582"/>
      <c r="J455" s="582"/>
      <c r="K455" s="583"/>
      <c r="L455" s="583"/>
      <c r="M455" s="583"/>
      <c r="N455" s="584"/>
      <c r="O455" s="207"/>
      <c r="P455" s="204"/>
    </row>
    <row r="456" spans="1:16" ht="31.5" customHeight="1" x14ac:dyDescent="0.25">
      <c r="A456" s="206"/>
      <c r="B456" s="585" t="s">
        <v>110</v>
      </c>
      <c r="C456" s="586"/>
      <c r="D456" s="586"/>
      <c r="E456" s="586"/>
      <c r="F456" s="211">
        <v>5216750</v>
      </c>
      <c r="G456" s="587" t="s">
        <v>111</v>
      </c>
      <c r="H456" s="588"/>
      <c r="I456" s="588"/>
      <c r="J456" s="588"/>
      <c r="K456" s="588"/>
      <c r="L456" s="588"/>
      <c r="M456" s="589"/>
      <c r="N456" s="314">
        <v>38404</v>
      </c>
      <c r="O456" s="207"/>
      <c r="P456" s="204"/>
    </row>
    <row r="457" spans="1:16" s="204" customFormat="1" ht="11.25" customHeight="1" thickTop="1" thickBot="1" x14ac:dyDescent="0.3">
      <c r="A457" s="206"/>
      <c r="B457" s="213"/>
      <c r="C457" s="213"/>
      <c r="D457" s="213"/>
      <c r="E457" s="213"/>
      <c r="F457" s="214"/>
      <c r="G457" s="214"/>
      <c r="H457" s="214"/>
      <c r="I457" s="214"/>
      <c r="J457" s="214"/>
      <c r="K457" s="214"/>
      <c r="L457" s="214"/>
      <c r="M457" s="214"/>
      <c r="N457" s="207"/>
      <c r="O457" s="207"/>
    </row>
    <row r="458" spans="1:16" ht="27.75" customHeight="1" thickTop="1" thickBot="1" x14ac:dyDescent="0.3">
      <c r="A458" s="206"/>
      <c r="B458" s="590" t="s">
        <v>112</v>
      </c>
      <c r="C458" s="591"/>
      <c r="D458" s="591"/>
      <c r="E458" s="591"/>
      <c r="F458" s="591"/>
      <c r="G458" s="591"/>
      <c r="H458" s="591"/>
      <c r="I458" s="591"/>
      <c r="J458" s="591"/>
      <c r="K458" s="591"/>
      <c r="L458" s="591"/>
      <c r="M458" s="591"/>
      <c r="N458" s="592"/>
      <c r="O458" s="215"/>
      <c r="P458" s="204"/>
    </row>
    <row r="459" spans="1:16" s="204" customFormat="1" ht="10.5" customHeight="1" thickTop="1" x14ac:dyDescent="0.25">
      <c r="A459" s="206"/>
      <c r="B459" s="208"/>
      <c r="C459" s="208"/>
      <c r="D459" s="208"/>
      <c r="E459" s="208"/>
      <c r="F459" s="208"/>
      <c r="G459" s="208"/>
      <c r="H459" s="208"/>
      <c r="I459" s="208"/>
      <c r="J459" s="208"/>
      <c r="K459" s="208"/>
      <c r="L459" s="208"/>
      <c r="M459" s="208"/>
      <c r="N459" s="207"/>
      <c r="O459" s="207"/>
    </row>
    <row r="460" spans="1:16" ht="24.75" customHeight="1" x14ac:dyDescent="0.25">
      <c r="A460" s="206"/>
      <c r="B460" s="504" t="s">
        <v>113</v>
      </c>
      <c r="C460" s="505"/>
      <c r="D460" s="505"/>
      <c r="E460" s="505"/>
      <c r="F460" s="505"/>
      <c r="G460" s="505"/>
      <c r="H460" s="505"/>
      <c r="I460" s="505"/>
      <c r="J460" s="505"/>
      <c r="K460" s="505"/>
      <c r="L460" s="505"/>
      <c r="M460" s="505"/>
      <c r="N460" s="506"/>
      <c r="O460" s="215"/>
      <c r="P460" s="204"/>
    </row>
    <row r="461" spans="1:16" s="204" customFormat="1" ht="11.25" customHeight="1" thickBot="1" x14ac:dyDescent="0.3">
      <c r="A461" s="206"/>
      <c r="B461" s="213"/>
      <c r="C461" s="213"/>
      <c r="D461" s="213"/>
      <c r="E461" s="213"/>
      <c r="F461" s="214"/>
      <c r="G461" s="214"/>
      <c r="H461" s="214"/>
      <c r="I461" s="214"/>
      <c r="J461" s="214"/>
      <c r="K461" s="214"/>
      <c r="L461" s="214"/>
      <c r="M461" s="214"/>
      <c r="N461" s="207"/>
      <c r="O461" s="207"/>
    </row>
    <row r="462" spans="1:16" ht="31.35" customHeight="1" thickTop="1" thickBot="1" x14ac:dyDescent="0.3">
      <c r="A462" s="206"/>
      <c r="B462" s="564" t="s">
        <v>114</v>
      </c>
      <c r="C462" s="565"/>
      <c r="D462" s="565"/>
      <c r="E462" s="565"/>
      <c r="F462" s="216" t="s">
        <v>115</v>
      </c>
      <c r="G462" s="566" t="s">
        <v>116</v>
      </c>
      <c r="H462" s="567"/>
      <c r="I462" s="567"/>
      <c r="J462" s="567"/>
      <c r="K462" s="567"/>
      <c r="L462" s="568"/>
      <c r="M462" s="566" t="s">
        <v>117</v>
      </c>
      <c r="N462" s="567"/>
      <c r="O462" s="217" t="s">
        <v>118</v>
      </c>
      <c r="P462" s="217" t="s">
        <v>35</v>
      </c>
    </row>
    <row r="463" spans="1:16" s="204" customFormat="1" ht="11.25" customHeight="1" thickTop="1" thickBot="1" x14ac:dyDescent="0.3">
      <c r="A463" s="218"/>
      <c r="B463" s="340"/>
      <c r="C463" s="214"/>
      <c r="D463" s="214"/>
      <c r="E463" s="219"/>
      <c r="F463" s="219"/>
      <c r="G463" s="220"/>
      <c r="H463" s="220"/>
      <c r="I463" s="220"/>
      <c r="J463" s="220"/>
      <c r="K463" s="220"/>
      <c r="L463" s="220"/>
      <c r="M463" s="220"/>
      <c r="N463" s="221"/>
      <c r="O463" s="340"/>
      <c r="P463" s="340"/>
    </row>
    <row r="464" spans="1:16" ht="31.5" customHeight="1" x14ac:dyDescent="0.25">
      <c r="A464" s="218"/>
      <c r="B464" s="569" t="s">
        <v>230</v>
      </c>
      <c r="C464" s="570"/>
      <c r="D464" s="570"/>
      <c r="E464" s="570"/>
      <c r="F464" s="310">
        <v>38076</v>
      </c>
      <c r="G464" s="571" t="s">
        <v>229</v>
      </c>
      <c r="H464" s="571"/>
      <c r="I464" s="571"/>
      <c r="J464" s="571"/>
      <c r="K464" s="571"/>
      <c r="L464" s="571"/>
      <c r="M464" s="572"/>
      <c r="N464" s="573"/>
      <c r="O464" s="631" t="s">
        <v>20</v>
      </c>
      <c r="P464" s="634"/>
    </row>
    <row r="465" spans="1:18" s="204" customFormat="1" ht="6" customHeight="1" thickTop="1" thickBot="1" x14ac:dyDescent="0.3">
      <c r="A465" s="218"/>
      <c r="B465" s="340"/>
      <c r="C465" s="214"/>
      <c r="D465" s="214"/>
      <c r="E465" s="219"/>
      <c r="F465" s="219"/>
      <c r="G465" s="220"/>
      <c r="H465" s="220"/>
      <c r="I465" s="220"/>
      <c r="J465" s="220"/>
      <c r="K465" s="220"/>
      <c r="L465" s="220"/>
      <c r="M465" s="220"/>
      <c r="N465" s="221"/>
      <c r="O465" s="575"/>
      <c r="P465" s="635"/>
    </row>
    <row r="466" spans="1:18" ht="23.25" customHeight="1" x14ac:dyDescent="0.25">
      <c r="A466" s="218"/>
      <c r="B466" s="538"/>
      <c r="C466" s="538"/>
      <c r="D466" s="538"/>
      <c r="E466" s="538"/>
      <c r="F466" s="223"/>
      <c r="G466" s="539" t="s">
        <v>231</v>
      </c>
      <c r="H466" s="540"/>
      <c r="I466" s="540"/>
      <c r="J466" s="540"/>
      <c r="K466" s="540"/>
      <c r="L466" s="540"/>
      <c r="M466" s="540"/>
      <c r="N466" s="540"/>
      <c r="O466" s="576"/>
      <c r="P466" s="636"/>
    </row>
    <row r="467" spans="1:18" s="204" customFormat="1" ht="11.25" customHeight="1" thickBot="1" x14ac:dyDescent="0.3">
      <c r="A467" s="218"/>
      <c r="B467" s="340"/>
      <c r="C467" s="214"/>
      <c r="D467" s="214"/>
      <c r="E467" s="219"/>
      <c r="F467" s="219"/>
      <c r="G467" s="220"/>
      <c r="H467" s="220"/>
      <c r="I467" s="220"/>
      <c r="J467" s="220"/>
      <c r="K467" s="220"/>
      <c r="L467" s="220"/>
      <c r="M467" s="220"/>
      <c r="N467" s="221"/>
      <c r="O467" s="203"/>
    </row>
    <row r="468" spans="1:18" ht="24.75" customHeight="1" thickTop="1" thickBot="1" x14ac:dyDescent="0.3">
      <c r="A468" s="218"/>
      <c r="B468" s="510" t="s">
        <v>120</v>
      </c>
      <c r="C468" s="511"/>
      <c r="D468" s="511"/>
      <c r="E468" s="511"/>
      <c r="F468" s="511"/>
      <c r="G468" s="511"/>
      <c r="H468" s="511"/>
      <c r="I468" s="511"/>
      <c r="J468" s="511"/>
      <c r="K468" s="511"/>
      <c r="L468" s="511"/>
      <c r="M468" s="511"/>
      <c r="N468" s="512"/>
      <c r="O468" s="203"/>
      <c r="P468" s="204"/>
    </row>
    <row r="469" spans="1:18" s="204" customFormat="1" ht="12" customHeight="1" thickTop="1" thickBot="1" x14ac:dyDescent="0.3">
      <c r="A469" s="218"/>
      <c r="B469" s="213"/>
      <c r="C469" s="213"/>
      <c r="D469" s="213"/>
      <c r="E469" s="213"/>
      <c r="F469" s="214"/>
      <c r="G469" s="214"/>
      <c r="H469" s="214"/>
      <c r="I469" s="214"/>
      <c r="J469" s="214"/>
      <c r="K469" s="214"/>
      <c r="L469" s="214"/>
      <c r="M469" s="214"/>
      <c r="N469" s="221"/>
      <c r="O469" s="203"/>
    </row>
    <row r="470" spans="1:18" ht="30.75" customHeight="1" thickTop="1" thickBot="1" x14ac:dyDescent="0.35">
      <c r="A470" s="218"/>
      <c r="B470" s="564" t="s">
        <v>114</v>
      </c>
      <c r="C470" s="565"/>
      <c r="D470" s="565"/>
      <c r="E470" s="565"/>
      <c r="F470" s="216" t="s">
        <v>121</v>
      </c>
      <c r="G470" s="566" t="s">
        <v>116</v>
      </c>
      <c r="H470" s="567"/>
      <c r="I470" s="567"/>
      <c r="J470" s="567"/>
      <c r="K470" s="567"/>
      <c r="L470" s="568"/>
      <c r="M470" s="566" t="s">
        <v>117</v>
      </c>
      <c r="N470" s="567"/>
      <c r="O470" s="203"/>
      <c r="P470" s="204"/>
      <c r="R470" s="224"/>
    </row>
    <row r="471" spans="1:18" s="204" customFormat="1" ht="11.25" customHeight="1" x14ac:dyDescent="0.25">
      <c r="A471" s="218"/>
      <c r="B471" s="225"/>
      <c r="C471" s="226"/>
      <c r="D471" s="226"/>
      <c r="E471" s="227"/>
      <c r="F471" s="227"/>
      <c r="G471" s="228"/>
      <c r="H471" s="228"/>
      <c r="I471" s="228"/>
      <c r="J471" s="228"/>
      <c r="K471" s="228"/>
      <c r="L471" s="228"/>
      <c r="M471" s="335"/>
      <c r="N471" s="336"/>
      <c r="O471" s="203"/>
    </row>
    <row r="472" spans="1:18" ht="30" customHeight="1" x14ac:dyDescent="0.25">
      <c r="A472" s="230"/>
      <c r="B472" s="553"/>
      <c r="C472" s="554"/>
      <c r="D472" s="554"/>
      <c r="E472" s="554"/>
      <c r="F472" s="231"/>
      <c r="G472" s="555"/>
      <c r="H472" s="555"/>
      <c r="I472" s="555"/>
      <c r="J472" s="555"/>
      <c r="K472" s="555"/>
      <c r="L472" s="556"/>
      <c r="M472" s="639"/>
      <c r="N472" s="639"/>
      <c r="O472" s="203"/>
      <c r="P472" s="204"/>
    </row>
    <row r="473" spans="1:18" ht="31.5" customHeight="1" x14ac:dyDescent="0.25">
      <c r="A473" s="206"/>
      <c r="B473" s="625"/>
      <c r="C473" s="626"/>
      <c r="D473" s="626"/>
      <c r="E473" s="626"/>
      <c r="F473" s="232"/>
      <c r="G473" s="627"/>
      <c r="H473" s="627"/>
      <c r="I473" s="627"/>
      <c r="J473" s="627"/>
      <c r="K473" s="627"/>
      <c r="L473" s="628"/>
      <c r="M473" s="639"/>
      <c r="N473" s="639"/>
      <c r="O473" s="203"/>
      <c r="P473" s="204"/>
    </row>
    <row r="474" spans="1:18" s="204" customFormat="1" ht="6" customHeight="1" x14ac:dyDescent="0.25">
      <c r="A474" s="218"/>
      <c r="B474" s="340"/>
      <c r="C474" s="214"/>
      <c r="D474" s="214"/>
      <c r="E474" s="219"/>
      <c r="F474" s="219"/>
      <c r="G474" s="220"/>
      <c r="H474" s="220"/>
      <c r="I474" s="220"/>
      <c r="J474" s="220"/>
      <c r="K474" s="220"/>
      <c r="L474" s="220"/>
      <c r="M474" s="220"/>
      <c r="N474" s="221"/>
      <c r="O474" s="203"/>
    </row>
    <row r="475" spans="1:18" ht="23.25" customHeight="1" thickBot="1" x14ac:dyDescent="0.3">
      <c r="A475" s="218"/>
      <c r="B475" s="538"/>
      <c r="C475" s="538"/>
      <c r="D475" s="538"/>
      <c r="E475" s="538"/>
      <c r="F475" s="223"/>
      <c r="G475" s="539" t="s">
        <v>146</v>
      </c>
      <c r="H475" s="540"/>
      <c r="I475" s="540"/>
      <c r="J475" s="540"/>
      <c r="K475" s="540"/>
      <c r="L475" s="540"/>
      <c r="M475" s="540"/>
      <c r="N475" s="630"/>
      <c r="O475" s="340"/>
      <c r="P475" s="204"/>
    </row>
    <row r="476" spans="1:18" s="204" customFormat="1" ht="11.25" customHeight="1" thickBot="1" x14ac:dyDescent="0.3">
      <c r="A476" s="218"/>
      <c r="B476" s="340"/>
      <c r="C476" s="340"/>
      <c r="D476" s="340"/>
      <c r="E476" s="210"/>
      <c r="F476" s="210"/>
      <c r="G476" s="210"/>
      <c r="H476" s="210"/>
      <c r="I476" s="210"/>
      <c r="J476" s="233"/>
      <c r="K476" s="233"/>
      <c r="L476" s="233"/>
      <c r="M476" s="233"/>
      <c r="N476" s="233"/>
      <c r="O476" s="203"/>
    </row>
    <row r="477" spans="1:18" ht="27.75" customHeight="1" thickTop="1" thickBot="1" x14ac:dyDescent="0.3">
      <c r="A477" s="234"/>
      <c r="B477" s="590" t="s">
        <v>136</v>
      </c>
      <c r="C477" s="591"/>
      <c r="D477" s="591"/>
      <c r="E477" s="591"/>
      <c r="F477" s="591"/>
      <c r="G477" s="591"/>
      <c r="H477" s="591"/>
      <c r="I477" s="591"/>
      <c r="J477" s="591"/>
      <c r="K477" s="591"/>
      <c r="L477" s="591"/>
      <c r="M477" s="591"/>
      <c r="N477" s="592"/>
      <c r="O477" s="203"/>
      <c r="P477" s="204"/>
    </row>
    <row r="478" spans="1:18" s="204" customFormat="1" ht="8.25" customHeight="1" thickTop="1" thickBot="1" x14ac:dyDescent="0.3">
      <c r="A478" s="234"/>
      <c r="B478" s="235"/>
      <c r="C478" s="235"/>
      <c r="D478" s="235"/>
      <c r="E478" s="235"/>
      <c r="F478" s="235"/>
      <c r="G478" s="235"/>
      <c r="H478" s="235"/>
      <c r="I478" s="235"/>
      <c r="J478" s="235"/>
      <c r="K478" s="235"/>
      <c r="L478" s="235"/>
      <c r="M478" s="235"/>
      <c r="N478" s="236"/>
      <c r="O478" s="203"/>
    </row>
    <row r="479" spans="1:18" ht="30.75" customHeight="1" thickTop="1" x14ac:dyDescent="0.25">
      <c r="A479" s="234"/>
      <c r="B479" s="593" t="s">
        <v>123</v>
      </c>
      <c r="C479" s="594"/>
      <c r="D479" s="595"/>
      <c r="E479" s="602" t="s">
        <v>124</v>
      </c>
      <c r="F479" s="602" t="s">
        <v>125</v>
      </c>
      <c r="G479" s="605" t="s">
        <v>126</v>
      </c>
      <c r="H479" s="606"/>
      <c r="I479" s="606"/>
      <c r="J479" s="606"/>
      <c r="K479" s="606"/>
      <c r="L479" s="607"/>
      <c r="M479" s="608" t="s">
        <v>232</v>
      </c>
      <c r="N479" s="593" t="s">
        <v>128</v>
      </c>
      <c r="O479" s="518" t="s">
        <v>118</v>
      </c>
      <c r="P479" s="521" t="s">
        <v>35</v>
      </c>
    </row>
    <row r="480" spans="1:18" ht="27.75" customHeight="1" x14ac:dyDescent="0.25">
      <c r="A480" s="234"/>
      <c r="B480" s="596"/>
      <c r="C480" s="597"/>
      <c r="D480" s="598"/>
      <c r="E480" s="603"/>
      <c r="F480" s="603"/>
      <c r="G480" s="524" t="s">
        <v>129</v>
      </c>
      <c r="H480" s="525"/>
      <c r="I480" s="526"/>
      <c r="J480" s="527" t="s">
        <v>130</v>
      </c>
      <c r="K480" s="525"/>
      <c r="L480" s="528"/>
      <c r="M480" s="609"/>
      <c r="N480" s="596"/>
      <c r="O480" s="519"/>
      <c r="P480" s="522"/>
    </row>
    <row r="481" spans="1:16" ht="24.75" customHeight="1" thickBot="1" x14ac:dyDescent="0.3">
      <c r="A481" s="234"/>
      <c r="B481" s="599"/>
      <c r="C481" s="600"/>
      <c r="D481" s="601"/>
      <c r="E481" s="604"/>
      <c r="F481" s="604"/>
      <c r="G481" s="237" t="s">
        <v>131</v>
      </c>
      <c r="H481" s="238" t="s">
        <v>132</v>
      </c>
      <c r="I481" s="238" t="s">
        <v>133</v>
      </c>
      <c r="J481" s="238" t="s">
        <v>131</v>
      </c>
      <c r="K481" s="238" t="s">
        <v>132</v>
      </c>
      <c r="L481" s="239" t="s">
        <v>133</v>
      </c>
      <c r="M481" s="610"/>
      <c r="N481" s="599"/>
      <c r="O481" s="520"/>
      <c r="P481" s="523"/>
    </row>
    <row r="482" spans="1:16" s="204" customFormat="1" ht="12" customHeight="1" thickTop="1" thickBot="1" x14ac:dyDescent="0.3">
      <c r="A482" s="240"/>
      <c r="B482" s="241"/>
      <c r="C482" s="242"/>
      <c r="D482" s="242"/>
      <c r="E482" s="243"/>
      <c r="F482" s="243"/>
      <c r="G482" s="243"/>
      <c r="H482" s="243"/>
      <c r="I482" s="243"/>
      <c r="J482" s="243"/>
      <c r="K482" s="243"/>
      <c r="L482" s="243"/>
      <c r="M482" s="243"/>
      <c r="N482" s="243"/>
      <c r="O482" s="207"/>
    </row>
    <row r="483" spans="1:16" ht="144" customHeight="1" x14ac:dyDescent="0.25">
      <c r="A483" s="240"/>
      <c r="B483" s="529" t="s">
        <v>222</v>
      </c>
      <c r="C483" s="530"/>
      <c r="D483" s="531"/>
      <c r="E483" s="349" t="s">
        <v>229</v>
      </c>
      <c r="F483" s="349" t="s">
        <v>233</v>
      </c>
      <c r="G483" s="532">
        <v>40919</v>
      </c>
      <c r="H483" s="533"/>
      <c r="I483" s="534"/>
      <c r="J483" s="532">
        <v>41480</v>
      </c>
      <c r="K483" s="533"/>
      <c r="L483" s="534"/>
      <c r="M483" s="354">
        <f>J483-G483</f>
        <v>561</v>
      </c>
      <c r="N483" s="244"/>
      <c r="O483" s="373" t="s">
        <v>20</v>
      </c>
      <c r="P483" s="374"/>
    </row>
    <row r="484" spans="1:16" ht="45" customHeight="1" x14ac:dyDescent="0.25">
      <c r="A484" s="240"/>
      <c r="B484" s="365"/>
      <c r="C484" s="365"/>
      <c r="D484" s="365"/>
      <c r="E484" s="365"/>
      <c r="F484" s="365"/>
      <c r="G484" s="366"/>
      <c r="H484" s="366"/>
      <c r="I484" s="366"/>
      <c r="J484" s="494" t="s">
        <v>134</v>
      </c>
      <c r="K484" s="495"/>
      <c r="L484" s="495"/>
      <c r="M484" s="323">
        <f>M483</f>
        <v>561</v>
      </c>
      <c r="N484" s="368"/>
      <c r="O484" s="369"/>
      <c r="P484" s="365"/>
    </row>
    <row r="485" spans="1:16" ht="45" customHeight="1" x14ac:dyDescent="0.25">
      <c r="A485" s="240"/>
      <c r="B485" s="365"/>
      <c r="C485" s="365"/>
      <c r="D485" s="365"/>
      <c r="E485" s="365"/>
      <c r="F485" s="365"/>
      <c r="G485" s="366"/>
      <c r="H485" s="366"/>
      <c r="I485" s="366"/>
      <c r="J485" s="496" t="s">
        <v>135</v>
      </c>
      <c r="K485" s="497"/>
      <c r="L485" s="497"/>
      <c r="M485" s="324">
        <f>M484/30</f>
        <v>18.7</v>
      </c>
      <c r="N485" s="368"/>
      <c r="O485" s="369"/>
      <c r="P485" s="365"/>
    </row>
    <row r="486" spans="1:16" s="204" customFormat="1" ht="18" customHeight="1" x14ac:dyDescent="0.25">
      <c r="A486" s="240"/>
      <c r="B486" s="251"/>
      <c r="C486" s="251"/>
      <c r="D486" s="251"/>
      <c r="E486" s="251"/>
      <c r="F486" s="251"/>
      <c r="G486" s="252"/>
      <c r="H486" s="252"/>
      <c r="I486" s="252"/>
      <c r="J486" s="252"/>
      <c r="K486" s="252"/>
      <c r="L486" s="252"/>
      <c r="M486" s="253"/>
      <c r="N486" s="254"/>
      <c r="O486" s="207"/>
    </row>
    <row r="487" spans="1:16" s="204" customFormat="1" ht="15.6" x14ac:dyDescent="0.25">
      <c r="A487" s="218"/>
      <c r="B487" s="340"/>
      <c r="C487" s="340"/>
      <c r="D487" s="340"/>
      <c r="E487" s="210"/>
      <c r="F487" s="210"/>
      <c r="G487" s="210"/>
      <c r="H487" s="210"/>
      <c r="I487" s="210"/>
      <c r="J487" s="233"/>
      <c r="K487" s="233"/>
      <c r="L487" s="233"/>
      <c r="M487" s="233"/>
      <c r="N487" s="233"/>
      <c r="O487" s="203"/>
    </row>
    <row r="488" spans="1:16" ht="39" customHeight="1" thickBot="1" x14ac:dyDescent="0.3">
      <c r="A488" s="240"/>
      <c r="B488" s="527" t="s">
        <v>139</v>
      </c>
      <c r="C488" s="525"/>
      <c r="D488" s="525"/>
      <c r="E488" s="525"/>
      <c r="F488" s="525"/>
      <c r="G488" s="525"/>
      <c r="H488" s="525"/>
      <c r="I488" s="525"/>
      <c r="J488" s="525"/>
      <c r="K488" s="525"/>
      <c r="L488" s="525"/>
      <c r="M488" s="525"/>
      <c r="N488" s="525"/>
      <c r="O488" s="217" t="s">
        <v>118</v>
      </c>
      <c r="P488" s="217" t="s">
        <v>35</v>
      </c>
    </row>
    <row r="489" spans="1:16" ht="15" customHeight="1" x14ac:dyDescent="0.25">
      <c r="A489" s="240"/>
      <c r="B489" s="256"/>
      <c r="C489" s="256"/>
      <c r="D489" s="256"/>
      <c r="E489" s="256"/>
      <c r="F489" s="257"/>
      <c r="G489" s="257"/>
      <c r="H489" s="257"/>
      <c r="I489" s="257"/>
      <c r="J489" s="257"/>
      <c r="K489" s="256"/>
      <c r="L489" s="256"/>
      <c r="M489" s="256"/>
      <c r="N489" s="256"/>
      <c r="O489" s="575" t="s">
        <v>20</v>
      </c>
      <c r="P489" s="634"/>
    </row>
    <row r="490" spans="1:16" s="133" customFormat="1" ht="14.25" customHeight="1" x14ac:dyDescent="0.25">
      <c r="A490" s="258"/>
      <c r="B490" s="259"/>
      <c r="C490" s="132"/>
      <c r="D490" s="132"/>
      <c r="E490" s="132"/>
      <c r="F490" s="132"/>
      <c r="G490" s="132"/>
      <c r="H490" s="132"/>
      <c r="I490" s="132"/>
      <c r="J490" s="132"/>
      <c r="K490" s="132"/>
      <c r="L490" s="132"/>
      <c r="M490" s="132"/>
      <c r="N490" s="132"/>
      <c r="O490" s="575"/>
      <c r="P490" s="635"/>
    </row>
    <row r="491" spans="1:16" ht="15" customHeight="1" thickBot="1" x14ac:dyDescent="0.3">
      <c r="A491" s="240"/>
      <c r="B491" s="203"/>
      <c r="C491" s="617" t="s">
        <v>140</v>
      </c>
      <c r="D491" s="618"/>
      <c r="E491" s="618"/>
      <c r="F491" s="260"/>
      <c r="G491" s="619" t="s">
        <v>141</v>
      </c>
      <c r="H491" s="619"/>
      <c r="I491" s="619"/>
      <c r="J491" s="619"/>
      <c r="K491" s="619"/>
      <c r="L491" s="619"/>
      <c r="M491" s="619"/>
      <c r="N491" s="619"/>
      <c r="O491" s="576"/>
      <c r="P491" s="636"/>
    </row>
    <row r="492" spans="1:16" ht="9.6" customHeight="1" thickBot="1" x14ac:dyDescent="0.3">
      <c r="A492" s="240"/>
      <c r="B492" s="620"/>
      <c r="C492" s="620"/>
      <c r="D492" s="620"/>
      <c r="E492" s="620"/>
      <c r="F492" s="260"/>
      <c r="G492" s="260"/>
      <c r="H492" s="260"/>
      <c r="I492" s="260"/>
      <c r="J492" s="260"/>
      <c r="K492" s="207"/>
      <c r="L492" s="207"/>
      <c r="M492" s="207"/>
      <c r="N492" s="207"/>
      <c r="O492" s="340"/>
      <c r="P492" s="204"/>
    </row>
    <row r="493" spans="1:16" ht="39" customHeight="1" thickBot="1" x14ac:dyDescent="0.3">
      <c r="A493" s="240"/>
      <c r="B493" s="621" t="s">
        <v>148</v>
      </c>
      <c r="C493" s="622"/>
      <c r="D493" s="622"/>
      <c r="E493" s="622"/>
      <c r="F493" s="622"/>
      <c r="G493" s="622"/>
      <c r="H493" s="622"/>
      <c r="I493" s="622"/>
      <c r="J493" s="622"/>
      <c r="K493" s="622"/>
      <c r="L493" s="622"/>
      <c r="M493" s="622"/>
      <c r="N493" s="622"/>
      <c r="O493" s="217" t="s">
        <v>118</v>
      </c>
      <c r="P493" s="217" t="s">
        <v>35</v>
      </c>
    </row>
    <row r="494" spans="1:16" ht="15" customHeight="1" x14ac:dyDescent="0.25">
      <c r="A494" s="240"/>
      <c r="B494" s="623" t="s">
        <v>143</v>
      </c>
      <c r="C494" s="623"/>
      <c r="D494" s="623"/>
      <c r="E494" s="623"/>
      <c r="F494" s="623" t="s">
        <v>226</v>
      </c>
      <c r="G494" s="623"/>
      <c r="H494" s="623"/>
      <c r="I494" s="623"/>
      <c r="J494" s="623"/>
      <c r="K494" s="623"/>
      <c r="L494" s="623"/>
      <c r="M494" s="623"/>
      <c r="N494" s="623"/>
      <c r="O494" s="632" t="s">
        <v>22</v>
      </c>
      <c r="P494" s="634" t="s">
        <v>234</v>
      </c>
    </row>
    <row r="495" spans="1:16" s="133" customFormat="1" ht="14.25" customHeight="1" x14ac:dyDescent="0.25">
      <c r="A495" s="258"/>
      <c r="B495" s="623"/>
      <c r="C495" s="623"/>
      <c r="D495" s="623"/>
      <c r="E495" s="623"/>
      <c r="F495" s="623"/>
      <c r="G495" s="623"/>
      <c r="H495" s="623"/>
      <c r="I495" s="623"/>
      <c r="J495" s="623"/>
      <c r="K495" s="623"/>
      <c r="L495" s="623"/>
      <c r="M495" s="623"/>
      <c r="N495" s="623"/>
      <c r="O495" s="632"/>
      <c r="P495" s="635"/>
    </row>
    <row r="496" spans="1:16" ht="15" customHeight="1" thickBot="1" x14ac:dyDescent="0.3">
      <c r="A496" s="240"/>
      <c r="B496" s="623"/>
      <c r="C496" s="623"/>
      <c r="D496" s="623"/>
      <c r="E496" s="623"/>
      <c r="F496" s="623"/>
      <c r="G496" s="623"/>
      <c r="H496" s="623"/>
      <c r="I496" s="623"/>
      <c r="J496" s="623"/>
      <c r="K496" s="623"/>
      <c r="L496" s="623"/>
      <c r="M496" s="623"/>
      <c r="N496" s="623"/>
      <c r="O496" s="633"/>
      <c r="P496" s="636"/>
    </row>
    <row r="497" spans="1:16" ht="15" customHeight="1" x14ac:dyDescent="0.25">
      <c r="A497" s="240"/>
      <c r="B497" s="203"/>
      <c r="C497" s="208"/>
      <c r="D497" s="261"/>
      <c r="E497" s="261"/>
      <c r="F497" s="260"/>
      <c r="G497" s="262"/>
      <c r="H497" s="262"/>
      <c r="I497" s="262"/>
      <c r="J497" s="262"/>
      <c r="K497" s="262"/>
      <c r="L497" s="262"/>
      <c r="M497" s="262"/>
      <c r="N497" s="262"/>
      <c r="O497" s="263"/>
      <c r="P497" s="251"/>
    </row>
    <row r="498" spans="1:16" ht="15" customHeight="1" x14ac:dyDescent="0.25">
      <c r="A498" s="240"/>
      <c r="B498" s="203"/>
      <c r="C498" s="208"/>
      <c r="D498" s="261"/>
      <c r="E498" s="261"/>
      <c r="F498" s="260"/>
      <c r="G498" s="262"/>
      <c r="H498" s="262"/>
      <c r="I498" s="262"/>
      <c r="J498" s="262"/>
      <c r="K498" s="262"/>
      <c r="L498" s="262"/>
      <c r="M498" s="262"/>
      <c r="N498" s="262"/>
      <c r="O498" s="263"/>
      <c r="P498" s="251"/>
    </row>
    <row r="499" spans="1:16" ht="15" customHeight="1" x14ac:dyDescent="0.25">
      <c r="A499" s="240"/>
      <c r="B499" s="203"/>
      <c r="C499" s="208"/>
      <c r="D499" s="261"/>
      <c r="E499" s="261"/>
      <c r="F499" s="260"/>
      <c r="G499" s="262"/>
      <c r="H499" s="262"/>
      <c r="I499" s="262"/>
      <c r="J499" s="262"/>
      <c r="K499" s="262"/>
      <c r="L499" s="262"/>
      <c r="M499" s="262"/>
      <c r="N499" s="262"/>
      <c r="O499" s="263"/>
      <c r="P499" s="251"/>
    </row>
    <row r="500" spans="1:16" ht="9.6" customHeight="1" thickBot="1" x14ac:dyDescent="0.3">
      <c r="A500" s="240"/>
      <c r="B500" s="620"/>
      <c r="C500" s="620"/>
      <c r="D500" s="620"/>
      <c r="E500" s="620"/>
      <c r="F500" s="260"/>
      <c r="G500" s="260"/>
      <c r="H500" s="260"/>
      <c r="I500" s="260"/>
      <c r="J500" s="260"/>
      <c r="K500" s="207"/>
      <c r="L500" s="207"/>
      <c r="M500" s="207"/>
      <c r="N500" s="207"/>
      <c r="O500" s="340"/>
      <c r="P500" s="204"/>
    </row>
    <row r="501" spans="1:16" ht="32.25" customHeight="1" x14ac:dyDescent="0.25">
      <c r="A501" s="199"/>
      <c r="B501" s="548" t="s">
        <v>101</v>
      </c>
      <c r="C501" s="549"/>
      <c r="D501" s="550" t="s">
        <v>90</v>
      </c>
      <c r="E501" s="551"/>
      <c r="F501" s="551"/>
      <c r="G501" s="551"/>
      <c r="H501" s="551"/>
      <c r="I501" s="551"/>
      <c r="J501" s="551"/>
      <c r="K501" s="551"/>
      <c r="L501" s="551"/>
      <c r="M501" s="551"/>
      <c r="N501" s="551"/>
      <c r="O501" s="551"/>
      <c r="P501" s="552"/>
    </row>
    <row r="502" spans="1:16" ht="11.25" customHeight="1" thickBot="1" x14ac:dyDescent="0.3">
      <c r="A502" s="199"/>
      <c r="B502" s="201"/>
      <c r="C502" s="201"/>
      <c r="D502" s="201"/>
      <c r="E502" s="201"/>
      <c r="F502" s="201"/>
      <c r="G502" s="201"/>
      <c r="H502" s="201"/>
      <c r="I502" s="201"/>
      <c r="J502" s="201"/>
      <c r="K502" s="201"/>
      <c r="L502" s="201"/>
      <c r="M502" s="201"/>
      <c r="N502" s="202"/>
      <c r="O502" s="203"/>
      <c r="P502" s="204"/>
    </row>
    <row r="503" spans="1:16" ht="29.25" customHeight="1" thickBot="1" x14ac:dyDescent="0.3">
      <c r="A503" s="199"/>
      <c r="B503" s="201"/>
      <c r="C503" s="201"/>
      <c r="D503" s="201"/>
      <c r="E503" s="201"/>
      <c r="F503" s="201"/>
      <c r="G503" s="201"/>
      <c r="H503" s="201"/>
      <c r="I503" s="201"/>
      <c r="J503" s="201"/>
      <c r="K503" s="201"/>
      <c r="L503" s="498" t="s">
        <v>6</v>
      </c>
      <c r="M503" s="499"/>
      <c r="N503" s="499"/>
      <c r="O503" s="499"/>
      <c r="P503" s="500"/>
    </row>
    <row r="504" spans="1:16" ht="33.75" customHeight="1" thickBot="1" x14ac:dyDescent="0.3">
      <c r="A504" s="199"/>
      <c r="B504" s="201"/>
      <c r="C504" s="201"/>
      <c r="D504" s="201"/>
      <c r="E504" s="201"/>
      <c r="F504" s="201"/>
      <c r="G504" s="201"/>
      <c r="H504" s="201"/>
      <c r="I504" s="201"/>
      <c r="J504" s="201"/>
      <c r="K504" s="201"/>
      <c r="L504" s="655" t="s">
        <v>7</v>
      </c>
      <c r="M504" s="656"/>
      <c r="N504" s="656"/>
      <c r="O504" s="656"/>
      <c r="P504" s="657"/>
    </row>
    <row r="505" spans="1:16" ht="11.25" customHeight="1" x14ac:dyDescent="0.25">
      <c r="A505" s="199"/>
      <c r="B505" s="201"/>
      <c r="C505" s="201"/>
      <c r="D505" s="201"/>
      <c r="E505" s="201"/>
      <c r="F505" s="201"/>
      <c r="G505" s="201"/>
      <c r="H505" s="201"/>
      <c r="I505" s="201"/>
      <c r="J505" s="201"/>
      <c r="K505" s="201"/>
      <c r="L505" s="201"/>
      <c r="M505" s="201"/>
      <c r="N505" s="202"/>
      <c r="O505" s="203"/>
      <c r="P505" s="204"/>
    </row>
    <row r="506" spans="1:16" ht="18.75" customHeight="1" x14ac:dyDescent="0.25">
      <c r="A506" s="199"/>
      <c r="B506" s="504" t="s">
        <v>104</v>
      </c>
      <c r="C506" s="505"/>
      <c r="D506" s="505"/>
      <c r="E506" s="505"/>
      <c r="F506" s="506"/>
      <c r="G506" s="507" t="s">
        <v>105</v>
      </c>
      <c r="H506" s="508"/>
      <c r="I506" s="508"/>
      <c r="J506" s="508"/>
      <c r="K506" s="508"/>
      <c r="L506" s="508"/>
      <c r="M506" s="508"/>
      <c r="N506" s="509"/>
      <c r="O506" s="205"/>
      <c r="P506" s="204"/>
    </row>
    <row r="507" spans="1:16" s="204" customFormat="1" ht="11.25" customHeight="1" thickBot="1" x14ac:dyDescent="0.3">
      <c r="A507" s="199"/>
      <c r="B507" s="201"/>
      <c r="C507" s="201"/>
      <c r="D507" s="201"/>
      <c r="E507" s="201"/>
      <c r="F507" s="201"/>
      <c r="G507" s="201"/>
      <c r="H507" s="201"/>
      <c r="I507" s="201"/>
      <c r="J507" s="201"/>
      <c r="K507" s="201"/>
      <c r="L507" s="201"/>
      <c r="M507" s="201"/>
      <c r="N507" s="201"/>
      <c r="O507" s="205"/>
    </row>
    <row r="508" spans="1:16" ht="24.75" customHeight="1" thickTop="1" thickBot="1" x14ac:dyDescent="0.3">
      <c r="A508" s="206"/>
      <c r="B508" s="510" t="s">
        <v>106</v>
      </c>
      <c r="C508" s="511"/>
      <c r="D508" s="511"/>
      <c r="E508" s="511"/>
      <c r="F508" s="511"/>
      <c r="G508" s="511"/>
      <c r="H508" s="511"/>
      <c r="I508" s="511"/>
      <c r="J508" s="511"/>
      <c r="K508" s="511"/>
      <c r="L508" s="511"/>
      <c r="M508" s="511"/>
      <c r="N508" s="512"/>
      <c r="O508" s="207"/>
      <c r="P508" s="204"/>
    </row>
    <row r="509" spans="1:16" s="204" customFormat="1" ht="11.25" customHeight="1" thickTop="1" thickBot="1" x14ac:dyDescent="0.3">
      <c r="A509" s="206"/>
      <c r="B509" s="208"/>
      <c r="C509" s="208"/>
      <c r="D509" s="208"/>
      <c r="E509" s="208"/>
      <c r="F509" s="209"/>
      <c r="G509" s="209"/>
      <c r="H509" s="209"/>
      <c r="I509" s="209"/>
      <c r="J509" s="210"/>
      <c r="K509" s="210"/>
      <c r="L509" s="210"/>
      <c r="M509" s="210"/>
      <c r="N509" s="210"/>
      <c r="O509" s="340"/>
    </row>
    <row r="510" spans="1:16" ht="33.75" customHeight="1" x14ac:dyDescent="0.25">
      <c r="A510" s="206"/>
      <c r="B510" s="513" t="s">
        <v>107</v>
      </c>
      <c r="C510" s="514"/>
      <c r="D510" s="514"/>
      <c r="E510" s="514"/>
      <c r="F510" s="515" t="s">
        <v>235</v>
      </c>
      <c r="G510" s="515"/>
      <c r="H510" s="515"/>
      <c r="I510" s="515"/>
      <c r="J510" s="515"/>
      <c r="K510" s="516"/>
      <c r="L510" s="516"/>
      <c r="M510" s="516"/>
      <c r="N510" s="517"/>
      <c r="O510" s="207"/>
      <c r="P510" s="204"/>
    </row>
    <row r="511" spans="1:16" ht="27.75" customHeight="1" x14ac:dyDescent="0.25">
      <c r="A511" s="206"/>
      <c r="B511" s="488" t="s">
        <v>108</v>
      </c>
      <c r="C511" s="489"/>
      <c r="D511" s="489"/>
      <c r="E511" s="489"/>
      <c r="F511" s="672" t="s">
        <v>236</v>
      </c>
      <c r="G511" s="672"/>
      <c r="H511" s="672"/>
      <c r="I511" s="672"/>
      <c r="J511" s="672"/>
      <c r="K511" s="673"/>
      <c r="L511" s="673"/>
      <c r="M511" s="673"/>
      <c r="N511" s="674"/>
      <c r="O511" s="207"/>
      <c r="P511" s="204"/>
    </row>
    <row r="512" spans="1:16" ht="30" customHeight="1" x14ac:dyDescent="0.25">
      <c r="A512" s="206"/>
      <c r="B512" s="580" t="s">
        <v>109</v>
      </c>
      <c r="C512" s="581"/>
      <c r="D512" s="581"/>
      <c r="E512" s="581"/>
      <c r="F512" s="675" t="s">
        <v>237</v>
      </c>
      <c r="G512" s="675"/>
      <c r="H512" s="675"/>
      <c r="I512" s="675"/>
      <c r="J512" s="675"/>
      <c r="K512" s="676"/>
      <c r="L512" s="676"/>
      <c r="M512" s="676"/>
      <c r="N512" s="677"/>
      <c r="O512" s="207"/>
      <c r="P512" s="204"/>
    </row>
    <row r="513" spans="1:18" ht="31.5" customHeight="1" x14ac:dyDescent="0.25">
      <c r="A513" s="206"/>
      <c r="B513" s="585" t="s">
        <v>110</v>
      </c>
      <c r="C513" s="586"/>
      <c r="D513" s="586"/>
      <c r="E513" s="586"/>
      <c r="F513" s="337" t="s">
        <v>226</v>
      </c>
      <c r="G513" s="587" t="s">
        <v>111</v>
      </c>
      <c r="H513" s="588"/>
      <c r="I513" s="588"/>
      <c r="J513" s="588"/>
      <c r="K513" s="588"/>
      <c r="L513" s="588"/>
      <c r="M513" s="589"/>
      <c r="N513" s="338" t="s">
        <v>226</v>
      </c>
      <c r="O513" s="691" t="s">
        <v>238</v>
      </c>
      <c r="P513" s="692"/>
    </row>
    <row r="514" spans="1:18" s="204" customFormat="1" ht="11.25" customHeight="1" x14ac:dyDescent="0.25">
      <c r="A514" s="206"/>
      <c r="B514" s="213"/>
      <c r="C514" s="213"/>
      <c r="D514" s="213"/>
      <c r="E514" s="213"/>
      <c r="F514" s="214"/>
      <c r="G514" s="214"/>
      <c r="H514" s="214"/>
      <c r="I514" s="214"/>
      <c r="J514" s="214"/>
      <c r="K514" s="214"/>
      <c r="L514" s="214"/>
      <c r="M514" s="214"/>
      <c r="N514" s="207"/>
      <c r="O514" s="207"/>
    </row>
    <row r="515" spans="1:18" ht="27.75" customHeight="1" thickTop="1" thickBot="1" x14ac:dyDescent="0.3">
      <c r="A515" s="206"/>
      <c r="B515" s="590" t="s">
        <v>112</v>
      </c>
      <c r="C515" s="591"/>
      <c r="D515" s="591"/>
      <c r="E515" s="591"/>
      <c r="F515" s="591"/>
      <c r="G515" s="591"/>
      <c r="H515" s="591"/>
      <c r="I515" s="591"/>
      <c r="J515" s="591"/>
      <c r="K515" s="591"/>
      <c r="L515" s="591"/>
      <c r="M515" s="591"/>
      <c r="N515" s="592"/>
      <c r="O515" s="215"/>
      <c r="P515" s="204"/>
    </row>
    <row r="516" spans="1:18" s="204" customFormat="1" ht="10.5" customHeight="1" thickTop="1" x14ac:dyDescent="0.25">
      <c r="A516" s="206"/>
      <c r="B516" s="208"/>
      <c r="C516" s="208"/>
      <c r="D516" s="208"/>
      <c r="E516" s="208"/>
      <c r="F516" s="208"/>
      <c r="G516" s="208"/>
      <c r="H516" s="208"/>
      <c r="I516" s="208"/>
      <c r="J516" s="208"/>
      <c r="K516" s="208"/>
      <c r="L516" s="208"/>
      <c r="M516" s="208"/>
      <c r="N516" s="207"/>
      <c r="O516" s="207"/>
    </row>
    <row r="517" spans="1:18" ht="24.75" customHeight="1" x14ac:dyDescent="0.25">
      <c r="A517" s="206"/>
      <c r="B517" s="504" t="s">
        <v>113</v>
      </c>
      <c r="C517" s="505"/>
      <c r="D517" s="505"/>
      <c r="E517" s="505"/>
      <c r="F517" s="505"/>
      <c r="G517" s="505"/>
      <c r="H517" s="505"/>
      <c r="I517" s="505"/>
      <c r="J517" s="505"/>
      <c r="K517" s="505"/>
      <c r="L517" s="505"/>
      <c r="M517" s="505"/>
      <c r="N517" s="506"/>
      <c r="O517" s="215"/>
      <c r="P517" s="204"/>
    </row>
    <row r="518" spans="1:18" s="204" customFormat="1" ht="11.25" customHeight="1" thickBot="1" x14ac:dyDescent="0.3">
      <c r="A518" s="206"/>
      <c r="B518" s="213"/>
      <c r="C518" s="213"/>
      <c r="D518" s="213"/>
      <c r="E518" s="213"/>
      <c r="F518" s="214"/>
      <c r="G518" s="214"/>
      <c r="H518" s="214"/>
      <c r="I518" s="214"/>
      <c r="J518" s="214"/>
      <c r="K518" s="214"/>
      <c r="L518" s="214"/>
      <c r="M518" s="214"/>
      <c r="N518" s="207"/>
      <c r="O518" s="207"/>
    </row>
    <row r="519" spans="1:18" ht="31.35" customHeight="1" thickTop="1" thickBot="1" x14ac:dyDescent="0.3">
      <c r="A519" s="206"/>
      <c r="B519" s="564" t="s">
        <v>114</v>
      </c>
      <c r="C519" s="565"/>
      <c r="D519" s="565"/>
      <c r="E519" s="565"/>
      <c r="F519" s="216" t="s">
        <v>115</v>
      </c>
      <c r="G519" s="566" t="s">
        <v>116</v>
      </c>
      <c r="H519" s="567"/>
      <c r="I519" s="567"/>
      <c r="J519" s="567"/>
      <c r="K519" s="567"/>
      <c r="L519" s="568"/>
      <c r="M519" s="566" t="s">
        <v>117</v>
      </c>
      <c r="N519" s="567"/>
      <c r="O519" s="217" t="s">
        <v>118</v>
      </c>
      <c r="P519" s="217" t="s">
        <v>35</v>
      </c>
    </row>
    <row r="520" spans="1:18" s="204" customFormat="1" ht="11.25" customHeight="1" thickTop="1" thickBot="1" x14ac:dyDescent="0.3">
      <c r="A520" s="218"/>
      <c r="B520" s="340"/>
      <c r="C520" s="214"/>
      <c r="D520" s="214"/>
      <c r="E520" s="219"/>
      <c r="F520" s="219"/>
      <c r="G520" s="220"/>
      <c r="H520" s="220"/>
      <c r="I520" s="220"/>
      <c r="J520" s="220"/>
      <c r="K520" s="220"/>
      <c r="L520" s="220"/>
      <c r="M520" s="220"/>
      <c r="N520" s="221"/>
      <c r="O520" s="340"/>
      <c r="P520" s="340"/>
    </row>
    <row r="521" spans="1:18" ht="31.5" customHeight="1" x14ac:dyDescent="0.25">
      <c r="A521" s="218"/>
      <c r="B521" s="569" t="s">
        <v>239</v>
      </c>
      <c r="C521" s="570"/>
      <c r="D521" s="570"/>
      <c r="E521" s="570"/>
      <c r="F521" s="339">
        <v>43735</v>
      </c>
      <c r="G521" s="571" t="s">
        <v>240</v>
      </c>
      <c r="H521" s="571"/>
      <c r="I521" s="571"/>
      <c r="J521" s="571"/>
      <c r="K521" s="571"/>
      <c r="L521" s="571"/>
      <c r="M521" s="678"/>
      <c r="N521" s="679"/>
      <c r="O521" s="631" t="s">
        <v>20</v>
      </c>
      <c r="P521" s="634" t="s">
        <v>241</v>
      </c>
    </row>
    <row r="522" spans="1:18" s="204" customFormat="1" ht="6" customHeight="1" thickTop="1" thickBot="1" x14ac:dyDescent="0.3">
      <c r="A522" s="218"/>
      <c r="B522" s="340"/>
      <c r="C522" s="214"/>
      <c r="D522" s="214"/>
      <c r="E522" s="219"/>
      <c r="F522" s="219"/>
      <c r="G522" s="220"/>
      <c r="H522" s="220"/>
      <c r="I522" s="220"/>
      <c r="J522" s="220"/>
      <c r="K522" s="220"/>
      <c r="L522" s="220"/>
      <c r="M522" s="341"/>
      <c r="N522" s="221"/>
      <c r="O522" s="575"/>
      <c r="P522" s="635"/>
    </row>
    <row r="523" spans="1:18" ht="23.25" customHeight="1" x14ac:dyDescent="0.25">
      <c r="A523" s="218"/>
      <c r="B523" s="538"/>
      <c r="C523" s="538"/>
      <c r="D523" s="538"/>
      <c r="E523" s="538"/>
      <c r="F523" s="223"/>
      <c r="G523" s="680"/>
      <c r="H523" s="540"/>
      <c r="I523" s="540"/>
      <c r="J523" s="540"/>
      <c r="K523" s="540"/>
      <c r="L523" s="540"/>
      <c r="M523" s="540"/>
      <c r="N523" s="540"/>
      <c r="O523" s="576"/>
      <c r="P523" s="636"/>
    </row>
    <row r="524" spans="1:18" s="204" customFormat="1" ht="11.25" customHeight="1" thickBot="1" x14ac:dyDescent="0.3">
      <c r="A524" s="218"/>
      <c r="B524" s="340"/>
      <c r="C524" s="214"/>
      <c r="D524" s="214"/>
      <c r="E524" s="219"/>
      <c r="F524" s="219"/>
      <c r="G524" s="220"/>
      <c r="H524" s="220"/>
      <c r="I524" s="220"/>
      <c r="J524" s="220"/>
      <c r="K524" s="220"/>
      <c r="L524" s="220"/>
      <c r="M524" s="220"/>
      <c r="N524" s="221"/>
      <c r="O524" s="203"/>
    </row>
    <row r="525" spans="1:18" ht="24.75" customHeight="1" thickTop="1" thickBot="1" x14ac:dyDescent="0.3">
      <c r="A525" s="218"/>
      <c r="B525" s="510" t="s">
        <v>120</v>
      </c>
      <c r="C525" s="511"/>
      <c r="D525" s="511"/>
      <c r="E525" s="511"/>
      <c r="F525" s="511"/>
      <c r="G525" s="511"/>
      <c r="H525" s="511"/>
      <c r="I525" s="511"/>
      <c r="J525" s="511"/>
      <c r="K525" s="511"/>
      <c r="L525" s="511"/>
      <c r="M525" s="511"/>
      <c r="N525" s="512"/>
      <c r="O525" s="203"/>
      <c r="P525" s="204"/>
    </row>
    <row r="526" spans="1:18" s="204" customFormat="1" ht="12" customHeight="1" thickTop="1" thickBot="1" x14ac:dyDescent="0.3">
      <c r="A526" s="218"/>
      <c r="B526" s="213"/>
      <c r="C526" s="213"/>
      <c r="D526" s="213"/>
      <c r="E526" s="213"/>
      <c r="F526" s="214"/>
      <c r="G526" s="214"/>
      <c r="H526" s="214"/>
      <c r="I526" s="214"/>
      <c r="J526" s="214"/>
      <c r="K526" s="214"/>
      <c r="L526" s="214"/>
      <c r="M526" s="214"/>
      <c r="N526" s="221"/>
      <c r="O526" s="203"/>
    </row>
    <row r="527" spans="1:18" ht="30.75" customHeight="1" thickTop="1" thickBot="1" x14ac:dyDescent="0.35">
      <c r="A527" s="218"/>
      <c r="B527" s="564" t="s">
        <v>114</v>
      </c>
      <c r="C527" s="565"/>
      <c r="D527" s="565"/>
      <c r="E527" s="565"/>
      <c r="F527" s="216" t="s">
        <v>121</v>
      </c>
      <c r="G527" s="566" t="s">
        <v>116</v>
      </c>
      <c r="H527" s="567"/>
      <c r="I527" s="567"/>
      <c r="J527" s="567"/>
      <c r="K527" s="567"/>
      <c r="L527" s="568"/>
      <c r="M527" s="566" t="s">
        <v>117</v>
      </c>
      <c r="N527" s="567"/>
      <c r="O527" s="203"/>
      <c r="P527" s="204"/>
      <c r="R527" s="224"/>
    </row>
    <row r="528" spans="1:18" s="204" customFormat="1" ht="11.25" customHeight="1" thickTop="1" x14ac:dyDescent="0.25">
      <c r="A528" s="218"/>
      <c r="B528" s="225"/>
      <c r="C528" s="226"/>
      <c r="D528" s="226"/>
      <c r="E528" s="227"/>
      <c r="F528" s="227"/>
      <c r="G528" s="228"/>
      <c r="H528" s="228"/>
      <c r="I528" s="228"/>
      <c r="J528" s="228"/>
      <c r="K528" s="228"/>
      <c r="L528" s="228"/>
      <c r="M528" s="228"/>
      <c r="N528" s="229"/>
      <c r="O528" s="203"/>
    </row>
    <row r="529" spans="1:16" ht="31.5" customHeight="1" x14ac:dyDescent="0.25">
      <c r="A529" s="206"/>
      <c r="B529" s="625"/>
      <c r="C529" s="626"/>
      <c r="D529" s="626"/>
      <c r="E529" s="626"/>
      <c r="F529" s="342"/>
      <c r="G529" s="627"/>
      <c r="H529" s="627"/>
      <c r="I529" s="627"/>
      <c r="J529" s="627"/>
      <c r="K529" s="627"/>
      <c r="L529" s="627"/>
      <c r="M529" s="628"/>
      <c r="N529" s="681"/>
      <c r="O529" s="203"/>
      <c r="P529" s="204"/>
    </row>
    <row r="530" spans="1:16" s="204" customFormat="1" ht="6" customHeight="1" thickTop="1" thickBot="1" x14ac:dyDescent="0.3">
      <c r="A530" s="218"/>
      <c r="B530" s="340"/>
      <c r="C530" s="214"/>
      <c r="D530" s="214"/>
      <c r="E530" s="219"/>
      <c r="F530" s="219"/>
      <c r="G530" s="220"/>
      <c r="H530" s="220"/>
      <c r="I530" s="220"/>
      <c r="J530" s="220"/>
      <c r="K530" s="220"/>
      <c r="L530" s="220"/>
      <c r="M530" s="341"/>
      <c r="N530" s="221"/>
      <c r="O530" s="203"/>
    </row>
    <row r="531" spans="1:16" ht="23.25" customHeight="1" x14ac:dyDescent="0.25">
      <c r="A531" s="218"/>
      <c r="B531" s="538"/>
      <c r="C531" s="538"/>
      <c r="D531" s="538"/>
      <c r="E531" s="538"/>
      <c r="F531" s="223"/>
      <c r="G531" s="680"/>
      <c r="H531" s="682"/>
      <c r="I531" s="682"/>
      <c r="J531" s="682"/>
      <c r="K531" s="682"/>
      <c r="L531" s="682"/>
      <c r="M531" s="682"/>
      <c r="N531" s="683"/>
      <c r="O531" s="340"/>
      <c r="P531" s="204"/>
    </row>
    <row r="532" spans="1:16" s="204" customFormat="1" ht="11.25" customHeight="1" thickBot="1" x14ac:dyDescent="0.3">
      <c r="A532" s="218"/>
      <c r="B532" s="340"/>
      <c r="C532" s="340"/>
      <c r="D532" s="340"/>
      <c r="E532" s="210"/>
      <c r="F532" s="210"/>
      <c r="G532" s="210"/>
      <c r="H532" s="210"/>
      <c r="I532" s="210"/>
      <c r="J532" s="233"/>
      <c r="K532" s="233"/>
      <c r="L532" s="233"/>
      <c r="M532" s="233"/>
      <c r="N532" s="233"/>
      <c r="O532" s="203"/>
    </row>
    <row r="533" spans="1:16" ht="27.75" customHeight="1" thickTop="1" thickBot="1" x14ac:dyDescent="0.3">
      <c r="A533" s="234"/>
      <c r="B533" s="590" t="s">
        <v>122</v>
      </c>
      <c r="C533" s="591"/>
      <c r="D533" s="591"/>
      <c r="E533" s="591"/>
      <c r="F533" s="591"/>
      <c r="G533" s="591"/>
      <c r="H533" s="591"/>
      <c r="I533" s="591"/>
      <c r="J533" s="591"/>
      <c r="K533" s="591"/>
      <c r="L533" s="591"/>
      <c r="M533" s="591"/>
      <c r="N533" s="592"/>
      <c r="O533" s="203"/>
      <c r="P533" s="204"/>
    </row>
    <row r="534" spans="1:16" s="204" customFormat="1" ht="8.25" customHeight="1" thickTop="1" thickBot="1" x14ac:dyDescent="0.3">
      <c r="A534" s="234"/>
      <c r="B534" s="235"/>
      <c r="C534" s="235"/>
      <c r="D534" s="235"/>
      <c r="E534" s="235"/>
      <c r="F534" s="235"/>
      <c r="G534" s="235"/>
      <c r="H534" s="235"/>
      <c r="I534" s="235"/>
      <c r="J534" s="235"/>
      <c r="K534" s="235"/>
      <c r="L534" s="235"/>
      <c r="M534" s="235"/>
      <c r="N534" s="236"/>
      <c r="O534" s="203"/>
    </row>
    <row r="535" spans="1:16" ht="30.75" customHeight="1" thickTop="1" x14ac:dyDescent="0.25">
      <c r="A535" s="234"/>
      <c r="B535" s="593" t="s">
        <v>123</v>
      </c>
      <c r="C535" s="594"/>
      <c r="D535" s="595"/>
      <c r="E535" s="602" t="s">
        <v>124</v>
      </c>
      <c r="F535" s="602" t="s">
        <v>125</v>
      </c>
      <c r="G535" s="605" t="s">
        <v>126</v>
      </c>
      <c r="H535" s="606"/>
      <c r="I535" s="606"/>
      <c r="J535" s="606"/>
      <c r="K535" s="606"/>
      <c r="L535" s="607"/>
      <c r="M535" s="608" t="s">
        <v>232</v>
      </c>
      <c r="N535" s="593" t="s">
        <v>128</v>
      </c>
      <c r="O535" s="518" t="s">
        <v>118</v>
      </c>
      <c r="P535" s="521" t="s">
        <v>35</v>
      </c>
    </row>
    <row r="536" spans="1:16" ht="27.75" customHeight="1" x14ac:dyDescent="0.25">
      <c r="A536" s="234"/>
      <c r="B536" s="596"/>
      <c r="C536" s="597"/>
      <c r="D536" s="598"/>
      <c r="E536" s="603"/>
      <c r="F536" s="603"/>
      <c r="G536" s="524" t="s">
        <v>129</v>
      </c>
      <c r="H536" s="525"/>
      <c r="I536" s="526"/>
      <c r="J536" s="527" t="s">
        <v>130</v>
      </c>
      <c r="K536" s="525"/>
      <c r="L536" s="528"/>
      <c r="M536" s="609"/>
      <c r="N536" s="596"/>
      <c r="O536" s="519"/>
      <c r="P536" s="522"/>
    </row>
    <row r="537" spans="1:16" ht="24.75" customHeight="1" thickBot="1" x14ac:dyDescent="0.3">
      <c r="A537" s="234"/>
      <c r="B537" s="599"/>
      <c r="C537" s="600"/>
      <c r="D537" s="601"/>
      <c r="E537" s="604"/>
      <c r="F537" s="604"/>
      <c r="G537" s="237" t="s">
        <v>131</v>
      </c>
      <c r="H537" s="238" t="s">
        <v>132</v>
      </c>
      <c r="I537" s="238" t="s">
        <v>133</v>
      </c>
      <c r="J537" s="238" t="s">
        <v>131</v>
      </c>
      <c r="K537" s="238" t="s">
        <v>132</v>
      </c>
      <c r="L537" s="239" t="s">
        <v>133</v>
      </c>
      <c r="M537" s="610"/>
      <c r="N537" s="599"/>
      <c r="O537" s="520"/>
      <c r="P537" s="523"/>
    </row>
    <row r="538" spans="1:16" s="204" customFormat="1" ht="12" customHeight="1" x14ac:dyDescent="0.25">
      <c r="A538" s="240"/>
      <c r="B538" s="241"/>
      <c r="C538" s="242"/>
      <c r="D538" s="242"/>
      <c r="E538" s="243"/>
      <c r="F538" s="243"/>
      <c r="G538" s="243"/>
      <c r="H538" s="243"/>
      <c r="I538" s="243"/>
      <c r="J538" s="243"/>
      <c r="K538" s="243"/>
      <c r="L538" s="243"/>
      <c r="M538" s="243"/>
      <c r="N538" s="243"/>
      <c r="O538" s="207"/>
    </row>
    <row r="539" spans="1:16" ht="129.75" customHeight="1" x14ac:dyDescent="0.25">
      <c r="A539" s="240"/>
      <c r="B539" s="672" t="s">
        <v>242</v>
      </c>
      <c r="C539" s="672"/>
      <c r="D539" s="672"/>
      <c r="E539" s="247" t="s">
        <v>243</v>
      </c>
      <c r="F539" s="344" t="s">
        <v>244</v>
      </c>
      <c r="G539" s="611">
        <v>44064</v>
      </c>
      <c r="H539" s="684"/>
      <c r="I539" s="685"/>
      <c r="J539" s="611">
        <v>44195</v>
      </c>
      <c r="K539" s="684"/>
      <c r="L539" s="684"/>
      <c r="M539" s="247">
        <f>J539-G539</f>
        <v>131</v>
      </c>
      <c r="N539" s="343" t="s">
        <v>245</v>
      </c>
      <c r="O539" s="640" t="s">
        <v>20</v>
      </c>
      <c r="P539" s="637"/>
    </row>
    <row r="540" spans="1:16" ht="162" customHeight="1" x14ac:dyDescent="0.25">
      <c r="A540" s="240"/>
      <c r="B540" s="672" t="s">
        <v>242</v>
      </c>
      <c r="C540" s="672"/>
      <c r="D540" s="672"/>
      <c r="E540" s="247" t="s">
        <v>243</v>
      </c>
      <c r="F540" s="344" t="s">
        <v>246</v>
      </c>
      <c r="G540" s="611">
        <v>43868</v>
      </c>
      <c r="H540" s="612"/>
      <c r="I540" s="613"/>
      <c r="J540" s="611">
        <v>44049</v>
      </c>
      <c r="K540" s="612"/>
      <c r="L540" s="612"/>
      <c r="M540" s="247">
        <f t="shared" ref="M540:M543" si="7">J540-G540</f>
        <v>181</v>
      </c>
      <c r="N540" s="248" t="s">
        <v>245</v>
      </c>
      <c r="O540" s="640"/>
      <c r="P540" s="637"/>
    </row>
    <row r="541" spans="1:16" ht="161.25" customHeight="1" x14ac:dyDescent="0.25">
      <c r="A541" s="240"/>
      <c r="B541" s="672" t="s">
        <v>242</v>
      </c>
      <c r="C541" s="672"/>
      <c r="D541" s="672"/>
      <c r="E541" s="247" t="s">
        <v>243</v>
      </c>
      <c r="F541" s="344" t="s">
        <v>246</v>
      </c>
      <c r="G541" s="611">
        <v>43739</v>
      </c>
      <c r="H541" s="612"/>
      <c r="I541" s="613"/>
      <c r="J541" s="611">
        <v>43829</v>
      </c>
      <c r="K541" s="612"/>
      <c r="L541" s="612"/>
      <c r="M541" s="247">
        <f t="shared" si="7"/>
        <v>90</v>
      </c>
      <c r="N541" s="248" t="s">
        <v>245</v>
      </c>
      <c r="O541" s="640"/>
      <c r="P541" s="637"/>
    </row>
    <row r="542" spans="1:16" ht="41.1" customHeight="1" x14ac:dyDescent="0.25">
      <c r="A542" s="240"/>
      <c r="B542" s="614"/>
      <c r="C542" s="615"/>
      <c r="D542" s="616"/>
      <c r="E542" s="245"/>
      <c r="F542" s="345"/>
      <c r="G542" s="611"/>
      <c r="H542" s="612"/>
      <c r="I542" s="613"/>
      <c r="J542" s="611"/>
      <c r="K542" s="612"/>
      <c r="L542" s="612"/>
      <c r="M542" s="247">
        <f t="shared" si="7"/>
        <v>0</v>
      </c>
      <c r="N542" s="246"/>
      <c r="O542" s="640"/>
      <c r="P542" s="637"/>
    </row>
    <row r="543" spans="1:16" ht="45" customHeight="1" x14ac:dyDescent="0.25">
      <c r="A543" s="240"/>
      <c r="B543" s="614"/>
      <c r="C543" s="615"/>
      <c r="D543" s="616"/>
      <c r="E543" s="245"/>
      <c r="F543" s="345"/>
      <c r="G543" s="611"/>
      <c r="H543" s="612"/>
      <c r="I543" s="613"/>
      <c r="J543" s="611"/>
      <c r="K543" s="612"/>
      <c r="L543" s="612"/>
      <c r="M543" s="247">
        <f t="shared" si="7"/>
        <v>0</v>
      </c>
      <c r="N543" s="246"/>
      <c r="O543" s="640"/>
      <c r="P543" s="637"/>
    </row>
    <row r="544" spans="1:16" ht="45" customHeight="1" x14ac:dyDescent="0.25">
      <c r="A544" s="240"/>
      <c r="B544" s="365"/>
      <c r="C544" s="365"/>
      <c r="D544" s="365"/>
      <c r="E544" s="365"/>
      <c r="F544" s="370"/>
      <c r="G544" s="366"/>
      <c r="H544" s="366"/>
      <c r="I544" s="366"/>
      <c r="J544" s="494" t="s">
        <v>134</v>
      </c>
      <c r="K544" s="495"/>
      <c r="L544" s="495"/>
      <c r="M544" s="323">
        <f>M539+M540+M541+M542+M543</f>
        <v>402</v>
      </c>
      <c r="N544" s="368"/>
      <c r="O544" s="369"/>
      <c r="P544" s="365"/>
    </row>
    <row r="545" spans="1:16" ht="45" customHeight="1" x14ac:dyDescent="0.25">
      <c r="A545" s="240"/>
      <c r="B545" s="365"/>
      <c r="C545" s="365"/>
      <c r="D545" s="365"/>
      <c r="E545" s="365"/>
      <c r="F545" s="370"/>
      <c r="G545" s="366"/>
      <c r="H545" s="366"/>
      <c r="I545" s="366"/>
      <c r="J545" s="496" t="s">
        <v>135</v>
      </c>
      <c r="K545" s="497"/>
      <c r="L545" s="497"/>
      <c r="M545" s="324">
        <f>M544/30</f>
        <v>13.4</v>
      </c>
      <c r="N545" s="368"/>
      <c r="O545" s="369"/>
      <c r="P545" s="365"/>
    </row>
    <row r="546" spans="1:16" s="204" customFormat="1" ht="18" customHeight="1" x14ac:dyDescent="0.25">
      <c r="A546" s="240"/>
      <c r="B546" s="251"/>
      <c r="C546" s="251"/>
      <c r="D546" s="251"/>
      <c r="E546" s="251"/>
      <c r="F546" s="251"/>
      <c r="G546" s="252"/>
      <c r="H546" s="252"/>
      <c r="I546" s="252"/>
      <c r="J546" s="252"/>
      <c r="K546" s="252"/>
      <c r="L546" s="252"/>
      <c r="M546" s="253"/>
      <c r="N546" s="254"/>
      <c r="O546" s="207"/>
    </row>
    <row r="547" spans="1:16" ht="27.75" customHeight="1" thickTop="1" thickBot="1" x14ac:dyDescent="0.3">
      <c r="A547" s="234"/>
      <c r="B547" s="590" t="s">
        <v>136</v>
      </c>
      <c r="C547" s="591"/>
      <c r="D547" s="591"/>
      <c r="E547" s="591"/>
      <c r="F547" s="591"/>
      <c r="G547" s="591"/>
      <c r="H547" s="591"/>
      <c r="I547" s="591"/>
      <c r="J547" s="591"/>
      <c r="K547" s="591"/>
      <c r="L547" s="591"/>
      <c r="M547" s="591"/>
      <c r="N547" s="592"/>
      <c r="O547" s="255"/>
    </row>
    <row r="548" spans="1:16" s="204" customFormat="1" ht="8.25" customHeight="1" x14ac:dyDescent="0.25">
      <c r="A548" s="234"/>
      <c r="B548" s="235"/>
      <c r="C548" s="235"/>
      <c r="D548" s="235"/>
      <c r="E548" s="235"/>
      <c r="F548" s="235"/>
      <c r="G548" s="235"/>
      <c r="H548" s="235"/>
      <c r="I548" s="235"/>
      <c r="J548" s="235"/>
      <c r="K548" s="235"/>
      <c r="L548" s="235"/>
      <c r="M548" s="235"/>
      <c r="N548" s="236"/>
      <c r="O548" s="203"/>
    </row>
    <row r="549" spans="1:16" ht="24" customHeight="1" x14ac:dyDescent="0.25">
      <c r="A549" s="234"/>
      <c r="B549" s="593" t="s">
        <v>123</v>
      </c>
      <c r="C549" s="594"/>
      <c r="D549" s="595"/>
      <c r="E549" s="602" t="s">
        <v>124</v>
      </c>
      <c r="F549" s="602" t="s">
        <v>125</v>
      </c>
      <c r="G549" s="605" t="s">
        <v>126</v>
      </c>
      <c r="H549" s="606"/>
      <c r="I549" s="606"/>
      <c r="J549" s="606"/>
      <c r="K549" s="606"/>
      <c r="L549" s="607"/>
      <c r="M549" s="608" t="s">
        <v>232</v>
      </c>
      <c r="N549" s="593" t="s">
        <v>128</v>
      </c>
      <c r="O549" s="518" t="s">
        <v>118</v>
      </c>
      <c r="P549" s="521" t="s">
        <v>35</v>
      </c>
    </row>
    <row r="550" spans="1:16" ht="27.75" customHeight="1" x14ac:dyDescent="0.25">
      <c r="A550" s="234"/>
      <c r="B550" s="596"/>
      <c r="C550" s="597"/>
      <c r="D550" s="598"/>
      <c r="E550" s="603"/>
      <c r="F550" s="603"/>
      <c r="G550" s="524" t="s">
        <v>129</v>
      </c>
      <c r="H550" s="525"/>
      <c r="I550" s="526"/>
      <c r="J550" s="527" t="s">
        <v>130</v>
      </c>
      <c r="K550" s="525"/>
      <c r="L550" s="528"/>
      <c r="M550" s="609"/>
      <c r="N550" s="596"/>
      <c r="O550" s="519"/>
      <c r="P550" s="522"/>
    </row>
    <row r="551" spans="1:16" ht="24.75" customHeight="1" x14ac:dyDescent="0.25">
      <c r="A551" s="234"/>
      <c r="B551" s="599"/>
      <c r="C551" s="600"/>
      <c r="D551" s="601"/>
      <c r="E551" s="604"/>
      <c r="F551" s="604"/>
      <c r="G551" s="237" t="s">
        <v>131</v>
      </c>
      <c r="H551" s="238" t="s">
        <v>132</v>
      </c>
      <c r="I551" s="238" t="s">
        <v>133</v>
      </c>
      <c r="J551" s="238" t="s">
        <v>131</v>
      </c>
      <c r="K551" s="238" t="s">
        <v>132</v>
      </c>
      <c r="L551" s="239" t="s">
        <v>133</v>
      </c>
      <c r="M551" s="610"/>
      <c r="N551" s="599"/>
      <c r="O551" s="520"/>
      <c r="P551" s="523"/>
    </row>
    <row r="552" spans="1:16" s="204" customFormat="1" ht="12" customHeight="1" x14ac:dyDescent="0.25">
      <c r="A552" s="240"/>
      <c r="B552" s="241"/>
      <c r="C552" s="242"/>
      <c r="D552" s="242"/>
      <c r="E552" s="243"/>
      <c r="F552" s="243"/>
      <c r="G552" s="243"/>
      <c r="H552" s="243"/>
      <c r="I552" s="243"/>
      <c r="J552" s="243"/>
      <c r="K552" s="243"/>
      <c r="L552" s="243"/>
      <c r="M552" s="243"/>
      <c r="N552" s="243"/>
      <c r="O552" s="207"/>
    </row>
    <row r="553" spans="1:16" ht="41.1" customHeight="1" x14ac:dyDescent="0.25">
      <c r="A553" s="240"/>
      <c r="B553" s="672" t="s">
        <v>242</v>
      </c>
      <c r="C553" s="672"/>
      <c r="D553" s="672"/>
      <c r="E553" s="247" t="s">
        <v>243</v>
      </c>
      <c r="F553" s="344" t="s">
        <v>244</v>
      </c>
      <c r="G553" s="611">
        <v>44064</v>
      </c>
      <c r="H553" s="684"/>
      <c r="I553" s="685"/>
      <c r="J553" s="611">
        <v>44195</v>
      </c>
      <c r="K553" s="684"/>
      <c r="L553" s="684"/>
      <c r="M553" s="247">
        <f>J553-G553</f>
        <v>131</v>
      </c>
      <c r="N553" s="343" t="s">
        <v>245</v>
      </c>
      <c r="O553" s="640" t="s">
        <v>22</v>
      </c>
      <c r="P553" s="637" t="s">
        <v>247</v>
      </c>
    </row>
    <row r="554" spans="1:16" ht="41.1" customHeight="1" x14ac:dyDescent="0.25">
      <c r="A554" s="240"/>
      <c r="B554" s="672" t="s">
        <v>242</v>
      </c>
      <c r="C554" s="672"/>
      <c r="D554" s="672"/>
      <c r="E554" s="247" t="s">
        <v>243</v>
      </c>
      <c r="F554" s="344" t="s">
        <v>246</v>
      </c>
      <c r="G554" s="611">
        <v>43868</v>
      </c>
      <c r="H554" s="612"/>
      <c r="I554" s="613"/>
      <c r="J554" s="611">
        <v>44049</v>
      </c>
      <c r="K554" s="612"/>
      <c r="L554" s="612"/>
      <c r="M554" s="247">
        <f t="shared" ref="M554:M555" si="8">J554-G554</f>
        <v>181</v>
      </c>
      <c r="N554" s="248" t="s">
        <v>245</v>
      </c>
      <c r="O554" s="640"/>
      <c r="P554" s="637"/>
    </row>
    <row r="555" spans="1:16" ht="41.1" customHeight="1" x14ac:dyDescent="0.25">
      <c r="A555" s="240"/>
      <c r="B555" s="672" t="s">
        <v>242</v>
      </c>
      <c r="C555" s="672"/>
      <c r="D555" s="672"/>
      <c r="E555" s="247" t="s">
        <v>243</v>
      </c>
      <c r="F555" s="344" t="s">
        <v>246</v>
      </c>
      <c r="G555" s="611">
        <v>43739</v>
      </c>
      <c r="H555" s="612"/>
      <c r="I555" s="613"/>
      <c r="J555" s="611">
        <v>43829</v>
      </c>
      <c r="K555" s="612"/>
      <c r="L555" s="612"/>
      <c r="M555" s="247">
        <f t="shared" si="8"/>
        <v>90</v>
      </c>
      <c r="N555" s="248" t="s">
        <v>245</v>
      </c>
      <c r="O555" s="640"/>
      <c r="P555" s="637"/>
    </row>
    <row r="556" spans="1:16" ht="41.1" customHeight="1" x14ac:dyDescent="0.25">
      <c r="A556" s="240"/>
      <c r="B556" s="614"/>
      <c r="C556" s="615"/>
      <c r="D556" s="616"/>
      <c r="E556" s="245"/>
      <c r="F556" s="345"/>
      <c r="G556" s="611"/>
      <c r="H556" s="612"/>
      <c r="I556" s="613"/>
      <c r="J556" s="611"/>
      <c r="K556" s="612"/>
      <c r="L556" s="612"/>
      <c r="M556" s="247">
        <f t="shared" ref="M556:M557" si="9">J556-G556</f>
        <v>0</v>
      </c>
      <c r="N556" s="246"/>
      <c r="O556" s="640"/>
      <c r="P556" s="637"/>
    </row>
    <row r="557" spans="1:16" ht="41.1" customHeight="1" x14ac:dyDescent="0.25">
      <c r="A557" s="240"/>
      <c r="B557" s="614"/>
      <c r="C557" s="615"/>
      <c r="D557" s="616"/>
      <c r="E557" s="245"/>
      <c r="F557" s="345"/>
      <c r="G557" s="611"/>
      <c r="H557" s="612"/>
      <c r="I557" s="613"/>
      <c r="J557" s="611"/>
      <c r="K557" s="612"/>
      <c r="L557" s="612"/>
      <c r="M557" s="247">
        <f t="shared" si="9"/>
        <v>0</v>
      </c>
      <c r="N557" s="246"/>
      <c r="O557" s="640"/>
      <c r="P557" s="637"/>
    </row>
    <row r="558" spans="1:16" ht="41.1" customHeight="1" x14ac:dyDescent="0.25">
      <c r="A558" s="240"/>
      <c r="B558" s="365"/>
      <c r="C558" s="365"/>
      <c r="D558" s="365"/>
      <c r="E558" s="365"/>
      <c r="F558" s="370"/>
      <c r="G558" s="366"/>
      <c r="H558" s="366"/>
      <c r="I558" s="366"/>
      <c r="J558" s="494" t="s">
        <v>134</v>
      </c>
      <c r="K558" s="495"/>
      <c r="L558" s="495"/>
      <c r="M558" s="323">
        <f>M553+M554+M555+M556+M557</f>
        <v>402</v>
      </c>
      <c r="N558" s="368"/>
      <c r="O558" s="369"/>
      <c r="P558" s="365"/>
    </row>
    <row r="559" spans="1:16" ht="41.1" customHeight="1" x14ac:dyDescent="0.25">
      <c r="A559" s="240"/>
      <c r="B559" s="365"/>
      <c r="C559" s="365"/>
      <c r="D559" s="365"/>
      <c r="E559" s="365"/>
      <c r="F559" s="370"/>
      <c r="G559" s="366"/>
      <c r="H559" s="366"/>
      <c r="I559" s="366"/>
      <c r="J559" s="496" t="s">
        <v>135</v>
      </c>
      <c r="K559" s="497"/>
      <c r="L559" s="497"/>
      <c r="M559" s="324">
        <f>M558/30</f>
        <v>13.4</v>
      </c>
      <c r="N559" s="368"/>
      <c r="O559" s="369"/>
      <c r="P559" s="365"/>
    </row>
    <row r="560" spans="1:16" s="204" customFormat="1" ht="15.6" x14ac:dyDescent="0.25">
      <c r="A560" s="218"/>
      <c r="B560" s="340"/>
      <c r="C560" s="340"/>
      <c r="D560" s="340"/>
      <c r="E560" s="210"/>
      <c r="F560" s="210"/>
      <c r="G560" s="210"/>
      <c r="H560" s="210"/>
      <c r="I560" s="210"/>
      <c r="J560" s="233"/>
      <c r="K560" s="233"/>
      <c r="L560" s="233"/>
      <c r="M560" s="233"/>
      <c r="N560" s="233"/>
      <c r="O560" s="203"/>
    </row>
    <row r="561" spans="1:16" ht="39" customHeight="1" x14ac:dyDescent="0.25">
      <c r="A561" s="240"/>
      <c r="B561" s="527" t="s">
        <v>139</v>
      </c>
      <c r="C561" s="525"/>
      <c r="D561" s="525"/>
      <c r="E561" s="525"/>
      <c r="F561" s="525"/>
      <c r="G561" s="525"/>
      <c r="H561" s="525"/>
      <c r="I561" s="525"/>
      <c r="J561" s="525"/>
      <c r="K561" s="525"/>
      <c r="L561" s="525"/>
      <c r="M561" s="525"/>
      <c r="N561" s="525"/>
      <c r="O561" s="217" t="s">
        <v>118</v>
      </c>
      <c r="P561" s="217" t="s">
        <v>35</v>
      </c>
    </row>
    <row r="562" spans="1:16" ht="15" customHeight="1" x14ac:dyDescent="0.25">
      <c r="A562" s="240"/>
      <c r="B562" s="256"/>
      <c r="C562" s="256"/>
      <c r="D562" s="256"/>
      <c r="E562" s="256"/>
      <c r="F562" s="257"/>
      <c r="G562" s="257"/>
      <c r="H562" s="257"/>
      <c r="I562" s="257"/>
      <c r="J562" s="257"/>
      <c r="K562" s="256"/>
      <c r="L562" s="256"/>
      <c r="M562" s="256"/>
      <c r="N562" s="256"/>
      <c r="O562" s="632" t="s">
        <v>22</v>
      </c>
      <c r="P562" s="634" t="s">
        <v>248</v>
      </c>
    </row>
    <row r="563" spans="1:16" s="133" customFormat="1" ht="14.25" customHeight="1" x14ac:dyDescent="0.25">
      <c r="A563" s="258"/>
      <c r="B563" s="259"/>
      <c r="C563" s="132"/>
      <c r="D563" s="132"/>
      <c r="E563" s="132"/>
      <c r="F563" s="132"/>
      <c r="G563" s="132"/>
      <c r="H563" s="132"/>
      <c r="I563" s="132"/>
      <c r="J563" s="132"/>
      <c r="K563" s="132"/>
      <c r="L563" s="132"/>
      <c r="M563" s="132"/>
      <c r="N563" s="132"/>
      <c r="O563" s="632"/>
      <c r="P563" s="635"/>
    </row>
    <row r="564" spans="1:16" ht="38.25" customHeight="1" x14ac:dyDescent="0.25">
      <c r="A564" s="240"/>
      <c r="B564" s="203"/>
      <c r="C564" s="617" t="s">
        <v>140</v>
      </c>
      <c r="D564" s="618"/>
      <c r="E564" s="618"/>
      <c r="F564" s="260"/>
      <c r="G564" s="619" t="s">
        <v>141</v>
      </c>
      <c r="H564" s="619"/>
      <c r="I564" s="619"/>
      <c r="J564" s="619"/>
      <c r="K564" s="619"/>
      <c r="L564" s="619"/>
      <c r="M564" s="619"/>
      <c r="N564" s="619"/>
      <c r="O564" s="633"/>
      <c r="P564" s="636"/>
    </row>
    <row r="565" spans="1:16" ht="29.25" customHeight="1" x14ac:dyDescent="0.25">
      <c r="A565" s="240"/>
      <c r="B565" s="620"/>
      <c r="C565" s="620"/>
      <c r="D565" s="620"/>
      <c r="E565" s="620"/>
      <c r="F565" s="260"/>
      <c r="G565" s="260"/>
      <c r="H565" s="260"/>
      <c r="I565" s="260"/>
      <c r="J565" s="260"/>
      <c r="K565" s="207"/>
      <c r="L565" s="207"/>
      <c r="M565" s="207"/>
      <c r="N565" s="207"/>
      <c r="O565" s="340"/>
      <c r="P565" s="204"/>
    </row>
    <row r="566" spans="1:16" ht="39" customHeight="1" x14ac:dyDescent="0.25">
      <c r="A566" s="240"/>
      <c r="B566" s="621" t="s">
        <v>148</v>
      </c>
      <c r="C566" s="622"/>
      <c r="D566" s="622"/>
      <c r="E566" s="622"/>
      <c r="F566" s="622"/>
      <c r="G566" s="622"/>
      <c r="H566" s="622"/>
      <c r="I566" s="622"/>
      <c r="J566" s="622"/>
      <c r="K566" s="622"/>
      <c r="L566" s="622"/>
      <c r="M566" s="622"/>
      <c r="N566" s="622"/>
      <c r="O566" s="217" t="s">
        <v>118</v>
      </c>
      <c r="P566" s="217" t="s">
        <v>35</v>
      </c>
    </row>
    <row r="567" spans="1:16" ht="15" customHeight="1" x14ac:dyDescent="0.25">
      <c r="A567" s="240"/>
      <c r="B567" s="623" t="s">
        <v>143</v>
      </c>
      <c r="C567" s="623"/>
      <c r="D567" s="623"/>
      <c r="E567" s="623"/>
      <c r="F567" s="623" t="s">
        <v>249</v>
      </c>
      <c r="G567" s="623"/>
      <c r="H567" s="623"/>
      <c r="I567" s="623"/>
      <c r="J567" s="623"/>
      <c r="K567" s="623"/>
      <c r="L567" s="623"/>
      <c r="M567" s="623"/>
      <c r="N567" s="623"/>
      <c r="O567" s="632" t="s">
        <v>22</v>
      </c>
      <c r="P567" s="634" t="s">
        <v>250</v>
      </c>
    </row>
    <row r="568" spans="1:16" s="133" customFormat="1" ht="14.25" customHeight="1" x14ac:dyDescent="0.25">
      <c r="A568" s="258"/>
      <c r="B568" s="623"/>
      <c r="C568" s="623"/>
      <c r="D568" s="623"/>
      <c r="E568" s="623"/>
      <c r="F568" s="623"/>
      <c r="G568" s="623"/>
      <c r="H568" s="623"/>
      <c r="I568" s="623"/>
      <c r="J568" s="623"/>
      <c r="K568" s="623"/>
      <c r="L568" s="623"/>
      <c r="M568" s="623"/>
      <c r="N568" s="623"/>
      <c r="O568" s="632"/>
      <c r="P568" s="635"/>
    </row>
    <row r="569" spans="1:16" ht="30.75" customHeight="1" x14ac:dyDescent="0.25">
      <c r="A569" s="240"/>
      <c r="B569" s="623"/>
      <c r="C569" s="623"/>
      <c r="D569" s="623"/>
      <c r="E569" s="623"/>
      <c r="F569" s="623"/>
      <c r="G569" s="623"/>
      <c r="H569" s="623"/>
      <c r="I569" s="623"/>
      <c r="J569" s="623"/>
      <c r="K569" s="623"/>
      <c r="L569" s="623"/>
      <c r="M569" s="623"/>
      <c r="N569" s="623"/>
      <c r="O569" s="633"/>
      <c r="P569" s="636"/>
    </row>
    <row r="570" spans="1:16" ht="15" customHeight="1" x14ac:dyDescent="0.25">
      <c r="A570" s="240"/>
      <c r="B570" s="203"/>
      <c r="C570" s="208"/>
      <c r="D570" s="261"/>
      <c r="E570" s="261"/>
      <c r="F570" s="260"/>
      <c r="G570" s="262"/>
      <c r="H570" s="262"/>
      <c r="I570" s="262"/>
      <c r="J570" s="262"/>
      <c r="K570" s="262"/>
      <c r="L570" s="262"/>
      <c r="M570" s="262"/>
      <c r="N570" s="262"/>
      <c r="O570" s="263"/>
      <c r="P570" s="251"/>
    </row>
    <row r="571" spans="1:16" ht="11.25" customHeight="1" x14ac:dyDescent="0.25">
      <c r="A571" s="199"/>
      <c r="B571" s="201"/>
      <c r="C571" s="201"/>
      <c r="D571" s="201"/>
      <c r="E571" s="201"/>
      <c r="F571" s="201"/>
      <c r="G571" s="201"/>
      <c r="H571" s="201"/>
      <c r="I571" s="201"/>
      <c r="J571" s="201"/>
      <c r="K571" s="201"/>
      <c r="L571" s="201"/>
      <c r="M571" s="201"/>
      <c r="N571" s="202"/>
      <c r="O571" s="203"/>
      <c r="P571" s="204"/>
    </row>
    <row r="572" spans="1:16" ht="18.75" customHeight="1" x14ac:dyDescent="0.25">
      <c r="A572" s="199"/>
      <c r="B572" s="504" t="s">
        <v>104</v>
      </c>
      <c r="C572" s="505"/>
      <c r="D572" s="505"/>
      <c r="E572" s="505"/>
      <c r="F572" s="506"/>
      <c r="G572" s="507" t="s">
        <v>145</v>
      </c>
      <c r="H572" s="508"/>
      <c r="I572" s="508"/>
      <c r="J572" s="508"/>
      <c r="K572" s="508"/>
      <c r="L572" s="508"/>
      <c r="M572" s="508"/>
      <c r="N572" s="509"/>
      <c r="O572" s="205"/>
      <c r="P572" s="204"/>
    </row>
    <row r="573" spans="1:16" s="204" customFormat="1" ht="11.25" customHeight="1" thickBot="1" x14ac:dyDescent="0.3">
      <c r="A573" s="199"/>
      <c r="B573" s="201"/>
      <c r="C573" s="201"/>
      <c r="D573" s="201"/>
      <c r="E573" s="201"/>
      <c r="F573" s="201"/>
      <c r="G573" s="201"/>
      <c r="H573" s="201"/>
      <c r="I573" s="201"/>
      <c r="J573" s="201"/>
      <c r="K573" s="201"/>
      <c r="L573" s="201"/>
      <c r="M573" s="201"/>
      <c r="N573" s="201"/>
      <c r="O573" s="205"/>
    </row>
    <row r="574" spans="1:16" ht="24.75" customHeight="1" thickTop="1" thickBot="1" x14ac:dyDescent="0.3">
      <c r="A574" s="206"/>
      <c r="B574" s="510" t="s">
        <v>106</v>
      </c>
      <c r="C574" s="511"/>
      <c r="D574" s="511"/>
      <c r="E574" s="511"/>
      <c r="F574" s="511"/>
      <c r="G574" s="511"/>
      <c r="H574" s="511"/>
      <c r="I574" s="511"/>
      <c r="J574" s="511"/>
      <c r="K574" s="511"/>
      <c r="L574" s="511"/>
      <c r="M574" s="511"/>
      <c r="N574" s="512"/>
      <c r="O574" s="207"/>
      <c r="P574" s="204"/>
    </row>
    <row r="575" spans="1:16" s="204" customFormat="1" ht="11.25" customHeight="1" thickTop="1" thickBot="1" x14ac:dyDescent="0.3">
      <c r="A575" s="206"/>
      <c r="B575" s="208"/>
      <c r="C575" s="208"/>
      <c r="D575" s="208"/>
      <c r="E575" s="208"/>
      <c r="F575" s="209"/>
      <c r="G575" s="209"/>
      <c r="H575" s="209"/>
      <c r="I575" s="209"/>
      <c r="J575" s="210"/>
      <c r="K575" s="210"/>
      <c r="L575" s="210"/>
      <c r="M575" s="210"/>
      <c r="N575" s="210"/>
      <c r="O575" s="340"/>
    </row>
    <row r="576" spans="1:16" ht="33.75" customHeight="1" x14ac:dyDescent="0.25">
      <c r="A576" s="206"/>
      <c r="B576" s="513" t="s">
        <v>107</v>
      </c>
      <c r="C576" s="514"/>
      <c r="D576" s="514"/>
      <c r="E576" s="514"/>
      <c r="F576" s="515" t="s">
        <v>251</v>
      </c>
      <c r="G576" s="515"/>
      <c r="H576" s="515"/>
      <c r="I576" s="515"/>
      <c r="J576" s="515"/>
      <c r="K576" s="516"/>
      <c r="L576" s="516"/>
      <c r="M576" s="516"/>
      <c r="N576" s="517"/>
      <c r="O576" s="207"/>
      <c r="P576" s="204"/>
    </row>
    <row r="577" spans="1:16" ht="27.75" customHeight="1" x14ac:dyDescent="0.25">
      <c r="A577" s="206"/>
      <c r="B577" s="488" t="s">
        <v>108</v>
      </c>
      <c r="C577" s="489"/>
      <c r="D577" s="489"/>
      <c r="E577" s="489"/>
      <c r="F577" s="693" t="s">
        <v>252</v>
      </c>
      <c r="G577" s="672"/>
      <c r="H577" s="672"/>
      <c r="I577" s="672"/>
      <c r="J577" s="672"/>
      <c r="K577" s="673"/>
      <c r="L577" s="673"/>
      <c r="M577" s="673"/>
      <c r="N577" s="674"/>
      <c r="O577" s="207"/>
      <c r="P577" s="204"/>
    </row>
    <row r="578" spans="1:16" ht="30" customHeight="1" x14ac:dyDescent="0.25">
      <c r="A578" s="206"/>
      <c r="B578" s="580" t="s">
        <v>109</v>
      </c>
      <c r="C578" s="581"/>
      <c r="D578" s="581"/>
      <c r="E578" s="581"/>
      <c r="F578" s="675" t="s">
        <v>229</v>
      </c>
      <c r="G578" s="675"/>
      <c r="H578" s="675"/>
      <c r="I578" s="675"/>
      <c r="J578" s="675"/>
      <c r="K578" s="676"/>
      <c r="L578" s="676"/>
      <c r="M578" s="676"/>
      <c r="N578" s="677"/>
      <c r="O578" s="207"/>
      <c r="P578" s="204"/>
    </row>
    <row r="579" spans="1:16" ht="31.5" customHeight="1" x14ac:dyDescent="0.25">
      <c r="A579" s="206"/>
      <c r="B579" s="585" t="s">
        <v>110</v>
      </c>
      <c r="C579" s="586"/>
      <c r="D579" s="586"/>
      <c r="E579" s="586"/>
      <c r="F579" s="337">
        <v>115293</v>
      </c>
      <c r="G579" s="587" t="s">
        <v>111</v>
      </c>
      <c r="H579" s="588"/>
      <c r="I579" s="588"/>
      <c r="J579" s="588"/>
      <c r="K579" s="588"/>
      <c r="L579" s="588"/>
      <c r="M579" s="589"/>
      <c r="N579" s="314">
        <v>40335</v>
      </c>
      <c r="O579" s="207"/>
      <c r="P579" s="204"/>
    </row>
    <row r="580" spans="1:16" s="204" customFormat="1" ht="11.25" customHeight="1" thickTop="1" thickBot="1" x14ac:dyDescent="0.3">
      <c r="A580" s="206"/>
      <c r="B580" s="213"/>
      <c r="C580" s="213"/>
      <c r="D580" s="213"/>
      <c r="E580" s="213"/>
      <c r="F580" s="214"/>
      <c r="G580" s="214"/>
      <c r="H580" s="214"/>
      <c r="I580" s="214"/>
      <c r="J580" s="214"/>
      <c r="K580" s="214"/>
      <c r="L580" s="214"/>
      <c r="M580" s="214"/>
      <c r="N580" s="207"/>
      <c r="O580" s="207"/>
    </row>
    <row r="581" spans="1:16" ht="27.75" customHeight="1" thickTop="1" thickBot="1" x14ac:dyDescent="0.3">
      <c r="A581" s="206"/>
      <c r="B581" s="590" t="s">
        <v>112</v>
      </c>
      <c r="C581" s="591"/>
      <c r="D581" s="591"/>
      <c r="E581" s="591"/>
      <c r="F581" s="591"/>
      <c r="G581" s="591"/>
      <c r="H581" s="591"/>
      <c r="I581" s="591"/>
      <c r="J581" s="591"/>
      <c r="K581" s="591"/>
      <c r="L581" s="591"/>
      <c r="M581" s="591"/>
      <c r="N581" s="592"/>
      <c r="O581" s="215"/>
      <c r="P581" s="204"/>
    </row>
    <row r="582" spans="1:16" s="204" customFormat="1" ht="10.5" customHeight="1" thickTop="1" x14ac:dyDescent="0.25">
      <c r="A582" s="206"/>
      <c r="B582" s="208"/>
      <c r="C582" s="208"/>
      <c r="D582" s="208"/>
      <c r="E582" s="208"/>
      <c r="F582" s="208"/>
      <c r="G582" s="208"/>
      <c r="H582" s="208"/>
      <c r="I582" s="208"/>
      <c r="J582" s="208"/>
      <c r="K582" s="208"/>
      <c r="L582" s="208"/>
      <c r="M582" s="208"/>
      <c r="N582" s="207"/>
      <c r="O582" s="207"/>
    </row>
    <row r="583" spans="1:16" ht="24.75" customHeight="1" x14ac:dyDescent="0.25">
      <c r="A583" s="206"/>
      <c r="B583" s="504" t="s">
        <v>113</v>
      </c>
      <c r="C583" s="505"/>
      <c r="D583" s="505"/>
      <c r="E583" s="505"/>
      <c r="F583" s="505"/>
      <c r="G583" s="505"/>
      <c r="H583" s="505"/>
      <c r="I583" s="505"/>
      <c r="J583" s="505"/>
      <c r="K583" s="505"/>
      <c r="L583" s="505"/>
      <c r="M583" s="505"/>
      <c r="N583" s="506"/>
      <c r="O583" s="215"/>
      <c r="P583" s="204"/>
    </row>
    <row r="584" spans="1:16" s="204" customFormat="1" ht="11.25" customHeight="1" thickBot="1" x14ac:dyDescent="0.3">
      <c r="A584" s="206"/>
      <c r="B584" s="213"/>
      <c r="C584" s="213"/>
      <c r="D584" s="213"/>
      <c r="E584" s="213"/>
      <c r="F584" s="214"/>
      <c r="G584" s="214"/>
      <c r="H584" s="214"/>
      <c r="I584" s="214"/>
      <c r="J584" s="214"/>
      <c r="K584" s="214"/>
      <c r="L584" s="214"/>
      <c r="M584" s="214"/>
      <c r="N584" s="207"/>
      <c r="O584" s="207"/>
    </row>
    <row r="585" spans="1:16" ht="31.35" customHeight="1" thickTop="1" thickBot="1" x14ac:dyDescent="0.3">
      <c r="A585" s="206"/>
      <c r="B585" s="564" t="s">
        <v>114</v>
      </c>
      <c r="C585" s="565"/>
      <c r="D585" s="565"/>
      <c r="E585" s="565"/>
      <c r="F585" s="216" t="s">
        <v>115</v>
      </c>
      <c r="G585" s="566" t="s">
        <v>116</v>
      </c>
      <c r="H585" s="567"/>
      <c r="I585" s="567"/>
      <c r="J585" s="567"/>
      <c r="K585" s="567"/>
      <c r="L585" s="568"/>
      <c r="M585" s="566" t="s">
        <v>117</v>
      </c>
      <c r="N585" s="567"/>
      <c r="O585" s="217" t="s">
        <v>118</v>
      </c>
      <c r="P585" s="217" t="s">
        <v>35</v>
      </c>
    </row>
    <row r="586" spans="1:16" s="204" customFormat="1" ht="11.25" customHeight="1" x14ac:dyDescent="0.25">
      <c r="A586" s="218"/>
      <c r="B586" s="340"/>
      <c r="C586" s="214"/>
      <c r="D586" s="214"/>
      <c r="E586" s="219"/>
      <c r="F586" s="219"/>
      <c r="G586" s="220"/>
      <c r="H586" s="220"/>
      <c r="I586" s="220"/>
      <c r="J586" s="220"/>
      <c r="K586" s="220"/>
      <c r="L586" s="220"/>
      <c r="M586" s="220"/>
      <c r="N586" s="221"/>
      <c r="O586" s="340"/>
      <c r="P586" s="340"/>
    </row>
    <row r="587" spans="1:16" ht="31.5" customHeight="1" x14ac:dyDescent="0.25">
      <c r="A587" s="218"/>
      <c r="B587" s="686" t="s">
        <v>253</v>
      </c>
      <c r="C587" s="687"/>
      <c r="D587" s="687"/>
      <c r="E587" s="688"/>
      <c r="F587" s="310">
        <v>35748</v>
      </c>
      <c r="G587" s="571" t="s">
        <v>254</v>
      </c>
      <c r="H587" s="571"/>
      <c r="I587" s="571"/>
      <c r="J587" s="571"/>
      <c r="K587" s="571"/>
      <c r="L587" s="571"/>
      <c r="M587" s="678"/>
      <c r="N587" s="679"/>
      <c r="O587" s="631" t="s">
        <v>20</v>
      </c>
      <c r="P587" s="634"/>
    </row>
    <row r="588" spans="1:16" s="204" customFormat="1" ht="6" customHeight="1" x14ac:dyDescent="0.25">
      <c r="A588" s="218"/>
      <c r="B588" s="340"/>
      <c r="C588" s="214"/>
      <c r="D588" s="214"/>
      <c r="E588" s="219"/>
      <c r="F588" s="219"/>
      <c r="G588" s="220"/>
      <c r="H588" s="220"/>
      <c r="I588" s="220"/>
      <c r="J588" s="220"/>
      <c r="K588" s="220"/>
      <c r="L588" s="220"/>
      <c r="M588" s="341"/>
      <c r="N588" s="221"/>
      <c r="O588" s="575"/>
      <c r="P588" s="635"/>
    </row>
    <row r="589" spans="1:16" ht="23.25" customHeight="1" x14ac:dyDescent="0.25">
      <c r="A589" s="218"/>
      <c r="B589" s="538"/>
      <c r="C589" s="538"/>
      <c r="D589" s="538"/>
      <c r="E589" s="538"/>
      <c r="F589" s="223"/>
      <c r="G589" s="680" t="s">
        <v>245</v>
      </c>
      <c r="H589" s="682"/>
      <c r="I589" s="682"/>
      <c r="J589" s="682"/>
      <c r="K589" s="682"/>
      <c r="L589" s="682"/>
      <c r="M589" s="682"/>
      <c r="N589" s="682"/>
      <c r="O589" s="576"/>
      <c r="P589" s="636"/>
    </row>
    <row r="590" spans="1:16" s="204" customFormat="1" ht="11.25" customHeight="1" thickBot="1" x14ac:dyDescent="0.3">
      <c r="A590" s="218"/>
      <c r="B590" s="340"/>
      <c r="C590" s="214"/>
      <c r="D590" s="214"/>
      <c r="E590" s="219"/>
      <c r="F590" s="219"/>
      <c r="G590" s="220"/>
      <c r="H590" s="220"/>
      <c r="I590" s="220"/>
      <c r="J590" s="220"/>
      <c r="K590" s="220"/>
      <c r="L590" s="220"/>
      <c r="M590" s="220"/>
      <c r="N590" s="221"/>
      <c r="O590" s="203"/>
    </row>
    <row r="591" spans="1:16" ht="24.75" customHeight="1" thickTop="1" thickBot="1" x14ac:dyDescent="0.3">
      <c r="A591" s="218"/>
      <c r="B591" s="510" t="s">
        <v>120</v>
      </c>
      <c r="C591" s="511"/>
      <c r="D591" s="511"/>
      <c r="E591" s="511"/>
      <c r="F591" s="511"/>
      <c r="G591" s="511"/>
      <c r="H591" s="511"/>
      <c r="I591" s="511"/>
      <c r="J591" s="511"/>
      <c r="K591" s="511"/>
      <c r="L591" s="511"/>
      <c r="M591" s="511"/>
      <c r="N591" s="512"/>
      <c r="O591" s="203"/>
      <c r="P591" s="204"/>
    </row>
    <row r="592" spans="1:16" s="204" customFormat="1" ht="12" customHeight="1" thickTop="1" thickBot="1" x14ac:dyDescent="0.3">
      <c r="A592" s="218"/>
      <c r="B592" s="213"/>
      <c r="C592" s="213"/>
      <c r="D592" s="213"/>
      <c r="E592" s="213"/>
      <c r="F592" s="214"/>
      <c r="G592" s="214"/>
      <c r="H592" s="214"/>
      <c r="I592" s="214"/>
      <c r="J592" s="214"/>
      <c r="K592" s="214"/>
      <c r="L592" s="214"/>
      <c r="M592" s="214"/>
      <c r="N592" s="221"/>
      <c r="O592" s="203"/>
    </row>
    <row r="593" spans="1:18" ht="30.75" customHeight="1" thickTop="1" thickBot="1" x14ac:dyDescent="0.35">
      <c r="A593" s="218"/>
      <c r="B593" s="564" t="s">
        <v>114</v>
      </c>
      <c r="C593" s="565"/>
      <c r="D593" s="565"/>
      <c r="E593" s="565"/>
      <c r="F593" s="216" t="s">
        <v>121</v>
      </c>
      <c r="G593" s="566" t="s">
        <v>116</v>
      </c>
      <c r="H593" s="567"/>
      <c r="I593" s="567"/>
      <c r="J593" s="567"/>
      <c r="K593" s="567"/>
      <c r="L593" s="568"/>
      <c r="M593" s="566" t="s">
        <v>117</v>
      </c>
      <c r="N593" s="567"/>
      <c r="O593" s="203"/>
      <c r="P593" s="204"/>
      <c r="R593" s="224"/>
    </row>
    <row r="594" spans="1:18" s="204" customFormat="1" ht="11.25" customHeight="1" thickTop="1" thickBot="1" x14ac:dyDescent="0.3">
      <c r="A594" s="218"/>
      <c r="B594" s="225"/>
      <c r="C594" s="226"/>
      <c r="D594" s="226"/>
      <c r="E594" s="227"/>
      <c r="F594" s="227"/>
      <c r="G594" s="228"/>
      <c r="H594" s="228"/>
      <c r="I594" s="228"/>
      <c r="J594" s="228"/>
      <c r="K594" s="228"/>
      <c r="L594" s="228"/>
      <c r="M594" s="228"/>
      <c r="N594" s="229"/>
      <c r="O594" s="203"/>
    </row>
    <row r="595" spans="1:18" ht="30" customHeight="1" x14ac:dyDescent="0.25">
      <c r="A595" s="230"/>
      <c r="B595" s="686" t="s">
        <v>253</v>
      </c>
      <c r="C595" s="687"/>
      <c r="D595" s="687"/>
      <c r="E595" s="688"/>
      <c r="F595" s="311">
        <v>37589</v>
      </c>
      <c r="G595" s="556" t="s">
        <v>255</v>
      </c>
      <c r="H595" s="557"/>
      <c r="I595" s="557"/>
      <c r="J595" s="557"/>
      <c r="K595" s="557"/>
      <c r="L595" s="689"/>
      <c r="M595" s="556"/>
      <c r="N595" s="690"/>
      <c r="O595" s="203"/>
      <c r="P595" s="204"/>
    </row>
    <row r="596" spans="1:18" ht="31.5" customHeight="1" thickTop="1" thickBot="1" x14ac:dyDescent="0.3">
      <c r="A596" s="206"/>
      <c r="B596" s="694"/>
      <c r="C596" s="695"/>
      <c r="D596" s="695"/>
      <c r="E596" s="696"/>
      <c r="F596" s="346"/>
      <c r="G596" s="628"/>
      <c r="H596" s="629"/>
      <c r="I596" s="629"/>
      <c r="J596" s="629"/>
      <c r="K596" s="629"/>
      <c r="L596" s="697"/>
      <c r="M596" s="628"/>
      <c r="N596" s="681"/>
      <c r="O596" s="203"/>
      <c r="P596" s="204"/>
    </row>
    <row r="597" spans="1:18" s="204" customFormat="1" ht="6" customHeight="1" thickTop="1" thickBot="1" x14ac:dyDescent="0.3">
      <c r="A597" s="218"/>
      <c r="B597" s="340"/>
      <c r="C597" s="214"/>
      <c r="D597" s="214"/>
      <c r="E597" s="219"/>
      <c r="F597" s="219"/>
      <c r="G597" s="220"/>
      <c r="H597" s="220"/>
      <c r="I597" s="220"/>
      <c r="J597" s="220"/>
      <c r="K597" s="220"/>
      <c r="L597" s="220"/>
      <c r="M597" s="341"/>
      <c r="N597" s="221"/>
      <c r="O597" s="203"/>
    </row>
    <row r="598" spans="1:18" ht="23.25" customHeight="1" x14ac:dyDescent="0.25">
      <c r="A598" s="218"/>
      <c r="B598" s="538"/>
      <c r="C598" s="538"/>
      <c r="D598" s="538"/>
      <c r="E598" s="538"/>
      <c r="F598" s="223"/>
      <c r="G598" s="680" t="s">
        <v>245</v>
      </c>
      <c r="H598" s="540"/>
      <c r="I598" s="540"/>
      <c r="J598" s="540"/>
      <c r="K598" s="540"/>
      <c r="L598" s="540"/>
      <c r="M598" s="540"/>
      <c r="N598" s="630"/>
      <c r="O598" s="340"/>
      <c r="P598" s="204"/>
    </row>
    <row r="599" spans="1:18" s="204" customFormat="1" ht="11.25" customHeight="1" thickBot="1" x14ac:dyDescent="0.3">
      <c r="A599" s="218"/>
      <c r="B599" s="340"/>
      <c r="C599" s="340"/>
      <c r="D599" s="340"/>
      <c r="E599" s="210"/>
      <c r="F599" s="210"/>
      <c r="G599" s="210"/>
      <c r="H599" s="210"/>
      <c r="I599" s="210"/>
      <c r="J599" s="233"/>
      <c r="K599" s="233"/>
      <c r="L599" s="233"/>
      <c r="M599" s="233"/>
      <c r="N599" s="233"/>
      <c r="O599" s="203"/>
    </row>
    <row r="600" spans="1:18" ht="27.75" customHeight="1" thickTop="1" thickBot="1" x14ac:dyDescent="0.3">
      <c r="A600" s="234"/>
      <c r="B600" s="590" t="s">
        <v>136</v>
      </c>
      <c r="C600" s="591"/>
      <c r="D600" s="591"/>
      <c r="E600" s="591"/>
      <c r="F600" s="591"/>
      <c r="G600" s="591"/>
      <c r="H600" s="591"/>
      <c r="I600" s="591"/>
      <c r="J600" s="591"/>
      <c r="K600" s="591"/>
      <c r="L600" s="591"/>
      <c r="M600" s="591"/>
      <c r="N600" s="592"/>
      <c r="O600" s="203"/>
      <c r="P600" s="204"/>
    </row>
    <row r="601" spans="1:18" s="204" customFormat="1" ht="8.25" customHeight="1" thickTop="1" thickBot="1" x14ac:dyDescent="0.3">
      <c r="A601" s="234"/>
      <c r="B601" s="235"/>
      <c r="C601" s="235"/>
      <c r="D601" s="235"/>
      <c r="E601" s="235"/>
      <c r="F601" s="235"/>
      <c r="G601" s="235"/>
      <c r="H601" s="235"/>
      <c r="I601" s="235"/>
      <c r="J601" s="235"/>
      <c r="K601" s="235"/>
      <c r="L601" s="235"/>
      <c r="M601" s="235"/>
      <c r="N601" s="236"/>
      <c r="O601" s="203"/>
    </row>
    <row r="602" spans="1:18" ht="30.75" customHeight="1" thickTop="1" x14ac:dyDescent="0.25">
      <c r="A602" s="234"/>
      <c r="B602" s="593" t="s">
        <v>123</v>
      </c>
      <c r="C602" s="594"/>
      <c r="D602" s="595"/>
      <c r="E602" s="602" t="s">
        <v>124</v>
      </c>
      <c r="F602" s="602" t="s">
        <v>125</v>
      </c>
      <c r="G602" s="605" t="s">
        <v>126</v>
      </c>
      <c r="H602" s="606"/>
      <c r="I602" s="606"/>
      <c r="J602" s="606"/>
      <c r="K602" s="606"/>
      <c r="L602" s="607"/>
      <c r="M602" s="608" t="s">
        <v>232</v>
      </c>
      <c r="N602" s="593" t="s">
        <v>128</v>
      </c>
      <c r="O602" s="518" t="s">
        <v>118</v>
      </c>
      <c r="P602" s="521" t="s">
        <v>35</v>
      </c>
    </row>
    <row r="603" spans="1:18" ht="27.75" customHeight="1" x14ac:dyDescent="0.25">
      <c r="A603" s="234"/>
      <c r="B603" s="596"/>
      <c r="C603" s="597"/>
      <c r="D603" s="598"/>
      <c r="E603" s="603"/>
      <c r="F603" s="603"/>
      <c r="G603" s="524" t="s">
        <v>129</v>
      </c>
      <c r="H603" s="525"/>
      <c r="I603" s="526"/>
      <c r="J603" s="527" t="s">
        <v>130</v>
      </c>
      <c r="K603" s="525"/>
      <c r="L603" s="528"/>
      <c r="M603" s="609"/>
      <c r="N603" s="596"/>
      <c r="O603" s="519"/>
      <c r="P603" s="522"/>
    </row>
    <row r="604" spans="1:18" ht="24.75" customHeight="1" thickBot="1" x14ac:dyDescent="0.3">
      <c r="A604" s="234"/>
      <c r="B604" s="599"/>
      <c r="C604" s="600"/>
      <c r="D604" s="601"/>
      <c r="E604" s="604"/>
      <c r="F604" s="604"/>
      <c r="G604" s="237" t="s">
        <v>131</v>
      </c>
      <c r="H604" s="238" t="s">
        <v>132</v>
      </c>
      <c r="I604" s="238" t="s">
        <v>133</v>
      </c>
      <c r="J604" s="238" t="s">
        <v>131</v>
      </c>
      <c r="K604" s="238" t="s">
        <v>132</v>
      </c>
      <c r="L604" s="239" t="s">
        <v>133</v>
      </c>
      <c r="M604" s="610"/>
      <c r="N604" s="599"/>
      <c r="O604" s="520"/>
      <c r="P604" s="523"/>
    </row>
    <row r="605" spans="1:18" s="204" customFormat="1" ht="12" customHeight="1" thickTop="1" thickBot="1" x14ac:dyDescent="0.3">
      <c r="A605" s="240"/>
      <c r="B605" s="241"/>
      <c r="C605" s="242"/>
      <c r="D605" s="242"/>
      <c r="E605" s="243"/>
      <c r="F605" s="243"/>
      <c r="G605" s="243"/>
      <c r="H605" s="243"/>
      <c r="I605" s="243"/>
      <c r="J605" s="243"/>
      <c r="K605" s="243"/>
      <c r="L605" s="243"/>
      <c r="M605" s="243"/>
      <c r="N605" s="243"/>
      <c r="O605" s="207"/>
    </row>
    <row r="606" spans="1:18" ht="62.4" x14ac:dyDescent="0.25">
      <c r="A606" s="240"/>
      <c r="B606" s="529" t="s">
        <v>256</v>
      </c>
      <c r="C606" s="530"/>
      <c r="D606" s="531"/>
      <c r="E606" s="349" t="s">
        <v>257</v>
      </c>
      <c r="F606" s="349" t="s">
        <v>258</v>
      </c>
      <c r="G606" s="532">
        <v>43502</v>
      </c>
      <c r="H606" s="533"/>
      <c r="I606" s="534"/>
      <c r="J606" s="532">
        <v>43585</v>
      </c>
      <c r="K606" s="533"/>
      <c r="L606" s="534"/>
      <c r="M606" s="371">
        <f>J606-G606</f>
        <v>83</v>
      </c>
      <c r="N606" s="347"/>
      <c r="O606" s="631" t="s">
        <v>20</v>
      </c>
      <c r="P606" s="634" t="s">
        <v>241</v>
      </c>
    </row>
    <row r="607" spans="1:18" ht="47.25" customHeight="1" x14ac:dyDescent="0.25">
      <c r="A607" s="240"/>
      <c r="B607" s="529" t="s">
        <v>259</v>
      </c>
      <c r="C607" s="530"/>
      <c r="D607" s="531"/>
      <c r="E607" s="245" t="s">
        <v>243</v>
      </c>
      <c r="F607" s="245" t="s">
        <v>260</v>
      </c>
      <c r="G607" s="611">
        <v>40176</v>
      </c>
      <c r="H607" s="612"/>
      <c r="I607" s="613"/>
      <c r="J607" s="611">
        <v>40357</v>
      </c>
      <c r="K607" s="612"/>
      <c r="L607" s="613"/>
      <c r="M607" s="371">
        <f t="shared" ref="M607:M611" si="10">J607-G607</f>
        <v>181</v>
      </c>
      <c r="N607" s="347"/>
      <c r="O607" s="575"/>
      <c r="P607" s="635"/>
    </row>
    <row r="608" spans="1:18" ht="41.1" customHeight="1" x14ac:dyDescent="0.25">
      <c r="A608" s="240"/>
      <c r="B608" s="529" t="s">
        <v>261</v>
      </c>
      <c r="C608" s="530"/>
      <c r="D608" s="531"/>
      <c r="E608" s="245" t="s">
        <v>243</v>
      </c>
      <c r="F608" s="245" t="s">
        <v>262</v>
      </c>
      <c r="G608" s="611">
        <v>41883</v>
      </c>
      <c r="H608" s="612"/>
      <c r="I608" s="613"/>
      <c r="J608" s="611">
        <v>42058</v>
      </c>
      <c r="K608" s="612"/>
      <c r="L608" s="613"/>
      <c r="M608" s="371">
        <f t="shared" si="10"/>
        <v>175</v>
      </c>
      <c r="N608" s="347"/>
      <c r="O608" s="575"/>
      <c r="P608" s="635"/>
    </row>
    <row r="609" spans="1:16" ht="41.1" customHeight="1" x14ac:dyDescent="0.25">
      <c r="A609" s="240"/>
      <c r="B609" s="529"/>
      <c r="C609" s="530"/>
      <c r="D609" s="531"/>
      <c r="E609" s="245"/>
      <c r="F609" s="245"/>
      <c r="G609" s="611"/>
      <c r="H609" s="612"/>
      <c r="I609" s="613"/>
      <c r="J609" s="611"/>
      <c r="K609" s="612"/>
      <c r="L609" s="613"/>
      <c r="M609" s="371">
        <f t="shared" si="10"/>
        <v>0</v>
      </c>
      <c r="N609" s="347"/>
      <c r="O609" s="575"/>
      <c r="P609" s="635"/>
    </row>
    <row r="610" spans="1:16" ht="45" customHeight="1" x14ac:dyDescent="0.25">
      <c r="A610" s="240"/>
      <c r="B610" s="614"/>
      <c r="C610" s="615"/>
      <c r="D610" s="616"/>
      <c r="E610" s="247"/>
      <c r="F610" s="247"/>
      <c r="G610" s="611"/>
      <c r="H610" s="612"/>
      <c r="I610" s="613"/>
      <c r="J610" s="611"/>
      <c r="K610" s="612"/>
      <c r="L610" s="613"/>
      <c r="M610" s="371">
        <f t="shared" si="10"/>
        <v>0</v>
      </c>
      <c r="N610" s="347"/>
      <c r="O610" s="575"/>
      <c r="P610" s="635"/>
    </row>
    <row r="611" spans="1:16" ht="45" customHeight="1" x14ac:dyDescent="0.25">
      <c r="A611" s="240"/>
      <c r="B611" s="666"/>
      <c r="C611" s="667"/>
      <c r="D611" s="668"/>
      <c r="E611" s="249"/>
      <c r="F611" s="249"/>
      <c r="G611" s="669"/>
      <c r="H611" s="670"/>
      <c r="I611" s="671"/>
      <c r="J611" s="669"/>
      <c r="K611" s="670"/>
      <c r="L611" s="671"/>
      <c r="M611" s="371">
        <f t="shared" si="10"/>
        <v>0</v>
      </c>
      <c r="N611" s="347"/>
      <c r="O611" s="576"/>
      <c r="P611" s="636"/>
    </row>
    <row r="612" spans="1:16" ht="45" customHeight="1" x14ac:dyDescent="0.25">
      <c r="A612" s="240"/>
      <c r="B612" s="365"/>
      <c r="C612" s="365"/>
      <c r="D612" s="365"/>
      <c r="E612" s="365"/>
      <c r="F612" s="365"/>
      <c r="G612" s="366"/>
      <c r="H612" s="366"/>
      <c r="I612" s="366"/>
      <c r="J612" s="494" t="s">
        <v>134</v>
      </c>
      <c r="K612" s="495"/>
      <c r="L612" s="495"/>
      <c r="M612" s="323">
        <f>M611+M610+M609+M608+M607+M606</f>
        <v>439</v>
      </c>
      <c r="N612" s="368"/>
      <c r="O612" s="369"/>
      <c r="P612" s="365"/>
    </row>
    <row r="613" spans="1:16" ht="45" customHeight="1" x14ac:dyDescent="0.25">
      <c r="A613" s="240"/>
      <c r="B613" s="365"/>
      <c r="C613" s="365"/>
      <c r="D613" s="365"/>
      <c r="E613" s="365"/>
      <c r="F613" s="365"/>
      <c r="G613" s="366"/>
      <c r="H613" s="366"/>
      <c r="I613" s="366"/>
      <c r="J613" s="496" t="s">
        <v>135</v>
      </c>
      <c r="K613" s="497"/>
      <c r="L613" s="497"/>
      <c r="M613" s="324">
        <f>M612/30</f>
        <v>14.633333333333333</v>
      </c>
      <c r="N613" s="368"/>
      <c r="O613" s="369"/>
      <c r="P613" s="365"/>
    </row>
    <row r="614" spans="1:16" s="204" customFormat="1" ht="18" customHeight="1" x14ac:dyDescent="0.25">
      <c r="A614" s="240"/>
      <c r="B614" s="251"/>
      <c r="C614" s="251"/>
      <c r="D614" s="251"/>
      <c r="E614" s="251"/>
      <c r="F614" s="251"/>
      <c r="G614" s="252"/>
      <c r="H614" s="252"/>
      <c r="I614" s="252"/>
      <c r="J614" s="252"/>
      <c r="K614" s="252"/>
      <c r="L614" s="252"/>
      <c r="M614" s="253"/>
      <c r="N614" s="254"/>
      <c r="O614" s="207"/>
    </row>
    <row r="615" spans="1:16" s="204" customFormat="1" ht="15.6" x14ac:dyDescent="0.25">
      <c r="A615" s="218"/>
      <c r="B615" s="340"/>
      <c r="C615" s="340"/>
      <c r="D615" s="340"/>
      <c r="E615" s="210"/>
      <c r="F615" s="210"/>
      <c r="G615" s="210"/>
      <c r="H615" s="210"/>
      <c r="I615" s="210"/>
      <c r="J615" s="233"/>
      <c r="K615" s="233"/>
      <c r="L615" s="233"/>
      <c r="M615" s="233"/>
      <c r="N615" s="233"/>
      <c r="O615" s="203"/>
    </row>
    <row r="616" spans="1:16" ht="39" customHeight="1" x14ac:dyDescent="0.25">
      <c r="A616" s="240"/>
      <c r="B616" s="527" t="s">
        <v>139</v>
      </c>
      <c r="C616" s="525"/>
      <c r="D616" s="525"/>
      <c r="E616" s="525"/>
      <c r="F616" s="525"/>
      <c r="G616" s="525"/>
      <c r="H616" s="525"/>
      <c r="I616" s="525"/>
      <c r="J616" s="525"/>
      <c r="K616" s="525"/>
      <c r="L616" s="525"/>
      <c r="M616" s="525"/>
      <c r="N616" s="525"/>
      <c r="O616" s="217" t="s">
        <v>118</v>
      </c>
      <c r="P616" s="217" t="s">
        <v>35</v>
      </c>
    </row>
    <row r="617" spans="1:16" ht="15" customHeight="1" x14ac:dyDescent="0.25">
      <c r="A617" s="240"/>
      <c r="B617" s="256"/>
      <c r="C617" s="256"/>
      <c r="D617" s="256"/>
      <c r="E617" s="256"/>
      <c r="F617" s="257"/>
      <c r="G617" s="257"/>
      <c r="H617" s="257"/>
      <c r="I617" s="257"/>
      <c r="J617" s="257"/>
      <c r="K617" s="256"/>
      <c r="L617" s="256"/>
      <c r="M617" s="256"/>
      <c r="N617" s="256"/>
      <c r="O617" s="632" t="s">
        <v>22</v>
      </c>
      <c r="P617" s="634" t="s">
        <v>248</v>
      </c>
    </row>
    <row r="618" spans="1:16" s="133" customFormat="1" ht="14.25" customHeight="1" x14ac:dyDescent="0.25">
      <c r="A618" s="258"/>
      <c r="B618" s="259"/>
      <c r="C618" s="132"/>
      <c r="D618" s="132"/>
      <c r="E618" s="132"/>
      <c r="F618" s="132"/>
      <c r="G618" s="132"/>
      <c r="H618" s="132"/>
      <c r="I618" s="132"/>
      <c r="J618" s="132"/>
      <c r="K618" s="132"/>
      <c r="L618" s="132"/>
      <c r="M618" s="132"/>
      <c r="N618" s="132"/>
      <c r="O618" s="632"/>
      <c r="P618" s="635"/>
    </row>
    <row r="619" spans="1:16" ht="45" customHeight="1" x14ac:dyDescent="0.25">
      <c r="A619" s="240"/>
      <c r="B619" s="203"/>
      <c r="C619" s="617" t="s">
        <v>140</v>
      </c>
      <c r="D619" s="618"/>
      <c r="E619" s="618"/>
      <c r="F619" s="260"/>
      <c r="G619" s="619" t="s">
        <v>141</v>
      </c>
      <c r="H619" s="619"/>
      <c r="I619" s="619"/>
      <c r="J619" s="619"/>
      <c r="K619" s="619"/>
      <c r="L619" s="619"/>
      <c r="M619" s="619"/>
      <c r="N619" s="619"/>
      <c r="O619" s="633"/>
      <c r="P619" s="636"/>
    </row>
    <row r="620" spans="1:16" ht="50.25" customHeight="1" x14ac:dyDescent="0.25">
      <c r="A620" s="240"/>
      <c r="B620" s="620"/>
      <c r="C620" s="620"/>
      <c r="D620" s="620"/>
      <c r="E620" s="620"/>
      <c r="F620" s="260"/>
      <c r="G620" s="260"/>
      <c r="H620" s="260"/>
      <c r="I620" s="260"/>
      <c r="J620" s="260"/>
      <c r="K620" s="207"/>
      <c r="L620" s="207"/>
      <c r="M620" s="207"/>
      <c r="N620" s="207"/>
      <c r="O620" s="340"/>
      <c r="P620" s="204"/>
    </row>
    <row r="621" spans="1:16" ht="39" customHeight="1" x14ac:dyDescent="0.25">
      <c r="A621" s="240"/>
      <c r="B621" s="621" t="s">
        <v>148</v>
      </c>
      <c r="C621" s="622"/>
      <c r="D621" s="622"/>
      <c r="E621" s="622"/>
      <c r="F621" s="622"/>
      <c r="G621" s="622"/>
      <c r="H621" s="622"/>
      <c r="I621" s="622"/>
      <c r="J621" s="622"/>
      <c r="K621" s="622"/>
      <c r="L621" s="622"/>
      <c r="M621" s="622"/>
      <c r="N621" s="622"/>
      <c r="O621" s="217" t="s">
        <v>118</v>
      </c>
      <c r="P621" s="217" t="s">
        <v>35</v>
      </c>
    </row>
    <row r="622" spans="1:16" ht="15" customHeight="1" x14ac:dyDescent="0.25">
      <c r="A622" s="240"/>
      <c r="B622" s="623" t="s">
        <v>143</v>
      </c>
      <c r="C622" s="623"/>
      <c r="D622" s="623"/>
      <c r="E622" s="623"/>
      <c r="F622" s="623" t="s">
        <v>226</v>
      </c>
      <c r="G622" s="623"/>
      <c r="H622" s="623"/>
      <c r="I622" s="623"/>
      <c r="J622" s="623"/>
      <c r="K622" s="623"/>
      <c r="L622" s="623"/>
      <c r="M622" s="623"/>
      <c r="N622" s="623"/>
      <c r="O622" s="632" t="s">
        <v>22</v>
      </c>
      <c r="P622" s="634" t="s">
        <v>250</v>
      </c>
    </row>
    <row r="623" spans="1:16" s="133" customFormat="1" ht="14.25" customHeight="1" x14ac:dyDescent="0.25">
      <c r="A623" s="258"/>
      <c r="B623" s="623"/>
      <c r="C623" s="623"/>
      <c r="D623" s="623"/>
      <c r="E623" s="623"/>
      <c r="F623" s="623"/>
      <c r="G623" s="623"/>
      <c r="H623" s="623"/>
      <c r="I623" s="623"/>
      <c r="J623" s="623"/>
      <c r="K623" s="623"/>
      <c r="L623" s="623"/>
      <c r="M623" s="623"/>
      <c r="N623" s="623"/>
      <c r="O623" s="632"/>
      <c r="P623" s="635"/>
    </row>
    <row r="624" spans="1:16" ht="60" customHeight="1" x14ac:dyDescent="0.25">
      <c r="A624" s="240"/>
      <c r="B624" s="623"/>
      <c r="C624" s="623"/>
      <c r="D624" s="623"/>
      <c r="E624" s="623"/>
      <c r="F624" s="623"/>
      <c r="G624" s="623"/>
      <c r="H624" s="623"/>
      <c r="I624" s="623"/>
      <c r="J624" s="623"/>
      <c r="K624" s="623"/>
      <c r="L624" s="623"/>
      <c r="M624" s="623"/>
      <c r="N624" s="623"/>
      <c r="O624" s="633"/>
      <c r="P624" s="636"/>
    </row>
    <row r="625" spans="1:16" ht="15" customHeight="1" x14ac:dyDescent="0.25">
      <c r="A625" s="240"/>
      <c r="B625" s="203"/>
      <c r="C625" s="208"/>
      <c r="D625" s="261"/>
      <c r="E625" s="261"/>
      <c r="F625" s="260"/>
      <c r="G625" s="262"/>
      <c r="H625" s="262"/>
      <c r="I625" s="262"/>
      <c r="J625" s="262"/>
      <c r="K625" s="262"/>
      <c r="L625" s="262"/>
      <c r="M625" s="262"/>
      <c r="N625" s="262"/>
      <c r="O625" s="263"/>
      <c r="P625" s="251"/>
    </row>
    <row r="626" spans="1:16" ht="15" customHeight="1" x14ac:dyDescent="0.25">
      <c r="A626" s="200"/>
    </row>
    <row r="627" spans="1:16" ht="15" customHeight="1" x14ac:dyDescent="0.25">
      <c r="A627" s="200"/>
    </row>
    <row r="628" spans="1:16" ht="9.6" customHeight="1" x14ac:dyDescent="0.25">
      <c r="A628" s="200"/>
    </row>
    <row r="629" spans="1:16" ht="32.25" customHeight="1" x14ac:dyDescent="0.25">
      <c r="A629" s="200"/>
      <c r="B629" s="302"/>
    </row>
    <row r="630" spans="1:16" ht="11.25" customHeight="1" x14ac:dyDescent="0.25">
      <c r="A630" s="200"/>
    </row>
    <row r="631" spans="1:16" ht="29.25" customHeight="1" x14ac:dyDescent="0.25">
      <c r="A631" s="200"/>
    </row>
    <row r="632" spans="1:16" ht="33.75" customHeight="1" x14ac:dyDescent="0.25">
      <c r="A632" s="200"/>
    </row>
    <row r="633" spans="1:16" ht="11.25" customHeight="1" x14ac:dyDescent="0.25">
      <c r="A633" s="200"/>
    </row>
    <row r="634" spans="1:16" ht="18.75" customHeight="1" x14ac:dyDescent="0.25">
      <c r="A634" s="200"/>
    </row>
    <row r="635" spans="1:16" s="204" customFormat="1" ht="11.25" customHeight="1" x14ac:dyDescent="0.25"/>
    <row r="636" spans="1:16" ht="24.75" customHeight="1" x14ac:dyDescent="0.25">
      <c r="A636" s="200"/>
    </row>
    <row r="637" spans="1:16" s="204" customFormat="1" ht="11.25" customHeight="1" x14ac:dyDescent="0.25"/>
    <row r="638" spans="1:16" ht="33.75" customHeight="1" x14ac:dyDescent="0.25">
      <c r="A638" s="200"/>
    </row>
    <row r="639" spans="1:16" ht="27.75" customHeight="1" x14ac:dyDescent="0.25">
      <c r="A639" s="200"/>
    </row>
    <row r="640" spans="1:16" ht="30" customHeight="1" x14ac:dyDescent="0.25">
      <c r="A640" s="200"/>
    </row>
    <row r="641" spans="1:2" ht="31.5" customHeight="1" x14ac:dyDescent="0.25">
      <c r="A641" s="200"/>
    </row>
    <row r="642" spans="1:2" s="204" customFormat="1" ht="11.25" customHeight="1" x14ac:dyDescent="0.25"/>
    <row r="643" spans="1:2" ht="27.75" customHeight="1" x14ac:dyDescent="0.25">
      <c r="A643" s="200"/>
    </row>
    <row r="644" spans="1:2" s="204" customFormat="1" ht="10.5" customHeight="1" x14ac:dyDescent="0.25"/>
    <row r="645" spans="1:2" ht="24.75" customHeight="1" x14ac:dyDescent="0.25">
      <c r="A645" s="200"/>
    </row>
    <row r="646" spans="1:2" s="204" customFormat="1" ht="11.25" customHeight="1" x14ac:dyDescent="0.25"/>
    <row r="647" spans="1:2" ht="31.35" customHeight="1" x14ac:dyDescent="0.25">
      <c r="A647" s="200"/>
    </row>
    <row r="648" spans="1:2" s="204" customFormat="1" ht="11.25" customHeight="1" x14ac:dyDescent="0.25"/>
    <row r="649" spans="1:2" ht="31.5" customHeight="1" x14ac:dyDescent="0.25">
      <c r="A649" s="200"/>
    </row>
    <row r="650" spans="1:2" s="204" customFormat="1" ht="6" customHeight="1" x14ac:dyDescent="0.25"/>
    <row r="651" spans="1:2" ht="23.25" customHeight="1" x14ac:dyDescent="0.25">
      <c r="A651" s="200"/>
    </row>
    <row r="652" spans="1:2" s="204" customFormat="1" ht="11.25" customHeight="1" x14ac:dyDescent="0.25"/>
    <row r="653" spans="1:2" ht="24.75" customHeight="1" x14ac:dyDescent="0.25">
      <c r="A653" s="200"/>
    </row>
    <row r="654" spans="1:2" s="204" customFormat="1" ht="12" customHeight="1" x14ac:dyDescent="0.25"/>
    <row r="655" spans="1:2" ht="30.75" customHeight="1" x14ac:dyDescent="0.3">
      <c r="A655" s="200"/>
      <c r="B655" s="224"/>
    </row>
    <row r="656" spans="1:2" s="204" customFormat="1" ht="11.25" customHeight="1" x14ac:dyDescent="0.25"/>
    <row r="657" spans="1:1" ht="31.5" customHeight="1" x14ac:dyDescent="0.25">
      <c r="A657" s="200"/>
    </row>
    <row r="658" spans="1:1" s="204" customFormat="1" ht="6" customHeight="1" x14ac:dyDescent="0.25"/>
    <row r="659" spans="1:1" ht="23.25" customHeight="1" x14ac:dyDescent="0.25">
      <c r="A659" s="200"/>
    </row>
    <row r="660" spans="1:1" s="204" customFormat="1" ht="11.25" customHeight="1" x14ac:dyDescent="0.25"/>
    <row r="661" spans="1:1" ht="27.75" customHeight="1" x14ac:dyDescent="0.25">
      <c r="A661" s="200"/>
    </row>
    <row r="662" spans="1:1" s="204" customFormat="1" ht="8.25" customHeight="1" x14ac:dyDescent="0.25"/>
    <row r="663" spans="1:1" ht="30.75" customHeight="1" x14ac:dyDescent="0.25">
      <c r="A663" s="200"/>
    </row>
    <row r="664" spans="1:1" ht="27.75" customHeight="1" x14ac:dyDescent="0.25">
      <c r="A664" s="200"/>
    </row>
    <row r="665" spans="1:1" ht="24.75" customHeight="1" x14ac:dyDescent="0.25">
      <c r="A665" s="200"/>
    </row>
    <row r="666" spans="1:1" s="204" customFormat="1" ht="12" customHeight="1" x14ac:dyDescent="0.25"/>
    <row r="667" spans="1:1" ht="41.1" customHeight="1" x14ac:dyDescent="0.25">
      <c r="A667" s="200"/>
    </row>
    <row r="668" spans="1:1" ht="41.1" customHeight="1" x14ac:dyDescent="0.25">
      <c r="A668" s="200"/>
    </row>
    <row r="669" spans="1:1" ht="41.1" customHeight="1" x14ac:dyDescent="0.25">
      <c r="A669" s="200"/>
    </row>
    <row r="670" spans="1:1" ht="41.1" customHeight="1" x14ac:dyDescent="0.25">
      <c r="A670" s="200"/>
    </row>
    <row r="671" spans="1:1" ht="41.1" customHeight="1" x14ac:dyDescent="0.25">
      <c r="A671" s="200"/>
    </row>
    <row r="672" spans="1:1" ht="41.1" customHeight="1" x14ac:dyDescent="0.25">
      <c r="A672" s="200"/>
    </row>
    <row r="673" spans="1:1" ht="41.1" customHeight="1" x14ac:dyDescent="0.25">
      <c r="A673" s="200"/>
    </row>
    <row r="674" spans="1:1" ht="41.1" customHeight="1" x14ac:dyDescent="0.25">
      <c r="A674" s="200"/>
    </row>
    <row r="675" spans="1:1" ht="41.1" customHeight="1" x14ac:dyDescent="0.25">
      <c r="A675" s="200"/>
    </row>
    <row r="676" spans="1:1" ht="41.1" customHeight="1" x14ac:dyDescent="0.25">
      <c r="A676" s="200"/>
    </row>
    <row r="677" spans="1:1" ht="45" customHeight="1" x14ac:dyDescent="0.25">
      <c r="A677" s="200"/>
    </row>
    <row r="678" spans="1:1" s="204" customFormat="1" ht="18" customHeight="1" x14ac:dyDescent="0.25"/>
    <row r="679" spans="1:1" ht="27.75" customHeight="1" x14ac:dyDescent="0.25">
      <c r="A679" s="200"/>
    </row>
    <row r="680" spans="1:1" s="204" customFormat="1" ht="8.25" customHeight="1" x14ac:dyDescent="0.25"/>
    <row r="681" spans="1:1" ht="24" customHeight="1" x14ac:dyDescent="0.25">
      <c r="A681" s="200"/>
    </row>
    <row r="682" spans="1:1" ht="27.75" customHeight="1" x14ac:dyDescent="0.25">
      <c r="A682" s="200"/>
    </row>
    <row r="683" spans="1:1" ht="24.75" customHeight="1" x14ac:dyDescent="0.25">
      <c r="A683" s="200"/>
    </row>
    <row r="684" spans="1:1" s="204" customFormat="1" ht="12" customHeight="1" x14ac:dyDescent="0.25"/>
    <row r="685" spans="1:1" ht="41.1" customHeight="1" x14ac:dyDescent="0.25">
      <c r="A685" s="200"/>
    </row>
    <row r="686" spans="1:1" ht="41.1" customHeight="1" x14ac:dyDescent="0.25">
      <c r="A686" s="200"/>
    </row>
    <row r="687" spans="1:1" ht="41.1" customHeight="1" x14ac:dyDescent="0.25">
      <c r="A687" s="200"/>
    </row>
    <row r="688" spans="1:1" ht="41.1" customHeight="1" x14ac:dyDescent="0.25">
      <c r="A688" s="200"/>
    </row>
    <row r="689" spans="1:1" ht="41.1" customHeight="1" x14ac:dyDescent="0.25">
      <c r="A689" s="200"/>
    </row>
    <row r="690" spans="1:1" s="204" customFormat="1" x14ac:dyDescent="0.25"/>
    <row r="691" spans="1:1" ht="39" customHeight="1" x14ac:dyDescent="0.25">
      <c r="A691" s="200"/>
    </row>
    <row r="692" spans="1:1" ht="15" customHeight="1" x14ac:dyDescent="0.25">
      <c r="A692" s="200"/>
    </row>
    <row r="693" spans="1:1" s="133" customFormat="1" ht="14.25" customHeight="1" x14ac:dyDescent="0.25"/>
    <row r="694" spans="1:1" ht="15" customHeight="1" x14ac:dyDescent="0.25">
      <c r="A694" s="200"/>
    </row>
    <row r="695" spans="1:1" ht="9.6" customHeight="1" x14ac:dyDescent="0.25">
      <c r="A695" s="200"/>
    </row>
    <row r="696" spans="1:1" ht="39" customHeight="1" x14ac:dyDescent="0.25">
      <c r="A696" s="200"/>
    </row>
    <row r="697" spans="1:1" ht="15" customHeight="1" x14ac:dyDescent="0.25">
      <c r="A697" s="200"/>
    </row>
    <row r="698" spans="1:1" s="133" customFormat="1" ht="14.25" customHeight="1" x14ac:dyDescent="0.25"/>
    <row r="699" spans="1:1" ht="15" customHeight="1" x14ac:dyDescent="0.25">
      <c r="A699" s="200"/>
    </row>
    <row r="700" spans="1:1" ht="15" customHeight="1" x14ac:dyDescent="0.25">
      <c r="A700" s="200"/>
    </row>
    <row r="701" spans="1:1" ht="15" customHeight="1" x14ac:dyDescent="0.25">
      <c r="A701" s="200"/>
    </row>
    <row r="702" spans="1:1" ht="15" customHeight="1" x14ac:dyDescent="0.25">
      <c r="A702" s="200"/>
    </row>
    <row r="703" spans="1:1" ht="15" customHeight="1" x14ac:dyDescent="0.25">
      <c r="A703" s="200"/>
    </row>
    <row r="704" spans="1:1" ht="15" customHeight="1" x14ac:dyDescent="0.25">
      <c r="A704" s="200"/>
    </row>
    <row r="705" spans="1:1" ht="15" customHeight="1" x14ac:dyDescent="0.25">
      <c r="A705" s="200"/>
    </row>
    <row r="706" spans="1:1" ht="15" customHeight="1" x14ac:dyDescent="0.25">
      <c r="A706" s="200"/>
    </row>
    <row r="707" spans="1:1" ht="9.6" customHeight="1" x14ac:dyDescent="0.25">
      <c r="A707" s="200"/>
    </row>
    <row r="708" spans="1:1" ht="18.75" customHeight="1" x14ac:dyDescent="0.25">
      <c r="A708" s="200"/>
    </row>
    <row r="709" spans="1:1" x14ac:dyDescent="0.25">
      <c r="A709" s="200"/>
    </row>
    <row r="710" spans="1:1" x14ac:dyDescent="0.25">
      <c r="A710" s="200"/>
    </row>
    <row r="711" spans="1:1" x14ac:dyDescent="0.25">
      <c r="A711" s="200"/>
    </row>
    <row r="712" spans="1:1" x14ac:dyDescent="0.25">
      <c r="A712" s="200"/>
    </row>
    <row r="713" spans="1:1" x14ac:dyDescent="0.25">
      <c r="A713" s="200"/>
    </row>
    <row r="714" spans="1:1" x14ac:dyDescent="0.25">
      <c r="A714" s="200"/>
    </row>
    <row r="715" spans="1:1" x14ac:dyDescent="0.25">
      <c r="A715" s="200"/>
    </row>
    <row r="716" spans="1:1" x14ac:dyDescent="0.25">
      <c r="A716" s="200"/>
    </row>
    <row r="717" spans="1:1" x14ac:dyDescent="0.25">
      <c r="A717" s="200"/>
    </row>
    <row r="718" spans="1:1" x14ac:dyDescent="0.25">
      <c r="A718" s="200"/>
    </row>
    <row r="719" spans="1:1" x14ac:dyDescent="0.25">
      <c r="A719" s="200"/>
    </row>
    <row r="720" spans="1:1" x14ac:dyDescent="0.25">
      <c r="A720" s="200"/>
    </row>
    <row r="721" spans="1:1" x14ac:dyDescent="0.25">
      <c r="A721" s="200"/>
    </row>
    <row r="722" spans="1:1" x14ac:dyDescent="0.25">
      <c r="A722" s="200"/>
    </row>
    <row r="723" spans="1:1" x14ac:dyDescent="0.25">
      <c r="A723" s="200"/>
    </row>
    <row r="724" spans="1:1" x14ac:dyDescent="0.25">
      <c r="A724" s="200"/>
    </row>
    <row r="725" spans="1:1" x14ac:dyDescent="0.25">
      <c r="A725" s="200"/>
    </row>
    <row r="726" spans="1:1" x14ac:dyDescent="0.25">
      <c r="A726" s="200"/>
    </row>
    <row r="727" spans="1:1" x14ac:dyDescent="0.25">
      <c r="A727" s="200"/>
    </row>
    <row r="728" spans="1:1" x14ac:dyDescent="0.25">
      <c r="A728" s="200"/>
    </row>
    <row r="729" spans="1:1" x14ac:dyDescent="0.25">
      <c r="A729" s="200"/>
    </row>
    <row r="730" spans="1:1" x14ac:dyDescent="0.25">
      <c r="A730" s="200"/>
    </row>
    <row r="731" spans="1:1" x14ac:dyDescent="0.25">
      <c r="A731" s="200"/>
    </row>
    <row r="732" spans="1:1" x14ac:dyDescent="0.25">
      <c r="A732" s="200"/>
    </row>
    <row r="733" spans="1:1" x14ac:dyDescent="0.25">
      <c r="A733" s="200"/>
    </row>
    <row r="734" spans="1:1" x14ac:dyDescent="0.25">
      <c r="A734" s="200"/>
    </row>
    <row r="735" spans="1:1" x14ac:dyDescent="0.25">
      <c r="A735" s="200"/>
    </row>
    <row r="736" spans="1:1" x14ac:dyDescent="0.25">
      <c r="A736" s="200"/>
    </row>
    <row r="737" spans="1:1" x14ac:dyDescent="0.25">
      <c r="A737" s="200"/>
    </row>
    <row r="738" spans="1:1" x14ac:dyDescent="0.25">
      <c r="A738" s="200"/>
    </row>
    <row r="739" spans="1:1" x14ac:dyDescent="0.25">
      <c r="A739" s="200"/>
    </row>
    <row r="740" spans="1:1" x14ac:dyDescent="0.25">
      <c r="A740" s="200"/>
    </row>
    <row r="741" spans="1:1" x14ac:dyDescent="0.25">
      <c r="A741" s="200"/>
    </row>
    <row r="742" spans="1:1" x14ac:dyDescent="0.25">
      <c r="A742" s="200"/>
    </row>
    <row r="743" spans="1:1" x14ac:dyDescent="0.25">
      <c r="A743" s="200"/>
    </row>
    <row r="744" spans="1:1" x14ac:dyDescent="0.25">
      <c r="A744" s="200"/>
    </row>
    <row r="745" spans="1:1" x14ac:dyDescent="0.25">
      <c r="A745" s="200"/>
    </row>
    <row r="746" spans="1:1" x14ac:dyDescent="0.25">
      <c r="A746" s="200"/>
    </row>
    <row r="747" spans="1:1" x14ac:dyDescent="0.25">
      <c r="A747" s="200"/>
    </row>
    <row r="748" spans="1:1" x14ac:dyDescent="0.25">
      <c r="A748" s="200"/>
    </row>
    <row r="749" spans="1:1" x14ac:dyDescent="0.25">
      <c r="A749" s="200"/>
    </row>
    <row r="750" spans="1:1" x14ac:dyDescent="0.25">
      <c r="A750" s="200"/>
    </row>
    <row r="751" spans="1:1" x14ac:dyDescent="0.25">
      <c r="A751" s="200"/>
    </row>
    <row r="752" spans="1:1" x14ac:dyDescent="0.25">
      <c r="A752" s="200"/>
    </row>
    <row r="753" spans="1:1" x14ac:dyDescent="0.25">
      <c r="A753" s="200"/>
    </row>
    <row r="754" spans="1:1" ht="57" customHeight="1" x14ac:dyDescent="0.25">
      <c r="A754" s="200"/>
    </row>
    <row r="755" spans="1:1" x14ac:dyDescent="0.25">
      <c r="A755" s="200"/>
    </row>
    <row r="756" spans="1:1" x14ac:dyDescent="0.25">
      <c r="A756" s="200"/>
    </row>
    <row r="757" spans="1:1" x14ac:dyDescent="0.25">
      <c r="A757" s="200"/>
    </row>
    <row r="758" spans="1:1" x14ac:dyDescent="0.25">
      <c r="A758" s="200"/>
    </row>
    <row r="759" spans="1:1" x14ac:dyDescent="0.25">
      <c r="A759" s="200"/>
    </row>
    <row r="760" spans="1:1" ht="14.1" customHeight="1" x14ac:dyDescent="0.25">
      <c r="A760" s="200"/>
    </row>
    <row r="761" spans="1:1" x14ac:dyDescent="0.25">
      <c r="A761" s="200"/>
    </row>
    <row r="762" spans="1:1" x14ac:dyDescent="0.25">
      <c r="A762" s="200"/>
    </row>
    <row r="763" spans="1:1" x14ac:dyDescent="0.25">
      <c r="A763" s="200"/>
    </row>
    <row r="764" spans="1:1" x14ac:dyDescent="0.25">
      <c r="A764" s="200"/>
    </row>
    <row r="765" spans="1:1" x14ac:dyDescent="0.25">
      <c r="A765" s="200"/>
    </row>
    <row r="766" spans="1:1" x14ac:dyDescent="0.25">
      <c r="A766" s="200"/>
    </row>
    <row r="767" spans="1:1" x14ac:dyDescent="0.25">
      <c r="A767" s="200"/>
    </row>
    <row r="768" spans="1:1" x14ac:dyDescent="0.25">
      <c r="A768" s="200"/>
    </row>
    <row r="769" spans="1:1" x14ac:dyDescent="0.25">
      <c r="A769" s="200"/>
    </row>
    <row r="770" spans="1:1" x14ac:dyDescent="0.25">
      <c r="A770" s="200"/>
    </row>
    <row r="771" spans="1:1" x14ac:dyDescent="0.25">
      <c r="A771" s="200"/>
    </row>
    <row r="772" spans="1:1" x14ac:dyDescent="0.25">
      <c r="A772" s="200"/>
    </row>
    <row r="773" spans="1:1" x14ac:dyDescent="0.25">
      <c r="A773" s="200"/>
    </row>
    <row r="774" spans="1:1" x14ac:dyDescent="0.25">
      <c r="A774" s="200"/>
    </row>
    <row r="775" spans="1:1" x14ac:dyDescent="0.25">
      <c r="A775" s="200"/>
    </row>
    <row r="776" spans="1:1" x14ac:dyDescent="0.25">
      <c r="A776" s="200"/>
    </row>
    <row r="777" spans="1:1" x14ac:dyDescent="0.25">
      <c r="A777" s="200"/>
    </row>
    <row r="778" spans="1:1" x14ac:dyDescent="0.25">
      <c r="A778" s="200"/>
    </row>
    <row r="779" spans="1:1" x14ac:dyDescent="0.25">
      <c r="A779" s="200"/>
    </row>
    <row r="780" spans="1:1" x14ac:dyDescent="0.25">
      <c r="A780" s="200"/>
    </row>
    <row r="781" spans="1:1" x14ac:dyDescent="0.25">
      <c r="A781" s="200"/>
    </row>
    <row r="782" spans="1:1" x14ac:dyDescent="0.25">
      <c r="A782" s="200"/>
    </row>
    <row r="783" spans="1:1" x14ac:dyDescent="0.25">
      <c r="A783" s="200"/>
    </row>
    <row r="784" spans="1:1" x14ac:dyDescent="0.25">
      <c r="A784" s="200"/>
    </row>
    <row r="785" spans="1:1" x14ac:dyDescent="0.25">
      <c r="A785" s="200"/>
    </row>
    <row r="786" spans="1:1" x14ac:dyDescent="0.25">
      <c r="A786" s="200"/>
    </row>
    <row r="787" spans="1:1" x14ac:dyDescent="0.25">
      <c r="A787" s="200"/>
    </row>
    <row r="788" spans="1:1" x14ac:dyDescent="0.25">
      <c r="A788" s="200"/>
    </row>
    <row r="789" spans="1:1" x14ac:dyDescent="0.25">
      <c r="A789" s="200"/>
    </row>
    <row r="790" spans="1:1" x14ac:dyDescent="0.25">
      <c r="A790" s="200"/>
    </row>
    <row r="791" spans="1:1" x14ac:dyDescent="0.25">
      <c r="A791" s="200"/>
    </row>
    <row r="792" spans="1:1" x14ac:dyDescent="0.25">
      <c r="A792" s="200"/>
    </row>
    <row r="793" spans="1:1" x14ac:dyDescent="0.25">
      <c r="A793" s="200"/>
    </row>
    <row r="794" spans="1:1" x14ac:dyDescent="0.25">
      <c r="A794" s="200"/>
    </row>
    <row r="795" spans="1:1" x14ac:dyDescent="0.25">
      <c r="A795" s="200"/>
    </row>
    <row r="796" spans="1:1" x14ac:dyDescent="0.25">
      <c r="A796" s="200"/>
    </row>
    <row r="797" spans="1:1" x14ac:dyDescent="0.25">
      <c r="A797" s="200"/>
    </row>
    <row r="798" spans="1:1" x14ac:dyDescent="0.25">
      <c r="A798" s="200"/>
    </row>
    <row r="799" spans="1:1" x14ac:dyDescent="0.25">
      <c r="A799" s="200"/>
    </row>
    <row r="800" spans="1:1" x14ac:dyDescent="0.25">
      <c r="A800" s="200"/>
    </row>
    <row r="801" spans="1:1" x14ac:dyDescent="0.25">
      <c r="A801" s="200"/>
    </row>
    <row r="802" spans="1:1" x14ac:dyDescent="0.25">
      <c r="A802" s="200"/>
    </row>
    <row r="803" spans="1:1" x14ac:dyDescent="0.25">
      <c r="A803" s="200"/>
    </row>
    <row r="804" spans="1:1" x14ac:dyDescent="0.25">
      <c r="A804" s="200"/>
    </row>
    <row r="805" spans="1:1" x14ac:dyDescent="0.25">
      <c r="A805" s="200"/>
    </row>
    <row r="806" spans="1:1" x14ac:dyDescent="0.25">
      <c r="A806" s="200"/>
    </row>
    <row r="807" spans="1:1" x14ac:dyDescent="0.25">
      <c r="A807" s="200"/>
    </row>
    <row r="808" spans="1:1" x14ac:dyDescent="0.25">
      <c r="A808" s="200"/>
    </row>
    <row r="809" spans="1:1" x14ac:dyDescent="0.25">
      <c r="A809" s="200"/>
    </row>
    <row r="810" spans="1:1" x14ac:dyDescent="0.25">
      <c r="A810" s="200"/>
    </row>
    <row r="811" spans="1:1" x14ac:dyDescent="0.25">
      <c r="A811" s="200"/>
    </row>
    <row r="812" spans="1:1" x14ac:dyDescent="0.25">
      <c r="A812" s="200"/>
    </row>
    <row r="813" spans="1:1" x14ac:dyDescent="0.25">
      <c r="A813" s="200"/>
    </row>
    <row r="814" spans="1:1" x14ac:dyDescent="0.25">
      <c r="A814" s="200"/>
    </row>
    <row r="815" spans="1:1" x14ac:dyDescent="0.25">
      <c r="A815" s="200"/>
    </row>
    <row r="816" spans="1:1" x14ac:dyDescent="0.25">
      <c r="A816" s="200"/>
    </row>
    <row r="817" spans="1:1" x14ac:dyDescent="0.25">
      <c r="A817" s="200"/>
    </row>
    <row r="818" spans="1:1" x14ac:dyDescent="0.25">
      <c r="A818" s="200"/>
    </row>
    <row r="819" spans="1:1" x14ac:dyDescent="0.25">
      <c r="A819" s="200"/>
    </row>
    <row r="820" spans="1:1" x14ac:dyDescent="0.25">
      <c r="A820" s="200"/>
    </row>
    <row r="821" spans="1:1" x14ac:dyDescent="0.25">
      <c r="A821" s="200"/>
    </row>
    <row r="822" spans="1:1" x14ac:dyDescent="0.25">
      <c r="A822" s="200"/>
    </row>
    <row r="823" spans="1:1" x14ac:dyDescent="0.25">
      <c r="A823" s="200"/>
    </row>
    <row r="824" spans="1:1" x14ac:dyDescent="0.25">
      <c r="A824" s="200"/>
    </row>
    <row r="825" spans="1:1" x14ac:dyDescent="0.25">
      <c r="A825" s="200"/>
    </row>
    <row r="826" spans="1:1" x14ac:dyDescent="0.25">
      <c r="A826" s="200"/>
    </row>
    <row r="827" spans="1:1" x14ac:dyDescent="0.25">
      <c r="A827" s="200"/>
    </row>
    <row r="828" spans="1:1" x14ac:dyDescent="0.25">
      <c r="A828" s="200"/>
    </row>
    <row r="829" spans="1:1" x14ac:dyDescent="0.25">
      <c r="A829" s="200"/>
    </row>
    <row r="830" spans="1:1" x14ac:dyDescent="0.25">
      <c r="A830" s="200"/>
    </row>
    <row r="831" spans="1:1" x14ac:dyDescent="0.25">
      <c r="A831" s="200"/>
    </row>
    <row r="832" spans="1:1" x14ac:dyDescent="0.25">
      <c r="A832" s="200"/>
    </row>
    <row r="833" spans="1:1" x14ac:dyDescent="0.25">
      <c r="A833" s="200"/>
    </row>
    <row r="834" spans="1:1" x14ac:dyDescent="0.25">
      <c r="A834" s="200"/>
    </row>
    <row r="835" spans="1:1" x14ac:dyDescent="0.25">
      <c r="A835" s="200"/>
    </row>
    <row r="836" spans="1:1" x14ac:dyDescent="0.25">
      <c r="A836" s="200"/>
    </row>
    <row r="837" spans="1:1" x14ac:dyDescent="0.25">
      <c r="A837" s="200"/>
    </row>
    <row r="838" spans="1:1" x14ac:dyDescent="0.25">
      <c r="A838" s="200"/>
    </row>
    <row r="839" spans="1:1" x14ac:dyDescent="0.25">
      <c r="A839" s="200"/>
    </row>
    <row r="840" spans="1:1" x14ac:dyDescent="0.25">
      <c r="A840" s="200"/>
    </row>
    <row r="841" spans="1:1" x14ac:dyDescent="0.25">
      <c r="A841" s="200"/>
    </row>
    <row r="842" spans="1:1" x14ac:dyDescent="0.25">
      <c r="A842" s="200"/>
    </row>
    <row r="843" spans="1:1" x14ac:dyDescent="0.25">
      <c r="A843" s="200"/>
    </row>
    <row r="844" spans="1:1" x14ac:dyDescent="0.25">
      <c r="A844" s="200"/>
    </row>
    <row r="845" spans="1:1" x14ac:dyDescent="0.25">
      <c r="A845" s="200"/>
    </row>
    <row r="846" spans="1:1" x14ac:dyDescent="0.25">
      <c r="A846" s="200"/>
    </row>
    <row r="847" spans="1:1" x14ac:dyDescent="0.25">
      <c r="A847" s="200"/>
    </row>
    <row r="848" spans="1:1" x14ac:dyDescent="0.25">
      <c r="A848" s="200"/>
    </row>
    <row r="849" spans="1:1" x14ac:dyDescent="0.25">
      <c r="A849" s="200"/>
    </row>
    <row r="850" spans="1:1" x14ac:dyDescent="0.25">
      <c r="A850" s="200"/>
    </row>
    <row r="851" spans="1:1" x14ac:dyDescent="0.25">
      <c r="A851" s="200"/>
    </row>
    <row r="852" spans="1:1" x14ac:dyDescent="0.25">
      <c r="A852" s="200"/>
    </row>
    <row r="853" spans="1:1" x14ac:dyDescent="0.25">
      <c r="A853" s="200"/>
    </row>
    <row r="854" spans="1:1" x14ac:dyDescent="0.25">
      <c r="A854" s="200"/>
    </row>
    <row r="855" spans="1:1" x14ac:dyDescent="0.25">
      <c r="A855" s="200"/>
    </row>
    <row r="856" spans="1:1" x14ac:dyDescent="0.25">
      <c r="A856" s="200"/>
    </row>
    <row r="857" spans="1:1" x14ac:dyDescent="0.25">
      <c r="A857" s="200"/>
    </row>
    <row r="858" spans="1:1" x14ac:dyDescent="0.25">
      <c r="A858" s="200"/>
    </row>
    <row r="859" spans="1:1" x14ac:dyDescent="0.25">
      <c r="A859" s="200"/>
    </row>
    <row r="860" spans="1:1" x14ac:dyDescent="0.25">
      <c r="A860" s="200"/>
    </row>
    <row r="861" spans="1:1" x14ac:dyDescent="0.25">
      <c r="A861" s="200"/>
    </row>
    <row r="862" spans="1:1" x14ac:dyDescent="0.25">
      <c r="A862" s="200"/>
    </row>
    <row r="863" spans="1:1" x14ac:dyDescent="0.25">
      <c r="A863" s="200"/>
    </row>
    <row r="864" spans="1:1" x14ac:dyDescent="0.25">
      <c r="A864" s="200"/>
    </row>
    <row r="865" spans="1:1" x14ac:dyDescent="0.25">
      <c r="A865" s="200"/>
    </row>
    <row r="866" spans="1:1" x14ac:dyDescent="0.25">
      <c r="A866" s="200"/>
    </row>
    <row r="867" spans="1:1" x14ac:dyDescent="0.25">
      <c r="A867" s="200"/>
    </row>
    <row r="868" spans="1:1" x14ac:dyDescent="0.25">
      <c r="A868" s="200"/>
    </row>
    <row r="869" spans="1:1" x14ac:dyDescent="0.25">
      <c r="A869" s="200"/>
    </row>
    <row r="870" spans="1:1" x14ac:dyDescent="0.25">
      <c r="A870" s="200"/>
    </row>
    <row r="871" spans="1:1" x14ac:dyDescent="0.25">
      <c r="A871" s="200"/>
    </row>
    <row r="872" spans="1:1" x14ac:dyDescent="0.25">
      <c r="A872" s="200"/>
    </row>
    <row r="873" spans="1:1" x14ac:dyDescent="0.25">
      <c r="A873" s="200"/>
    </row>
    <row r="874" spans="1:1" x14ac:dyDescent="0.25">
      <c r="A874" s="200"/>
    </row>
    <row r="875" spans="1:1" x14ac:dyDescent="0.25">
      <c r="A875" s="200"/>
    </row>
    <row r="876" spans="1:1" x14ac:dyDescent="0.25">
      <c r="A876" s="200"/>
    </row>
    <row r="877" spans="1:1" x14ac:dyDescent="0.25">
      <c r="A877" s="200"/>
    </row>
    <row r="878" spans="1:1" x14ac:dyDescent="0.25">
      <c r="A878" s="200"/>
    </row>
    <row r="879" spans="1:1" x14ac:dyDescent="0.25">
      <c r="A879" s="200"/>
    </row>
    <row r="880" spans="1:1" x14ac:dyDescent="0.25">
      <c r="A880" s="200"/>
    </row>
    <row r="881" spans="1:1" x14ac:dyDescent="0.25">
      <c r="A881" s="200"/>
    </row>
    <row r="882" spans="1:1" x14ac:dyDescent="0.25">
      <c r="A882" s="200"/>
    </row>
    <row r="883" spans="1:1" x14ac:dyDescent="0.25">
      <c r="A883" s="200"/>
    </row>
    <row r="884" spans="1:1" x14ac:dyDescent="0.25">
      <c r="A884" s="200"/>
    </row>
    <row r="885" spans="1:1" x14ac:dyDescent="0.25">
      <c r="A885" s="200"/>
    </row>
    <row r="886" spans="1:1" x14ac:dyDescent="0.25">
      <c r="A886" s="200"/>
    </row>
    <row r="887" spans="1:1" x14ac:dyDescent="0.25">
      <c r="A887" s="200"/>
    </row>
    <row r="888" spans="1:1" x14ac:dyDescent="0.25">
      <c r="A888" s="200"/>
    </row>
    <row r="889" spans="1:1" x14ac:dyDescent="0.25">
      <c r="A889" s="200"/>
    </row>
    <row r="890" spans="1:1" x14ac:dyDescent="0.25">
      <c r="A890" s="200"/>
    </row>
    <row r="891" spans="1:1" x14ac:dyDescent="0.25">
      <c r="A891" s="200"/>
    </row>
    <row r="892" spans="1:1" x14ac:dyDescent="0.25">
      <c r="A892" s="200"/>
    </row>
    <row r="893" spans="1:1" x14ac:dyDescent="0.25">
      <c r="A893" s="200"/>
    </row>
    <row r="894" spans="1:1" x14ac:dyDescent="0.25">
      <c r="A894" s="200"/>
    </row>
    <row r="895" spans="1:1" x14ac:dyDescent="0.25">
      <c r="A895" s="200"/>
    </row>
    <row r="896" spans="1:1" x14ac:dyDescent="0.25">
      <c r="A896" s="200"/>
    </row>
    <row r="897" spans="1:1" x14ac:dyDescent="0.25">
      <c r="A897" s="200"/>
    </row>
    <row r="898" spans="1:1" x14ac:dyDescent="0.25">
      <c r="A898" s="200"/>
    </row>
    <row r="899" spans="1:1" x14ac:dyDescent="0.25">
      <c r="A899" s="200"/>
    </row>
    <row r="900" spans="1:1" x14ac:dyDescent="0.25">
      <c r="A900" s="200"/>
    </row>
    <row r="901" spans="1:1" x14ac:dyDescent="0.25">
      <c r="A901" s="200"/>
    </row>
    <row r="902" spans="1:1" x14ac:dyDescent="0.25">
      <c r="A902" s="200"/>
    </row>
    <row r="903" spans="1:1" x14ac:dyDescent="0.25">
      <c r="A903" s="200"/>
    </row>
    <row r="904" spans="1:1" x14ac:dyDescent="0.25">
      <c r="A904" s="200"/>
    </row>
    <row r="905" spans="1:1" x14ac:dyDescent="0.25">
      <c r="A905" s="200"/>
    </row>
    <row r="906" spans="1:1" x14ac:dyDescent="0.25">
      <c r="A906" s="200"/>
    </row>
    <row r="907" spans="1:1" x14ac:dyDescent="0.25">
      <c r="A907" s="200"/>
    </row>
    <row r="908" spans="1:1" x14ac:dyDescent="0.25">
      <c r="A908" s="200"/>
    </row>
    <row r="909" spans="1:1" x14ac:dyDescent="0.25">
      <c r="A909" s="200"/>
    </row>
    <row r="910" spans="1:1" x14ac:dyDescent="0.25">
      <c r="A910" s="200"/>
    </row>
    <row r="911" spans="1:1" x14ac:dyDescent="0.25">
      <c r="A911" s="200"/>
    </row>
    <row r="912" spans="1:1" x14ac:dyDescent="0.25">
      <c r="A912" s="200"/>
    </row>
    <row r="913" spans="1:1" x14ac:dyDescent="0.25">
      <c r="A913" s="200"/>
    </row>
    <row r="914" spans="1:1" x14ac:dyDescent="0.25">
      <c r="A914" s="200"/>
    </row>
    <row r="915" spans="1:1" x14ac:dyDescent="0.25">
      <c r="A915" s="200"/>
    </row>
    <row r="916" spans="1:1" x14ac:dyDescent="0.25">
      <c r="A916" s="200"/>
    </row>
    <row r="917" spans="1:1" x14ac:dyDescent="0.25">
      <c r="A917" s="200"/>
    </row>
    <row r="918" spans="1:1" x14ac:dyDescent="0.25">
      <c r="A918" s="200"/>
    </row>
    <row r="919" spans="1:1" x14ac:dyDescent="0.25">
      <c r="A919" s="200"/>
    </row>
    <row r="920" spans="1:1" x14ac:dyDescent="0.25">
      <c r="A920" s="200"/>
    </row>
    <row r="921" spans="1:1" x14ac:dyDescent="0.25">
      <c r="A921" s="200"/>
    </row>
    <row r="922" spans="1:1" x14ac:dyDescent="0.25">
      <c r="A922" s="200"/>
    </row>
    <row r="923" spans="1:1" x14ac:dyDescent="0.25">
      <c r="A923" s="200"/>
    </row>
    <row r="924" spans="1:1" x14ac:dyDescent="0.25">
      <c r="A924" s="200"/>
    </row>
    <row r="925" spans="1:1" x14ac:dyDescent="0.25">
      <c r="A925" s="200"/>
    </row>
    <row r="926" spans="1:1" x14ac:dyDescent="0.25">
      <c r="A926" s="200"/>
    </row>
    <row r="927" spans="1:1" x14ac:dyDescent="0.25">
      <c r="A927" s="200"/>
    </row>
    <row r="928" spans="1:1" x14ac:dyDescent="0.25">
      <c r="A928" s="200"/>
    </row>
    <row r="929" spans="1:1" x14ac:dyDescent="0.25">
      <c r="A929" s="200"/>
    </row>
    <row r="930" spans="1:1" x14ac:dyDescent="0.25">
      <c r="A930" s="200"/>
    </row>
    <row r="931" spans="1:1" x14ac:dyDescent="0.25">
      <c r="A931" s="200"/>
    </row>
    <row r="932" spans="1:1" x14ac:dyDescent="0.25">
      <c r="A932" s="200"/>
    </row>
    <row r="933" spans="1:1" x14ac:dyDescent="0.25">
      <c r="A933" s="200"/>
    </row>
    <row r="934" spans="1:1" x14ac:dyDescent="0.25">
      <c r="A934" s="200"/>
    </row>
    <row r="935" spans="1:1" x14ac:dyDescent="0.25">
      <c r="A935" s="200"/>
    </row>
    <row r="936" spans="1:1" x14ac:dyDescent="0.25">
      <c r="A936" s="200"/>
    </row>
    <row r="937" spans="1:1" x14ac:dyDescent="0.25">
      <c r="A937" s="200"/>
    </row>
    <row r="938" spans="1:1" x14ac:dyDescent="0.25">
      <c r="A938" s="200"/>
    </row>
    <row r="939" spans="1:1" x14ac:dyDescent="0.25">
      <c r="A939" s="200"/>
    </row>
    <row r="940" spans="1:1" x14ac:dyDescent="0.25">
      <c r="A940" s="200"/>
    </row>
    <row r="941" spans="1:1" x14ac:dyDescent="0.25">
      <c r="A941" s="200"/>
    </row>
    <row r="942" spans="1:1" x14ac:dyDescent="0.25">
      <c r="A942" s="200"/>
    </row>
    <row r="943" spans="1:1" x14ac:dyDescent="0.25">
      <c r="A943" s="200"/>
    </row>
    <row r="944" spans="1:1" x14ac:dyDescent="0.25">
      <c r="A944" s="200"/>
    </row>
    <row r="945" spans="1:1" x14ac:dyDescent="0.25">
      <c r="A945" s="200"/>
    </row>
    <row r="946" spans="1:1" x14ac:dyDescent="0.25">
      <c r="A946" s="200"/>
    </row>
    <row r="947" spans="1:1" x14ac:dyDescent="0.25">
      <c r="A947" s="200"/>
    </row>
    <row r="948" spans="1:1" x14ac:dyDescent="0.25">
      <c r="A948" s="200"/>
    </row>
    <row r="949" spans="1:1" x14ac:dyDescent="0.25">
      <c r="A949" s="200"/>
    </row>
    <row r="950" spans="1:1" x14ac:dyDescent="0.25">
      <c r="A950" s="200"/>
    </row>
    <row r="951" spans="1:1" x14ac:dyDescent="0.25">
      <c r="A951" s="200"/>
    </row>
    <row r="952" spans="1:1" x14ac:dyDescent="0.25">
      <c r="A952" s="200"/>
    </row>
    <row r="953" spans="1:1" x14ac:dyDescent="0.25">
      <c r="A953" s="200"/>
    </row>
    <row r="954" spans="1:1" x14ac:dyDescent="0.25">
      <c r="A954" s="200"/>
    </row>
    <row r="955" spans="1:1" x14ac:dyDescent="0.25">
      <c r="A955" s="200"/>
    </row>
    <row r="956" spans="1:1" x14ac:dyDescent="0.25">
      <c r="A956" s="200"/>
    </row>
    <row r="957" spans="1:1" x14ac:dyDescent="0.25">
      <c r="A957" s="200"/>
    </row>
    <row r="958" spans="1:1" x14ac:dyDescent="0.25">
      <c r="A958" s="200"/>
    </row>
    <row r="959" spans="1:1" x14ac:dyDescent="0.25">
      <c r="A959" s="200"/>
    </row>
    <row r="960" spans="1:1" x14ac:dyDescent="0.25">
      <c r="A960" s="200"/>
    </row>
    <row r="961" spans="1:1" x14ac:dyDescent="0.25">
      <c r="A961" s="200"/>
    </row>
    <row r="962" spans="1:1" x14ac:dyDescent="0.25">
      <c r="A962" s="200"/>
    </row>
    <row r="963" spans="1:1" x14ac:dyDescent="0.25">
      <c r="A963" s="200"/>
    </row>
    <row r="964" spans="1:1" x14ac:dyDescent="0.25">
      <c r="A964" s="200"/>
    </row>
    <row r="965" spans="1:1" x14ac:dyDescent="0.25">
      <c r="A965" s="200"/>
    </row>
    <row r="966" spans="1:1" x14ac:dyDescent="0.25">
      <c r="A966" s="200"/>
    </row>
    <row r="967" spans="1:1" x14ac:dyDescent="0.25">
      <c r="A967" s="200"/>
    </row>
    <row r="968" spans="1:1" x14ac:dyDescent="0.25">
      <c r="A968" s="200"/>
    </row>
    <row r="969" spans="1:1" x14ac:dyDescent="0.25">
      <c r="A969" s="200"/>
    </row>
    <row r="970" spans="1:1" x14ac:dyDescent="0.25">
      <c r="A970" s="200"/>
    </row>
    <row r="971" spans="1:1" x14ac:dyDescent="0.25">
      <c r="A971" s="200"/>
    </row>
    <row r="972" spans="1:1" x14ac:dyDescent="0.25">
      <c r="A972" s="200"/>
    </row>
    <row r="973" spans="1:1" x14ac:dyDescent="0.25">
      <c r="A973" s="200"/>
    </row>
    <row r="974" spans="1:1" x14ac:dyDescent="0.25">
      <c r="A974" s="200"/>
    </row>
    <row r="975" spans="1:1" x14ac:dyDescent="0.25">
      <c r="A975" s="200"/>
    </row>
    <row r="976" spans="1:1" x14ac:dyDescent="0.25">
      <c r="A976" s="200"/>
    </row>
    <row r="977" spans="1:1" x14ac:dyDescent="0.25">
      <c r="A977" s="200"/>
    </row>
    <row r="978" spans="1:1" x14ac:dyDescent="0.25">
      <c r="A978" s="200"/>
    </row>
    <row r="979" spans="1:1" x14ac:dyDescent="0.25">
      <c r="A979" s="200"/>
    </row>
    <row r="980" spans="1:1" x14ac:dyDescent="0.25">
      <c r="A980" s="200"/>
    </row>
    <row r="981" spans="1:1" x14ac:dyDescent="0.25">
      <c r="A981" s="200"/>
    </row>
    <row r="982" spans="1:1" x14ac:dyDescent="0.25">
      <c r="A982" s="200"/>
    </row>
    <row r="983" spans="1:1" x14ac:dyDescent="0.25">
      <c r="A983" s="200"/>
    </row>
    <row r="984" spans="1:1" x14ac:dyDescent="0.25">
      <c r="A984" s="200"/>
    </row>
    <row r="985" spans="1:1" x14ac:dyDescent="0.25">
      <c r="A985" s="200"/>
    </row>
    <row r="986" spans="1:1" x14ac:dyDescent="0.25">
      <c r="A986" s="200"/>
    </row>
    <row r="987" spans="1:1" x14ac:dyDescent="0.25">
      <c r="A987" s="200"/>
    </row>
    <row r="988" spans="1:1" x14ac:dyDescent="0.25">
      <c r="A988" s="200"/>
    </row>
    <row r="989" spans="1:1" x14ac:dyDescent="0.25">
      <c r="A989" s="200"/>
    </row>
    <row r="990" spans="1:1" x14ac:dyDescent="0.25">
      <c r="A990" s="200"/>
    </row>
    <row r="991" spans="1:1" x14ac:dyDescent="0.25">
      <c r="A991" s="200"/>
    </row>
    <row r="992" spans="1:1" x14ac:dyDescent="0.25">
      <c r="A992" s="200"/>
    </row>
    <row r="993" spans="1:1" x14ac:dyDescent="0.25">
      <c r="A993" s="200"/>
    </row>
    <row r="994" spans="1:1" x14ac:dyDescent="0.25">
      <c r="A994" s="200"/>
    </row>
    <row r="995" spans="1:1" x14ac:dyDescent="0.25">
      <c r="A995" s="200"/>
    </row>
    <row r="996" spans="1:1" x14ac:dyDescent="0.25">
      <c r="A996" s="200"/>
    </row>
    <row r="997" spans="1:1" x14ac:dyDescent="0.25">
      <c r="A997" s="200"/>
    </row>
    <row r="998" spans="1:1" x14ac:dyDescent="0.25">
      <c r="A998" s="200"/>
    </row>
    <row r="999" spans="1:1" x14ac:dyDescent="0.25">
      <c r="A999" s="200"/>
    </row>
    <row r="1000" spans="1:1" x14ac:dyDescent="0.25">
      <c r="A1000" s="200"/>
    </row>
    <row r="1001" spans="1:1" x14ac:dyDescent="0.25">
      <c r="A1001" s="200"/>
    </row>
    <row r="1002" spans="1:1" x14ac:dyDescent="0.25">
      <c r="A1002" s="200"/>
    </row>
    <row r="1003" spans="1:1" x14ac:dyDescent="0.25">
      <c r="A1003" s="200"/>
    </row>
    <row r="1004" spans="1:1" x14ac:dyDescent="0.25">
      <c r="A1004" s="200"/>
    </row>
    <row r="1005" spans="1:1" x14ac:dyDescent="0.25">
      <c r="A1005" s="200"/>
    </row>
    <row r="1006" spans="1:1" x14ac:dyDescent="0.25">
      <c r="A1006" s="200"/>
    </row>
    <row r="1007" spans="1:1" x14ac:dyDescent="0.25">
      <c r="A1007" s="200"/>
    </row>
    <row r="1008" spans="1:1" x14ac:dyDescent="0.25">
      <c r="A1008" s="200"/>
    </row>
    <row r="1009" spans="1:1" x14ac:dyDescent="0.25">
      <c r="A1009" s="200"/>
    </row>
    <row r="1010" spans="1:1" x14ac:dyDescent="0.25">
      <c r="A1010" s="200"/>
    </row>
    <row r="1011" spans="1:1" x14ac:dyDescent="0.25">
      <c r="A1011" s="200"/>
    </row>
    <row r="1012" spans="1:1" x14ac:dyDescent="0.25">
      <c r="A1012" s="200"/>
    </row>
    <row r="1013" spans="1:1" x14ac:dyDescent="0.25">
      <c r="A1013" s="200"/>
    </row>
    <row r="1014" spans="1:1" x14ac:dyDescent="0.25">
      <c r="A1014" s="200"/>
    </row>
    <row r="1015" spans="1:1" x14ac:dyDescent="0.25">
      <c r="A1015" s="200"/>
    </row>
    <row r="1016" spans="1:1" x14ac:dyDescent="0.25">
      <c r="A1016" s="200"/>
    </row>
    <row r="1017" spans="1:1" x14ac:dyDescent="0.25">
      <c r="A1017" s="200"/>
    </row>
    <row r="1018" spans="1:1" x14ac:dyDescent="0.25">
      <c r="A1018" s="200"/>
    </row>
    <row r="1019" spans="1:1" x14ac:dyDescent="0.25">
      <c r="A1019" s="200"/>
    </row>
    <row r="1020" spans="1:1" x14ac:dyDescent="0.25">
      <c r="A1020" s="200"/>
    </row>
    <row r="1021" spans="1:1" x14ac:dyDescent="0.25">
      <c r="A1021" s="200"/>
    </row>
    <row r="1022" spans="1:1" x14ac:dyDescent="0.25">
      <c r="A1022" s="200"/>
    </row>
    <row r="1023" spans="1:1" x14ac:dyDescent="0.25">
      <c r="A1023" s="200"/>
    </row>
    <row r="1024" spans="1:1" x14ac:dyDescent="0.25">
      <c r="A1024" s="200"/>
    </row>
    <row r="1025" spans="1:1" x14ac:dyDescent="0.25">
      <c r="A1025" s="200"/>
    </row>
    <row r="1026" spans="1:1" x14ac:dyDescent="0.25">
      <c r="A1026" s="200"/>
    </row>
    <row r="1027" spans="1:1" x14ac:dyDescent="0.25">
      <c r="A1027" s="200"/>
    </row>
    <row r="1028" spans="1:1" x14ac:dyDescent="0.25">
      <c r="A1028" s="200"/>
    </row>
    <row r="1029" spans="1:1" x14ac:dyDescent="0.25">
      <c r="A1029" s="200"/>
    </row>
    <row r="1030" spans="1:1" x14ac:dyDescent="0.25">
      <c r="A1030" s="200"/>
    </row>
    <row r="1031" spans="1:1" x14ac:dyDescent="0.25">
      <c r="A1031" s="200"/>
    </row>
    <row r="1032" spans="1:1" x14ac:dyDescent="0.25">
      <c r="A1032" s="200"/>
    </row>
    <row r="1033" spans="1:1" x14ac:dyDescent="0.25">
      <c r="A1033" s="200"/>
    </row>
    <row r="1034" spans="1:1" x14ac:dyDescent="0.25">
      <c r="A1034" s="200"/>
    </row>
    <row r="1035" spans="1:1" x14ac:dyDescent="0.25">
      <c r="A1035" s="200"/>
    </row>
    <row r="1036" spans="1:1" x14ac:dyDescent="0.25">
      <c r="A1036" s="200"/>
    </row>
    <row r="1037" spans="1:1" x14ac:dyDescent="0.25">
      <c r="A1037" s="200"/>
    </row>
    <row r="1038" spans="1:1" x14ac:dyDescent="0.25">
      <c r="A1038" s="200"/>
    </row>
    <row r="1039" spans="1:1" x14ac:dyDescent="0.25">
      <c r="A1039" s="200"/>
    </row>
    <row r="1040" spans="1:1" x14ac:dyDescent="0.25">
      <c r="A1040" s="200"/>
    </row>
    <row r="1041" spans="1:1" x14ac:dyDescent="0.25">
      <c r="A1041" s="200"/>
    </row>
    <row r="1042" spans="1:1" x14ac:dyDescent="0.25">
      <c r="A1042" s="200"/>
    </row>
    <row r="1043" spans="1:1" x14ac:dyDescent="0.25">
      <c r="A1043" s="200"/>
    </row>
    <row r="1044" spans="1:1" x14ac:dyDescent="0.25">
      <c r="A1044" s="200"/>
    </row>
    <row r="1045" spans="1:1" x14ac:dyDescent="0.25">
      <c r="A1045" s="200"/>
    </row>
    <row r="1046" spans="1:1" x14ac:dyDescent="0.25">
      <c r="A1046" s="200"/>
    </row>
    <row r="1047" spans="1:1" x14ac:dyDescent="0.25">
      <c r="A1047" s="200"/>
    </row>
    <row r="1048" spans="1:1" x14ac:dyDescent="0.25">
      <c r="A1048" s="200"/>
    </row>
    <row r="1049" spans="1:1" x14ac:dyDescent="0.25">
      <c r="A1049" s="200"/>
    </row>
    <row r="1050" spans="1:1" x14ac:dyDescent="0.25">
      <c r="A1050" s="200"/>
    </row>
    <row r="1051" spans="1:1" x14ac:dyDescent="0.25">
      <c r="A1051" s="200"/>
    </row>
    <row r="1052" spans="1:1" x14ac:dyDescent="0.25">
      <c r="A1052" s="200"/>
    </row>
    <row r="1053" spans="1:1" x14ac:dyDescent="0.25">
      <c r="A1053" s="200"/>
    </row>
    <row r="1054" spans="1:1" x14ac:dyDescent="0.25">
      <c r="A1054" s="200"/>
    </row>
    <row r="1055" spans="1:1" x14ac:dyDescent="0.25">
      <c r="A1055" s="200"/>
    </row>
    <row r="1056" spans="1:1" x14ac:dyDescent="0.25">
      <c r="A1056" s="200"/>
    </row>
    <row r="1057" spans="1:1" x14ac:dyDescent="0.25">
      <c r="A1057" s="200"/>
    </row>
    <row r="1058" spans="1:1" x14ac:dyDescent="0.25">
      <c r="A1058" s="200"/>
    </row>
    <row r="1059" spans="1:1" x14ac:dyDescent="0.25">
      <c r="A1059" s="200"/>
    </row>
    <row r="1060" spans="1:1" x14ac:dyDescent="0.25">
      <c r="A1060" s="200"/>
    </row>
    <row r="1061" spans="1:1" x14ac:dyDescent="0.25">
      <c r="A1061" s="200"/>
    </row>
    <row r="1062" spans="1:1" x14ac:dyDescent="0.25">
      <c r="A1062" s="200"/>
    </row>
    <row r="1063" spans="1:1" x14ac:dyDescent="0.25">
      <c r="A1063" s="200"/>
    </row>
    <row r="1064" spans="1:1" x14ac:dyDescent="0.25">
      <c r="A1064" s="200"/>
    </row>
    <row r="1065" spans="1:1" x14ac:dyDescent="0.25">
      <c r="A1065" s="200"/>
    </row>
    <row r="1066" spans="1:1" x14ac:dyDescent="0.25">
      <c r="A1066" s="200"/>
    </row>
    <row r="1067" spans="1:1" x14ac:dyDescent="0.25">
      <c r="A1067" s="200"/>
    </row>
    <row r="1068" spans="1:1" x14ac:dyDescent="0.25">
      <c r="A1068" s="200"/>
    </row>
    <row r="1069" spans="1:1" x14ac:dyDescent="0.25">
      <c r="A1069" s="200"/>
    </row>
    <row r="1070" spans="1:1" x14ac:dyDescent="0.25">
      <c r="A1070" s="200"/>
    </row>
    <row r="1071" spans="1:1" x14ac:dyDescent="0.25">
      <c r="A1071" s="200"/>
    </row>
    <row r="1072" spans="1:1" x14ac:dyDescent="0.25">
      <c r="A1072" s="200"/>
    </row>
    <row r="1073" spans="1:1" x14ac:dyDescent="0.25">
      <c r="A1073" s="200"/>
    </row>
    <row r="1074" spans="1:1" x14ac:dyDescent="0.25">
      <c r="A1074" s="200"/>
    </row>
    <row r="1075" spans="1:1" x14ac:dyDescent="0.25">
      <c r="A1075" s="200"/>
    </row>
    <row r="1076" spans="1:1" x14ac:dyDescent="0.25">
      <c r="A1076" s="200"/>
    </row>
    <row r="1077" spans="1:1" x14ac:dyDescent="0.25">
      <c r="A1077" s="200"/>
    </row>
    <row r="1078" spans="1:1" x14ac:dyDescent="0.25">
      <c r="A1078" s="200"/>
    </row>
    <row r="1079" spans="1:1" x14ac:dyDescent="0.25">
      <c r="A1079" s="200"/>
    </row>
    <row r="1080" spans="1:1" x14ac:dyDescent="0.25">
      <c r="A1080" s="200"/>
    </row>
    <row r="1081" spans="1:1" x14ac:dyDescent="0.25">
      <c r="A1081" s="200"/>
    </row>
    <row r="1082" spans="1:1" x14ac:dyDescent="0.25">
      <c r="A1082" s="200"/>
    </row>
    <row r="1083" spans="1:1" x14ac:dyDescent="0.25">
      <c r="A1083" s="200"/>
    </row>
    <row r="1084" spans="1:1" x14ac:dyDescent="0.25">
      <c r="A1084" s="200"/>
    </row>
    <row r="1085" spans="1:1" x14ac:dyDescent="0.25">
      <c r="A1085" s="200"/>
    </row>
    <row r="1086" spans="1:1" x14ac:dyDescent="0.25">
      <c r="A1086" s="200"/>
    </row>
    <row r="1087" spans="1:1" x14ac:dyDescent="0.25">
      <c r="A1087" s="200"/>
    </row>
    <row r="1088" spans="1:1" x14ac:dyDescent="0.25">
      <c r="A1088" s="200"/>
    </row>
    <row r="1089" spans="1:1" x14ac:dyDescent="0.25">
      <c r="A1089" s="200"/>
    </row>
    <row r="1090" spans="1:1" x14ac:dyDescent="0.25">
      <c r="A1090" s="200"/>
    </row>
    <row r="1091" spans="1:1" x14ac:dyDescent="0.25">
      <c r="A1091" s="200"/>
    </row>
    <row r="1092" spans="1:1" x14ac:dyDescent="0.25">
      <c r="A1092" s="200"/>
    </row>
    <row r="1093" spans="1:1" x14ac:dyDescent="0.25">
      <c r="A1093" s="200"/>
    </row>
    <row r="1094" spans="1:1" x14ac:dyDescent="0.25">
      <c r="A1094" s="200"/>
    </row>
    <row r="1095" spans="1:1" x14ac:dyDescent="0.25">
      <c r="A1095" s="200"/>
    </row>
    <row r="1096" spans="1:1" x14ac:dyDescent="0.25">
      <c r="A1096" s="200"/>
    </row>
    <row r="1097" spans="1:1" x14ac:dyDescent="0.25">
      <c r="A1097" s="200"/>
    </row>
    <row r="1098" spans="1:1" x14ac:dyDescent="0.25">
      <c r="A1098" s="200"/>
    </row>
    <row r="1099" spans="1:1" x14ac:dyDescent="0.25">
      <c r="A1099" s="200"/>
    </row>
    <row r="1100" spans="1:1" x14ac:dyDescent="0.25">
      <c r="A1100" s="200"/>
    </row>
    <row r="1101" spans="1:1" x14ac:dyDescent="0.25">
      <c r="A1101" s="200"/>
    </row>
    <row r="1102" spans="1:1" x14ac:dyDescent="0.25">
      <c r="A1102" s="200"/>
    </row>
    <row r="1103" spans="1:1" x14ac:dyDescent="0.25">
      <c r="A1103" s="200"/>
    </row>
    <row r="1104" spans="1:1" x14ac:dyDescent="0.25">
      <c r="A1104" s="200"/>
    </row>
    <row r="1105" spans="1:1" x14ac:dyDescent="0.25">
      <c r="A1105" s="200"/>
    </row>
    <row r="1106" spans="1:1" x14ac:dyDescent="0.25">
      <c r="A1106" s="200"/>
    </row>
    <row r="1107" spans="1:1" x14ac:dyDescent="0.25">
      <c r="A1107" s="200"/>
    </row>
    <row r="1108" spans="1:1" x14ac:dyDescent="0.25">
      <c r="A1108" s="200"/>
    </row>
    <row r="1109" spans="1:1" x14ac:dyDescent="0.25">
      <c r="A1109" s="200"/>
    </row>
    <row r="1110" spans="1:1" x14ac:dyDescent="0.25">
      <c r="A1110" s="200"/>
    </row>
    <row r="1111" spans="1:1" x14ac:dyDescent="0.25">
      <c r="A1111" s="200"/>
    </row>
    <row r="1112" spans="1:1" x14ac:dyDescent="0.25">
      <c r="A1112" s="200"/>
    </row>
    <row r="1113" spans="1:1" x14ac:dyDescent="0.25">
      <c r="A1113" s="200"/>
    </row>
    <row r="1114" spans="1:1" x14ac:dyDescent="0.25">
      <c r="A1114" s="200"/>
    </row>
    <row r="1115" spans="1:1" x14ac:dyDescent="0.25">
      <c r="A1115" s="200"/>
    </row>
    <row r="1116" spans="1:1" x14ac:dyDescent="0.25">
      <c r="A1116" s="200"/>
    </row>
    <row r="1117" spans="1:1" x14ac:dyDescent="0.25">
      <c r="A1117" s="200"/>
    </row>
    <row r="1118" spans="1:1" x14ac:dyDescent="0.25">
      <c r="A1118" s="200"/>
    </row>
    <row r="1119" spans="1:1" x14ac:dyDescent="0.25">
      <c r="A1119" s="200"/>
    </row>
    <row r="1120" spans="1:1" x14ac:dyDescent="0.25">
      <c r="A1120" s="200"/>
    </row>
    <row r="1121" spans="1:1" x14ac:dyDescent="0.25">
      <c r="A1121" s="200"/>
    </row>
    <row r="1122" spans="1:1" x14ac:dyDescent="0.25">
      <c r="A1122" s="200"/>
    </row>
    <row r="1123" spans="1:1" x14ac:dyDescent="0.25">
      <c r="A1123" s="200"/>
    </row>
    <row r="1124" spans="1:1" x14ac:dyDescent="0.25">
      <c r="A1124" s="200"/>
    </row>
    <row r="1125" spans="1:1" x14ac:dyDescent="0.25">
      <c r="A1125" s="200"/>
    </row>
    <row r="1126" spans="1:1" x14ac:dyDescent="0.25">
      <c r="A1126" s="200"/>
    </row>
    <row r="1127" spans="1:1" x14ac:dyDescent="0.25">
      <c r="A1127" s="200"/>
    </row>
    <row r="1128" spans="1:1" x14ac:dyDescent="0.25">
      <c r="A1128" s="200"/>
    </row>
    <row r="1129" spans="1:1" x14ac:dyDescent="0.25">
      <c r="A1129" s="200"/>
    </row>
    <row r="1130" spans="1:1" x14ac:dyDescent="0.25">
      <c r="A1130" s="200"/>
    </row>
    <row r="1131" spans="1:1" x14ac:dyDescent="0.25">
      <c r="A1131" s="200"/>
    </row>
    <row r="1132" spans="1:1" x14ac:dyDescent="0.25">
      <c r="A1132" s="200"/>
    </row>
    <row r="1133" spans="1:1" x14ac:dyDescent="0.25">
      <c r="A1133" s="200"/>
    </row>
    <row r="1134" spans="1:1" x14ac:dyDescent="0.25">
      <c r="A1134" s="200"/>
    </row>
    <row r="1135" spans="1:1" x14ac:dyDescent="0.25">
      <c r="A1135" s="200"/>
    </row>
    <row r="1136" spans="1:1" x14ac:dyDescent="0.25">
      <c r="A1136" s="200"/>
    </row>
    <row r="1137" spans="1:1" x14ac:dyDescent="0.25">
      <c r="A1137" s="200"/>
    </row>
    <row r="1138" spans="1:1" x14ac:dyDescent="0.25">
      <c r="A1138" s="200"/>
    </row>
    <row r="1139" spans="1:1" x14ac:dyDescent="0.25">
      <c r="A1139" s="200"/>
    </row>
    <row r="1140" spans="1:1" x14ac:dyDescent="0.25">
      <c r="A1140" s="200"/>
    </row>
    <row r="1141" spans="1:1" x14ac:dyDescent="0.25">
      <c r="A1141" s="200"/>
    </row>
    <row r="1142" spans="1:1" x14ac:dyDescent="0.25">
      <c r="A1142" s="200"/>
    </row>
    <row r="1143" spans="1:1" x14ac:dyDescent="0.25">
      <c r="A1143" s="200"/>
    </row>
    <row r="1144" spans="1:1" x14ac:dyDescent="0.25">
      <c r="A1144" s="200"/>
    </row>
    <row r="1145" spans="1:1" x14ac:dyDescent="0.25">
      <c r="A1145" s="200"/>
    </row>
    <row r="1146" spans="1:1" x14ac:dyDescent="0.25">
      <c r="A1146" s="200"/>
    </row>
    <row r="1147" spans="1:1" x14ac:dyDescent="0.25">
      <c r="A1147" s="200"/>
    </row>
    <row r="1148" spans="1:1" x14ac:dyDescent="0.25">
      <c r="A1148" s="200"/>
    </row>
    <row r="1149" spans="1:1" x14ac:dyDescent="0.25">
      <c r="A1149" s="200"/>
    </row>
    <row r="1150" spans="1:1" x14ac:dyDescent="0.25">
      <c r="A1150" s="200"/>
    </row>
    <row r="1151" spans="1:1" x14ac:dyDescent="0.25">
      <c r="A1151" s="200"/>
    </row>
    <row r="1152" spans="1:1" x14ac:dyDescent="0.25">
      <c r="A1152" s="200"/>
    </row>
    <row r="1153" spans="1:1" x14ac:dyDescent="0.25">
      <c r="A1153" s="200"/>
    </row>
    <row r="1154" spans="1:1" x14ac:dyDescent="0.25">
      <c r="A1154" s="200"/>
    </row>
    <row r="1155" spans="1:1" x14ac:dyDescent="0.25">
      <c r="A1155" s="200"/>
    </row>
    <row r="1156" spans="1:1" x14ac:dyDescent="0.25">
      <c r="A1156" s="200"/>
    </row>
    <row r="1157" spans="1:1" x14ac:dyDescent="0.25">
      <c r="A1157" s="200"/>
    </row>
    <row r="1158" spans="1:1" x14ac:dyDescent="0.25">
      <c r="A1158" s="200"/>
    </row>
    <row r="1159" spans="1:1" x14ac:dyDescent="0.25">
      <c r="A1159" s="200"/>
    </row>
    <row r="1160" spans="1:1" x14ac:dyDescent="0.25">
      <c r="A1160" s="200"/>
    </row>
  </sheetData>
  <mergeCells count="835">
    <mergeCell ref="J363:L363"/>
    <mergeCell ref="O602:O604"/>
    <mergeCell ref="P602:P604"/>
    <mergeCell ref="G603:I603"/>
    <mergeCell ref="J603:L603"/>
    <mergeCell ref="B606:D606"/>
    <mergeCell ref="O549:O551"/>
    <mergeCell ref="P549:P551"/>
    <mergeCell ref="G550:I550"/>
    <mergeCell ref="J550:L550"/>
    <mergeCell ref="M549:M551"/>
    <mergeCell ref="N549:N551"/>
    <mergeCell ref="B547:N547"/>
    <mergeCell ref="B549:D551"/>
    <mergeCell ref="E549:E551"/>
    <mergeCell ref="F549:F551"/>
    <mergeCell ref="G549:L549"/>
    <mergeCell ref="O606:O611"/>
    <mergeCell ref="J559:L559"/>
    <mergeCell ref="B609:D609"/>
    <mergeCell ref="G609:I609"/>
    <mergeCell ref="J609:L609"/>
    <mergeCell ref="B596:E596"/>
    <mergeCell ref="G596:L596"/>
    <mergeCell ref="B621:N621"/>
    <mergeCell ref="B622:E624"/>
    <mergeCell ref="F622:N624"/>
    <mergeCell ref="O622:O624"/>
    <mergeCell ref="P622:P624"/>
    <mergeCell ref="B620:E620"/>
    <mergeCell ref="B616:N616"/>
    <mergeCell ref="O617:O619"/>
    <mergeCell ref="P617:P619"/>
    <mergeCell ref="C619:E619"/>
    <mergeCell ref="G619:N619"/>
    <mergeCell ref="J612:L612"/>
    <mergeCell ref="J613:L613"/>
    <mergeCell ref="O513:P513"/>
    <mergeCell ref="B610:D610"/>
    <mergeCell ref="G610:I610"/>
    <mergeCell ref="J610:L610"/>
    <mergeCell ref="B611:D611"/>
    <mergeCell ref="G611:I611"/>
    <mergeCell ref="J611:L611"/>
    <mergeCell ref="B600:N600"/>
    <mergeCell ref="B602:D604"/>
    <mergeCell ref="E602:E604"/>
    <mergeCell ref="F602:F604"/>
    <mergeCell ref="G602:L602"/>
    <mergeCell ref="M602:M604"/>
    <mergeCell ref="N602:N604"/>
    <mergeCell ref="B607:D607"/>
    <mergeCell ref="G607:I607"/>
    <mergeCell ref="J607:L607"/>
    <mergeCell ref="B608:D608"/>
    <mergeCell ref="P606:P611"/>
    <mergeCell ref="F577:N577"/>
    <mergeCell ref="G608:I608"/>
    <mergeCell ref="J608:L608"/>
    <mergeCell ref="M596:N596"/>
    <mergeCell ref="B598:E598"/>
    <mergeCell ref="G598:N598"/>
    <mergeCell ref="G606:I606"/>
    <mergeCell ref="J606:L606"/>
    <mergeCell ref="B591:N591"/>
    <mergeCell ref="B593:E593"/>
    <mergeCell ref="G593:L593"/>
    <mergeCell ref="M593:N593"/>
    <mergeCell ref="B595:E595"/>
    <mergeCell ref="G595:L595"/>
    <mergeCell ref="M595:N595"/>
    <mergeCell ref="B587:E587"/>
    <mergeCell ref="G587:L587"/>
    <mergeCell ref="M587:N587"/>
    <mergeCell ref="O587:O589"/>
    <mergeCell ref="P587:P589"/>
    <mergeCell ref="B589:E589"/>
    <mergeCell ref="G589:N589"/>
    <mergeCell ref="B565:E565"/>
    <mergeCell ref="B566:N566"/>
    <mergeCell ref="B567:E569"/>
    <mergeCell ref="F567:N569"/>
    <mergeCell ref="O567:O569"/>
    <mergeCell ref="P567:P569"/>
    <mergeCell ref="B579:E579"/>
    <mergeCell ref="G579:M579"/>
    <mergeCell ref="B581:N581"/>
    <mergeCell ref="B583:N583"/>
    <mergeCell ref="B585:E585"/>
    <mergeCell ref="G585:L585"/>
    <mergeCell ref="M585:N585"/>
    <mergeCell ref="B574:N574"/>
    <mergeCell ref="B576:E576"/>
    <mergeCell ref="F576:N576"/>
    <mergeCell ref="B577:E577"/>
    <mergeCell ref="B578:E578"/>
    <mergeCell ref="F578:N578"/>
    <mergeCell ref="B572:F572"/>
    <mergeCell ref="G572:N572"/>
    <mergeCell ref="B561:N561"/>
    <mergeCell ref="O562:O564"/>
    <mergeCell ref="P562:P564"/>
    <mergeCell ref="C564:E564"/>
    <mergeCell ref="G564:N564"/>
    <mergeCell ref="O553:O557"/>
    <mergeCell ref="P553:P557"/>
    <mergeCell ref="B556:D556"/>
    <mergeCell ref="G556:I556"/>
    <mergeCell ref="J556:L556"/>
    <mergeCell ref="B557:D557"/>
    <mergeCell ref="G557:I557"/>
    <mergeCell ref="J557:L557"/>
    <mergeCell ref="B553:D553"/>
    <mergeCell ref="G553:I553"/>
    <mergeCell ref="J553:L553"/>
    <mergeCell ref="J558:L558"/>
    <mergeCell ref="J544:L544"/>
    <mergeCell ref="J545:L545"/>
    <mergeCell ref="G540:I540"/>
    <mergeCell ref="J540:L540"/>
    <mergeCell ref="B541:D541"/>
    <mergeCell ref="G541:I541"/>
    <mergeCell ref="J541:L541"/>
    <mergeCell ref="B542:D542"/>
    <mergeCell ref="G542:I542"/>
    <mergeCell ref="J542:L542"/>
    <mergeCell ref="B543:D543"/>
    <mergeCell ref="B554:D554"/>
    <mergeCell ref="G554:I554"/>
    <mergeCell ref="J554:L554"/>
    <mergeCell ref="B555:D555"/>
    <mergeCell ref="G555:I555"/>
    <mergeCell ref="J555:L555"/>
    <mergeCell ref="B539:D539"/>
    <mergeCell ref="G539:I539"/>
    <mergeCell ref="J539:L539"/>
    <mergeCell ref="O539:O543"/>
    <mergeCell ref="P539:P543"/>
    <mergeCell ref="B540:D540"/>
    <mergeCell ref="B533:N533"/>
    <mergeCell ref="B535:D537"/>
    <mergeCell ref="E535:E537"/>
    <mergeCell ref="F535:F537"/>
    <mergeCell ref="G535:L535"/>
    <mergeCell ref="M535:M537"/>
    <mergeCell ref="N535:N537"/>
    <mergeCell ref="G543:I543"/>
    <mergeCell ref="J543:L543"/>
    <mergeCell ref="B521:E521"/>
    <mergeCell ref="G521:L521"/>
    <mergeCell ref="M521:N521"/>
    <mergeCell ref="O521:O523"/>
    <mergeCell ref="P521:P523"/>
    <mergeCell ref="B523:E523"/>
    <mergeCell ref="G523:N523"/>
    <mergeCell ref="O535:O537"/>
    <mergeCell ref="P535:P537"/>
    <mergeCell ref="G536:I536"/>
    <mergeCell ref="J536:L536"/>
    <mergeCell ref="B529:E529"/>
    <mergeCell ref="G529:L529"/>
    <mergeCell ref="M529:N529"/>
    <mergeCell ref="B531:E531"/>
    <mergeCell ref="G531:N531"/>
    <mergeCell ref="B525:N525"/>
    <mergeCell ref="B527:E527"/>
    <mergeCell ref="G527:L527"/>
    <mergeCell ref="M527:N527"/>
    <mergeCell ref="B513:E513"/>
    <mergeCell ref="G513:M513"/>
    <mergeCell ref="B515:N515"/>
    <mergeCell ref="B517:N517"/>
    <mergeCell ref="B519:E519"/>
    <mergeCell ref="G519:L519"/>
    <mergeCell ref="M519:N519"/>
    <mergeCell ref="B508:N508"/>
    <mergeCell ref="B510:E510"/>
    <mergeCell ref="F510:N510"/>
    <mergeCell ref="B511:E511"/>
    <mergeCell ref="F511:N511"/>
    <mergeCell ref="B512:E512"/>
    <mergeCell ref="F512:N512"/>
    <mergeCell ref="L503:P503"/>
    <mergeCell ref="L504:P504"/>
    <mergeCell ref="B506:F506"/>
    <mergeCell ref="G506:N506"/>
    <mergeCell ref="B488:N488"/>
    <mergeCell ref="O489:O491"/>
    <mergeCell ref="P489:P491"/>
    <mergeCell ref="C491:E491"/>
    <mergeCell ref="G491:N491"/>
    <mergeCell ref="B500:E500"/>
    <mergeCell ref="B492:E492"/>
    <mergeCell ref="B493:N493"/>
    <mergeCell ref="B494:E496"/>
    <mergeCell ref="F494:N496"/>
    <mergeCell ref="O494:O496"/>
    <mergeCell ref="P494:P496"/>
    <mergeCell ref="J485:L485"/>
    <mergeCell ref="P479:P481"/>
    <mergeCell ref="G480:I480"/>
    <mergeCell ref="J480:L480"/>
    <mergeCell ref="B483:D483"/>
    <mergeCell ref="G483:I483"/>
    <mergeCell ref="J483:L483"/>
    <mergeCell ref="B501:C501"/>
    <mergeCell ref="D501:P501"/>
    <mergeCell ref="O479:O481"/>
    <mergeCell ref="B477:N477"/>
    <mergeCell ref="B479:D481"/>
    <mergeCell ref="E479:E481"/>
    <mergeCell ref="F479:F481"/>
    <mergeCell ref="G479:L479"/>
    <mergeCell ref="M479:M481"/>
    <mergeCell ref="N479:N481"/>
    <mergeCell ref="J484:L484"/>
    <mergeCell ref="B473:E473"/>
    <mergeCell ref="G473:L473"/>
    <mergeCell ref="M473:N473"/>
    <mergeCell ref="B475:E475"/>
    <mergeCell ref="G475:N475"/>
    <mergeCell ref="B468:N468"/>
    <mergeCell ref="B470:E470"/>
    <mergeCell ref="G470:L470"/>
    <mergeCell ref="M470:N470"/>
    <mergeCell ref="B472:E472"/>
    <mergeCell ref="G472:L472"/>
    <mergeCell ref="M472:N472"/>
    <mergeCell ref="B464:E464"/>
    <mergeCell ref="G464:L464"/>
    <mergeCell ref="M464:N464"/>
    <mergeCell ref="O464:O466"/>
    <mergeCell ref="P464:P466"/>
    <mergeCell ref="B466:E466"/>
    <mergeCell ref="G466:N466"/>
    <mergeCell ref="B442:E442"/>
    <mergeCell ref="B443:N443"/>
    <mergeCell ref="B444:E446"/>
    <mergeCell ref="F444:N446"/>
    <mergeCell ref="O444:O446"/>
    <mergeCell ref="P444:P446"/>
    <mergeCell ref="B456:E456"/>
    <mergeCell ref="G456:M456"/>
    <mergeCell ref="B458:N458"/>
    <mergeCell ref="B460:N460"/>
    <mergeCell ref="B462:E462"/>
    <mergeCell ref="G462:L462"/>
    <mergeCell ref="M462:N462"/>
    <mergeCell ref="B451:N451"/>
    <mergeCell ref="B453:E453"/>
    <mergeCell ref="F453:N453"/>
    <mergeCell ref="B454:E454"/>
    <mergeCell ref="B455:E455"/>
    <mergeCell ref="F455:N455"/>
    <mergeCell ref="B449:F449"/>
    <mergeCell ref="P439:P441"/>
    <mergeCell ref="C441:E441"/>
    <mergeCell ref="G441:N441"/>
    <mergeCell ref="P429:P431"/>
    <mergeCell ref="G430:I430"/>
    <mergeCell ref="J430:L430"/>
    <mergeCell ref="B433:D433"/>
    <mergeCell ref="G433:I433"/>
    <mergeCell ref="J433:L433"/>
    <mergeCell ref="M429:M431"/>
    <mergeCell ref="N429:N431"/>
    <mergeCell ref="O429:O431"/>
    <mergeCell ref="F454:N454"/>
    <mergeCell ref="J434:L434"/>
    <mergeCell ref="J435:L435"/>
    <mergeCell ref="B420:D420"/>
    <mergeCell ref="G420:I420"/>
    <mergeCell ref="J420:L420"/>
    <mergeCell ref="B421:D421"/>
    <mergeCell ref="G421:I421"/>
    <mergeCell ref="J421:L421"/>
    <mergeCell ref="G449:N449"/>
    <mergeCell ref="B438:N438"/>
    <mergeCell ref="O439:O441"/>
    <mergeCell ref="B427:N427"/>
    <mergeCell ref="B429:D431"/>
    <mergeCell ref="E429:E431"/>
    <mergeCell ref="F429:F431"/>
    <mergeCell ref="G429:L429"/>
    <mergeCell ref="B422:D422"/>
    <mergeCell ref="G422:I422"/>
    <mergeCell ref="J422:L422"/>
    <mergeCell ref="B423:D423"/>
    <mergeCell ref="G423:I423"/>
    <mergeCell ref="J423:L423"/>
    <mergeCell ref="J424:L424"/>
    <mergeCell ref="J425:L425"/>
    <mergeCell ref="P414:P416"/>
    <mergeCell ref="G415:I415"/>
    <mergeCell ref="J415:L415"/>
    <mergeCell ref="B418:D418"/>
    <mergeCell ref="G418:I418"/>
    <mergeCell ref="J418:L418"/>
    <mergeCell ref="B419:D419"/>
    <mergeCell ref="G419:I419"/>
    <mergeCell ref="J419:L419"/>
    <mergeCell ref="O414:O416"/>
    <mergeCell ref="B412:N412"/>
    <mergeCell ref="B414:D416"/>
    <mergeCell ref="E414:E416"/>
    <mergeCell ref="F414:F416"/>
    <mergeCell ref="G414:L414"/>
    <mergeCell ref="M414:M416"/>
    <mergeCell ref="N414:N416"/>
    <mergeCell ref="B408:E408"/>
    <mergeCell ref="G408:L408"/>
    <mergeCell ref="M408:N408"/>
    <mergeCell ref="B410:E410"/>
    <mergeCell ref="G410:N410"/>
    <mergeCell ref="B403:N403"/>
    <mergeCell ref="B405:E405"/>
    <mergeCell ref="G405:L405"/>
    <mergeCell ref="M405:N405"/>
    <mergeCell ref="B407:E407"/>
    <mergeCell ref="G407:L407"/>
    <mergeCell ref="M407:N407"/>
    <mergeCell ref="B399:E399"/>
    <mergeCell ref="G399:L399"/>
    <mergeCell ref="M399:N399"/>
    <mergeCell ref="O399:O401"/>
    <mergeCell ref="P399:P401"/>
    <mergeCell ref="B401:E401"/>
    <mergeCell ref="G401:N401"/>
    <mergeCell ref="B391:E391"/>
    <mergeCell ref="G391:M391"/>
    <mergeCell ref="B393:N393"/>
    <mergeCell ref="B395:N395"/>
    <mergeCell ref="B397:E397"/>
    <mergeCell ref="G397:L397"/>
    <mergeCell ref="M397:N397"/>
    <mergeCell ref="B386:N386"/>
    <mergeCell ref="B388:E388"/>
    <mergeCell ref="F388:N388"/>
    <mergeCell ref="B389:E389"/>
    <mergeCell ref="F389:N389"/>
    <mergeCell ref="B390:E390"/>
    <mergeCell ref="F390:N390"/>
    <mergeCell ref="B379:C379"/>
    <mergeCell ref="D379:P379"/>
    <mergeCell ref="L381:P381"/>
    <mergeCell ref="L382:P382"/>
    <mergeCell ref="B384:F384"/>
    <mergeCell ref="G384:N384"/>
    <mergeCell ref="B366:N366"/>
    <mergeCell ref="O367:O369"/>
    <mergeCell ref="P367:P369"/>
    <mergeCell ref="C369:E369"/>
    <mergeCell ref="G369:N369"/>
    <mergeCell ref="B378:E378"/>
    <mergeCell ref="B360:D360"/>
    <mergeCell ref="G360:I360"/>
    <mergeCell ref="J360:L360"/>
    <mergeCell ref="B361:D361"/>
    <mergeCell ref="G361:I361"/>
    <mergeCell ref="J361:L361"/>
    <mergeCell ref="B370:E370"/>
    <mergeCell ref="B371:N371"/>
    <mergeCell ref="B372:E374"/>
    <mergeCell ref="F372:N374"/>
    <mergeCell ref="O372:O374"/>
    <mergeCell ref="P372:P374"/>
    <mergeCell ref="J364:L364"/>
    <mergeCell ref="B362:D362"/>
    <mergeCell ref="G362:I362"/>
    <mergeCell ref="J362:L362"/>
    <mergeCell ref="O359:O362"/>
    <mergeCell ref="P359:P362"/>
    <mergeCell ref="O355:O357"/>
    <mergeCell ref="P355:P357"/>
    <mergeCell ref="G356:I356"/>
    <mergeCell ref="J356:L356"/>
    <mergeCell ref="B359:D359"/>
    <mergeCell ref="G359:I359"/>
    <mergeCell ref="J359:L359"/>
    <mergeCell ref="B353:N353"/>
    <mergeCell ref="B355:D357"/>
    <mergeCell ref="E355:E357"/>
    <mergeCell ref="F355:F357"/>
    <mergeCell ref="G355:L355"/>
    <mergeCell ref="M355:M357"/>
    <mergeCell ref="N355:N357"/>
    <mergeCell ref="B349:E349"/>
    <mergeCell ref="G349:L349"/>
    <mergeCell ref="M349:N349"/>
    <mergeCell ref="B351:E351"/>
    <mergeCell ref="G351:N351"/>
    <mergeCell ref="B344:N344"/>
    <mergeCell ref="B346:E346"/>
    <mergeCell ref="G346:L346"/>
    <mergeCell ref="M346:N346"/>
    <mergeCell ref="B348:E348"/>
    <mergeCell ref="G348:L348"/>
    <mergeCell ref="M348:N348"/>
    <mergeCell ref="B340:E340"/>
    <mergeCell ref="G340:L340"/>
    <mergeCell ref="M340:N340"/>
    <mergeCell ref="O340:O342"/>
    <mergeCell ref="P340:P342"/>
    <mergeCell ref="B342:E342"/>
    <mergeCell ref="G342:N342"/>
    <mergeCell ref="B320:E322"/>
    <mergeCell ref="F320:N322"/>
    <mergeCell ref="O320:O322"/>
    <mergeCell ref="P320:P322"/>
    <mergeCell ref="B318:E318"/>
    <mergeCell ref="B319:N319"/>
    <mergeCell ref="B332:E332"/>
    <mergeCell ref="G332:M332"/>
    <mergeCell ref="B334:N334"/>
    <mergeCell ref="B336:N336"/>
    <mergeCell ref="B338:E338"/>
    <mergeCell ref="G338:L338"/>
    <mergeCell ref="M338:N338"/>
    <mergeCell ref="B327:N327"/>
    <mergeCell ref="B329:E329"/>
    <mergeCell ref="F329:N329"/>
    <mergeCell ref="B330:E330"/>
    <mergeCell ref="F330:N330"/>
    <mergeCell ref="B331:E331"/>
    <mergeCell ref="F331:N331"/>
    <mergeCell ref="B325:F325"/>
    <mergeCell ref="G325:N325"/>
    <mergeCell ref="B309:D309"/>
    <mergeCell ref="G309:I309"/>
    <mergeCell ref="J309:L309"/>
    <mergeCell ref="M305:M307"/>
    <mergeCell ref="N305:N307"/>
    <mergeCell ref="B314:N314"/>
    <mergeCell ref="O315:O317"/>
    <mergeCell ref="P315:P317"/>
    <mergeCell ref="C317:E317"/>
    <mergeCell ref="G317:N317"/>
    <mergeCell ref="B310:D310"/>
    <mergeCell ref="G310:I310"/>
    <mergeCell ref="J310:L310"/>
    <mergeCell ref="J311:L311"/>
    <mergeCell ref="O309:O310"/>
    <mergeCell ref="P309:P310"/>
    <mergeCell ref="J312:L312"/>
    <mergeCell ref="B303:N303"/>
    <mergeCell ref="B305:D307"/>
    <mergeCell ref="E305:E307"/>
    <mergeCell ref="F305:F307"/>
    <mergeCell ref="G305:L305"/>
    <mergeCell ref="J300:L300"/>
    <mergeCell ref="J301:L301"/>
    <mergeCell ref="O305:O307"/>
    <mergeCell ref="P305:P307"/>
    <mergeCell ref="G306:I306"/>
    <mergeCell ref="J306:L306"/>
    <mergeCell ref="P293:P295"/>
    <mergeCell ref="G294:I294"/>
    <mergeCell ref="J294:L294"/>
    <mergeCell ref="B297:D297"/>
    <mergeCell ref="G297:I297"/>
    <mergeCell ref="J297:L297"/>
    <mergeCell ref="O297:O299"/>
    <mergeCell ref="P297:P299"/>
    <mergeCell ref="B298:D298"/>
    <mergeCell ref="G298:I298"/>
    <mergeCell ref="J298:L298"/>
    <mergeCell ref="B299:D299"/>
    <mergeCell ref="G299:I299"/>
    <mergeCell ref="J299:L299"/>
    <mergeCell ref="O293:O295"/>
    <mergeCell ref="B291:N291"/>
    <mergeCell ref="B293:D295"/>
    <mergeCell ref="E293:E295"/>
    <mergeCell ref="F293:F295"/>
    <mergeCell ref="G293:L293"/>
    <mergeCell ref="M293:M295"/>
    <mergeCell ref="N293:N295"/>
    <mergeCell ref="B287:E287"/>
    <mergeCell ref="G287:L287"/>
    <mergeCell ref="M287:N287"/>
    <mergeCell ref="B289:E289"/>
    <mergeCell ref="G289:N289"/>
    <mergeCell ref="B282:N282"/>
    <mergeCell ref="B284:E284"/>
    <mergeCell ref="G284:L284"/>
    <mergeCell ref="M284:N284"/>
    <mergeCell ref="B286:E286"/>
    <mergeCell ref="G286:L286"/>
    <mergeCell ref="M286:N286"/>
    <mergeCell ref="B278:E278"/>
    <mergeCell ref="G278:L278"/>
    <mergeCell ref="M278:N278"/>
    <mergeCell ref="O278:O280"/>
    <mergeCell ref="P278:P280"/>
    <mergeCell ref="B280:E280"/>
    <mergeCell ref="G280:N280"/>
    <mergeCell ref="B270:E270"/>
    <mergeCell ref="G270:M270"/>
    <mergeCell ref="B272:N272"/>
    <mergeCell ref="B274:N274"/>
    <mergeCell ref="B276:E276"/>
    <mergeCell ref="G276:L276"/>
    <mergeCell ref="M276:N276"/>
    <mergeCell ref="B265:N265"/>
    <mergeCell ref="B267:E267"/>
    <mergeCell ref="F267:N267"/>
    <mergeCell ref="B268:E268"/>
    <mergeCell ref="F268:N268"/>
    <mergeCell ref="B269:E269"/>
    <mergeCell ref="F269:N269"/>
    <mergeCell ref="B258:C258"/>
    <mergeCell ref="D258:P258"/>
    <mergeCell ref="L260:P260"/>
    <mergeCell ref="L261:P261"/>
    <mergeCell ref="B263:F263"/>
    <mergeCell ref="G263:N263"/>
    <mergeCell ref="B245:N245"/>
    <mergeCell ref="O246:O248"/>
    <mergeCell ref="P246:P248"/>
    <mergeCell ref="C248:E248"/>
    <mergeCell ref="G248:N248"/>
    <mergeCell ref="B257:E257"/>
    <mergeCell ref="O235:O237"/>
    <mergeCell ref="P235:P237"/>
    <mergeCell ref="G236:I236"/>
    <mergeCell ref="J236:L236"/>
    <mergeCell ref="B239:D239"/>
    <mergeCell ref="G239:I239"/>
    <mergeCell ref="J239:L239"/>
    <mergeCell ref="O239:O240"/>
    <mergeCell ref="P239:P240"/>
    <mergeCell ref="B249:E249"/>
    <mergeCell ref="B250:N250"/>
    <mergeCell ref="B251:E253"/>
    <mergeCell ref="F251:N253"/>
    <mergeCell ref="O251:O253"/>
    <mergeCell ref="P251:P253"/>
    <mergeCell ref="G240:I240"/>
    <mergeCell ref="J240:L240"/>
    <mergeCell ref="B240:D240"/>
    <mergeCell ref="B233:N233"/>
    <mergeCell ref="B235:D237"/>
    <mergeCell ref="E235:E237"/>
    <mergeCell ref="F235:F237"/>
    <mergeCell ref="G235:L235"/>
    <mergeCell ref="N235:N237"/>
    <mergeCell ref="M235:M237"/>
    <mergeCell ref="B226:N226"/>
    <mergeCell ref="B228:E228"/>
    <mergeCell ref="G228:L228"/>
    <mergeCell ref="M228:N228"/>
    <mergeCell ref="B230:E230"/>
    <mergeCell ref="G230:L230"/>
    <mergeCell ref="M230:N230"/>
    <mergeCell ref="B222:E222"/>
    <mergeCell ref="G222:L222"/>
    <mergeCell ref="M222:N222"/>
    <mergeCell ref="O222:O224"/>
    <mergeCell ref="P222:P224"/>
    <mergeCell ref="B224:E224"/>
    <mergeCell ref="G224:N224"/>
    <mergeCell ref="B214:E214"/>
    <mergeCell ref="G214:M214"/>
    <mergeCell ref="B216:N216"/>
    <mergeCell ref="B218:N218"/>
    <mergeCell ref="B220:E220"/>
    <mergeCell ref="G220:L220"/>
    <mergeCell ref="M220:N220"/>
    <mergeCell ref="B209:N209"/>
    <mergeCell ref="B211:E211"/>
    <mergeCell ref="F211:N211"/>
    <mergeCell ref="B212:E212"/>
    <mergeCell ref="F212:N212"/>
    <mergeCell ref="B213:E213"/>
    <mergeCell ref="F213:N213"/>
    <mergeCell ref="B207:F207"/>
    <mergeCell ref="G207:N207"/>
    <mergeCell ref="O199:O201"/>
    <mergeCell ref="P199:P201"/>
    <mergeCell ref="G184:L184"/>
    <mergeCell ref="D138:P138"/>
    <mergeCell ref="L140:P140"/>
    <mergeCell ref="J122:L122"/>
    <mergeCell ref="J123:L123"/>
    <mergeCell ref="P118:P120"/>
    <mergeCell ref="B129:E129"/>
    <mergeCell ref="N184:N186"/>
    <mergeCell ref="M184:M186"/>
    <mergeCell ref="B118:D118"/>
    <mergeCell ref="G118:I118"/>
    <mergeCell ref="J118:L118"/>
    <mergeCell ref="M173:M175"/>
    <mergeCell ref="N173:N175"/>
    <mergeCell ref="B167:E167"/>
    <mergeCell ref="G167:L167"/>
    <mergeCell ref="B125:N125"/>
    <mergeCell ref="J179:L179"/>
    <mergeCell ref="J180:L180"/>
    <mergeCell ref="J174:L174"/>
    <mergeCell ref="B177:D177"/>
    <mergeCell ref="G177:I177"/>
    <mergeCell ref="B205:E205"/>
    <mergeCell ref="B119:D119"/>
    <mergeCell ref="G119:I119"/>
    <mergeCell ref="J119:L119"/>
    <mergeCell ref="B120:D120"/>
    <mergeCell ref="G120:I120"/>
    <mergeCell ref="J120:L120"/>
    <mergeCell ref="B197:E197"/>
    <mergeCell ref="B198:N198"/>
    <mergeCell ref="B199:E201"/>
    <mergeCell ref="F199:N201"/>
    <mergeCell ref="J177:L177"/>
    <mergeCell ref="B169:E169"/>
    <mergeCell ref="G169:N169"/>
    <mergeCell ref="B171:N171"/>
    <mergeCell ref="B173:D175"/>
    <mergeCell ref="E173:E175"/>
    <mergeCell ref="F173:F175"/>
    <mergeCell ref="B166:E166"/>
    <mergeCell ref="G166:L166"/>
    <mergeCell ref="M166:N166"/>
    <mergeCell ref="B160:E160"/>
    <mergeCell ref="G160:N160"/>
    <mergeCell ref="B162:N162"/>
    <mergeCell ref="O118:O120"/>
    <mergeCell ref="B130:N130"/>
    <mergeCell ref="B131:E133"/>
    <mergeCell ref="F131:N133"/>
    <mergeCell ref="O131:O133"/>
    <mergeCell ref="P131:P133"/>
    <mergeCell ref="B112:N112"/>
    <mergeCell ref="B114:D116"/>
    <mergeCell ref="E114:E116"/>
    <mergeCell ref="F114:F116"/>
    <mergeCell ref="G114:L114"/>
    <mergeCell ref="M114:M116"/>
    <mergeCell ref="N114:N116"/>
    <mergeCell ref="O126:O128"/>
    <mergeCell ref="P126:P128"/>
    <mergeCell ref="C128:E128"/>
    <mergeCell ref="G128:N128"/>
    <mergeCell ref="O114:O116"/>
    <mergeCell ref="P114:P116"/>
    <mergeCell ref="G115:I115"/>
    <mergeCell ref="J115:L115"/>
    <mergeCell ref="B164:E164"/>
    <mergeCell ref="G164:L164"/>
    <mergeCell ref="M164:N164"/>
    <mergeCell ref="B152:N152"/>
    <mergeCell ref="B154:N154"/>
    <mergeCell ref="B156:E156"/>
    <mergeCell ref="G156:L156"/>
    <mergeCell ref="M156:N156"/>
    <mergeCell ref="B158:E158"/>
    <mergeCell ref="G158:L158"/>
    <mergeCell ref="M158:N158"/>
    <mergeCell ref="B193:N193"/>
    <mergeCell ref="O194:O196"/>
    <mergeCell ref="P194:P196"/>
    <mergeCell ref="C196:E196"/>
    <mergeCell ref="G196:N196"/>
    <mergeCell ref="B137:E137"/>
    <mergeCell ref="O184:O186"/>
    <mergeCell ref="P184:P186"/>
    <mergeCell ref="G185:I185"/>
    <mergeCell ref="J185:L185"/>
    <mergeCell ref="B188:D188"/>
    <mergeCell ref="G188:I188"/>
    <mergeCell ref="J188:L188"/>
    <mergeCell ref="B182:N182"/>
    <mergeCell ref="B184:D186"/>
    <mergeCell ref="E184:E186"/>
    <mergeCell ref="F184:F186"/>
    <mergeCell ref="O173:O175"/>
    <mergeCell ref="P173:P175"/>
    <mergeCell ref="G174:I174"/>
    <mergeCell ref="G173:L173"/>
    <mergeCell ref="M167:N167"/>
    <mergeCell ref="O158:O160"/>
    <mergeCell ref="P158:P160"/>
    <mergeCell ref="B105:E105"/>
    <mergeCell ref="G105:L105"/>
    <mergeCell ref="M105:N105"/>
    <mergeCell ref="B97:E97"/>
    <mergeCell ref="G97:L97"/>
    <mergeCell ref="O71:O73"/>
    <mergeCell ref="B99:E99"/>
    <mergeCell ref="G99:N99"/>
    <mergeCell ref="P71:P73"/>
    <mergeCell ref="B86:E86"/>
    <mergeCell ref="F86:N86"/>
    <mergeCell ref="B87:E87"/>
    <mergeCell ref="F87:N87"/>
    <mergeCell ref="B88:E88"/>
    <mergeCell ref="F88:N88"/>
    <mergeCell ref="M95:N95"/>
    <mergeCell ref="B84:N84"/>
    <mergeCell ref="M97:N97"/>
    <mergeCell ref="B148:E148"/>
    <mergeCell ref="F148:N148"/>
    <mergeCell ref="B149:E149"/>
    <mergeCell ref="F149:N149"/>
    <mergeCell ref="B150:E150"/>
    <mergeCell ref="G150:M150"/>
    <mergeCell ref="B143:F143"/>
    <mergeCell ref="G143:N143"/>
    <mergeCell ref="B145:N145"/>
    <mergeCell ref="B147:E147"/>
    <mergeCell ref="F147:N147"/>
    <mergeCell ref="B70:N70"/>
    <mergeCell ref="B71:E73"/>
    <mergeCell ref="F71:N73"/>
    <mergeCell ref="L141:P141"/>
    <mergeCell ref="B82:F82"/>
    <mergeCell ref="G82:N82"/>
    <mergeCell ref="B106:E106"/>
    <mergeCell ref="G106:L106"/>
    <mergeCell ref="M106:N106"/>
    <mergeCell ref="B89:E89"/>
    <mergeCell ref="B108:E108"/>
    <mergeCell ref="G108:N108"/>
    <mergeCell ref="B101:N101"/>
    <mergeCell ref="B103:E103"/>
    <mergeCell ref="G103:L103"/>
    <mergeCell ref="M103:N103"/>
    <mergeCell ref="B138:C138"/>
    <mergeCell ref="G89:M89"/>
    <mergeCell ref="B91:N91"/>
    <mergeCell ref="B93:N93"/>
    <mergeCell ref="B95:E95"/>
    <mergeCell ref="G95:L95"/>
    <mergeCell ref="O97:O99"/>
    <mergeCell ref="P97:P99"/>
    <mergeCell ref="B65:N65"/>
    <mergeCell ref="O66:O68"/>
    <mergeCell ref="P66:P68"/>
    <mergeCell ref="C68:E68"/>
    <mergeCell ref="G68:N68"/>
    <mergeCell ref="B69:E69"/>
    <mergeCell ref="B59:D59"/>
    <mergeCell ref="G59:I59"/>
    <mergeCell ref="J59:L59"/>
    <mergeCell ref="B60:D60"/>
    <mergeCell ref="G60:I60"/>
    <mergeCell ref="J60:L60"/>
    <mergeCell ref="J47:L47"/>
    <mergeCell ref="M33:N33"/>
    <mergeCell ref="B21:N21"/>
    <mergeCell ref="B23:N23"/>
    <mergeCell ref="B25:E25"/>
    <mergeCell ref="O54:O56"/>
    <mergeCell ref="P54:P56"/>
    <mergeCell ref="G55:I55"/>
    <mergeCell ref="J55:L55"/>
    <mergeCell ref="J50:L50"/>
    <mergeCell ref="B47:D47"/>
    <mergeCell ref="G47:I47"/>
    <mergeCell ref="B46:D46"/>
    <mergeCell ref="G46:I46"/>
    <mergeCell ref="J46:L46"/>
    <mergeCell ref="N54:N56"/>
    <mergeCell ref="M54:M56"/>
    <mergeCell ref="B58:D58"/>
    <mergeCell ref="G58:I58"/>
    <mergeCell ref="J58:L58"/>
    <mergeCell ref="O58:O60"/>
    <mergeCell ref="P58:P60"/>
    <mergeCell ref="J62:L62"/>
    <mergeCell ref="J63:L63"/>
    <mergeCell ref="B18:E18"/>
    <mergeCell ref="F18:N18"/>
    <mergeCell ref="B19:E19"/>
    <mergeCell ref="G19:M19"/>
    <mergeCell ref="B52:N52"/>
    <mergeCell ref="B54:D56"/>
    <mergeCell ref="E54:E56"/>
    <mergeCell ref="F54:F56"/>
    <mergeCell ref="G54:L54"/>
    <mergeCell ref="B39:N39"/>
    <mergeCell ref="B41:D43"/>
    <mergeCell ref="E41:E43"/>
    <mergeCell ref="F41:F43"/>
    <mergeCell ref="G41:L41"/>
    <mergeCell ref="M41:M43"/>
    <mergeCell ref="N41:N43"/>
    <mergeCell ref="J49:L49"/>
    <mergeCell ref="B2:P2"/>
    <mergeCell ref="B3:P3"/>
    <mergeCell ref="B4:P4"/>
    <mergeCell ref="B5:C5"/>
    <mergeCell ref="D5:P5"/>
    <mergeCell ref="B7:C7"/>
    <mergeCell ref="D7:P7"/>
    <mergeCell ref="B35:E35"/>
    <mergeCell ref="G35:L35"/>
    <mergeCell ref="M35:N35"/>
    <mergeCell ref="O27:O29"/>
    <mergeCell ref="P27:P29"/>
    <mergeCell ref="B29:E29"/>
    <mergeCell ref="G29:N29"/>
    <mergeCell ref="B31:N31"/>
    <mergeCell ref="B33:E33"/>
    <mergeCell ref="G33:L33"/>
    <mergeCell ref="O35:O37"/>
    <mergeCell ref="P35:P37"/>
    <mergeCell ref="G25:L25"/>
    <mergeCell ref="M25:N25"/>
    <mergeCell ref="B27:E27"/>
    <mergeCell ref="G27:L27"/>
    <mergeCell ref="M27:N27"/>
    <mergeCell ref="B17:E17"/>
    <mergeCell ref="F17:N17"/>
    <mergeCell ref="J190:L190"/>
    <mergeCell ref="J191:L191"/>
    <mergeCell ref="J242:L242"/>
    <mergeCell ref="J243:L243"/>
    <mergeCell ref="L9:P9"/>
    <mergeCell ref="L10:P10"/>
    <mergeCell ref="B12:F12"/>
    <mergeCell ref="G12:N12"/>
    <mergeCell ref="B14:N14"/>
    <mergeCell ref="B16:E16"/>
    <mergeCell ref="F16:N16"/>
    <mergeCell ref="O41:O43"/>
    <mergeCell ref="P41:P43"/>
    <mergeCell ref="G42:I42"/>
    <mergeCell ref="J42:L42"/>
    <mergeCell ref="B45:D45"/>
    <mergeCell ref="G45:I45"/>
    <mergeCell ref="J45:L45"/>
    <mergeCell ref="O45:O47"/>
    <mergeCell ref="P45:P47"/>
    <mergeCell ref="B37:E37"/>
    <mergeCell ref="G37:N37"/>
  </mergeCells>
  <conditionalFormatting sqref="O27">
    <cfRule type="containsText" dxfId="237" priority="259" operator="containsText" text="NO CUMPLE">
      <formula>NOT(ISERROR(SEARCH("NO CUMPLE",O27)))</formula>
    </cfRule>
    <cfRule type="containsText" dxfId="236" priority="260" operator="containsText" text="CUMPLE">
      <formula>NOT(ISERROR(SEARCH("CUMPLE",O27)))</formula>
    </cfRule>
  </conditionalFormatting>
  <conditionalFormatting sqref="O45:O47">
    <cfRule type="containsText" dxfId="235" priority="257" operator="containsText" text="NO CUMPLE">
      <formula>NOT(ISERROR(SEARCH("NO CUMPLE",O45)))</formula>
    </cfRule>
    <cfRule type="containsText" dxfId="234" priority="258" operator="containsText" text="CUMPLE">
      <formula>NOT(ISERROR(SEARCH("CUMPLE",O45)))</formula>
    </cfRule>
  </conditionalFormatting>
  <conditionalFormatting sqref="O58">
    <cfRule type="containsText" dxfId="233" priority="255" operator="containsText" text="NO CUMPLE">
      <formula>NOT(ISERROR(SEARCH("NO CUMPLE",O58)))</formula>
    </cfRule>
    <cfRule type="containsText" dxfId="232" priority="256" operator="containsText" text="CUMPLE">
      <formula>NOT(ISERROR(SEARCH("CUMPLE",O58)))</formula>
    </cfRule>
  </conditionalFormatting>
  <conditionalFormatting sqref="O66">
    <cfRule type="containsText" dxfId="231" priority="253" operator="containsText" text="NO CUMPLE">
      <formula>NOT(ISERROR(SEARCH("NO CUMPLE",O66)))</formula>
    </cfRule>
    <cfRule type="containsText" dxfId="230" priority="254" operator="containsText" text="CUMPLE">
      <formula>NOT(ISERROR(SEARCH("CUMPLE",O66)))</formula>
    </cfRule>
  </conditionalFormatting>
  <conditionalFormatting sqref="L9:P9">
    <cfRule type="containsText" dxfId="229" priority="251" operator="containsText" text="NO HABILITADO">
      <formula>NOT(ISERROR(SEARCH("NO HABILITADO",L9)))</formula>
    </cfRule>
    <cfRule type="containsText" dxfId="228" priority="252" operator="containsText" text="HABILITADO">
      <formula>NOT(ISERROR(SEARCH("HABILITADO",L9)))</formula>
    </cfRule>
  </conditionalFormatting>
  <conditionalFormatting sqref="O158">
    <cfRule type="containsText" dxfId="227" priority="249" operator="containsText" text="NO CUMPLE">
      <formula>NOT(ISERROR(SEARCH("NO CUMPLE",O158)))</formula>
    </cfRule>
    <cfRule type="containsText" dxfId="226" priority="250" operator="containsText" text="CUMPLE">
      <formula>NOT(ISERROR(SEARCH("CUMPLE",O158)))</formula>
    </cfRule>
  </conditionalFormatting>
  <conditionalFormatting sqref="O177">
    <cfRule type="containsText" dxfId="225" priority="245" operator="containsText" text="NO CUMPLE">
      <formula>NOT(ISERROR(SEARCH("NO CUMPLE",O177)))</formula>
    </cfRule>
    <cfRule type="containsText" dxfId="224" priority="246" operator="containsText" text="CUMPLE">
      <formula>NOT(ISERROR(SEARCH("CUMPLE",O177)))</formula>
    </cfRule>
  </conditionalFormatting>
  <conditionalFormatting sqref="O188">
    <cfRule type="containsText" dxfId="223" priority="243" operator="containsText" text="NO CUMPLE">
      <formula>NOT(ISERROR(SEARCH("NO CUMPLE",O188)))</formula>
    </cfRule>
    <cfRule type="containsText" dxfId="222" priority="244" operator="containsText" text="CUMPLE">
      <formula>NOT(ISERROR(SEARCH("CUMPLE",O188)))</formula>
    </cfRule>
  </conditionalFormatting>
  <conditionalFormatting sqref="O194">
    <cfRule type="containsText" dxfId="221" priority="241" operator="containsText" text="NO CUMPLE">
      <formula>NOT(ISERROR(SEARCH("NO CUMPLE",O194)))</formula>
    </cfRule>
    <cfRule type="containsText" dxfId="220" priority="242" operator="containsText" text="CUMPLE">
      <formula>NOT(ISERROR(SEARCH("CUMPLE",O194)))</formula>
    </cfRule>
  </conditionalFormatting>
  <conditionalFormatting sqref="O97">
    <cfRule type="containsText" dxfId="219" priority="237" operator="containsText" text="NO CUMPLE">
      <formula>NOT(ISERROR(SEARCH("NO CUMPLE",O97)))</formula>
    </cfRule>
    <cfRule type="containsText" dxfId="218" priority="238" operator="containsText" text="CUMPLE">
      <formula>NOT(ISERROR(SEARCH("CUMPLE",O97)))</formula>
    </cfRule>
  </conditionalFormatting>
  <conditionalFormatting sqref="O118">
    <cfRule type="containsText" dxfId="217" priority="231" operator="containsText" text="NO CUMPLE">
      <formula>NOT(ISERROR(SEARCH("NO CUMPLE",O118)))</formula>
    </cfRule>
    <cfRule type="containsText" dxfId="216" priority="232" operator="containsText" text="CUMPLE">
      <formula>NOT(ISERROR(SEARCH("CUMPLE",O118)))</formula>
    </cfRule>
  </conditionalFormatting>
  <conditionalFormatting sqref="O126">
    <cfRule type="containsText" dxfId="215" priority="229" operator="containsText" text="NO CUMPLE">
      <formula>NOT(ISERROR(SEARCH("NO CUMPLE",O126)))</formula>
    </cfRule>
    <cfRule type="containsText" dxfId="214" priority="230" operator="containsText" text="CUMPLE">
      <formula>NOT(ISERROR(SEARCH("CUMPLE",O126)))</formula>
    </cfRule>
  </conditionalFormatting>
  <conditionalFormatting sqref="L140:P140">
    <cfRule type="containsText" dxfId="213" priority="227" operator="containsText" text="NO HABILITADO">
      <formula>NOT(ISERROR(SEARCH("NO HABILITADO",L140)))</formula>
    </cfRule>
    <cfRule type="containsText" dxfId="212" priority="228" operator="containsText" text="HABILITADO">
      <formula>NOT(ISERROR(SEARCH("HABILITADO",L140)))</formula>
    </cfRule>
  </conditionalFormatting>
  <conditionalFormatting sqref="O222">
    <cfRule type="containsText" dxfId="211" priority="225" operator="containsText" text="NO CUMPLE">
      <formula>NOT(ISERROR(SEARCH("NO CUMPLE",O222)))</formula>
    </cfRule>
    <cfRule type="containsText" dxfId="210" priority="226" operator="containsText" text="CUMPLE">
      <formula>NOT(ISERROR(SEARCH("CUMPLE",O222)))</formula>
    </cfRule>
  </conditionalFormatting>
  <conditionalFormatting sqref="O239">
    <cfRule type="containsText" dxfId="209" priority="219" operator="containsText" text="NO CUMPLE">
      <formula>NOT(ISERROR(SEARCH("NO CUMPLE",O239)))</formula>
    </cfRule>
    <cfRule type="containsText" dxfId="208" priority="220" operator="containsText" text="CUMPLE">
      <formula>NOT(ISERROR(SEARCH("CUMPLE",O239)))</formula>
    </cfRule>
  </conditionalFormatting>
  <conditionalFormatting sqref="O246">
    <cfRule type="containsText" dxfId="207" priority="217" operator="containsText" text="NO CUMPLE">
      <formula>NOT(ISERROR(SEARCH("NO CUMPLE",O246)))</formula>
    </cfRule>
    <cfRule type="containsText" dxfId="206" priority="218" operator="containsText" text="CUMPLE">
      <formula>NOT(ISERROR(SEARCH("CUMPLE",O246)))</formula>
    </cfRule>
  </conditionalFormatting>
  <conditionalFormatting sqref="O278">
    <cfRule type="containsText" dxfId="205" priority="213" operator="containsText" text="NO CUMPLE">
      <formula>NOT(ISERROR(SEARCH("NO CUMPLE",O278)))</formula>
    </cfRule>
    <cfRule type="containsText" dxfId="204" priority="214" operator="containsText" text="CUMPLE">
      <formula>NOT(ISERROR(SEARCH("CUMPLE",O278)))</formula>
    </cfRule>
  </conditionalFormatting>
  <conditionalFormatting sqref="O297">
    <cfRule type="containsText" dxfId="203" priority="209" operator="containsText" text="NO CUMPLE">
      <formula>NOT(ISERROR(SEARCH("NO CUMPLE",O297)))</formula>
    </cfRule>
    <cfRule type="containsText" dxfId="202" priority="210" operator="containsText" text="CUMPLE">
      <formula>NOT(ISERROR(SEARCH("CUMPLE",O297)))</formula>
    </cfRule>
  </conditionalFormatting>
  <conditionalFormatting sqref="O309">
    <cfRule type="containsText" dxfId="201" priority="207" operator="containsText" text="NO CUMPLE">
      <formula>NOT(ISERROR(SEARCH("NO CUMPLE",O309)))</formula>
    </cfRule>
    <cfRule type="containsText" dxfId="200" priority="208" operator="containsText" text="CUMPLE">
      <formula>NOT(ISERROR(SEARCH("CUMPLE",O309)))</formula>
    </cfRule>
  </conditionalFormatting>
  <conditionalFormatting sqref="O315">
    <cfRule type="containsText" dxfId="199" priority="205" operator="containsText" text="NO CUMPLE">
      <formula>NOT(ISERROR(SEARCH("NO CUMPLE",O315)))</formula>
    </cfRule>
    <cfRule type="containsText" dxfId="198" priority="206" operator="containsText" text="CUMPLE">
      <formula>NOT(ISERROR(SEARCH("CUMPLE",O315)))</formula>
    </cfRule>
  </conditionalFormatting>
  <conditionalFormatting sqref="L260:P260">
    <cfRule type="containsText" dxfId="197" priority="203" operator="containsText" text="NO HABILITADO">
      <formula>NOT(ISERROR(SEARCH("NO HABILITADO",L260)))</formula>
    </cfRule>
    <cfRule type="containsText" dxfId="196" priority="204" operator="containsText" text="HABILITADO">
      <formula>NOT(ISERROR(SEARCH("HABILITADO",L260)))</formula>
    </cfRule>
  </conditionalFormatting>
  <conditionalFormatting sqref="O367">
    <cfRule type="containsText" dxfId="195" priority="193" operator="containsText" text="NO CUMPLE">
      <formula>NOT(ISERROR(SEARCH("NO CUMPLE",O367)))</formula>
    </cfRule>
    <cfRule type="containsText" dxfId="194" priority="194" operator="containsText" text="CUMPLE">
      <formula>NOT(ISERROR(SEARCH("CUMPLE",O367)))</formula>
    </cfRule>
  </conditionalFormatting>
  <conditionalFormatting sqref="O399">
    <cfRule type="containsText" dxfId="193" priority="189" operator="containsText" text="NO CUMPLE">
      <formula>NOT(ISERROR(SEARCH("NO CUMPLE",O399)))</formula>
    </cfRule>
    <cfRule type="containsText" dxfId="192" priority="190" operator="containsText" text="CUMPLE">
      <formula>NOT(ISERROR(SEARCH("CUMPLE",O399)))</formula>
    </cfRule>
  </conditionalFormatting>
  <conditionalFormatting sqref="O418">
    <cfRule type="containsText" dxfId="191" priority="185" operator="containsText" text="NO CUMPLE">
      <formula>NOT(ISERROR(SEARCH("NO CUMPLE",O418)))</formula>
    </cfRule>
    <cfRule type="containsText" dxfId="190" priority="186" operator="containsText" text="CUMPLE">
      <formula>NOT(ISERROR(SEARCH("CUMPLE",O418)))</formula>
    </cfRule>
  </conditionalFormatting>
  <conditionalFormatting sqref="O439">
    <cfRule type="containsText" dxfId="189" priority="181" operator="containsText" text="NO CUMPLE">
      <formula>NOT(ISERROR(SEARCH("NO CUMPLE",O439)))</formula>
    </cfRule>
    <cfRule type="containsText" dxfId="188" priority="182" operator="containsText" text="CUMPLE">
      <formula>NOT(ISERROR(SEARCH("CUMPLE",O439)))</formula>
    </cfRule>
  </conditionalFormatting>
  <conditionalFormatting sqref="L381:P381">
    <cfRule type="containsText" dxfId="187" priority="179" operator="containsText" text="NO HABILITADO">
      <formula>NOT(ISERROR(SEARCH("NO HABILITADO",L381)))</formula>
    </cfRule>
    <cfRule type="containsText" dxfId="186" priority="180" operator="containsText" text="HABILITADO">
      <formula>NOT(ISERROR(SEARCH("HABILITADO",L381)))</formula>
    </cfRule>
  </conditionalFormatting>
  <conditionalFormatting sqref="O464">
    <cfRule type="containsText" dxfId="185" priority="177" operator="containsText" text="NO CUMPLE">
      <formula>NOT(ISERROR(SEARCH("NO CUMPLE",O464)))</formula>
    </cfRule>
    <cfRule type="containsText" dxfId="184" priority="178" operator="containsText" text="CUMPLE">
      <formula>NOT(ISERROR(SEARCH("CUMPLE",O464)))</formula>
    </cfRule>
  </conditionalFormatting>
  <conditionalFormatting sqref="O483">
    <cfRule type="containsText" dxfId="183" priority="173" operator="containsText" text="NO CUMPLE">
      <formula>NOT(ISERROR(SEARCH("NO CUMPLE",O483)))</formula>
    </cfRule>
    <cfRule type="containsText" dxfId="182" priority="174" operator="containsText" text="CUMPLE">
      <formula>NOT(ISERROR(SEARCH("CUMPLE",O483)))</formula>
    </cfRule>
  </conditionalFormatting>
  <conditionalFormatting sqref="O489">
    <cfRule type="containsText" dxfId="181" priority="169" operator="containsText" text="NO CUMPLE">
      <formula>NOT(ISERROR(SEARCH("NO CUMPLE",O489)))</formula>
    </cfRule>
    <cfRule type="containsText" dxfId="180" priority="170" operator="containsText" text="CUMPLE">
      <formula>NOT(ISERROR(SEARCH("CUMPLE",O489)))</formula>
    </cfRule>
  </conditionalFormatting>
  <conditionalFormatting sqref="O539">
    <cfRule type="containsText" dxfId="179" priority="161" operator="containsText" text="NO CUMPLE">
      <formula>NOT(ISERROR(SEARCH("NO CUMPLE",O539)))</formula>
    </cfRule>
    <cfRule type="containsText" dxfId="178" priority="162" operator="containsText" text="CUMPLE">
      <formula>NOT(ISERROR(SEARCH("CUMPLE",O539)))</formula>
    </cfRule>
  </conditionalFormatting>
  <conditionalFormatting sqref="L503:P503">
    <cfRule type="containsText" dxfId="177" priority="155" operator="containsText" text="NO HABILITADO">
      <formula>NOT(ISERROR(SEARCH("NO HABILITADO",L503)))</formula>
    </cfRule>
    <cfRule type="containsText" dxfId="176" priority="156" operator="containsText" text="HABILITADO">
      <formula>NOT(ISERROR(SEARCH("HABILITADO",L503)))</formula>
    </cfRule>
  </conditionalFormatting>
  <conditionalFormatting sqref="O71">
    <cfRule type="containsText" dxfId="175" priority="129" operator="containsText" text="NO CUMPLE">
      <formula>NOT(ISERROR(SEARCH("NO CUMPLE",O71)))</formula>
    </cfRule>
    <cfRule type="containsText" dxfId="174" priority="130" operator="containsText" text="CUMPLE">
      <formula>NOT(ISERROR(SEARCH("CUMPLE",O71)))</formula>
    </cfRule>
  </conditionalFormatting>
  <conditionalFormatting sqref="O131">
    <cfRule type="containsText" dxfId="173" priority="125" operator="containsText" text="NO CUMPLE">
      <formula>NOT(ISERROR(SEARCH("NO CUMPLE",O131)))</formula>
    </cfRule>
    <cfRule type="containsText" dxfId="172" priority="126" operator="containsText" text="CUMPLE">
      <formula>NOT(ISERROR(SEARCH("CUMPLE",O131)))</formula>
    </cfRule>
  </conditionalFormatting>
  <conditionalFormatting sqref="O320">
    <cfRule type="containsText" dxfId="171" priority="121" operator="containsText" text="NO CUMPLE">
      <formula>NOT(ISERROR(SEARCH("NO CUMPLE",O320)))</formula>
    </cfRule>
    <cfRule type="containsText" dxfId="170" priority="122" operator="containsText" text="CUMPLE">
      <formula>NOT(ISERROR(SEARCH("CUMPLE",O320)))</formula>
    </cfRule>
  </conditionalFormatting>
  <conditionalFormatting sqref="O372">
    <cfRule type="containsText" dxfId="169" priority="119" operator="containsText" text="NO CUMPLE">
      <formula>NOT(ISERROR(SEARCH("NO CUMPLE",O372)))</formula>
    </cfRule>
    <cfRule type="containsText" dxfId="168" priority="120" operator="containsText" text="CUMPLE">
      <formula>NOT(ISERROR(SEARCH("CUMPLE",O372)))</formula>
    </cfRule>
  </conditionalFormatting>
  <conditionalFormatting sqref="O444">
    <cfRule type="containsText" dxfId="167" priority="117" operator="containsText" text="NO CUMPLE">
      <formula>NOT(ISERROR(SEARCH("NO CUMPLE",O444)))</formula>
    </cfRule>
    <cfRule type="containsText" dxfId="166" priority="118" operator="containsText" text="CUMPLE">
      <formula>NOT(ISERROR(SEARCH("CUMPLE",O444)))</formula>
    </cfRule>
  </conditionalFormatting>
  <conditionalFormatting sqref="O494">
    <cfRule type="containsText" dxfId="165" priority="115" operator="containsText" text="NO CUMPLE">
      <formula>NOT(ISERROR(SEARCH("NO CUMPLE",O494)))</formula>
    </cfRule>
    <cfRule type="containsText" dxfId="164" priority="116" operator="containsText" text="CUMPLE">
      <formula>NOT(ISERROR(SEARCH("CUMPLE",O494)))</formula>
    </cfRule>
  </conditionalFormatting>
  <conditionalFormatting sqref="O587">
    <cfRule type="containsText" dxfId="163" priority="95" operator="containsText" text="NO CUMPLE">
      <formula>NOT(ISERROR(SEARCH("NO CUMPLE",O587)))</formula>
    </cfRule>
    <cfRule type="containsText" dxfId="162" priority="96" operator="containsText" text="CUMPLE">
      <formula>NOT(ISERROR(SEARCH("CUMPLE",O587)))</formula>
    </cfRule>
  </conditionalFormatting>
  <conditionalFormatting sqref="O521">
    <cfRule type="containsText" dxfId="161" priority="103" operator="containsText" text="NO CUMPLE">
      <formula>NOT(ISERROR(SEARCH("NO CUMPLE",O521)))</formula>
    </cfRule>
    <cfRule type="containsText" dxfId="160" priority="104" operator="containsText" text="CUMPLE">
      <formula>NOT(ISERROR(SEARCH("CUMPLE",O521)))</formula>
    </cfRule>
  </conditionalFormatting>
  <conditionalFormatting sqref="O199">
    <cfRule type="containsText" dxfId="159" priority="107" operator="containsText" text="NO CUMPLE">
      <formula>NOT(ISERROR(SEARCH("NO CUMPLE",O199)))</formula>
    </cfRule>
    <cfRule type="containsText" dxfId="158" priority="108" operator="containsText" text="CUMPLE">
      <formula>NOT(ISERROR(SEARCH("CUMPLE",O199)))</formula>
    </cfRule>
  </conditionalFormatting>
  <conditionalFormatting sqref="O567">
    <cfRule type="containsText" dxfId="157" priority="99" operator="containsText" text="NO CUMPLE">
      <formula>NOT(ISERROR(SEARCH("NO CUMPLE",O567)))</formula>
    </cfRule>
    <cfRule type="containsText" dxfId="156" priority="100" operator="containsText" text="CUMPLE">
      <formula>NOT(ISERROR(SEARCH("CUMPLE",O567)))</formula>
    </cfRule>
  </conditionalFormatting>
  <conditionalFormatting sqref="O606">
    <cfRule type="containsText" dxfId="155" priority="93" operator="containsText" text="NO CUMPLE">
      <formula>NOT(ISERROR(SEARCH("NO CUMPLE",O606)))</formula>
    </cfRule>
    <cfRule type="containsText" dxfId="154" priority="94" operator="containsText" text="CUMPLE">
      <formula>NOT(ISERROR(SEARCH("CUMPLE",O606)))</formula>
    </cfRule>
  </conditionalFormatting>
  <conditionalFormatting sqref="O622">
    <cfRule type="containsText" dxfId="153" priority="87" operator="containsText" text="NO CUMPLE">
      <formula>NOT(ISERROR(SEARCH("NO CUMPLE",O622)))</formula>
    </cfRule>
    <cfRule type="containsText" dxfId="152" priority="88" operator="containsText" text="CUMPLE">
      <formula>NOT(ISERROR(SEARCH("CUMPLE",O622)))</formula>
    </cfRule>
  </conditionalFormatting>
  <conditionalFormatting sqref="O340">
    <cfRule type="containsText" dxfId="151" priority="79" operator="containsText" text="NO CUMPLE">
      <formula>NOT(ISERROR(SEARCH("NO CUMPLE",O340)))</formula>
    </cfRule>
    <cfRule type="containsText" dxfId="150" priority="80" operator="containsText" text="CUMPLE">
      <formula>NOT(ISERROR(SEARCH("CUMPLE",O340)))</formula>
    </cfRule>
  </conditionalFormatting>
  <conditionalFormatting sqref="O35">
    <cfRule type="containsText" dxfId="149" priority="23" operator="containsText" text="NO CUMPLE">
      <formula>NOT(ISERROR(SEARCH("NO CUMPLE",O35)))</formula>
    </cfRule>
    <cfRule type="containsText" dxfId="148" priority="24" operator="containsText" text="CUMPLE">
      <formula>NOT(ISERROR(SEARCH("CUMPLE",O35)))</formula>
    </cfRule>
  </conditionalFormatting>
  <conditionalFormatting sqref="O251">
    <cfRule type="containsText" dxfId="147" priority="21" operator="containsText" text="NO CUMPLE">
      <formula>NOT(ISERROR(SEARCH("NO CUMPLE",O251)))</formula>
    </cfRule>
    <cfRule type="containsText" dxfId="146" priority="22" operator="containsText" text="CUMPLE">
      <formula>NOT(ISERROR(SEARCH("CUMPLE",O251)))</formula>
    </cfRule>
  </conditionalFormatting>
  <conditionalFormatting sqref="O359">
    <cfRule type="containsText" dxfId="145" priority="19" operator="containsText" text="NO CUMPLE">
      <formula>NOT(ISERROR(SEARCH("NO CUMPLE",O359)))</formula>
    </cfRule>
    <cfRule type="containsText" dxfId="144" priority="20" operator="containsText" text="CUMPLE">
      <formula>NOT(ISERROR(SEARCH("CUMPLE",O359)))</formula>
    </cfRule>
  </conditionalFormatting>
  <conditionalFormatting sqref="O433">
    <cfRule type="containsText" dxfId="143" priority="17" operator="containsText" text="NO CUMPLE">
      <formula>NOT(ISERROR(SEARCH("NO CUMPLE",O433)))</formula>
    </cfRule>
    <cfRule type="containsText" dxfId="142" priority="18" operator="containsText" text="CUMPLE">
      <formula>NOT(ISERROR(SEARCH("CUMPLE",O433)))</formula>
    </cfRule>
  </conditionalFormatting>
  <conditionalFormatting sqref="O553">
    <cfRule type="containsText" dxfId="141" priority="15" operator="containsText" text="NO CUMPLE">
      <formula>NOT(ISERROR(SEARCH("NO CUMPLE",O553)))</formula>
    </cfRule>
    <cfRule type="containsText" dxfId="140" priority="16" operator="containsText" text="CUMPLE">
      <formula>NOT(ISERROR(SEARCH("CUMPLE",O553)))</formula>
    </cfRule>
  </conditionalFormatting>
  <conditionalFormatting sqref="O562">
    <cfRule type="containsText" dxfId="139" priority="13" operator="containsText" text="NO CUMPLE">
      <formula>NOT(ISERROR(SEARCH("NO CUMPLE",O562)))</formula>
    </cfRule>
    <cfRule type="containsText" dxfId="138" priority="14" operator="containsText" text="CUMPLE">
      <formula>NOT(ISERROR(SEARCH("CUMPLE",O562)))</formula>
    </cfRule>
  </conditionalFormatting>
  <conditionalFormatting sqref="O617">
    <cfRule type="containsText" dxfId="137" priority="11" operator="containsText" text="NO CUMPLE">
      <formula>NOT(ISERROR(SEARCH("NO CUMPLE",O617)))</formula>
    </cfRule>
    <cfRule type="containsText" dxfId="136" priority="12" operator="containsText" text="CUMPLE">
      <formula>NOT(ISERROR(SEARCH("CUMPLE",O617)))</formula>
    </cfRule>
  </conditionalFormatting>
  <conditionalFormatting sqref="O420">
    <cfRule type="containsText" dxfId="135" priority="9" operator="containsText" text="NO CUMPLE">
      <formula>NOT(ISERROR(SEARCH("NO CUMPLE",O420)))</formula>
    </cfRule>
    <cfRule type="containsText" dxfId="134" priority="10" operator="containsText" text="CUMPLE">
      <formula>NOT(ISERROR(SEARCH("CUMPLE",O420)))</formula>
    </cfRule>
  </conditionalFormatting>
  <conditionalFormatting sqref="O421">
    <cfRule type="containsText" dxfId="133" priority="7" operator="containsText" text="NO CUMPLE">
      <formula>NOT(ISERROR(SEARCH("NO CUMPLE",O421)))</formula>
    </cfRule>
    <cfRule type="containsText" dxfId="132" priority="8" operator="containsText" text="CUMPLE">
      <formula>NOT(ISERROR(SEARCH("CUMPLE",O421)))</formula>
    </cfRule>
  </conditionalFormatting>
  <conditionalFormatting sqref="O422">
    <cfRule type="containsText" dxfId="131" priority="5" operator="containsText" text="NO CUMPLE">
      <formula>NOT(ISERROR(SEARCH("NO CUMPLE",O422)))</formula>
    </cfRule>
    <cfRule type="containsText" dxfId="130" priority="6" operator="containsText" text="CUMPLE">
      <formula>NOT(ISERROR(SEARCH("CUMPLE",O422)))</formula>
    </cfRule>
  </conditionalFormatting>
  <conditionalFormatting sqref="O419">
    <cfRule type="containsText" dxfId="129" priority="3" operator="containsText" text="NO CUMPLE">
      <formula>NOT(ISERROR(SEARCH("NO CUMPLE",O419)))</formula>
    </cfRule>
    <cfRule type="containsText" dxfId="128" priority="4" operator="containsText" text="CUMPLE">
      <formula>NOT(ISERROR(SEARCH("CUMPLE",O419)))</formula>
    </cfRule>
  </conditionalFormatting>
  <conditionalFormatting sqref="O423">
    <cfRule type="containsText" dxfId="127" priority="1" operator="containsText" text="NO CUMPLE">
      <formula>NOT(ISERROR(SEARCH("NO CUMPLE",O423)))</formula>
    </cfRule>
    <cfRule type="containsText" dxfId="126" priority="2" operator="containsText" text="CUMPLE">
      <formula>NOT(ISERROR(SEARCH("CUMPLE",O423)))</formula>
    </cfRule>
  </conditionalFormatting>
  <printOptions horizontalCentered="1" verticalCentered="1"/>
  <pageMargins left="0.39370078740157483" right="0.39370078740157483" top="0.59055118110236227" bottom="0.39370078740157483" header="0.31496062992125984" footer="0.31496062992125984"/>
  <pageSetup scale="39" fitToWidth="0"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18"/>
  <sheetViews>
    <sheetView tabSelected="1" zoomScale="112" zoomScaleNormal="100" workbookViewId="0">
      <selection activeCell="E17" sqref="E17"/>
    </sheetView>
  </sheetViews>
  <sheetFormatPr baseColWidth="10" defaultColWidth="11.44140625" defaultRowHeight="13.2" x14ac:dyDescent="0.25"/>
  <cols>
    <col min="1" max="1" width="5" style="190" customWidth="1"/>
    <col min="2" max="2" width="52.109375" style="190" customWidth="1"/>
    <col min="3" max="3" width="44" style="190" customWidth="1"/>
    <col min="4" max="4" width="16.6640625" style="190" customWidth="1"/>
    <col min="5" max="5" width="36.44140625" style="190" customWidth="1"/>
    <col min="6" max="6" width="18.44140625" style="190" customWidth="1"/>
    <col min="7" max="7" width="11.33203125" style="190" bestFit="1" customWidth="1"/>
    <col min="8" max="8" width="12.6640625" style="190" customWidth="1"/>
    <col min="9" max="9" width="13.33203125" style="184" bestFit="1" customWidth="1"/>
    <col min="10" max="11" width="11.44140625" style="184"/>
    <col min="12" max="256" width="11.44140625" style="190"/>
    <col min="257" max="257" width="5" style="190" customWidth="1"/>
    <col min="258" max="258" width="52.109375" style="190" customWidth="1"/>
    <col min="259" max="259" width="44" style="190" customWidth="1"/>
    <col min="260" max="260" width="16.6640625" style="190" customWidth="1"/>
    <col min="261" max="261" width="36.44140625" style="190" customWidth="1"/>
    <col min="262" max="262" width="18.44140625" style="190" customWidth="1"/>
    <col min="263" max="263" width="11.33203125" style="190" bestFit="1" customWidth="1"/>
    <col min="264" max="264" width="12.6640625" style="190" customWidth="1"/>
    <col min="265" max="265" width="13.33203125" style="190" bestFit="1" customWidth="1"/>
    <col min="266" max="512" width="11.44140625" style="190"/>
    <col min="513" max="513" width="5" style="190" customWidth="1"/>
    <col min="514" max="514" width="52.109375" style="190" customWidth="1"/>
    <col min="515" max="515" width="44" style="190" customWidth="1"/>
    <col min="516" max="516" width="16.6640625" style="190" customWidth="1"/>
    <col min="517" max="517" width="36.44140625" style="190" customWidth="1"/>
    <col min="518" max="518" width="18.44140625" style="190" customWidth="1"/>
    <col min="519" max="519" width="11.33203125" style="190" bestFit="1" customWidth="1"/>
    <col min="520" max="520" width="12.6640625" style="190" customWidth="1"/>
    <col min="521" max="521" width="13.33203125" style="190" bestFit="1" customWidth="1"/>
    <col min="522" max="768" width="11.44140625" style="190"/>
    <col min="769" max="769" width="5" style="190" customWidth="1"/>
    <col min="770" max="770" width="52.109375" style="190" customWidth="1"/>
    <col min="771" max="771" width="44" style="190" customWidth="1"/>
    <col min="772" max="772" width="16.6640625" style="190" customWidth="1"/>
    <col min="773" max="773" width="36.44140625" style="190" customWidth="1"/>
    <col min="774" max="774" width="18.44140625" style="190" customWidth="1"/>
    <col min="775" max="775" width="11.33203125" style="190" bestFit="1" customWidth="1"/>
    <col min="776" max="776" width="12.6640625" style="190" customWidth="1"/>
    <col min="777" max="777" width="13.33203125" style="190" bestFit="1" customWidth="1"/>
    <col min="778" max="1024" width="11.44140625" style="190"/>
    <col min="1025" max="1025" width="5" style="190" customWidth="1"/>
    <col min="1026" max="1026" width="52.109375" style="190" customWidth="1"/>
    <col min="1027" max="1027" width="44" style="190" customWidth="1"/>
    <col min="1028" max="1028" width="16.6640625" style="190" customWidth="1"/>
    <col min="1029" max="1029" width="36.44140625" style="190" customWidth="1"/>
    <col min="1030" max="1030" width="18.44140625" style="190" customWidth="1"/>
    <col min="1031" max="1031" width="11.33203125" style="190" bestFit="1" customWidth="1"/>
    <col min="1032" max="1032" width="12.6640625" style="190" customWidth="1"/>
    <col min="1033" max="1033" width="13.33203125" style="190" bestFit="1" customWidth="1"/>
    <col min="1034" max="1280" width="11.44140625" style="190"/>
    <col min="1281" max="1281" width="5" style="190" customWidth="1"/>
    <col min="1282" max="1282" width="52.109375" style="190" customWidth="1"/>
    <col min="1283" max="1283" width="44" style="190" customWidth="1"/>
    <col min="1284" max="1284" width="16.6640625" style="190" customWidth="1"/>
    <col min="1285" max="1285" width="36.44140625" style="190" customWidth="1"/>
    <col min="1286" max="1286" width="18.44140625" style="190" customWidth="1"/>
    <col min="1287" max="1287" width="11.33203125" style="190" bestFit="1" customWidth="1"/>
    <col min="1288" max="1288" width="12.6640625" style="190" customWidth="1"/>
    <col min="1289" max="1289" width="13.33203125" style="190" bestFit="1" customWidth="1"/>
    <col min="1290" max="1536" width="11.44140625" style="190"/>
    <col min="1537" max="1537" width="5" style="190" customWidth="1"/>
    <col min="1538" max="1538" width="52.109375" style="190" customWidth="1"/>
    <col min="1539" max="1539" width="44" style="190" customWidth="1"/>
    <col min="1540" max="1540" width="16.6640625" style="190" customWidth="1"/>
    <col min="1541" max="1541" width="36.44140625" style="190" customWidth="1"/>
    <col min="1542" max="1542" width="18.44140625" style="190" customWidth="1"/>
    <col min="1543" max="1543" width="11.33203125" style="190" bestFit="1" customWidth="1"/>
    <col min="1544" max="1544" width="12.6640625" style="190" customWidth="1"/>
    <col min="1545" max="1545" width="13.33203125" style="190" bestFit="1" customWidth="1"/>
    <col min="1546" max="1792" width="11.44140625" style="190"/>
    <col min="1793" max="1793" width="5" style="190" customWidth="1"/>
    <col min="1794" max="1794" width="52.109375" style="190" customWidth="1"/>
    <col min="1795" max="1795" width="44" style="190" customWidth="1"/>
    <col min="1796" max="1796" width="16.6640625" style="190" customWidth="1"/>
    <col min="1797" max="1797" width="36.44140625" style="190" customWidth="1"/>
    <col min="1798" max="1798" width="18.44140625" style="190" customWidth="1"/>
    <col min="1799" max="1799" width="11.33203125" style="190" bestFit="1" customWidth="1"/>
    <col min="1800" max="1800" width="12.6640625" style="190" customWidth="1"/>
    <col min="1801" max="1801" width="13.33203125" style="190" bestFit="1" customWidth="1"/>
    <col min="1802" max="2048" width="11.44140625" style="190"/>
    <col min="2049" max="2049" width="5" style="190" customWidth="1"/>
    <col min="2050" max="2050" width="52.109375" style="190" customWidth="1"/>
    <col min="2051" max="2051" width="44" style="190" customWidth="1"/>
    <col min="2052" max="2052" width="16.6640625" style="190" customWidth="1"/>
    <col min="2053" max="2053" width="36.44140625" style="190" customWidth="1"/>
    <col min="2054" max="2054" width="18.44140625" style="190" customWidth="1"/>
    <col min="2055" max="2055" width="11.33203125" style="190" bestFit="1" customWidth="1"/>
    <col min="2056" max="2056" width="12.6640625" style="190" customWidth="1"/>
    <col min="2057" max="2057" width="13.33203125" style="190" bestFit="1" customWidth="1"/>
    <col min="2058" max="2304" width="11.44140625" style="190"/>
    <col min="2305" max="2305" width="5" style="190" customWidth="1"/>
    <col min="2306" max="2306" width="52.109375" style="190" customWidth="1"/>
    <col min="2307" max="2307" width="44" style="190" customWidth="1"/>
    <col min="2308" max="2308" width="16.6640625" style="190" customWidth="1"/>
    <col min="2309" max="2309" width="36.44140625" style="190" customWidth="1"/>
    <col min="2310" max="2310" width="18.44140625" style="190" customWidth="1"/>
    <col min="2311" max="2311" width="11.33203125" style="190" bestFit="1" customWidth="1"/>
    <col min="2312" max="2312" width="12.6640625" style="190" customWidth="1"/>
    <col min="2313" max="2313" width="13.33203125" style="190" bestFit="1" customWidth="1"/>
    <col min="2314" max="2560" width="11.44140625" style="190"/>
    <col min="2561" max="2561" width="5" style="190" customWidth="1"/>
    <col min="2562" max="2562" width="52.109375" style="190" customWidth="1"/>
    <col min="2563" max="2563" width="44" style="190" customWidth="1"/>
    <col min="2564" max="2564" width="16.6640625" style="190" customWidth="1"/>
    <col min="2565" max="2565" width="36.44140625" style="190" customWidth="1"/>
    <col min="2566" max="2566" width="18.44140625" style="190" customWidth="1"/>
    <col min="2567" max="2567" width="11.33203125" style="190" bestFit="1" customWidth="1"/>
    <col min="2568" max="2568" width="12.6640625" style="190" customWidth="1"/>
    <col min="2569" max="2569" width="13.33203125" style="190" bestFit="1" customWidth="1"/>
    <col min="2570" max="2816" width="11.44140625" style="190"/>
    <col min="2817" max="2817" width="5" style="190" customWidth="1"/>
    <col min="2818" max="2818" width="52.109375" style="190" customWidth="1"/>
    <col min="2819" max="2819" width="44" style="190" customWidth="1"/>
    <col min="2820" max="2820" width="16.6640625" style="190" customWidth="1"/>
    <col min="2821" max="2821" width="36.44140625" style="190" customWidth="1"/>
    <col min="2822" max="2822" width="18.44140625" style="190" customWidth="1"/>
    <col min="2823" max="2823" width="11.33203125" style="190" bestFit="1" customWidth="1"/>
    <col min="2824" max="2824" width="12.6640625" style="190" customWidth="1"/>
    <col min="2825" max="2825" width="13.33203125" style="190" bestFit="1" customWidth="1"/>
    <col min="2826" max="3072" width="11.44140625" style="190"/>
    <col min="3073" max="3073" width="5" style="190" customWidth="1"/>
    <col min="3074" max="3074" width="52.109375" style="190" customWidth="1"/>
    <col min="3075" max="3075" width="44" style="190" customWidth="1"/>
    <col min="3076" max="3076" width="16.6640625" style="190" customWidth="1"/>
    <col min="3077" max="3077" width="36.44140625" style="190" customWidth="1"/>
    <col min="3078" max="3078" width="18.44140625" style="190" customWidth="1"/>
    <col min="3079" max="3079" width="11.33203125" style="190" bestFit="1" customWidth="1"/>
    <col min="3080" max="3080" width="12.6640625" style="190" customWidth="1"/>
    <col min="3081" max="3081" width="13.33203125" style="190" bestFit="1" customWidth="1"/>
    <col min="3082" max="3328" width="11.44140625" style="190"/>
    <col min="3329" max="3329" width="5" style="190" customWidth="1"/>
    <col min="3330" max="3330" width="52.109375" style="190" customWidth="1"/>
    <col min="3331" max="3331" width="44" style="190" customWidth="1"/>
    <col min="3332" max="3332" width="16.6640625" style="190" customWidth="1"/>
    <col min="3333" max="3333" width="36.44140625" style="190" customWidth="1"/>
    <col min="3334" max="3334" width="18.44140625" style="190" customWidth="1"/>
    <col min="3335" max="3335" width="11.33203125" style="190" bestFit="1" customWidth="1"/>
    <col min="3336" max="3336" width="12.6640625" style="190" customWidth="1"/>
    <col min="3337" max="3337" width="13.33203125" style="190" bestFit="1" customWidth="1"/>
    <col min="3338" max="3584" width="11.44140625" style="190"/>
    <col min="3585" max="3585" width="5" style="190" customWidth="1"/>
    <col min="3586" max="3586" width="52.109375" style="190" customWidth="1"/>
    <col min="3587" max="3587" width="44" style="190" customWidth="1"/>
    <col min="3588" max="3588" width="16.6640625" style="190" customWidth="1"/>
    <col min="3589" max="3589" width="36.44140625" style="190" customWidth="1"/>
    <col min="3590" max="3590" width="18.44140625" style="190" customWidth="1"/>
    <col min="3591" max="3591" width="11.33203125" style="190" bestFit="1" customWidth="1"/>
    <col min="3592" max="3592" width="12.6640625" style="190" customWidth="1"/>
    <col min="3593" max="3593" width="13.33203125" style="190" bestFit="1" customWidth="1"/>
    <col min="3594" max="3840" width="11.44140625" style="190"/>
    <col min="3841" max="3841" width="5" style="190" customWidth="1"/>
    <col min="3842" max="3842" width="52.109375" style="190" customWidth="1"/>
    <col min="3843" max="3843" width="44" style="190" customWidth="1"/>
    <col min="3844" max="3844" width="16.6640625" style="190" customWidth="1"/>
    <col min="3845" max="3845" width="36.44140625" style="190" customWidth="1"/>
    <col min="3846" max="3846" width="18.44140625" style="190" customWidth="1"/>
    <col min="3847" max="3847" width="11.33203125" style="190" bestFit="1" customWidth="1"/>
    <col min="3848" max="3848" width="12.6640625" style="190" customWidth="1"/>
    <col min="3849" max="3849" width="13.33203125" style="190" bestFit="1" customWidth="1"/>
    <col min="3850" max="4096" width="11.44140625" style="190"/>
    <col min="4097" max="4097" width="5" style="190" customWidth="1"/>
    <col min="4098" max="4098" width="52.109375" style="190" customWidth="1"/>
    <col min="4099" max="4099" width="44" style="190" customWidth="1"/>
    <col min="4100" max="4100" width="16.6640625" style="190" customWidth="1"/>
    <col min="4101" max="4101" width="36.44140625" style="190" customWidth="1"/>
    <col min="4102" max="4102" width="18.44140625" style="190" customWidth="1"/>
    <col min="4103" max="4103" width="11.33203125" style="190" bestFit="1" customWidth="1"/>
    <col min="4104" max="4104" width="12.6640625" style="190" customWidth="1"/>
    <col min="4105" max="4105" width="13.33203125" style="190" bestFit="1" customWidth="1"/>
    <col min="4106" max="4352" width="11.44140625" style="190"/>
    <col min="4353" max="4353" width="5" style="190" customWidth="1"/>
    <col min="4354" max="4354" width="52.109375" style="190" customWidth="1"/>
    <col min="4355" max="4355" width="44" style="190" customWidth="1"/>
    <col min="4356" max="4356" width="16.6640625" style="190" customWidth="1"/>
    <col min="4357" max="4357" width="36.44140625" style="190" customWidth="1"/>
    <col min="4358" max="4358" width="18.44140625" style="190" customWidth="1"/>
    <col min="4359" max="4359" width="11.33203125" style="190" bestFit="1" customWidth="1"/>
    <col min="4360" max="4360" width="12.6640625" style="190" customWidth="1"/>
    <col min="4361" max="4361" width="13.33203125" style="190" bestFit="1" customWidth="1"/>
    <col min="4362" max="4608" width="11.44140625" style="190"/>
    <col min="4609" max="4609" width="5" style="190" customWidth="1"/>
    <col min="4610" max="4610" width="52.109375" style="190" customWidth="1"/>
    <col min="4611" max="4611" width="44" style="190" customWidth="1"/>
    <col min="4612" max="4612" width="16.6640625" style="190" customWidth="1"/>
    <col min="4613" max="4613" width="36.44140625" style="190" customWidth="1"/>
    <col min="4614" max="4614" width="18.44140625" style="190" customWidth="1"/>
    <col min="4615" max="4615" width="11.33203125" style="190" bestFit="1" customWidth="1"/>
    <col min="4616" max="4616" width="12.6640625" style="190" customWidth="1"/>
    <col min="4617" max="4617" width="13.33203125" style="190" bestFit="1" customWidth="1"/>
    <col min="4618" max="4864" width="11.44140625" style="190"/>
    <col min="4865" max="4865" width="5" style="190" customWidth="1"/>
    <col min="4866" max="4866" width="52.109375" style="190" customWidth="1"/>
    <col min="4867" max="4867" width="44" style="190" customWidth="1"/>
    <col min="4868" max="4868" width="16.6640625" style="190" customWidth="1"/>
    <col min="4869" max="4869" width="36.44140625" style="190" customWidth="1"/>
    <col min="4870" max="4870" width="18.44140625" style="190" customWidth="1"/>
    <col min="4871" max="4871" width="11.33203125" style="190" bestFit="1" customWidth="1"/>
    <col min="4872" max="4872" width="12.6640625" style="190" customWidth="1"/>
    <col min="4873" max="4873" width="13.33203125" style="190" bestFit="1" customWidth="1"/>
    <col min="4874" max="5120" width="11.44140625" style="190"/>
    <col min="5121" max="5121" width="5" style="190" customWidth="1"/>
    <col min="5122" max="5122" width="52.109375" style="190" customWidth="1"/>
    <col min="5123" max="5123" width="44" style="190" customWidth="1"/>
    <col min="5124" max="5124" width="16.6640625" style="190" customWidth="1"/>
    <col min="5125" max="5125" width="36.44140625" style="190" customWidth="1"/>
    <col min="5126" max="5126" width="18.44140625" style="190" customWidth="1"/>
    <col min="5127" max="5127" width="11.33203125" style="190" bestFit="1" customWidth="1"/>
    <col min="5128" max="5128" width="12.6640625" style="190" customWidth="1"/>
    <col min="5129" max="5129" width="13.33203125" style="190" bestFit="1" customWidth="1"/>
    <col min="5130" max="5376" width="11.44140625" style="190"/>
    <col min="5377" max="5377" width="5" style="190" customWidth="1"/>
    <col min="5378" max="5378" width="52.109375" style="190" customWidth="1"/>
    <col min="5379" max="5379" width="44" style="190" customWidth="1"/>
    <col min="5380" max="5380" width="16.6640625" style="190" customWidth="1"/>
    <col min="5381" max="5381" width="36.44140625" style="190" customWidth="1"/>
    <col min="5382" max="5382" width="18.44140625" style="190" customWidth="1"/>
    <col min="5383" max="5383" width="11.33203125" style="190" bestFit="1" customWidth="1"/>
    <col min="5384" max="5384" width="12.6640625" style="190" customWidth="1"/>
    <col min="5385" max="5385" width="13.33203125" style="190" bestFit="1" customWidth="1"/>
    <col min="5386" max="5632" width="11.44140625" style="190"/>
    <col min="5633" max="5633" width="5" style="190" customWidth="1"/>
    <col min="5634" max="5634" width="52.109375" style="190" customWidth="1"/>
    <col min="5635" max="5635" width="44" style="190" customWidth="1"/>
    <col min="5636" max="5636" width="16.6640625" style="190" customWidth="1"/>
    <col min="5637" max="5637" width="36.44140625" style="190" customWidth="1"/>
    <col min="5638" max="5638" width="18.44140625" style="190" customWidth="1"/>
    <col min="5639" max="5639" width="11.33203125" style="190" bestFit="1" customWidth="1"/>
    <col min="5640" max="5640" width="12.6640625" style="190" customWidth="1"/>
    <col min="5641" max="5641" width="13.33203125" style="190" bestFit="1" customWidth="1"/>
    <col min="5642" max="5888" width="11.44140625" style="190"/>
    <col min="5889" max="5889" width="5" style="190" customWidth="1"/>
    <col min="5890" max="5890" width="52.109375" style="190" customWidth="1"/>
    <col min="5891" max="5891" width="44" style="190" customWidth="1"/>
    <col min="5892" max="5892" width="16.6640625" style="190" customWidth="1"/>
    <col min="5893" max="5893" width="36.44140625" style="190" customWidth="1"/>
    <col min="5894" max="5894" width="18.44140625" style="190" customWidth="1"/>
    <col min="5895" max="5895" width="11.33203125" style="190" bestFit="1" customWidth="1"/>
    <col min="5896" max="5896" width="12.6640625" style="190" customWidth="1"/>
    <col min="5897" max="5897" width="13.33203125" style="190" bestFit="1" customWidth="1"/>
    <col min="5898" max="6144" width="11.44140625" style="190"/>
    <col min="6145" max="6145" width="5" style="190" customWidth="1"/>
    <col min="6146" max="6146" width="52.109375" style="190" customWidth="1"/>
    <col min="6147" max="6147" width="44" style="190" customWidth="1"/>
    <col min="6148" max="6148" width="16.6640625" style="190" customWidth="1"/>
    <col min="6149" max="6149" width="36.44140625" style="190" customWidth="1"/>
    <col min="6150" max="6150" width="18.44140625" style="190" customWidth="1"/>
    <col min="6151" max="6151" width="11.33203125" style="190" bestFit="1" customWidth="1"/>
    <col min="6152" max="6152" width="12.6640625" style="190" customWidth="1"/>
    <col min="6153" max="6153" width="13.33203125" style="190" bestFit="1" customWidth="1"/>
    <col min="6154" max="6400" width="11.44140625" style="190"/>
    <col min="6401" max="6401" width="5" style="190" customWidth="1"/>
    <col min="6402" max="6402" width="52.109375" style="190" customWidth="1"/>
    <col min="6403" max="6403" width="44" style="190" customWidth="1"/>
    <col min="6404" max="6404" width="16.6640625" style="190" customWidth="1"/>
    <col min="6405" max="6405" width="36.44140625" style="190" customWidth="1"/>
    <col min="6406" max="6406" width="18.44140625" style="190" customWidth="1"/>
    <col min="6407" max="6407" width="11.33203125" style="190" bestFit="1" customWidth="1"/>
    <col min="6408" max="6408" width="12.6640625" style="190" customWidth="1"/>
    <col min="6409" max="6409" width="13.33203125" style="190" bestFit="1" customWidth="1"/>
    <col min="6410" max="6656" width="11.44140625" style="190"/>
    <col min="6657" max="6657" width="5" style="190" customWidth="1"/>
    <col min="6658" max="6658" width="52.109375" style="190" customWidth="1"/>
    <col min="6659" max="6659" width="44" style="190" customWidth="1"/>
    <col min="6660" max="6660" width="16.6640625" style="190" customWidth="1"/>
    <col min="6661" max="6661" width="36.44140625" style="190" customWidth="1"/>
    <col min="6662" max="6662" width="18.44140625" style="190" customWidth="1"/>
    <col min="6663" max="6663" width="11.33203125" style="190" bestFit="1" customWidth="1"/>
    <col min="6664" max="6664" width="12.6640625" style="190" customWidth="1"/>
    <col min="6665" max="6665" width="13.33203125" style="190" bestFit="1" customWidth="1"/>
    <col min="6666" max="6912" width="11.44140625" style="190"/>
    <col min="6913" max="6913" width="5" style="190" customWidth="1"/>
    <col min="6914" max="6914" width="52.109375" style="190" customWidth="1"/>
    <col min="6915" max="6915" width="44" style="190" customWidth="1"/>
    <col min="6916" max="6916" width="16.6640625" style="190" customWidth="1"/>
    <col min="6917" max="6917" width="36.44140625" style="190" customWidth="1"/>
    <col min="6918" max="6918" width="18.44140625" style="190" customWidth="1"/>
    <col min="6919" max="6919" width="11.33203125" style="190" bestFit="1" customWidth="1"/>
    <col min="6920" max="6920" width="12.6640625" style="190" customWidth="1"/>
    <col min="6921" max="6921" width="13.33203125" style="190" bestFit="1" customWidth="1"/>
    <col min="6922" max="7168" width="11.44140625" style="190"/>
    <col min="7169" max="7169" width="5" style="190" customWidth="1"/>
    <col min="7170" max="7170" width="52.109375" style="190" customWidth="1"/>
    <col min="7171" max="7171" width="44" style="190" customWidth="1"/>
    <col min="7172" max="7172" width="16.6640625" style="190" customWidth="1"/>
    <col min="7173" max="7173" width="36.44140625" style="190" customWidth="1"/>
    <col min="7174" max="7174" width="18.44140625" style="190" customWidth="1"/>
    <col min="7175" max="7175" width="11.33203125" style="190" bestFit="1" customWidth="1"/>
    <col min="7176" max="7176" width="12.6640625" style="190" customWidth="1"/>
    <col min="7177" max="7177" width="13.33203125" style="190" bestFit="1" customWidth="1"/>
    <col min="7178" max="7424" width="11.44140625" style="190"/>
    <col min="7425" max="7425" width="5" style="190" customWidth="1"/>
    <col min="7426" max="7426" width="52.109375" style="190" customWidth="1"/>
    <col min="7427" max="7427" width="44" style="190" customWidth="1"/>
    <col min="7428" max="7428" width="16.6640625" style="190" customWidth="1"/>
    <col min="7429" max="7429" width="36.44140625" style="190" customWidth="1"/>
    <col min="7430" max="7430" width="18.44140625" style="190" customWidth="1"/>
    <col min="7431" max="7431" width="11.33203125" style="190" bestFit="1" customWidth="1"/>
    <col min="7432" max="7432" width="12.6640625" style="190" customWidth="1"/>
    <col min="7433" max="7433" width="13.33203125" style="190" bestFit="1" customWidth="1"/>
    <col min="7434" max="7680" width="11.44140625" style="190"/>
    <col min="7681" max="7681" width="5" style="190" customWidth="1"/>
    <col min="7682" max="7682" width="52.109375" style="190" customWidth="1"/>
    <col min="7683" max="7683" width="44" style="190" customWidth="1"/>
    <col min="7684" max="7684" width="16.6640625" style="190" customWidth="1"/>
    <col min="7685" max="7685" width="36.44140625" style="190" customWidth="1"/>
    <col min="7686" max="7686" width="18.44140625" style="190" customWidth="1"/>
    <col min="7687" max="7687" width="11.33203125" style="190" bestFit="1" customWidth="1"/>
    <col min="7688" max="7688" width="12.6640625" style="190" customWidth="1"/>
    <col min="7689" max="7689" width="13.33203125" style="190" bestFit="1" customWidth="1"/>
    <col min="7690" max="7936" width="11.44140625" style="190"/>
    <col min="7937" max="7937" width="5" style="190" customWidth="1"/>
    <col min="7938" max="7938" width="52.109375" style="190" customWidth="1"/>
    <col min="7939" max="7939" width="44" style="190" customWidth="1"/>
    <col min="7940" max="7940" width="16.6640625" style="190" customWidth="1"/>
    <col min="7941" max="7941" width="36.44140625" style="190" customWidth="1"/>
    <col min="7942" max="7942" width="18.44140625" style="190" customWidth="1"/>
    <col min="7943" max="7943" width="11.33203125" style="190" bestFit="1" customWidth="1"/>
    <col min="7944" max="7944" width="12.6640625" style="190" customWidth="1"/>
    <col min="7945" max="7945" width="13.33203125" style="190" bestFit="1" customWidth="1"/>
    <col min="7946" max="8192" width="11.44140625" style="190"/>
    <col min="8193" max="8193" width="5" style="190" customWidth="1"/>
    <col min="8194" max="8194" width="52.109375" style="190" customWidth="1"/>
    <col min="8195" max="8195" width="44" style="190" customWidth="1"/>
    <col min="8196" max="8196" width="16.6640625" style="190" customWidth="1"/>
    <col min="8197" max="8197" width="36.44140625" style="190" customWidth="1"/>
    <col min="8198" max="8198" width="18.44140625" style="190" customWidth="1"/>
    <col min="8199" max="8199" width="11.33203125" style="190" bestFit="1" customWidth="1"/>
    <col min="8200" max="8200" width="12.6640625" style="190" customWidth="1"/>
    <col min="8201" max="8201" width="13.33203125" style="190" bestFit="1" customWidth="1"/>
    <col min="8202" max="8448" width="11.44140625" style="190"/>
    <col min="8449" max="8449" width="5" style="190" customWidth="1"/>
    <col min="8450" max="8450" width="52.109375" style="190" customWidth="1"/>
    <col min="8451" max="8451" width="44" style="190" customWidth="1"/>
    <col min="8452" max="8452" width="16.6640625" style="190" customWidth="1"/>
    <col min="8453" max="8453" width="36.44140625" style="190" customWidth="1"/>
    <col min="8454" max="8454" width="18.44140625" style="190" customWidth="1"/>
    <col min="8455" max="8455" width="11.33203125" style="190" bestFit="1" customWidth="1"/>
    <col min="8456" max="8456" width="12.6640625" style="190" customWidth="1"/>
    <col min="8457" max="8457" width="13.33203125" style="190" bestFit="1" customWidth="1"/>
    <col min="8458" max="8704" width="11.44140625" style="190"/>
    <col min="8705" max="8705" width="5" style="190" customWidth="1"/>
    <col min="8706" max="8706" width="52.109375" style="190" customWidth="1"/>
    <col min="8707" max="8707" width="44" style="190" customWidth="1"/>
    <col min="8708" max="8708" width="16.6640625" style="190" customWidth="1"/>
    <col min="8709" max="8709" width="36.44140625" style="190" customWidth="1"/>
    <col min="8710" max="8710" width="18.44140625" style="190" customWidth="1"/>
    <col min="8711" max="8711" width="11.33203125" style="190" bestFit="1" customWidth="1"/>
    <col min="8712" max="8712" width="12.6640625" style="190" customWidth="1"/>
    <col min="8713" max="8713" width="13.33203125" style="190" bestFit="1" customWidth="1"/>
    <col min="8714" max="8960" width="11.44140625" style="190"/>
    <col min="8961" max="8961" width="5" style="190" customWidth="1"/>
    <col min="8962" max="8962" width="52.109375" style="190" customWidth="1"/>
    <col min="8963" max="8963" width="44" style="190" customWidth="1"/>
    <col min="8964" max="8964" width="16.6640625" style="190" customWidth="1"/>
    <col min="8965" max="8965" width="36.44140625" style="190" customWidth="1"/>
    <col min="8966" max="8966" width="18.44140625" style="190" customWidth="1"/>
    <col min="8967" max="8967" width="11.33203125" style="190" bestFit="1" customWidth="1"/>
    <col min="8968" max="8968" width="12.6640625" style="190" customWidth="1"/>
    <col min="8969" max="8969" width="13.33203125" style="190" bestFit="1" customWidth="1"/>
    <col min="8970" max="9216" width="11.44140625" style="190"/>
    <col min="9217" max="9217" width="5" style="190" customWidth="1"/>
    <col min="9218" max="9218" width="52.109375" style="190" customWidth="1"/>
    <col min="9219" max="9219" width="44" style="190" customWidth="1"/>
    <col min="9220" max="9220" width="16.6640625" style="190" customWidth="1"/>
    <col min="9221" max="9221" width="36.44140625" style="190" customWidth="1"/>
    <col min="9222" max="9222" width="18.44140625" style="190" customWidth="1"/>
    <col min="9223" max="9223" width="11.33203125" style="190" bestFit="1" customWidth="1"/>
    <col min="9224" max="9224" width="12.6640625" style="190" customWidth="1"/>
    <col min="9225" max="9225" width="13.33203125" style="190" bestFit="1" customWidth="1"/>
    <col min="9226" max="9472" width="11.44140625" style="190"/>
    <col min="9473" max="9473" width="5" style="190" customWidth="1"/>
    <col min="9474" max="9474" width="52.109375" style="190" customWidth="1"/>
    <col min="9475" max="9475" width="44" style="190" customWidth="1"/>
    <col min="9476" max="9476" width="16.6640625" style="190" customWidth="1"/>
    <col min="9477" max="9477" width="36.44140625" style="190" customWidth="1"/>
    <col min="9478" max="9478" width="18.44140625" style="190" customWidth="1"/>
    <col min="9479" max="9479" width="11.33203125" style="190" bestFit="1" customWidth="1"/>
    <col min="9480" max="9480" width="12.6640625" style="190" customWidth="1"/>
    <col min="9481" max="9481" width="13.33203125" style="190" bestFit="1" customWidth="1"/>
    <col min="9482" max="9728" width="11.44140625" style="190"/>
    <col min="9729" max="9729" width="5" style="190" customWidth="1"/>
    <col min="9730" max="9730" width="52.109375" style="190" customWidth="1"/>
    <col min="9731" max="9731" width="44" style="190" customWidth="1"/>
    <col min="9732" max="9732" width="16.6640625" style="190" customWidth="1"/>
    <col min="9733" max="9733" width="36.44140625" style="190" customWidth="1"/>
    <col min="9734" max="9734" width="18.44140625" style="190" customWidth="1"/>
    <col min="9735" max="9735" width="11.33203125" style="190" bestFit="1" customWidth="1"/>
    <col min="9736" max="9736" width="12.6640625" style="190" customWidth="1"/>
    <col min="9737" max="9737" width="13.33203125" style="190" bestFit="1" customWidth="1"/>
    <col min="9738" max="9984" width="11.44140625" style="190"/>
    <col min="9985" max="9985" width="5" style="190" customWidth="1"/>
    <col min="9986" max="9986" width="52.109375" style="190" customWidth="1"/>
    <col min="9987" max="9987" width="44" style="190" customWidth="1"/>
    <col min="9988" max="9988" width="16.6640625" style="190" customWidth="1"/>
    <col min="9989" max="9989" width="36.44140625" style="190" customWidth="1"/>
    <col min="9990" max="9990" width="18.44140625" style="190" customWidth="1"/>
    <col min="9991" max="9991" width="11.33203125" style="190" bestFit="1" customWidth="1"/>
    <col min="9992" max="9992" width="12.6640625" style="190" customWidth="1"/>
    <col min="9993" max="9993" width="13.33203125" style="190" bestFit="1" customWidth="1"/>
    <col min="9994" max="10240" width="11.44140625" style="190"/>
    <col min="10241" max="10241" width="5" style="190" customWidth="1"/>
    <col min="10242" max="10242" width="52.109375" style="190" customWidth="1"/>
    <col min="10243" max="10243" width="44" style="190" customWidth="1"/>
    <col min="10244" max="10244" width="16.6640625" style="190" customWidth="1"/>
    <col min="10245" max="10245" width="36.44140625" style="190" customWidth="1"/>
    <col min="10246" max="10246" width="18.44140625" style="190" customWidth="1"/>
    <col min="10247" max="10247" width="11.33203125" style="190" bestFit="1" customWidth="1"/>
    <col min="10248" max="10248" width="12.6640625" style="190" customWidth="1"/>
    <col min="10249" max="10249" width="13.33203125" style="190" bestFit="1" customWidth="1"/>
    <col min="10250" max="10496" width="11.44140625" style="190"/>
    <col min="10497" max="10497" width="5" style="190" customWidth="1"/>
    <col min="10498" max="10498" width="52.109375" style="190" customWidth="1"/>
    <col min="10499" max="10499" width="44" style="190" customWidth="1"/>
    <col min="10500" max="10500" width="16.6640625" style="190" customWidth="1"/>
    <col min="10501" max="10501" width="36.44140625" style="190" customWidth="1"/>
    <col min="10502" max="10502" width="18.44140625" style="190" customWidth="1"/>
    <col min="10503" max="10503" width="11.33203125" style="190" bestFit="1" customWidth="1"/>
    <col min="10504" max="10504" width="12.6640625" style="190" customWidth="1"/>
    <col min="10505" max="10505" width="13.33203125" style="190" bestFit="1" customWidth="1"/>
    <col min="10506" max="10752" width="11.44140625" style="190"/>
    <col min="10753" max="10753" width="5" style="190" customWidth="1"/>
    <col min="10754" max="10754" width="52.109375" style="190" customWidth="1"/>
    <col min="10755" max="10755" width="44" style="190" customWidth="1"/>
    <col min="10756" max="10756" width="16.6640625" style="190" customWidth="1"/>
    <col min="10757" max="10757" width="36.44140625" style="190" customWidth="1"/>
    <col min="10758" max="10758" width="18.44140625" style="190" customWidth="1"/>
    <col min="10759" max="10759" width="11.33203125" style="190" bestFit="1" customWidth="1"/>
    <col min="10760" max="10760" width="12.6640625" style="190" customWidth="1"/>
    <col min="10761" max="10761" width="13.33203125" style="190" bestFit="1" customWidth="1"/>
    <col min="10762" max="11008" width="11.44140625" style="190"/>
    <col min="11009" max="11009" width="5" style="190" customWidth="1"/>
    <col min="11010" max="11010" width="52.109375" style="190" customWidth="1"/>
    <col min="11011" max="11011" width="44" style="190" customWidth="1"/>
    <col min="11012" max="11012" width="16.6640625" style="190" customWidth="1"/>
    <col min="11013" max="11013" width="36.44140625" style="190" customWidth="1"/>
    <col min="11014" max="11014" width="18.44140625" style="190" customWidth="1"/>
    <col min="11015" max="11015" width="11.33203125" style="190" bestFit="1" customWidth="1"/>
    <col min="11016" max="11016" width="12.6640625" style="190" customWidth="1"/>
    <col min="11017" max="11017" width="13.33203125" style="190" bestFit="1" customWidth="1"/>
    <col min="11018" max="11264" width="11.44140625" style="190"/>
    <col min="11265" max="11265" width="5" style="190" customWidth="1"/>
    <col min="11266" max="11266" width="52.109375" style="190" customWidth="1"/>
    <col min="11267" max="11267" width="44" style="190" customWidth="1"/>
    <col min="11268" max="11268" width="16.6640625" style="190" customWidth="1"/>
    <col min="11269" max="11269" width="36.44140625" style="190" customWidth="1"/>
    <col min="11270" max="11270" width="18.44140625" style="190" customWidth="1"/>
    <col min="11271" max="11271" width="11.33203125" style="190" bestFit="1" customWidth="1"/>
    <col min="11272" max="11272" width="12.6640625" style="190" customWidth="1"/>
    <col min="11273" max="11273" width="13.33203125" style="190" bestFit="1" customWidth="1"/>
    <col min="11274" max="11520" width="11.44140625" style="190"/>
    <col min="11521" max="11521" width="5" style="190" customWidth="1"/>
    <col min="11522" max="11522" width="52.109375" style="190" customWidth="1"/>
    <col min="11523" max="11523" width="44" style="190" customWidth="1"/>
    <col min="11524" max="11524" width="16.6640625" style="190" customWidth="1"/>
    <col min="11525" max="11525" width="36.44140625" style="190" customWidth="1"/>
    <col min="11526" max="11526" width="18.44140625" style="190" customWidth="1"/>
    <col min="11527" max="11527" width="11.33203125" style="190" bestFit="1" customWidth="1"/>
    <col min="11528" max="11528" width="12.6640625" style="190" customWidth="1"/>
    <col min="11529" max="11529" width="13.33203125" style="190" bestFit="1" customWidth="1"/>
    <col min="11530" max="11776" width="11.44140625" style="190"/>
    <col min="11777" max="11777" width="5" style="190" customWidth="1"/>
    <col min="11778" max="11778" width="52.109375" style="190" customWidth="1"/>
    <col min="11779" max="11779" width="44" style="190" customWidth="1"/>
    <col min="11780" max="11780" width="16.6640625" style="190" customWidth="1"/>
    <col min="11781" max="11781" width="36.44140625" style="190" customWidth="1"/>
    <col min="11782" max="11782" width="18.44140625" style="190" customWidth="1"/>
    <col min="11783" max="11783" width="11.33203125" style="190" bestFit="1" customWidth="1"/>
    <col min="11784" max="11784" width="12.6640625" style="190" customWidth="1"/>
    <col min="11785" max="11785" width="13.33203125" style="190" bestFit="1" customWidth="1"/>
    <col min="11786" max="12032" width="11.44140625" style="190"/>
    <col min="12033" max="12033" width="5" style="190" customWidth="1"/>
    <col min="12034" max="12034" width="52.109375" style="190" customWidth="1"/>
    <col min="12035" max="12035" width="44" style="190" customWidth="1"/>
    <col min="12036" max="12036" width="16.6640625" style="190" customWidth="1"/>
    <col min="12037" max="12037" width="36.44140625" style="190" customWidth="1"/>
    <col min="12038" max="12038" width="18.44140625" style="190" customWidth="1"/>
    <col min="12039" max="12039" width="11.33203125" style="190" bestFit="1" customWidth="1"/>
    <col min="12040" max="12040" width="12.6640625" style="190" customWidth="1"/>
    <col min="12041" max="12041" width="13.33203125" style="190" bestFit="1" customWidth="1"/>
    <col min="12042" max="12288" width="11.44140625" style="190"/>
    <col min="12289" max="12289" width="5" style="190" customWidth="1"/>
    <col min="12290" max="12290" width="52.109375" style="190" customWidth="1"/>
    <col min="12291" max="12291" width="44" style="190" customWidth="1"/>
    <col min="12292" max="12292" width="16.6640625" style="190" customWidth="1"/>
    <col min="12293" max="12293" width="36.44140625" style="190" customWidth="1"/>
    <col min="12294" max="12294" width="18.44140625" style="190" customWidth="1"/>
    <col min="12295" max="12295" width="11.33203125" style="190" bestFit="1" customWidth="1"/>
    <col min="12296" max="12296" width="12.6640625" style="190" customWidth="1"/>
    <col min="12297" max="12297" width="13.33203125" style="190" bestFit="1" customWidth="1"/>
    <col min="12298" max="12544" width="11.44140625" style="190"/>
    <col min="12545" max="12545" width="5" style="190" customWidth="1"/>
    <col min="12546" max="12546" width="52.109375" style="190" customWidth="1"/>
    <col min="12547" max="12547" width="44" style="190" customWidth="1"/>
    <col min="12548" max="12548" width="16.6640625" style="190" customWidth="1"/>
    <col min="12549" max="12549" width="36.44140625" style="190" customWidth="1"/>
    <col min="12550" max="12550" width="18.44140625" style="190" customWidth="1"/>
    <col min="12551" max="12551" width="11.33203125" style="190" bestFit="1" customWidth="1"/>
    <col min="12552" max="12552" width="12.6640625" style="190" customWidth="1"/>
    <col min="12553" max="12553" width="13.33203125" style="190" bestFit="1" customWidth="1"/>
    <col min="12554" max="12800" width="11.44140625" style="190"/>
    <col min="12801" max="12801" width="5" style="190" customWidth="1"/>
    <col min="12802" max="12802" width="52.109375" style="190" customWidth="1"/>
    <col min="12803" max="12803" width="44" style="190" customWidth="1"/>
    <col min="12804" max="12804" width="16.6640625" style="190" customWidth="1"/>
    <col min="12805" max="12805" width="36.44140625" style="190" customWidth="1"/>
    <col min="12806" max="12806" width="18.44140625" style="190" customWidth="1"/>
    <col min="12807" max="12807" width="11.33203125" style="190" bestFit="1" customWidth="1"/>
    <col min="12808" max="12808" width="12.6640625" style="190" customWidth="1"/>
    <col min="12809" max="12809" width="13.33203125" style="190" bestFit="1" customWidth="1"/>
    <col min="12810" max="13056" width="11.44140625" style="190"/>
    <col min="13057" max="13057" width="5" style="190" customWidth="1"/>
    <col min="13058" max="13058" width="52.109375" style="190" customWidth="1"/>
    <col min="13059" max="13059" width="44" style="190" customWidth="1"/>
    <col min="13060" max="13060" width="16.6640625" style="190" customWidth="1"/>
    <col min="13061" max="13061" width="36.44140625" style="190" customWidth="1"/>
    <col min="13062" max="13062" width="18.44140625" style="190" customWidth="1"/>
    <col min="13063" max="13063" width="11.33203125" style="190" bestFit="1" customWidth="1"/>
    <col min="13064" max="13064" width="12.6640625" style="190" customWidth="1"/>
    <col min="13065" max="13065" width="13.33203125" style="190" bestFit="1" customWidth="1"/>
    <col min="13066" max="13312" width="11.44140625" style="190"/>
    <col min="13313" max="13313" width="5" style="190" customWidth="1"/>
    <col min="13314" max="13314" width="52.109375" style="190" customWidth="1"/>
    <col min="13315" max="13315" width="44" style="190" customWidth="1"/>
    <col min="13316" max="13316" width="16.6640625" style="190" customWidth="1"/>
    <col min="13317" max="13317" width="36.44140625" style="190" customWidth="1"/>
    <col min="13318" max="13318" width="18.44140625" style="190" customWidth="1"/>
    <col min="13319" max="13319" width="11.33203125" style="190" bestFit="1" customWidth="1"/>
    <col min="13320" max="13320" width="12.6640625" style="190" customWidth="1"/>
    <col min="13321" max="13321" width="13.33203125" style="190" bestFit="1" customWidth="1"/>
    <col min="13322" max="13568" width="11.44140625" style="190"/>
    <col min="13569" max="13569" width="5" style="190" customWidth="1"/>
    <col min="13570" max="13570" width="52.109375" style="190" customWidth="1"/>
    <col min="13571" max="13571" width="44" style="190" customWidth="1"/>
    <col min="13572" max="13572" width="16.6640625" style="190" customWidth="1"/>
    <col min="13573" max="13573" width="36.44140625" style="190" customWidth="1"/>
    <col min="13574" max="13574" width="18.44140625" style="190" customWidth="1"/>
    <col min="13575" max="13575" width="11.33203125" style="190" bestFit="1" customWidth="1"/>
    <col min="13576" max="13576" width="12.6640625" style="190" customWidth="1"/>
    <col min="13577" max="13577" width="13.33203125" style="190" bestFit="1" customWidth="1"/>
    <col min="13578" max="13824" width="11.44140625" style="190"/>
    <col min="13825" max="13825" width="5" style="190" customWidth="1"/>
    <col min="13826" max="13826" width="52.109375" style="190" customWidth="1"/>
    <col min="13827" max="13827" width="44" style="190" customWidth="1"/>
    <col min="13828" max="13828" width="16.6640625" style="190" customWidth="1"/>
    <col min="13829" max="13829" width="36.44140625" style="190" customWidth="1"/>
    <col min="13830" max="13830" width="18.44140625" style="190" customWidth="1"/>
    <col min="13831" max="13831" width="11.33203125" style="190" bestFit="1" customWidth="1"/>
    <col min="13832" max="13832" width="12.6640625" style="190" customWidth="1"/>
    <col min="13833" max="13833" width="13.33203125" style="190" bestFit="1" customWidth="1"/>
    <col min="13834" max="14080" width="11.44140625" style="190"/>
    <col min="14081" max="14081" width="5" style="190" customWidth="1"/>
    <col min="14082" max="14082" width="52.109375" style="190" customWidth="1"/>
    <col min="14083" max="14083" width="44" style="190" customWidth="1"/>
    <col min="14084" max="14084" width="16.6640625" style="190" customWidth="1"/>
    <col min="14085" max="14085" width="36.44140625" style="190" customWidth="1"/>
    <col min="14086" max="14086" width="18.44140625" style="190" customWidth="1"/>
    <col min="14087" max="14087" width="11.33203125" style="190" bestFit="1" customWidth="1"/>
    <col min="14088" max="14088" width="12.6640625" style="190" customWidth="1"/>
    <col min="14089" max="14089" width="13.33203125" style="190" bestFit="1" customWidth="1"/>
    <col min="14090" max="14336" width="11.44140625" style="190"/>
    <col min="14337" max="14337" width="5" style="190" customWidth="1"/>
    <col min="14338" max="14338" width="52.109375" style="190" customWidth="1"/>
    <col min="14339" max="14339" width="44" style="190" customWidth="1"/>
    <col min="14340" max="14340" width="16.6640625" style="190" customWidth="1"/>
    <col min="14341" max="14341" width="36.44140625" style="190" customWidth="1"/>
    <col min="14342" max="14342" width="18.44140625" style="190" customWidth="1"/>
    <col min="14343" max="14343" width="11.33203125" style="190" bestFit="1" customWidth="1"/>
    <col min="14344" max="14344" width="12.6640625" style="190" customWidth="1"/>
    <col min="14345" max="14345" width="13.33203125" style="190" bestFit="1" customWidth="1"/>
    <col min="14346" max="14592" width="11.44140625" style="190"/>
    <col min="14593" max="14593" width="5" style="190" customWidth="1"/>
    <col min="14594" max="14594" width="52.109375" style="190" customWidth="1"/>
    <col min="14595" max="14595" width="44" style="190" customWidth="1"/>
    <col min="14596" max="14596" width="16.6640625" style="190" customWidth="1"/>
    <col min="14597" max="14597" width="36.44140625" style="190" customWidth="1"/>
    <col min="14598" max="14598" width="18.44140625" style="190" customWidth="1"/>
    <col min="14599" max="14599" width="11.33203125" style="190" bestFit="1" customWidth="1"/>
    <col min="14600" max="14600" width="12.6640625" style="190" customWidth="1"/>
    <col min="14601" max="14601" width="13.33203125" style="190" bestFit="1" customWidth="1"/>
    <col min="14602" max="14848" width="11.44140625" style="190"/>
    <col min="14849" max="14849" width="5" style="190" customWidth="1"/>
    <col min="14850" max="14850" width="52.109375" style="190" customWidth="1"/>
    <col min="14851" max="14851" width="44" style="190" customWidth="1"/>
    <col min="14852" max="14852" width="16.6640625" style="190" customWidth="1"/>
    <col min="14853" max="14853" width="36.44140625" style="190" customWidth="1"/>
    <col min="14854" max="14854" width="18.44140625" style="190" customWidth="1"/>
    <col min="14855" max="14855" width="11.33203125" style="190" bestFit="1" customWidth="1"/>
    <col min="14856" max="14856" width="12.6640625" style="190" customWidth="1"/>
    <col min="14857" max="14857" width="13.33203125" style="190" bestFit="1" customWidth="1"/>
    <col min="14858" max="15104" width="11.44140625" style="190"/>
    <col min="15105" max="15105" width="5" style="190" customWidth="1"/>
    <col min="15106" max="15106" width="52.109375" style="190" customWidth="1"/>
    <col min="15107" max="15107" width="44" style="190" customWidth="1"/>
    <col min="15108" max="15108" width="16.6640625" style="190" customWidth="1"/>
    <col min="15109" max="15109" width="36.44140625" style="190" customWidth="1"/>
    <col min="15110" max="15110" width="18.44140625" style="190" customWidth="1"/>
    <col min="15111" max="15111" width="11.33203125" style="190" bestFit="1" customWidth="1"/>
    <col min="15112" max="15112" width="12.6640625" style="190" customWidth="1"/>
    <col min="15113" max="15113" width="13.33203125" style="190" bestFit="1" customWidth="1"/>
    <col min="15114" max="15360" width="11.44140625" style="190"/>
    <col min="15361" max="15361" width="5" style="190" customWidth="1"/>
    <col min="15362" max="15362" width="52.109375" style="190" customWidth="1"/>
    <col min="15363" max="15363" width="44" style="190" customWidth="1"/>
    <col min="15364" max="15364" width="16.6640625" style="190" customWidth="1"/>
    <col min="15365" max="15365" width="36.44140625" style="190" customWidth="1"/>
    <col min="15366" max="15366" width="18.44140625" style="190" customWidth="1"/>
    <col min="15367" max="15367" width="11.33203125" style="190" bestFit="1" customWidth="1"/>
    <col min="15368" max="15368" width="12.6640625" style="190" customWidth="1"/>
    <col min="15369" max="15369" width="13.33203125" style="190" bestFit="1" customWidth="1"/>
    <col min="15370" max="15616" width="11.44140625" style="190"/>
    <col min="15617" max="15617" width="5" style="190" customWidth="1"/>
    <col min="15618" max="15618" width="52.109375" style="190" customWidth="1"/>
    <col min="15619" max="15619" width="44" style="190" customWidth="1"/>
    <col min="15620" max="15620" width="16.6640625" style="190" customWidth="1"/>
    <col min="15621" max="15621" width="36.44140625" style="190" customWidth="1"/>
    <col min="15622" max="15622" width="18.44140625" style="190" customWidth="1"/>
    <col min="15623" max="15623" width="11.33203125" style="190" bestFit="1" customWidth="1"/>
    <col min="15624" max="15624" width="12.6640625" style="190" customWidth="1"/>
    <col min="15625" max="15625" width="13.33203125" style="190" bestFit="1" customWidth="1"/>
    <col min="15626" max="15872" width="11.44140625" style="190"/>
    <col min="15873" max="15873" width="5" style="190" customWidth="1"/>
    <col min="15874" max="15874" width="52.109375" style="190" customWidth="1"/>
    <col min="15875" max="15875" width="44" style="190" customWidth="1"/>
    <col min="15876" max="15876" width="16.6640625" style="190" customWidth="1"/>
    <col min="15877" max="15877" width="36.44140625" style="190" customWidth="1"/>
    <col min="15878" max="15878" width="18.44140625" style="190" customWidth="1"/>
    <col min="15879" max="15879" width="11.33203125" style="190" bestFit="1" customWidth="1"/>
    <col min="15880" max="15880" width="12.6640625" style="190" customWidth="1"/>
    <col min="15881" max="15881" width="13.33203125" style="190" bestFit="1" customWidth="1"/>
    <col min="15882" max="16128" width="11.44140625" style="190"/>
    <col min="16129" max="16129" width="5" style="190" customWidth="1"/>
    <col min="16130" max="16130" width="52.109375" style="190" customWidth="1"/>
    <col min="16131" max="16131" width="44" style="190" customWidth="1"/>
    <col min="16132" max="16132" width="16.6640625" style="190" customWidth="1"/>
    <col min="16133" max="16133" width="36.44140625" style="190" customWidth="1"/>
    <col min="16134" max="16134" width="18.44140625" style="190" customWidth="1"/>
    <col min="16135" max="16135" width="11.33203125" style="190" bestFit="1" customWidth="1"/>
    <col min="16136" max="16136" width="12.6640625" style="190" customWidth="1"/>
    <col min="16137" max="16137" width="13.33203125" style="190" bestFit="1" customWidth="1"/>
    <col min="16138" max="16384" width="11.44140625" style="190"/>
  </cols>
  <sheetData>
    <row r="1" spans="1:8" ht="18" customHeight="1" x14ac:dyDescent="0.3">
      <c r="A1" s="701" t="s">
        <v>97</v>
      </c>
      <c r="B1" s="702"/>
      <c r="C1" s="702"/>
      <c r="D1" s="702"/>
      <c r="E1" s="703"/>
      <c r="F1" s="183"/>
      <c r="G1" s="183"/>
      <c r="H1" s="183"/>
    </row>
    <row r="2" spans="1:8" ht="18" customHeight="1" x14ac:dyDescent="0.25">
      <c r="A2" s="704" t="s">
        <v>263</v>
      </c>
      <c r="B2" s="705"/>
      <c r="C2" s="705"/>
      <c r="D2" s="705"/>
      <c r="E2" s="706"/>
      <c r="F2" s="185"/>
      <c r="G2" s="185"/>
      <c r="H2" s="185"/>
    </row>
    <row r="3" spans="1:8" ht="18" customHeight="1" x14ac:dyDescent="0.25">
      <c r="A3" s="704" t="s">
        <v>264</v>
      </c>
      <c r="B3" s="705"/>
      <c r="C3" s="705"/>
      <c r="D3" s="705"/>
      <c r="E3" s="706"/>
      <c r="F3" s="185"/>
      <c r="G3" s="185"/>
      <c r="H3" s="185"/>
    </row>
    <row r="4" spans="1:8" ht="8.25" customHeight="1" thickBot="1" x14ac:dyDescent="0.3">
      <c r="A4" s="186"/>
      <c r="B4" s="187"/>
      <c r="C4" s="187"/>
      <c r="D4" s="187"/>
      <c r="E4" s="188"/>
      <c r="F4" s="355"/>
      <c r="G4" s="355"/>
      <c r="H4" s="355"/>
    </row>
    <row r="5" spans="1:8" ht="8.25" customHeight="1" thickBot="1" x14ac:dyDescent="0.3">
      <c r="A5" s="189"/>
      <c r="B5" s="185"/>
      <c r="C5" s="185"/>
      <c r="D5" s="185"/>
      <c r="E5" s="185"/>
      <c r="F5" s="185"/>
      <c r="G5" s="185"/>
      <c r="H5" s="185"/>
    </row>
    <row r="6" spans="1:8" ht="23.25" customHeight="1" thickBot="1" x14ac:dyDescent="0.3">
      <c r="A6" s="707" t="s">
        <v>28</v>
      </c>
      <c r="B6" s="708"/>
      <c r="C6" s="709"/>
      <c r="D6" s="710"/>
      <c r="E6" s="710"/>
      <c r="F6" s="355"/>
      <c r="G6" s="355"/>
      <c r="H6" s="355"/>
    </row>
    <row r="7" spans="1:8" ht="8.25" customHeight="1" thickBot="1" x14ac:dyDescent="0.3">
      <c r="A7" s="189"/>
      <c r="B7" s="185"/>
      <c r="C7" s="185"/>
      <c r="D7" s="185"/>
      <c r="E7" s="185"/>
      <c r="F7" s="185"/>
      <c r="G7" s="185"/>
      <c r="H7" s="185"/>
    </row>
    <row r="8" spans="1:8" ht="43.5" customHeight="1" thickBot="1" x14ac:dyDescent="0.3">
      <c r="A8" s="698" t="s">
        <v>100</v>
      </c>
      <c r="B8" s="699"/>
      <c r="C8" s="699"/>
      <c r="D8" s="699"/>
      <c r="E8" s="700"/>
      <c r="F8" s="355"/>
      <c r="G8" s="355"/>
      <c r="H8" s="355"/>
    </row>
    <row r="9" spans="1:8" ht="8.25" customHeight="1" thickBot="1" x14ac:dyDescent="0.3">
      <c r="A9" s="189"/>
      <c r="B9" s="185"/>
      <c r="C9" s="185"/>
      <c r="D9" s="185"/>
      <c r="E9" s="185"/>
      <c r="F9" s="185"/>
      <c r="G9" s="185"/>
      <c r="H9" s="185"/>
    </row>
    <row r="10" spans="1:8" ht="18" customHeight="1" x14ac:dyDescent="0.3">
      <c r="A10" s="711" t="s">
        <v>265</v>
      </c>
      <c r="B10" s="712"/>
      <c r="C10" s="712"/>
      <c r="D10" s="712"/>
      <c r="E10" s="713"/>
      <c r="F10" s="185"/>
      <c r="G10" s="185"/>
      <c r="H10" s="185"/>
    </row>
    <row r="11" spans="1:8" ht="18" customHeight="1" x14ac:dyDescent="0.25">
      <c r="A11" s="714" t="s">
        <v>24</v>
      </c>
      <c r="B11" s="714" t="s">
        <v>266</v>
      </c>
      <c r="C11" s="714" t="s">
        <v>267</v>
      </c>
      <c r="D11" s="714" t="s">
        <v>268</v>
      </c>
      <c r="E11" s="714" t="s">
        <v>269</v>
      </c>
      <c r="F11" s="355"/>
      <c r="G11" s="355"/>
      <c r="H11" s="355"/>
    </row>
    <row r="12" spans="1:8" ht="18" customHeight="1" x14ac:dyDescent="0.25">
      <c r="A12" s="714"/>
      <c r="B12" s="714"/>
      <c r="C12" s="714"/>
      <c r="D12" s="714"/>
      <c r="E12" s="714"/>
      <c r="F12" s="355"/>
      <c r="G12" s="355"/>
      <c r="H12" s="355"/>
    </row>
    <row r="13" spans="1:8" ht="6" customHeight="1" x14ac:dyDescent="0.25"/>
    <row r="14" spans="1:8" ht="30" customHeight="1" x14ac:dyDescent="0.25">
      <c r="A14" s="191">
        <v>1</v>
      </c>
      <c r="B14" s="361" t="s">
        <v>40</v>
      </c>
      <c r="C14" s="192" t="s">
        <v>270</v>
      </c>
      <c r="D14" s="388" t="s">
        <v>271</v>
      </c>
      <c r="E14" s="194"/>
    </row>
    <row r="15" spans="1:8" ht="30" customHeight="1" x14ac:dyDescent="0.25">
      <c r="A15" s="191">
        <v>2</v>
      </c>
      <c r="B15" s="361" t="s">
        <v>272</v>
      </c>
      <c r="C15" s="192" t="s">
        <v>273</v>
      </c>
      <c r="D15" s="193" t="s">
        <v>81</v>
      </c>
      <c r="E15" s="194"/>
    </row>
    <row r="16" spans="1:8" ht="30" customHeight="1" x14ac:dyDescent="0.25">
      <c r="A16" s="191">
        <v>3</v>
      </c>
      <c r="B16" s="361" t="s">
        <v>274</v>
      </c>
      <c r="C16" s="192" t="s">
        <v>275</v>
      </c>
      <c r="D16" s="193" t="s">
        <v>81</v>
      </c>
      <c r="E16" s="194"/>
    </row>
    <row r="17" spans="1:5" ht="30" customHeight="1" x14ac:dyDescent="0.25">
      <c r="A17" s="191">
        <v>4</v>
      </c>
      <c r="B17" s="361" t="s">
        <v>86</v>
      </c>
      <c r="C17" s="192" t="s">
        <v>276</v>
      </c>
      <c r="D17" s="193" t="s">
        <v>81</v>
      </c>
      <c r="E17" s="194"/>
    </row>
    <row r="18" spans="1:5" ht="30" customHeight="1" x14ac:dyDescent="0.25">
      <c r="A18" s="191">
        <v>5</v>
      </c>
      <c r="B18" s="361" t="s">
        <v>277</v>
      </c>
      <c r="C18" s="192" t="s">
        <v>275</v>
      </c>
      <c r="D18" s="193" t="s">
        <v>271</v>
      </c>
      <c r="E18" s="194"/>
    </row>
  </sheetData>
  <sheetProtection selectLockedCells="1" selectUnlockedCells="1"/>
  <mergeCells count="12">
    <mergeCell ref="A10:E10"/>
    <mergeCell ref="A11:A12"/>
    <mergeCell ref="B11:B12"/>
    <mergeCell ref="C11:C12"/>
    <mergeCell ref="D11:D12"/>
    <mergeCell ref="E11:E12"/>
    <mergeCell ref="A8:E8"/>
    <mergeCell ref="A1:E1"/>
    <mergeCell ref="A2:E2"/>
    <mergeCell ref="A3:E3"/>
    <mergeCell ref="A6:C6"/>
    <mergeCell ref="D6:E6"/>
  </mergeCells>
  <conditionalFormatting sqref="D14:D18">
    <cfRule type="containsText" dxfId="125" priority="3" stopIfTrue="1" operator="containsText" text="NO HABILITADO">
      <formula>NOT(ISERROR(SEARCH("NO HABILITADO",D14)))</formula>
    </cfRule>
    <cfRule type="containsText" dxfId="124" priority="4" stopIfTrue="1" operator="containsText" text="HABILITADO">
      <formula>NOT(ISERROR(SEARCH("HABILITADO",D14)))</formula>
    </cfRule>
  </conditionalFormatting>
  <pageMargins left="0.25" right="0.25" top="0.75" bottom="0.75" header="0.3" footer="0.3"/>
  <pageSetup scale="75" firstPageNumber="0" orientation="landscape" horizontalDpi="300" verticalDpi="300" r:id="rId1"/>
  <headerFooter alignWithMargins="0"/>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Q25"/>
  <sheetViews>
    <sheetView view="pageBreakPreview" zoomScale="80" zoomScaleNormal="70" zoomScaleSheetLayoutView="80" workbookViewId="0">
      <selection activeCell="D7" sqref="D7:M7"/>
    </sheetView>
  </sheetViews>
  <sheetFormatPr baseColWidth="10" defaultColWidth="11.44140625" defaultRowHeight="13.2" x14ac:dyDescent="0.25"/>
  <cols>
    <col min="1" max="1" width="3.44140625" style="152" customWidth="1"/>
    <col min="2" max="2" width="11.44140625" style="152" customWidth="1"/>
    <col min="3" max="3" width="5.6640625" style="152" customWidth="1"/>
    <col min="4" max="4" width="14.33203125" style="153" customWidth="1"/>
    <col min="5" max="5" width="18.6640625" style="153" customWidth="1"/>
    <col min="6" max="6" width="36.44140625" style="153" customWidth="1"/>
    <col min="7" max="7" width="18.33203125" style="153" customWidth="1"/>
    <col min="8" max="8" width="22.88671875" style="153" customWidth="1"/>
    <col min="9" max="9" width="14.33203125" style="153" customWidth="1"/>
    <col min="10" max="10" width="17.6640625" style="153" customWidth="1"/>
    <col min="11" max="11" width="17.44140625" style="153" customWidth="1"/>
    <col min="12" max="12" width="19.44140625" style="153" customWidth="1"/>
    <col min="13" max="13" width="29" style="153" customWidth="1"/>
    <col min="14" max="14" width="3.44140625" style="152" customWidth="1"/>
    <col min="15" max="15" width="15.33203125" style="152" customWidth="1"/>
    <col min="16" max="16" width="16.33203125" style="152" hidden="1" customWidth="1"/>
    <col min="17" max="17" width="14.44140625" style="152" hidden="1" customWidth="1"/>
    <col min="18" max="16384" width="11.44140625" style="152"/>
  </cols>
  <sheetData>
    <row r="1" spans="1:15" s="77" customFormat="1" ht="18.75" customHeight="1" x14ac:dyDescent="0.25">
      <c r="A1" s="131"/>
      <c r="B1" s="715" t="s">
        <v>278</v>
      </c>
      <c r="C1" s="715"/>
      <c r="D1" s="715"/>
      <c r="E1" s="715"/>
      <c r="F1" s="715"/>
      <c r="G1" s="715"/>
      <c r="H1" s="715"/>
      <c r="I1" s="715"/>
      <c r="J1" s="715"/>
      <c r="K1" s="715"/>
      <c r="L1" s="715"/>
      <c r="M1" s="715"/>
      <c r="N1" s="715"/>
      <c r="O1" s="131"/>
    </row>
    <row r="2" spans="1:15" s="77" customFormat="1" ht="11.25" customHeight="1" x14ac:dyDescent="0.3">
      <c r="A2" s="144"/>
      <c r="B2" s="101"/>
      <c r="C2" s="101"/>
      <c r="D2" s="101"/>
      <c r="E2" s="102"/>
      <c r="F2" s="102"/>
      <c r="G2" s="102"/>
      <c r="H2" s="102"/>
      <c r="I2" s="102"/>
      <c r="J2" s="102"/>
      <c r="K2" s="102"/>
      <c r="L2" s="131"/>
      <c r="M2" s="131"/>
      <c r="N2" s="131"/>
      <c r="O2" s="131"/>
    </row>
    <row r="3" spans="1:15" s="77" customFormat="1" ht="18.75" customHeight="1" x14ac:dyDescent="0.25">
      <c r="A3" s="131"/>
      <c r="B3" s="716" t="s">
        <v>279</v>
      </c>
      <c r="C3" s="716"/>
      <c r="D3" s="716"/>
      <c r="E3" s="716"/>
      <c r="F3" s="716"/>
      <c r="G3" s="716"/>
      <c r="H3" s="716"/>
      <c r="I3" s="716"/>
      <c r="J3" s="716"/>
      <c r="K3" s="716"/>
      <c r="L3" s="716"/>
      <c r="M3" s="716"/>
      <c r="N3" s="716"/>
      <c r="O3" s="131"/>
    </row>
    <row r="4" spans="1:15" s="133" customFormat="1" ht="11.25" customHeight="1" x14ac:dyDescent="0.3">
      <c r="A4" s="144"/>
      <c r="B4" s="101"/>
      <c r="C4" s="101"/>
      <c r="D4" s="101"/>
      <c r="E4" s="102"/>
      <c r="F4" s="102"/>
      <c r="G4" s="102"/>
      <c r="H4" s="102"/>
      <c r="I4" s="102"/>
      <c r="J4" s="102"/>
      <c r="K4" s="102"/>
      <c r="L4" s="131"/>
      <c r="M4" s="131"/>
      <c r="N4" s="131"/>
      <c r="O4" s="131"/>
    </row>
    <row r="5" spans="1:15" s="133" customFormat="1" ht="18.75" customHeight="1" x14ac:dyDescent="0.25">
      <c r="A5" s="131"/>
      <c r="B5" s="716" t="s">
        <v>280</v>
      </c>
      <c r="C5" s="716"/>
      <c r="D5" s="716"/>
      <c r="E5" s="716"/>
      <c r="F5" s="716"/>
      <c r="G5" s="716"/>
      <c r="H5" s="716"/>
      <c r="I5" s="716"/>
      <c r="J5" s="716"/>
      <c r="K5" s="716"/>
      <c r="L5" s="716"/>
      <c r="M5" s="716"/>
      <c r="N5" s="716"/>
      <c r="O5" s="131"/>
    </row>
    <row r="6" spans="1:15" s="133" customFormat="1" ht="11.25" customHeight="1" x14ac:dyDescent="0.25">
      <c r="A6" s="145"/>
      <c r="B6" s="132"/>
      <c r="C6" s="132"/>
      <c r="D6" s="132"/>
      <c r="E6" s="132"/>
      <c r="F6" s="132"/>
      <c r="G6" s="132"/>
      <c r="H6" s="132"/>
      <c r="I6" s="132"/>
      <c r="J6" s="132"/>
      <c r="K6" s="132"/>
      <c r="L6" s="132"/>
      <c r="M6" s="132"/>
      <c r="N6" s="132"/>
      <c r="O6" s="132"/>
    </row>
    <row r="7" spans="1:15" s="133" customFormat="1" ht="45" customHeight="1" x14ac:dyDescent="0.25">
      <c r="A7" s="146"/>
      <c r="B7" s="746" t="s">
        <v>281</v>
      </c>
      <c r="C7" s="746"/>
      <c r="D7" s="743" t="s">
        <v>282</v>
      </c>
      <c r="E7" s="744"/>
      <c r="F7" s="744"/>
      <c r="G7" s="744"/>
      <c r="H7" s="744"/>
      <c r="I7" s="744"/>
      <c r="J7" s="744"/>
      <c r="K7" s="744"/>
      <c r="L7" s="744"/>
      <c r="M7" s="745"/>
      <c r="N7" s="132"/>
    </row>
    <row r="8" spans="1:15" s="77" customFormat="1" ht="11.25" customHeight="1" x14ac:dyDescent="0.3">
      <c r="A8" s="144"/>
      <c r="B8" s="144"/>
      <c r="C8" s="144"/>
      <c r="D8" s="102"/>
      <c r="E8" s="102"/>
      <c r="F8" s="102"/>
      <c r="G8" s="102"/>
      <c r="H8" s="102"/>
      <c r="I8" s="102"/>
      <c r="J8" s="102"/>
      <c r="K8" s="102"/>
      <c r="L8" s="131"/>
      <c r="M8" s="131"/>
      <c r="N8" s="132"/>
    </row>
    <row r="9" spans="1:15" s="128" customFormat="1" ht="26.1" customHeight="1" x14ac:dyDescent="0.25">
      <c r="A9" s="147"/>
      <c r="B9" s="735" t="s">
        <v>8</v>
      </c>
      <c r="C9" s="736"/>
      <c r="D9" s="729"/>
      <c r="E9" s="476"/>
      <c r="F9" s="477"/>
      <c r="G9" s="139" t="s">
        <v>283</v>
      </c>
      <c r="H9" s="724"/>
      <c r="I9" s="725"/>
      <c r="J9" s="726"/>
      <c r="K9" s="727" t="s">
        <v>10</v>
      </c>
      <c r="L9" s="728"/>
      <c r="M9" s="140">
        <v>0</v>
      </c>
      <c r="N9" s="129"/>
    </row>
    <row r="10" spans="1:15" s="128" customFormat="1" ht="26.1" customHeight="1" x14ac:dyDescent="0.25">
      <c r="A10" s="147"/>
      <c r="B10" s="737"/>
      <c r="C10" s="738"/>
      <c r="D10" s="478"/>
      <c r="E10" s="479"/>
      <c r="F10" s="480"/>
      <c r="G10" s="139" t="s">
        <v>284</v>
      </c>
      <c r="H10" s="724"/>
      <c r="I10" s="725"/>
      <c r="J10" s="726"/>
      <c r="K10" s="727" t="s">
        <v>10</v>
      </c>
      <c r="L10" s="728"/>
      <c r="M10" s="140">
        <v>0</v>
      </c>
      <c r="N10" s="129"/>
    </row>
    <row r="11" spans="1:15" s="6" customFormat="1" ht="26.1" customHeight="1" x14ac:dyDescent="0.25">
      <c r="A11" s="148"/>
      <c r="B11" s="739"/>
      <c r="C11" s="740"/>
      <c r="D11" s="481"/>
      <c r="E11" s="482"/>
      <c r="F11" s="483"/>
      <c r="G11" s="139" t="s">
        <v>285</v>
      </c>
      <c r="H11" s="724"/>
      <c r="I11" s="725"/>
      <c r="J11" s="726"/>
      <c r="K11" s="727" t="s">
        <v>10</v>
      </c>
      <c r="L11" s="728"/>
      <c r="M11" s="140">
        <v>0</v>
      </c>
      <c r="N11" s="130"/>
    </row>
    <row r="12" spans="1:15" s="61" customFormat="1" ht="11.25" customHeight="1" x14ac:dyDescent="0.25">
      <c r="A12" s="167"/>
      <c r="B12" s="62"/>
      <c r="C12" s="62"/>
      <c r="D12" s="63"/>
      <c r="E12" s="63"/>
      <c r="F12" s="63"/>
      <c r="G12" s="63"/>
      <c r="H12" s="63"/>
      <c r="I12" s="63"/>
      <c r="J12" s="64"/>
      <c r="K12" s="64"/>
      <c r="L12" s="64"/>
      <c r="M12" s="65"/>
      <c r="N12" s="178"/>
    </row>
    <row r="13" spans="1:15" s="61" customFormat="1" ht="59.25" customHeight="1" x14ac:dyDescent="0.25">
      <c r="A13" s="167"/>
      <c r="B13" s="741" t="s">
        <v>286</v>
      </c>
      <c r="C13" s="742"/>
      <c r="D13" s="718" t="s">
        <v>287</v>
      </c>
      <c r="E13" s="719"/>
      <c r="F13" s="719"/>
      <c r="G13" s="719"/>
      <c r="H13" s="719"/>
      <c r="I13" s="719"/>
      <c r="J13" s="719"/>
      <c r="K13" s="719"/>
      <c r="L13" s="719"/>
      <c r="M13" s="720"/>
      <c r="N13" s="178"/>
    </row>
    <row r="14" spans="1:15" s="66" customFormat="1" ht="117.75" customHeight="1" x14ac:dyDescent="0.25">
      <c r="A14" s="168"/>
      <c r="B14" s="733" t="s">
        <v>288</v>
      </c>
      <c r="C14" s="734"/>
      <c r="D14" s="154" t="s">
        <v>289</v>
      </c>
      <c r="E14" s="154" t="s">
        <v>27</v>
      </c>
      <c r="F14" s="154" t="s">
        <v>28</v>
      </c>
      <c r="G14" s="154" t="s">
        <v>32</v>
      </c>
      <c r="H14" s="154" t="s">
        <v>31</v>
      </c>
      <c r="I14" s="154" t="s">
        <v>129</v>
      </c>
      <c r="J14" s="154" t="s">
        <v>290</v>
      </c>
      <c r="K14" s="154" t="s">
        <v>291</v>
      </c>
      <c r="L14" s="154" t="s">
        <v>292</v>
      </c>
      <c r="M14" s="154" t="s">
        <v>35</v>
      </c>
      <c r="N14" s="179"/>
    </row>
    <row r="15" spans="1:15" ht="120" customHeight="1" x14ac:dyDescent="0.25">
      <c r="A15" s="169"/>
      <c r="B15" s="730">
        <v>1</v>
      </c>
      <c r="C15" s="730"/>
      <c r="D15" s="155"/>
      <c r="E15" s="156"/>
      <c r="F15" s="157"/>
      <c r="G15" s="158"/>
      <c r="H15" s="159"/>
      <c r="I15" s="160"/>
      <c r="J15" s="160"/>
      <c r="K15" s="161"/>
      <c r="L15" s="164">
        <f>K15*G15</f>
        <v>0</v>
      </c>
      <c r="M15" s="162"/>
      <c r="N15" s="176"/>
    </row>
    <row r="16" spans="1:15" ht="120" customHeight="1" x14ac:dyDescent="0.25">
      <c r="A16" s="169"/>
      <c r="B16" s="731">
        <v>2</v>
      </c>
      <c r="C16" s="732"/>
      <c r="D16" s="155"/>
      <c r="E16" s="156"/>
      <c r="F16" s="157"/>
      <c r="G16" s="158"/>
      <c r="H16" s="163"/>
      <c r="I16" s="160"/>
      <c r="J16" s="160"/>
      <c r="K16" s="161"/>
      <c r="L16" s="164">
        <f>K16*G16</f>
        <v>0</v>
      </c>
      <c r="M16" s="162"/>
      <c r="N16" s="176"/>
    </row>
    <row r="17" spans="1:17" ht="120" customHeight="1" x14ac:dyDescent="0.25">
      <c r="A17" s="169"/>
      <c r="B17" s="731">
        <v>3</v>
      </c>
      <c r="C17" s="732"/>
      <c r="D17" s="155"/>
      <c r="E17" s="156"/>
      <c r="F17" s="157"/>
      <c r="G17" s="158"/>
      <c r="H17" s="163"/>
      <c r="I17" s="160"/>
      <c r="J17" s="160"/>
      <c r="K17" s="161"/>
      <c r="L17" s="164">
        <f>K17*G17</f>
        <v>0</v>
      </c>
      <c r="M17" s="162"/>
      <c r="N17" s="176"/>
    </row>
    <row r="18" spans="1:17" ht="11.25" customHeight="1" x14ac:dyDescent="0.25">
      <c r="A18" s="169"/>
      <c r="B18" s="170"/>
      <c r="C18" s="170"/>
      <c r="D18" s="171"/>
      <c r="E18" s="172"/>
      <c r="F18" s="172"/>
      <c r="G18" s="173"/>
      <c r="H18" s="174"/>
      <c r="I18" s="174"/>
      <c r="J18" s="175"/>
      <c r="K18" s="174"/>
      <c r="L18" s="174"/>
      <c r="M18" s="175"/>
      <c r="N18" s="176"/>
    </row>
    <row r="19" spans="1:17" ht="22.5" customHeight="1" x14ac:dyDescent="0.25">
      <c r="A19" s="169"/>
      <c r="B19" s="721" t="s">
        <v>293</v>
      </c>
      <c r="C19" s="722"/>
      <c r="D19" s="722"/>
      <c r="E19" s="722"/>
      <c r="F19" s="722"/>
      <c r="G19" s="722"/>
      <c r="H19" s="722"/>
      <c r="I19" s="722"/>
      <c r="J19" s="722"/>
      <c r="K19" s="723"/>
      <c r="L19" s="165">
        <f>SUM(L15:L17)</f>
        <v>0</v>
      </c>
      <c r="M19" s="166"/>
      <c r="N19" s="176"/>
    </row>
    <row r="20" spans="1:17" ht="11.25" customHeight="1" x14ac:dyDescent="0.25">
      <c r="A20" s="169"/>
      <c r="B20" s="170"/>
      <c r="C20" s="170"/>
      <c r="D20" s="177"/>
      <c r="E20" s="171"/>
      <c r="F20" s="172"/>
      <c r="G20" s="172"/>
      <c r="H20" s="173"/>
      <c r="I20" s="174"/>
      <c r="J20" s="174"/>
      <c r="K20" s="175"/>
      <c r="L20" s="174"/>
      <c r="M20" s="175"/>
      <c r="N20" s="176"/>
    </row>
    <row r="21" spans="1:17" ht="11.1" customHeight="1" x14ac:dyDescent="0.25">
      <c r="A21" s="150"/>
      <c r="B21" s="71"/>
      <c r="C21" s="71"/>
      <c r="D21" s="71"/>
      <c r="E21" s="71"/>
      <c r="F21" s="71"/>
      <c r="G21" s="71"/>
      <c r="H21" s="71"/>
      <c r="I21" s="71"/>
      <c r="J21" s="71"/>
      <c r="K21" s="72"/>
      <c r="L21" s="72"/>
      <c r="M21" s="72"/>
      <c r="N21" s="151"/>
      <c r="P21" s="152" t="s">
        <v>38</v>
      </c>
      <c r="Q21" s="152" t="s">
        <v>56</v>
      </c>
    </row>
    <row r="24" spans="1:17" x14ac:dyDescent="0.25">
      <c r="G24" s="180"/>
      <c r="H24" s="180"/>
      <c r="I24" s="180"/>
    </row>
    <row r="25" spans="1:17" ht="17.399999999999999" x14ac:dyDescent="0.25">
      <c r="G25" s="717" t="s">
        <v>140</v>
      </c>
      <c r="H25" s="717"/>
      <c r="I25" s="717"/>
    </row>
  </sheetData>
  <sheetProtection selectLockedCells="1"/>
  <mergeCells count="21">
    <mergeCell ref="B1:N1"/>
    <mergeCell ref="B3:N3"/>
    <mergeCell ref="B5:N5"/>
    <mergeCell ref="D7:M7"/>
    <mergeCell ref="H10:J10"/>
    <mergeCell ref="K10:L10"/>
    <mergeCell ref="B7:C7"/>
    <mergeCell ref="G25:I25"/>
    <mergeCell ref="D13:M13"/>
    <mergeCell ref="B19:K19"/>
    <mergeCell ref="H11:J11"/>
    <mergeCell ref="K11:L11"/>
    <mergeCell ref="D9:F11"/>
    <mergeCell ref="H9:J9"/>
    <mergeCell ref="K9:L9"/>
    <mergeCell ref="B15:C15"/>
    <mergeCell ref="B17:C17"/>
    <mergeCell ref="B14:C14"/>
    <mergeCell ref="B16:C16"/>
    <mergeCell ref="B9:C11"/>
    <mergeCell ref="B13:C13"/>
  </mergeCells>
  <conditionalFormatting sqref="F17:G17">
    <cfRule type="cellIs" dxfId="123" priority="214" operator="equal">
      <formula>#REF!</formula>
    </cfRule>
    <cfRule type="cellIs" dxfId="122" priority="215" operator="equal">
      <formula>#REF!</formula>
    </cfRule>
  </conditionalFormatting>
  <conditionalFormatting sqref="D14">
    <cfRule type="cellIs" dxfId="121" priority="212" operator="equal">
      <formula>#REF!</formula>
    </cfRule>
    <cfRule type="cellIs" dxfId="120" priority="213" operator="equal">
      <formula>#REF!</formula>
    </cfRule>
  </conditionalFormatting>
  <conditionalFormatting sqref="M14 D18:G18 M21">
    <cfRule type="cellIs" dxfId="119" priority="210" operator="equal">
      <formula>#REF!</formula>
    </cfRule>
    <cfRule type="cellIs" dxfId="118" priority="211" operator="equal">
      <formula>#REF!</formula>
    </cfRule>
  </conditionalFormatting>
  <conditionalFormatting sqref="I14">
    <cfRule type="cellIs" dxfId="117" priority="204" operator="equal">
      <formula>#REF!</formula>
    </cfRule>
    <cfRule type="cellIs" dxfId="116" priority="205" operator="equal">
      <formula>#REF!</formula>
    </cfRule>
  </conditionalFormatting>
  <conditionalFormatting sqref="J14">
    <cfRule type="cellIs" dxfId="115" priority="208" operator="equal">
      <formula>#REF!</formula>
    </cfRule>
    <cfRule type="cellIs" dxfId="114" priority="209" operator="equal">
      <formula>#REF!</formula>
    </cfRule>
  </conditionalFormatting>
  <conditionalFormatting sqref="K21:L21">
    <cfRule type="cellIs" dxfId="113" priority="202" operator="equal">
      <formula>#REF!</formula>
    </cfRule>
    <cfRule type="cellIs" dxfId="112" priority="203" operator="equal">
      <formula>#REF!</formula>
    </cfRule>
  </conditionalFormatting>
  <conditionalFormatting sqref="E14:F14">
    <cfRule type="cellIs" dxfId="111" priority="194" operator="equal">
      <formula>#REF!</formula>
    </cfRule>
    <cfRule type="cellIs" dxfId="110" priority="195" operator="equal">
      <formula>#REF!</formula>
    </cfRule>
  </conditionalFormatting>
  <conditionalFormatting sqref="D14">
    <cfRule type="cellIs" dxfId="109" priority="196" operator="equal">
      <formula>#REF!</formula>
    </cfRule>
    <cfRule type="cellIs" dxfId="108" priority="197" operator="equal">
      <formula>#REF!</formula>
    </cfRule>
  </conditionalFormatting>
  <conditionalFormatting sqref="G14">
    <cfRule type="cellIs" dxfId="107" priority="156" operator="equal">
      <formula>#REF!</formula>
    </cfRule>
    <cfRule type="cellIs" dxfId="106" priority="157" operator="equal">
      <formula>#REF!</formula>
    </cfRule>
  </conditionalFormatting>
  <conditionalFormatting sqref="G14">
    <cfRule type="cellIs" dxfId="105" priority="154" operator="equal">
      <formula>#REF!</formula>
    </cfRule>
    <cfRule type="cellIs" dxfId="104" priority="155" operator="equal">
      <formula>#REF!</formula>
    </cfRule>
  </conditionalFormatting>
  <conditionalFormatting sqref="H14">
    <cfRule type="cellIs" dxfId="103" priority="152" operator="equal">
      <formula>#REF!</formula>
    </cfRule>
    <cfRule type="cellIs" dxfId="102" priority="153" operator="equal">
      <formula>#REF!</formula>
    </cfRule>
  </conditionalFormatting>
  <conditionalFormatting sqref="D17">
    <cfRule type="cellIs" dxfId="101" priority="140" operator="equal">
      <formula>#REF!</formula>
    </cfRule>
    <cfRule type="cellIs" dxfId="100" priority="141" operator="equal">
      <formula>#REF!</formula>
    </cfRule>
  </conditionalFormatting>
  <conditionalFormatting sqref="E17">
    <cfRule type="cellIs" dxfId="99" priority="138" operator="equal">
      <formula>#REF!</formula>
    </cfRule>
    <cfRule type="cellIs" dxfId="98" priority="139" operator="equal">
      <formula>#REF!</formula>
    </cfRule>
  </conditionalFormatting>
  <conditionalFormatting sqref="K14">
    <cfRule type="cellIs" dxfId="97" priority="46" operator="equal">
      <formula>#REF!</formula>
    </cfRule>
    <cfRule type="cellIs" dxfId="96" priority="47" operator="equal">
      <formula>#REF!</formula>
    </cfRule>
  </conditionalFormatting>
  <conditionalFormatting sqref="L14">
    <cfRule type="cellIs" dxfId="95" priority="44" operator="equal">
      <formula>#REF!</formula>
    </cfRule>
    <cfRule type="cellIs" dxfId="94" priority="45" operator="equal">
      <formula>#REF!</formula>
    </cfRule>
  </conditionalFormatting>
  <conditionalFormatting sqref="F15:G15">
    <cfRule type="cellIs" dxfId="93" priority="40" operator="equal">
      <formula>#REF!</formula>
    </cfRule>
    <cfRule type="cellIs" dxfId="92" priority="41" operator="equal">
      <formula>#REF!</formula>
    </cfRule>
  </conditionalFormatting>
  <conditionalFormatting sqref="D15">
    <cfRule type="cellIs" dxfId="91" priority="38" operator="equal">
      <formula>#REF!</formula>
    </cfRule>
    <cfRule type="cellIs" dxfId="90" priority="39" operator="equal">
      <formula>#REF!</formula>
    </cfRule>
  </conditionalFormatting>
  <conditionalFormatting sqref="E15">
    <cfRule type="cellIs" dxfId="89" priority="36" operator="equal">
      <formula>#REF!</formula>
    </cfRule>
    <cfRule type="cellIs" dxfId="88" priority="37" operator="equal">
      <formula>#REF!</formula>
    </cfRule>
  </conditionalFormatting>
  <conditionalFormatting sqref="D20:H20">
    <cfRule type="cellIs" dxfId="87" priority="26" operator="equal">
      <formula>#REF!</formula>
    </cfRule>
    <cfRule type="cellIs" dxfId="86" priority="27" operator="equal">
      <formula>#REF!</formula>
    </cfRule>
  </conditionalFormatting>
  <conditionalFormatting sqref="K21:L21">
    <cfRule type="cellIs" dxfId="85" priority="276" operator="equal">
      <formula>$Q$21</formula>
    </cfRule>
    <cfRule type="cellIs" dxfId="84" priority="277" operator="equal">
      <formula>$P$21</formula>
    </cfRule>
  </conditionalFormatting>
  <conditionalFormatting sqref="F16:G16">
    <cfRule type="cellIs" dxfId="83" priority="16" operator="equal">
      <formula>#REF!</formula>
    </cfRule>
    <cfRule type="cellIs" dxfId="82" priority="17" operator="equal">
      <formula>#REF!</formula>
    </cfRule>
  </conditionalFormatting>
  <conditionalFormatting sqref="D16">
    <cfRule type="cellIs" dxfId="81" priority="14" operator="equal">
      <formula>#REF!</formula>
    </cfRule>
    <cfRule type="cellIs" dxfId="80" priority="15" operator="equal">
      <formula>#REF!</formula>
    </cfRule>
  </conditionalFormatting>
  <conditionalFormatting sqref="E16">
    <cfRule type="cellIs" dxfId="79" priority="12" operator="equal">
      <formula>#REF!</formula>
    </cfRule>
    <cfRule type="cellIs" dxfId="78" priority="13" operator="equal">
      <formula>#REF!</formula>
    </cfRule>
  </conditionalFormatting>
  <printOptions horizontalCentered="1"/>
  <pageMargins left="0.39370078740157483" right="0.39370078740157483" top="0.39370078740157483" bottom="0.39370078740157483" header="0" footer="0"/>
  <pageSetup scale="55" orientation="landscape" r:id="rId1"/>
  <headerFooter alignWithMargins="0"/>
  <ignoredErrors>
    <ignoredError sqref="L15 L19" unlockedFormula="1"/>
  </ignoredErrors>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6"/>
  </sheetPr>
  <dimension ref="A1:Q85"/>
  <sheetViews>
    <sheetView view="pageBreakPreview" topLeftCell="A7" zoomScale="90" zoomScaleNormal="80" zoomScaleSheetLayoutView="90" zoomScalePageLayoutView="80" workbookViewId="0">
      <selection activeCell="C14" sqref="C14:E14"/>
    </sheetView>
  </sheetViews>
  <sheetFormatPr baseColWidth="10" defaultColWidth="11.44140625" defaultRowHeight="13.2" x14ac:dyDescent="0.25"/>
  <cols>
    <col min="1" max="1" width="3.44140625" style="3" customWidth="1"/>
    <col min="2" max="2" width="17.109375" style="3" customWidth="1"/>
    <col min="3" max="3" width="4.33203125" style="3" customWidth="1"/>
    <col min="4" max="4" width="28.44140625" style="2" customWidth="1"/>
    <col min="5" max="5" width="4.33203125" style="2" customWidth="1"/>
    <col min="6" max="6" width="48.44140625" style="2" customWidth="1"/>
    <col min="7" max="10" width="12.88671875" style="2" customWidth="1"/>
    <col min="11" max="11" width="2.6640625" style="3" customWidth="1"/>
    <col min="12" max="12" width="16.33203125" style="3" customWidth="1"/>
    <col min="13" max="13" width="3.44140625" style="3" customWidth="1"/>
    <col min="14" max="15" width="11.44140625" style="3" hidden="1" customWidth="1"/>
    <col min="16" max="16" width="0" style="3" hidden="1" customWidth="1"/>
    <col min="17" max="16384" width="11.44140625" style="3"/>
  </cols>
  <sheetData>
    <row r="1" spans="1:16" s="53" customFormat="1" ht="18.75" customHeight="1" x14ac:dyDescent="0.25">
      <c r="A1" s="48"/>
      <c r="B1" s="49"/>
      <c r="C1" s="49"/>
      <c r="D1" s="49"/>
      <c r="E1" s="50"/>
      <c r="F1" s="49"/>
      <c r="G1" s="49"/>
      <c r="H1" s="49"/>
      <c r="I1" s="51"/>
      <c r="J1" s="51"/>
      <c r="K1" s="52"/>
    </row>
    <row r="2" spans="1:16" s="53" customFormat="1" ht="18.75" customHeight="1" x14ac:dyDescent="0.25">
      <c r="A2" s="750" t="s">
        <v>278</v>
      </c>
      <c r="B2" s="751"/>
      <c r="C2" s="751"/>
      <c r="D2" s="751"/>
      <c r="E2" s="751"/>
      <c r="F2" s="751"/>
      <c r="G2" s="751"/>
      <c r="H2" s="751"/>
      <c r="I2" s="751"/>
      <c r="J2" s="751"/>
      <c r="K2" s="54"/>
    </row>
    <row r="3" spans="1:16" s="53" customFormat="1" ht="18.75" customHeight="1" x14ac:dyDescent="0.25">
      <c r="A3" s="750" t="e">
        <f>#REF!</f>
        <v>#REF!</v>
      </c>
      <c r="B3" s="751"/>
      <c r="C3" s="751"/>
      <c r="D3" s="751"/>
      <c r="E3" s="751"/>
      <c r="F3" s="751"/>
      <c r="G3" s="751"/>
      <c r="H3" s="751"/>
      <c r="I3" s="751"/>
      <c r="J3" s="751"/>
      <c r="K3" s="54"/>
    </row>
    <row r="4" spans="1:16" s="53" customFormat="1" ht="18.75" customHeight="1" x14ac:dyDescent="0.25">
      <c r="A4" s="750" t="s">
        <v>294</v>
      </c>
      <c r="B4" s="751"/>
      <c r="C4" s="751"/>
      <c r="D4" s="751"/>
      <c r="E4" s="751"/>
      <c r="F4" s="751"/>
      <c r="G4" s="751"/>
      <c r="H4" s="751"/>
      <c r="I4" s="751"/>
      <c r="J4" s="751"/>
      <c r="K4" s="54"/>
    </row>
    <row r="5" spans="1:16" s="20" customFormat="1" ht="18.75" customHeight="1" x14ac:dyDescent="0.25">
      <c r="A5" s="55"/>
      <c r="B5" s="56"/>
      <c r="C5" s="56"/>
      <c r="D5" s="57"/>
      <c r="K5" s="26"/>
    </row>
    <row r="6" spans="1:16" s="20" customFormat="1" ht="45" customHeight="1" x14ac:dyDescent="0.25">
      <c r="A6" s="58"/>
      <c r="B6" s="94" t="s">
        <v>295</v>
      </c>
      <c r="C6" s="752" t="e">
        <f>#REF!</f>
        <v>#REF!</v>
      </c>
      <c r="D6" s="753"/>
      <c r="E6" s="753"/>
      <c r="F6" s="753"/>
      <c r="G6" s="753"/>
      <c r="H6" s="753"/>
      <c r="I6" s="753"/>
      <c r="J6" s="754"/>
      <c r="K6" s="26"/>
    </row>
    <row r="7" spans="1:16" ht="11.25" customHeight="1" x14ac:dyDescent="0.3">
      <c r="A7" s="27"/>
      <c r="B7" s="4"/>
      <c r="C7" s="4"/>
      <c r="D7" s="5"/>
      <c r="E7" s="5"/>
      <c r="F7" s="5"/>
      <c r="G7" s="5"/>
      <c r="H7" s="5"/>
      <c r="I7" s="5"/>
      <c r="J7" s="5"/>
      <c r="K7" s="28"/>
    </row>
    <row r="8" spans="1:16" s="20" customFormat="1" ht="18.75" customHeight="1" x14ac:dyDescent="0.25">
      <c r="A8" s="58"/>
      <c r="B8" s="755" t="s">
        <v>296</v>
      </c>
      <c r="C8" s="756"/>
      <c r="D8" s="756"/>
      <c r="E8" s="756"/>
      <c r="F8" s="756"/>
      <c r="G8" s="756"/>
      <c r="H8" s="756"/>
      <c r="I8" s="756"/>
      <c r="J8" s="757"/>
      <c r="K8" s="26"/>
    </row>
    <row r="9" spans="1:16" s="20" customFormat="1" ht="11.25" customHeight="1" x14ac:dyDescent="0.25">
      <c r="A9" s="58"/>
      <c r="B9" s="59"/>
      <c r="C9" s="59"/>
      <c r="D9" s="60"/>
      <c r="E9" s="60"/>
      <c r="F9" s="60"/>
      <c r="G9" s="60"/>
      <c r="H9" s="60"/>
      <c r="I9" s="60"/>
      <c r="J9" s="60"/>
      <c r="K9" s="26"/>
    </row>
    <row r="10" spans="1:16" s="6" customFormat="1" ht="22.5" customHeight="1" x14ac:dyDescent="0.25">
      <c r="A10" s="29"/>
      <c r="B10" s="73" t="s">
        <v>101</v>
      </c>
      <c r="C10" s="747" t="s">
        <v>297</v>
      </c>
      <c r="D10" s="748"/>
      <c r="E10" s="748"/>
      <c r="F10" s="748"/>
      <c r="G10" s="748"/>
      <c r="H10" s="748"/>
      <c r="I10" s="748"/>
      <c r="J10" s="749"/>
      <c r="K10" s="30"/>
    </row>
    <row r="11" spans="1:16" s="20" customFormat="1" ht="11.25" customHeight="1" x14ac:dyDescent="0.25">
      <c r="A11" s="58"/>
      <c r="B11" s="59"/>
      <c r="C11" s="59"/>
      <c r="D11" s="60"/>
      <c r="E11" s="60"/>
      <c r="F11" s="60"/>
      <c r="G11" s="60"/>
      <c r="H11" s="60"/>
      <c r="I11" s="60"/>
      <c r="J11" s="60"/>
      <c r="K11" s="26"/>
    </row>
    <row r="12" spans="1:16" s="6" customFormat="1" ht="15" customHeight="1" x14ac:dyDescent="0.25">
      <c r="A12" s="29"/>
      <c r="B12" s="73" t="s">
        <v>298</v>
      </c>
      <c r="C12" s="758" t="s">
        <v>299</v>
      </c>
      <c r="D12" s="759"/>
      <c r="E12" s="759"/>
      <c r="F12" s="759"/>
      <c r="G12" s="759"/>
      <c r="H12" s="760"/>
      <c r="I12" s="73" t="s">
        <v>300</v>
      </c>
      <c r="J12" s="47">
        <v>116</v>
      </c>
      <c r="K12" s="30"/>
    </row>
    <row r="13" spans="1:16" s="7" customFormat="1" ht="11.25" customHeight="1" x14ac:dyDescent="0.25">
      <c r="A13" s="31"/>
      <c r="B13" s="8"/>
      <c r="C13" s="8"/>
      <c r="D13" s="8"/>
      <c r="E13" s="32"/>
      <c r="F13" s="32"/>
      <c r="G13" s="32"/>
      <c r="H13" s="32"/>
      <c r="I13" s="32"/>
      <c r="J13" s="32"/>
      <c r="K13" s="33"/>
    </row>
    <row r="14" spans="1:16" s="6" customFormat="1" ht="26.25" customHeight="1" x14ac:dyDescent="0.25">
      <c r="A14" s="29"/>
      <c r="B14" s="73" t="s">
        <v>301</v>
      </c>
      <c r="C14" s="761" t="s">
        <v>302</v>
      </c>
      <c r="D14" s="762"/>
      <c r="E14" s="763"/>
      <c r="F14" s="73" t="s">
        <v>303</v>
      </c>
      <c r="G14" s="74" t="s">
        <v>304</v>
      </c>
      <c r="H14" s="764" t="s">
        <v>305</v>
      </c>
      <c r="I14" s="765"/>
      <c r="J14" s="356" t="s">
        <v>306</v>
      </c>
      <c r="K14" s="30"/>
    </row>
    <row r="15" spans="1:16" s="6" customFormat="1" ht="11.25" customHeight="1" x14ac:dyDescent="0.25">
      <c r="A15" s="29"/>
      <c r="B15" s="44"/>
      <c r="C15" s="45"/>
      <c r="D15" s="45"/>
      <c r="E15" s="44"/>
      <c r="F15" s="44"/>
      <c r="G15" s="46"/>
      <c r="H15" s="46"/>
      <c r="I15" s="46"/>
      <c r="J15" s="46"/>
      <c r="K15" s="30"/>
    </row>
    <row r="16" spans="1:16" s="9" customFormat="1" ht="15" customHeight="1" x14ac:dyDescent="0.25">
      <c r="A16" s="34"/>
      <c r="B16" s="766" t="s">
        <v>307</v>
      </c>
      <c r="C16" s="766"/>
      <c r="D16" s="766"/>
      <c r="E16" s="766" t="s">
        <v>308</v>
      </c>
      <c r="F16" s="766"/>
      <c r="G16" s="766"/>
      <c r="H16" s="766"/>
      <c r="I16" s="766" t="s">
        <v>35</v>
      </c>
      <c r="J16" s="766"/>
      <c r="K16" s="35"/>
      <c r="N16" s="95" t="s">
        <v>309</v>
      </c>
      <c r="O16" s="95" t="s">
        <v>22</v>
      </c>
      <c r="P16" s="95" t="s">
        <v>41</v>
      </c>
    </row>
    <row r="17" spans="1:15" ht="26.25" customHeight="1" x14ac:dyDescent="0.25">
      <c r="A17" s="36"/>
      <c r="B17" s="93" t="s">
        <v>310</v>
      </c>
      <c r="C17" s="767" t="s">
        <v>311</v>
      </c>
      <c r="D17" s="768"/>
      <c r="E17" s="769" t="s">
        <v>312</v>
      </c>
      <c r="F17" s="770"/>
      <c r="G17" s="771" t="s">
        <v>309</v>
      </c>
      <c r="H17" s="772"/>
      <c r="I17" s="773" t="s">
        <v>313</v>
      </c>
      <c r="J17" s="773"/>
      <c r="K17" s="28"/>
    </row>
    <row r="18" spans="1:15" ht="22.5" customHeight="1" x14ac:dyDescent="0.25">
      <c r="A18" s="36"/>
      <c r="B18" s="96" t="s">
        <v>314</v>
      </c>
      <c r="C18" s="774" t="s">
        <v>41</v>
      </c>
      <c r="D18" s="775"/>
      <c r="E18" s="776" t="s">
        <v>312</v>
      </c>
      <c r="F18" s="776"/>
      <c r="G18" s="771" t="s">
        <v>41</v>
      </c>
      <c r="H18" s="772"/>
      <c r="I18" s="773"/>
      <c r="J18" s="773"/>
      <c r="K18" s="28"/>
    </row>
    <row r="19" spans="1:15" ht="26.25" customHeight="1" x14ac:dyDescent="0.25">
      <c r="A19" s="36"/>
      <c r="B19" s="97" t="s">
        <v>315</v>
      </c>
      <c r="C19" s="777" t="s">
        <v>316</v>
      </c>
      <c r="D19" s="778"/>
      <c r="E19" s="776" t="s">
        <v>317</v>
      </c>
      <c r="F19" s="776"/>
      <c r="G19" s="67">
        <f>(J14-G14)/365.25</f>
        <v>29.82340862422998</v>
      </c>
      <c r="H19" s="357" t="s">
        <v>309</v>
      </c>
      <c r="I19" s="773" t="s">
        <v>313</v>
      </c>
      <c r="J19" s="773"/>
      <c r="K19" s="28"/>
    </row>
    <row r="20" spans="1:15" ht="32.25" customHeight="1" x14ac:dyDescent="0.25">
      <c r="A20" s="36"/>
      <c r="B20" s="779" t="s">
        <v>318</v>
      </c>
      <c r="C20" s="782" t="s">
        <v>319</v>
      </c>
      <c r="D20" s="783"/>
      <c r="E20" s="788">
        <v>1</v>
      </c>
      <c r="F20" s="789" t="s">
        <v>320</v>
      </c>
      <c r="G20" s="75" t="s">
        <v>298</v>
      </c>
      <c r="H20" s="92" t="s">
        <v>321</v>
      </c>
      <c r="I20" s="792" t="s">
        <v>322</v>
      </c>
      <c r="J20" s="793"/>
      <c r="K20" s="28"/>
    </row>
    <row r="21" spans="1:15" ht="32.25" customHeight="1" x14ac:dyDescent="0.25">
      <c r="A21" s="36"/>
      <c r="B21" s="780"/>
      <c r="C21" s="784"/>
      <c r="D21" s="785"/>
      <c r="E21" s="788"/>
      <c r="F21" s="790"/>
      <c r="G21" s="100" t="s">
        <v>323</v>
      </c>
      <c r="H21" s="357" t="s">
        <v>309</v>
      </c>
      <c r="I21" s="794"/>
      <c r="J21" s="795"/>
      <c r="K21" s="28"/>
    </row>
    <row r="22" spans="1:15" ht="32.25" customHeight="1" x14ac:dyDescent="0.25">
      <c r="A22" s="36"/>
      <c r="B22" s="780"/>
      <c r="C22" s="784"/>
      <c r="D22" s="785"/>
      <c r="E22" s="788"/>
      <c r="F22" s="791"/>
      <c r="G22" s="75" t="s">
        <v>312</v>
      </c>
      <c r="H22" s="357" t="s">
        <v>309</v>
      </c>
      <c r="I22" s="796"/>
      <c r="J22" s="797"/>
      <c r="K22" s="28"/>
    </row>
    <row r="23" spans="1:15" ht="30" customHeight="1" x14ac:dyDescent="0.25">
      <c r="A23" s="36"/>
      <c r="B23" s="780"/>
      <c r="C23" s="784"/>
      <c r="D23" s="785"/>
      <c r="E23" s="798">
        <v>2</v>
      </c>
      <c r="F23" s="789" t="s">
        <v>324</v>
      </c>
      <c r="G23" s="75" t="s">
        <v>298</v>
      </c>
      <c r="H23" s="92" t="s">
        <v>321</v>
      </c>
      <c r="I23" s="792" t="s">
        <v>325</v>
      </c>
      <c r="J23" s="793"/>
      <c r="K23" s="28"/>
    </row>
    <row r="24" spans="1:15" ht="30" customHeight="1" x14ac:dyDescent="0.25">
      <c r="A24" s="36"/>
      <c r="B24" s="780"/>
      <c r="C24" s="784"/>
      <c r="D24" s="785"/>
      <c r="E24" s="799"/>
      <c r="F24" s="790"/>
      <c r="G24" s="100" t="s">
        <v>323</v>
      </c>
      <c r="H24" s="357" t="s">
        <v>309</v>
      </c>
      <c r="I24" s="794"/>
      <c r="J24" s="795"/>
      <c r="K24" s="28"/>
    </row>
    <row r="25" spans="1:15" ht="30" customHeight="1" x14ac:dyDescent="0.25">
      <c r="A25" s="36"/>
      <c r="B25" s="781"/>
      <c r="C25" s="786"/>
      <c r="D25" s="787"/>
      <c r="E25" s="800"/>
      <c r="F25" s="791"/>
      <c r="G25" s="75" t="s">
        <v>312</v>
      </c>
      <c r="H25" s="357" t="s">
        <v>309</v>
      </c>
      <c r="I25" s="796"/>
      <c r="J25" s="797"/>
      <c r="K25" s="28"/>
    </row>
    <row r="26" spans="1:15" ht="11.25" hidden="1" customHeight="1" x14ac:dyDescent="0.25">
      <c r="A26" s="36"/>
      <c r="B26" s="41"/>
      <c r="C26" s="42"/>
      <c r="D26" s="43"/>
      <c r="E26" s="68"/>
      <c r="F26" s="69"/>
      <c r="G26" s="69"/>
      <c r="H26" s="69"/>
      <c r="I26" s="70"/>
      <c r="J26" s="69"/>
      <c r="K26" s="28"/>
      <c r="N26" s="77"/>
      <c r="O26" s="77"/>
    </row>
    <row r="27" spans="1:15" ht="18.75" hidden="1" customHeight="1" x14ac:dyDescent="0.25">
      <c r="A27" s="36"/>
      <c r="B27" s="804" t="s">
        <v>326</v>
      </c>
      <c r="C27" s="805"/>
      <c r="D27" s="805"/>
      <c r="E27" s="805"/>
      <c r="F27" s="805"/>
      <c r="G27" s="805"/>
      <c r="H27" s="67" t="e">
        <f>#REF!+#REF!+$H$24</f>
        <v>#REF!</v>
      </c>
      <c r="I27" s="806" t="s">
        <v>81</v>
      </c>
      <c r="J27" s="807"/>
      <c r="K27" s="28"/>
      <c r="N27" s="77"/>
      <c r="O27" s="77"/>
    </row>
    <row r="28" spans="1:15" ht="11.25" customHeight="1" x14ac:dyDescent="0.25">
      <c r="A28" s="36"/>
      <c r="B28" s="41"/>
      <c r="C28" s="42"/>
      <c r="D28" s="43"/>
      <c r="E28" s="68"/>
      <c r="F28" s="69"/>
      <c r="G28" s="69"/>
      <c r="H28" s="69"/>
      <c r="I28" s="70"/>
      <c r="J28" s="69"/>
      <c r="K28" s="28"/>
      <c r="N28" s="77"/>
      <c r="O28" s="77"/>
    </row>
    <row r="29" spans="1:15" ht="18.75" customHeight="1" x14ac:dyDescent="0.25">
      <c r="A29" s="36"/>
      <c r="B29" s="804" t="s">
        <v>327</v>
      </c>
      <c r="C29" s="805"/>
      <c r="D29" s="805"/>
      <c r="E29" s="805"/>
      <c r="F29" s="805"/>
      <c r="G29" s="805"/>
      <c r="H29" s="92" t="s">
        <v>328</v>
      </c>
      <c r="I29" s="806" t="s">
        <v>81</v>
      </c>
      <c r="J29" s="807"/>
      <c r="K29" s="28"/>
      <c r="N29" s="77"/>
      <c r="O29" s="77"/>
    </row>
    <row r="30" spans="1:15" ht="11.25" customHeight="1" x14ac:dyDescent="0.25">
      <c r="A30" s="36"/>
      <c r="B30" s="41"/>
      <c r="C30" s="42"/>
      <c r="D30" s="43"/>
      <c r="E30" s="68"/>
      <c r="F30" s="69"/>
      <c r="G30" s="69"/>
      <c r="H30" s="69"/>
      <c r="I30" s="70"/>
      <c r="J30" s="69"/>
      <c r="K30" s="28"/>
      <c r="N30" s="77"/>
      <c r="O30" s="77"/>
    </row>
    <row r="31" spans="1:15" ht="18.75" customHeight="1" x14ac:dyDescent="0.25">
      <c r="A31" s="36"/>
      <c r="B31" s="804" t="s">
        <v>329</v>
      </c>
      <c r="C31" s="805"/>
      <c r="D31" s="805"/>
      <c r="E31" s="805"/>
      <c r="F31" s="805"/>
      <c r="G31" s="805"/>
      <c r="H31" s="805"/>
      <c r="I31" s="806" t="s">
        <v>81</v>
      </c>
      <c r="J31" s="807"/>
      <c r="K31" s="28"/>
      <c r="N31" s="77" t="s">
        <v>81</v>
      </c>
      <c r="O31" s="77" t="s">
        <v>6</v>
      </c>
    </row>
    <row r="32" spans="1:15" ht="18.75" customHeight="1" x14ac:dyDescent="0.25">
      <c r="A32" s="36"/>
      <c r="B32" s="78"/>
      <c r="C32" s="78"/>
      <c r="D32" s="78"/>
      <c r="E32" s="78"/>
      <c r="F32" s="78"/>
      <c r="G32" s="78"/>
      <c r="H32" s="78"/>
      <c r="I32" s="79"/>
      <c r="J32" s="79"/>
      <c r="K32" s="28"/>
      <c r="N32" s="77"/>
      <c r="O32" s="77"/>
    </row>
    <row r="33" spans="1:17" s="6" customFormat="1" ht="18.75" hidden="1" customHeight="1" x14ac:dyDescent="0.25">
      <c r="A33" s="29"/>
      <c r="B33" s="808" t="s">
        <v>330</v>
      </c>
      <c r="C33" s="808"/>
      <c r="D33" s="808"/>
      <c r="E33" s="808"/>
      <c r="F33" s="808"/>
      <c r="G33" s="808"/>
      <c r="H33" s="808"/>
      <c r="I33" s="808"/>
      <c r="J33" s="808"/>
      <c r="K33" s="30"/>
    </row>
    <row r="34" spans="1:17" s="6" customFormat="1" ht="33.75" hidden="1" customHeight="1" x14ac:dyDescent="0.25">
      <c r="A34" s="29"/>
      <c r="B34" s="809" t="s">
        <v>331</v>
      </c>
      <c r="C34" s="809"/>
      <c r="D34" s="809"/>
      <c r="E34" s="359" t="s">
        <v>24</v>
      </c>
      <c r="F34" s="359" t="s">
        <v>332</v>
      </c>
      <c r="G34" s="359" t="s">
        <v>129</v>
      </c>
      <c r="H34" s="359" t="s">
        <v>290</v>
      </c>
      <c r="I34" s="359" t="s">
        <v>333</v>
      </c>
      <c r="J34" s="359" t="s">
        <v>35</v>
      </c>
      <c r="K34" s="30"/>
    </row>
    <row r="35" spans="1:17" ht="60" hidden="1" customHeight="1" x14ac:dyDescent="0.25">
      <c r="A35" s="36"/>
      <c r="B35" s="810" t="s">
        <v>334</v>
      </c>
      <c r="C35" s="810"/>
      <c r="D35" s="810"/>
      <c r="E35" s="358">
        <v>1</v>
      </c>
      <c r="F35" s="80"/>
      <c r="G35" s="81"/>
      <c r="H35" s="81"/>
      <c r="I35" s="76">
        <f>(H35-G35)/365.25</f>
        <v>0</v>
      </c>
      <c r="J35" s="81"/>
      <c r="K35" s="28"/>
      <c r="L35" s="82"/>
      <c r="M35" s="83"/>
      <c r="P35" s="82"/>
      <c r="Q35" s="84"/>
    </row>
    <row r="36" spans="1:17" ht="60" hidden="1" customHeight="1" x14ac:dyDescent="0.25">
      <c r="A36" s="36"/>
      <c r="B36" s="810"/>
      <c r="C36" s="810"/>
      <c r="D36" s="810"/>
      <c r="E36" s="358">
        <v>2</v>
      </c>
      <c r="F36" s="80"/>
      <c r="G36" s="81"/>
      <c r="H36" s="81"/>
      <c r="I36" s="76">
        <f>(H36-G36)/365.25</f>
        <v>0</v>
      </c>
      <c r="J36" s="81"/>
      <c r="K36" s="28"/>
    </row>
    <row r="37" spans="1:17" ht="60" hidden="1" customHeight="1" x14ac:dyDescent="0.25">
      <c r="A37" s="36"/>
      <c r="B37" s="810"/>
      <c r="C37" s="810"/>
      <c r="D37" s="810"/>
      <c r="E37" s="358">
        <v>3</v>
      </c>
      <c r="F37" s="80"/>
      <c r="G37" s="81"/>
      <c r="H37" s="81"/>
      <c r="I37" s="76">
        <f t="shared" ref="I37:I39" si="0">(H37-G37)/365.25</f>
        <v>0</v>
      </c>
      <c r="J37" s="81"/>
      <c r="K37" s="28"/>
    </row>
    <row r="38" spans="1:17" ht="60" hidden="1" customHeight="1" x14ac:dyDescent="0.25">
      <c r="A38" s="36"/>
      <c r="B38" s="810"/>
      <c r="C38" s="810"/>
      <c r="D38" s="810"/>
      <c r="E38" s="358">
        <v>4</v>
      </c>
      <c r="F38" s="80"/>
      <c r="G38" s="81"/>
      <c r="H38" s="81"/>
      <c r="I38" s="76">
        <f t="shared" si="0"/>
        <v>0</v>
      </c>
      <c r="J38" s="81"/>
      <c r="K38" s="28"/>
    </row>
    <row r="39" spans="1:17" ht="60" hidden="1" customHeight="1" x14ac:dyDescent="0.25">
      <c r="A39" s="36"/>
      <c r="B39" s="810"/>
      <c r="C39" s="810"/>
      <c r="D39" s="810"/>
      <c r="E39" s="358">
        <v>5</v>
      </c>
      <c r="F39" s="80"/>
      <c r="G39" s="81"/>
      <c r="H39" s="81"/>
      <c r="I39" s="76">
        <f t="shared" si="0"/>
        <v>0</v>
      </c>
      <c r="J39" s="81"/>
      <c r="K39" s="28"/>
      <c r="L39" s="85"/>
    </row>
    <row r="40" spans="1:17" ht="11.25" hidden="1" customHeight="1" x14ac:dyDescent="0.25">
      <c r="A40" s="36"/>
      <c r="B40" s="41"/>
      <c r="C40" s="42"/>
      <c r="D40" s="43"/>
      <c r="E40" s="68"/>
      <c r="F40" s="69"/>
      <c r="G40" s="69"/>
      <c r="H40" s="69"/>
      <c r="I40" s="70"/>
      <c r="J40" s="69"/>
      <c r="K40" s="28"/>
      <c r="L40" s="85"/>
      <c r="N40" s="77"/>
      <c r="O40" s="77"/>
    </row>
    <row r="41" spans="1:17" ht="18.75" hidden="1" customHeight="1" x14ac:dyDescent="0.25">
      <c r="A41" s="36"/>
      <c r="B41" s="811" t="s">
        <v>335</v>
      </c>
      <c r="C41" s="811"/>
      <c r="D41" s="811"/>
      <c r="E41" s="811"/>
      <c r="F41" s="811"/>
      <c r="G41" s="811"/>
      <c r="H41" s="811"/>
      <c r="I41" s="67">
        <f>SUM(I35:I39)</f>
        <v>0</v>
      </c>
      <c r="J41" s="86" t="s">
        <v>336</v>
      </c>
      <c r="K41" s="28"/>
      <c r="N41" s="77"/>
      <c r="O41" s="77"/>
    </row>
    <row r="42" spans="1:17" s="6" customFormat="1" ht="11.25" hidden="1" customHeight="1" x14ac:dyDescent="0.25">
      <c r="A42" s="29"/>
      <c r="B42" s="44"/>
      <c r="C42" s="45"/>
      <c r="D42" s="45"/>
      <c r="E42" s="44"/>
      <c r="F42" s="44"/>
      <c r="G42" s="46"/>
      <c r="H42" s="46"/>
      <c r="I42" s="46"/>
      <c r="J42" s="46"/>
      <c r="K42" s="30"/>
    </row>
    <row r="43" spans="1:17" s="6" customFormat="1" ht="18.75" customHeight="1" x14ac:dyDescent="0.25">
      <c r="A43" s="29"/>
      <c r="B43" s="808" t="s">
        <v>35</v>
      </c>
      <c r="C43" s="808"/>
      <c r="D43" s="808"/>
      <c r="E43" s="808"/>
      <c r="F43" s="808"/>
      <c r="G43" s="808"/>
      <c r="H43" s="808"/>
      <c r="I43" s="808"/>
      <c r="J43" s="808"/>
      <c r="K43" s="30"/>
    </row>
    <row r="44" spans="1:17" s="6" customFormat="1" ht="11.25" customHeight="1" x14ac:dyDescent="0.25">
      <c r="A44" s="29"/>
      <c r="B44" s="44"/>
      <c r="C44" s="87"/>
      <c r="D44" s="87"/>
      <c r="E44" s="44"/>
      <c r="F44" s="44"/>
      <c r="G44" s="88"/>
      <c r="H44" s="88"/>
      <c r="I44" s="88"/>
      <c r="J44" s="88"/>
      <c r="K44" s="30"/>
    </row>
    <row r="45" spans="1:17" ht="37.5" customHeight="1" x14ac:dyDescent="0.25">
      <c r="A45" s="36"/>
      <c r="B45" s="801"/>
      <c r="C45" s="802"/>
      <c r="D45" s="802"/>
      <c r="E45" s="802"/>
      <c r="F45" s="802"/>
      <c r="G45" s="802"/>
      <c r="H45" s="802"/>
      <c r="I45" s="802"/>
      <c r="J45" s="803"/>
      <c r="K45" s="28"/>
    </row>
    <row r="46" spans="1:17" ht="22.5" customHeight="1" x14ac:dyDescent="0.25">
      <c r="A46" s="36"/>
      <c r="B46" s="41"/>
      <c r="C46" s="42"/>
      <c r="D46" s="43"/>
      <c r="E46" s="68"/>
      <c r="F46" s="69"/>
      <c r="G46" s="69"/>
      <c r="H46" s="69"/>
      <c r="I46" s="70"/>
      <c r="J46" s="69"/>
      <c r="K46" s="28"/>
    </row>
    <row r="47" spans="1:17" ht="30" customHeight="1" x14ac:dyDescent="0.3">
      <c r="A47" s="36"/>
      <c r="B47" s="814" t="s">
        <v>337</v>
      </c>
      <c r="C47" s="814"/>
      <c r="D47" s="814"/>
      <c r="E47" s="814"/>
      <c r="F47" s="89"/>
      <c r="G47" s="814" t="s">
        <v>337</v>
      </c>
      <c r="H47" s="814"/>
      <c r="I47" s="814"/>
      <c r="J47" s="814"/>
      <c r="K47" s="28"/>
    </row>
    <row r="48" spans="1:17" ht="15" customHeight="1" x14ac:dyDescent="0.25">
      <c r="A48" s="36"/>
      <c r="B48" s="812" t="s">
        <v>338</v>
      </c>
      <c r="C48" s="812"/>
      <c r="D48" s="812"/>
      <c r="E48" s="812"/>
      <c r="F48" s="3"/>
      <c r="G48" s="813" t="s">
        <v>339</v>
      </c>
      <c r="H48" s="813"/>
      <c r="I48" s="813"/>
      <c r="J48" s="813"/>
      <c r="K48" s="28"/>
    </row>
    <row r="49" spans="1:11" ht="15" customHeight="1" x14ac:dyDescent="0.3">
      <c r="A49" s="36"/>
      <c r="B49" s="815"/>
      <c r="C49" s="815"/>
      <c r="D49" s="815"/>
      <c r="E49" s="815"/>
      <c r="F49" s="360"/>
      <c r="G49" s="3"/>
      <c r="H49" s="90"/>
      <c r="I49" s="90"/>
      <c r="J49" s="90"/>
      <c r="K49" s="28"/>
    </row>
    <row r="50" spans="1:11" ht="30" customHeight="1" x14ac:dyDescent="0.3">
      <c r="A50" s="36"/>
      <c r="B50" s="814" t="s">
        <v>337</v>
      </c>
      <c r="C50" s="814"/>
      <c r="D50" s="814"/>
      <c r="E50" s="814"/>
      <c r="F50" s="89"/>
      <c r="G50" s="814" t="s">
        <v>337</v>
      </c>
      <c r="H50" s="814"/>
      <c r="I50" s="814"/>
      <c r="J50" s="814"/>
      <c r="K50" s="28"/>
    </row>
    <row r="51" spans="1:11" ht="15" customHeight="1" x14ac:dyDescent="0.25">
      <c r="A51" s="36"/>
      <c r="B51" s="812" t="s">
        <v>340</v>
      </c>
      <c r="C51" s="812"/>
      <c r="D51" s="812"/>
      <c r="E51" s="812"/>
      <c r="F51" s="3"/>
      <c r="G51" s="813" t="s">
        <v>341</v>
      </c>
      <c r="H51" s="813"/>
      <c r="I51" s="813"/>
      <c r="J51" s="813"/>
      <c r="K51" s="28"/>
    </row>
    <row r="52" spans="1:11" ht="30" customHeight="1" x14ac:dyDescent="0.3">
      <c r="A52" s="37"/>
      <c r="B52" s="38"/>
      <c r="C52" s="98"/>
      <c r="D52" s="99"/>
      <c r="E52" s="39"/>
      <c r="F52" s="39"/>
      <c r="G52" s="39"/>
      <c r="H52" s="39"/>
      <c r="I52" s="39"/>
      <c r="J52" s="39"/>
      <c r="K52" s="40"/>
    </row>
    <row r="53" spans="1:11" ht="5.25" customHeight="1" x14ac:dyDescent="0.3">
      <c r="B53" s="10"/>
      <c r="C53" s="11"/>
      <c r="D53" s="12"/>
      <c r="E53" s="13"/>
      <c r="F53" s="13"/>
      <c r="G53" s="13"/>
      <c r="H53" s="13"/>
      <c r="I53" s="13"/>
      <c r="J53" s="13"/>
    </row>
    <row r="54" spans="1:11" s="91" customFormat="1" ht="65.099999999999994" customHeight="1" x14ac:dyDescent="0.3">
      <c r="B54" s="15"/>
      <c r="C54" s="15"/>
      <c r="D54" s="16"/>
      <c r="E54" s="17"/>
      <c r="F54" s="17"/>
      <c r="G54" s="17"/>
      <c r="H54" s="17"/>
      <c r="I54" s="17"/>
      <c r="J54" s="17"/>
    </row>
    <row r="55" spans="1:11" s="91" customFormat="1" ht="6.75" customHeight="1" x14ac:dyDescent="0.3">
      <c r="B55" s="15"/>
      <c r="C55" s="15"/>
      <c r="D55" s="16"/>
      <c r="E55" s="17"/>
      <c r="F55" s="17"/>
      <c r="G55" s="17"/>
      <c r="H55" s="17"/>
      <c r="I55" s="17"/>
      <c r="J55" s="17"/>
    </row>
    <row r="56" spans="1:11" ht="65.099999999999994" customHeight="1" x14ac:dyDescent="0.3">
      <c r="A56" s="9"/>
      <c r="B56" s="18"/>
      <c r="C56" s="18"/>
      <c r="D56" s="19"/>
      <c r="E56" s="14"/>
      <c r="F56" s="14"/>
      <c r="G56" s="14"/>
      <c r="H56" s="14"/>
      <c r="I56" s="14"/>
      <c r="J56" s="14"/>
    </row>
    <row r="57" spans="1:11" ht="5.25" customHeight="1" x14ac:dyDescent="0.3">
      <c r="B57" s="10"/>
      <c r="C57" s="10"/>
      <c r="D57" s="14"/>
      <c r="E57" s="14"/>
      <c r="F57" s="14"/>
      <c r="G57" s="14"/>
      <c r="H57" s="14"/>
      <c r="I57" s="14"/>
      <c r="J57" s="14"/>
    </row>
    <row r="58" spans="1:11" ht="64.5" customHeight="1" x14ac:dyDescent="0.25">
      <c r="E58" s="1"/>
      <c r="F58" s="1"/>
      <c r="G58" s="1"/>
      <c r="H58" s="1"/>
      <c r="I58" s="1"/>
      <c r="J58" s="1"/>
    </row>
    <row r="59" spans="1:11" ht="6" customHeight="1" x14ac:dyDescent="0.25">
      <c r="E59" s="1"/>
      <c r="F59" s="1"/>
      <c r="G59" s="1"/>
      <c r="H59" s="1"/>
      <c r="I59" s="1"/>
      <c r="J59" s="1"/>
    </row>
    <row r="60" spans="1:11" ht="64.5" customHeight="1" x14ac:dyDescent="0.25">
      <c r="E60" s="1"/>
      <c r="F60" s="1"/>
      <c r="G60" s="1"/>
      <c r="H60" s="1"/>
      <c r="I60" s="1"/>
      <c r="J60" s="1"/>
    </row>
    <row r="61" spans="1:11" ht="4.5" customHeight="1" x14ac:dyDescent="0.25">
      <c r="E61" s="1"/>
      <c r="F61" s="1"/>
      <c r="G61" s="1"/>
      <c r="H61" s="1"/>
      <c r="I61" s="1"/>
      <c r="J61" s="1"/>
    </row>
    <row r="62" spans="1:11" ht="64.5" hidden="1" customHeight="1" x14ac:dyDescent="0.25">
      <c r="E62" s="1"/>
      <c r="F62" s="1"/>
      <c r="G62" s="1"/>
      <c r="H62" s="1"/>
      <c r="I62" s="1"/>
      <c r="J62" s="1"/>
    </row>
    <row r="63" spans="1:11" ht="5.25" hidden="1" customHeight="1" x14ac:dyDescent="0.25"/>
    <row r="64" spans="1:11" ht="74.25" customHeight="1" x14ac:dyDescent="0.25"/>
    <row r="65" ht="5.25" customHeight="1" x14ac:dyDescent="0.25"/>
    <row r="66" ht="63.75" customHeight="1" x14ac:dyDescent="0.25"/>
    <row r="67" ht="6" customHeight="1" x14ac:dyDescent="0.25"/>
    <row r="68" ht="64.5" customHeight="1" x14ac:dyDescent="0.25"/>
    <row r="71" ht="39.9" hidden="1" customHeight="1" x14ac:dyDescent="0.25"/>
    <row r="72" ht="39.9" hidden="1" customHeight="1" x14ac:dyDescent="0.25"/>
    <row r="73" ht="39.9" hidden="1" customHeight="1" x14ac:dyDescent="0.25"/>
    <row r="74" ht="39.9" hidden="1" customHeight="1" x14ac:dyDescent="0.25"/>
    <row r="75" ht="39.9" hidden="1" customHeight="1" x14ac:dyDescent="0.25"/>
    <row r="76" ht="39.9" hidden="1" customHeight="1" x14ac:dyDescent="0.25"/>
    <row r="77" ht="39.9" hidden="1" customHeight="1" x14ac:dyDescent="0.25"/>
    <row r="78" ht="39.9" hidden="1" customHeight="1" x14ac:dyDescent="0.25"/>
    <row r="79" ht="39.9" hidden="1" customHeight="1" x14ac:dyDescent="0.25"/>
    <row r="80" ht="39.9" hidden="1" customHeight="1" x14ac:dyDescent="0.25"/>
    <row r="81" ht="39.9" hidden="1" customHeight="1" x14ac:dyDescent="0.25"/>
    <row r="82" ht="39.9" hidden="1" customHeight="1" x14ac:dyDescent="0.25"/>
    <row r="83" ht="24.9" hidden="1" customHeight="1" x14ac:dyDescent="0.25"/>
    <row r="84" ht="24.9" customHeight="1" x14ac:dyDescent="0.25"/>
    <row r="85" ht="24.9" customHeight="1" x14ac:dyDescent="0.25"/>
  </sheetData>
  <sheetProtection selectLockedCells="1"/>
  <mergeCells count="52">
    <mergeCell ref="B51:E51"/>
    <mergeCell ref="G51:J51"/>
    <mergeCell ref="B47:E47"/>
    <mergeCell ref="G47:J47"/>
    <mergeCell ref="B48:E48"/>
    <mergeCell ref="G48:J48"/>
    <mergeCell ref="B49:E49"/>
    <mergeCell ref="B50:E50"/>
    <mergeCell ref="G50:J50"/>
    <mergeCell ref="B45:J45"/>
    <mergeCell ref="I23:J25"/>
    <mergeCell ref="B27:G27"/>
    <mergeCell ref="I27:J27"/>
    <mergeCell ref="B29:G29"/>
    <mergeCell ref="I29:J29"/>
    <mergeCell ref="B31:H31"/>
    <mergeCell ref="I31:J31"/>
    <mergeCell ref="B33:J33"/>
    <mergeCell ref="B34:D34"/>
    <mergeCell ref="B35:D39"/>
    <mergeCell ref="B41:H41"/>
    <mergeCell ref="B43:J43"/>
    <mergeCell ref="C19:D19"/>
    <mergeCell ref="E19:F19"/>
    <mergeCell ref="I19:J19"/>
    <mergeCell ref="B20:B25"/>
    <mergeCell ref="C20:D25"/>
    <mergeCell ref="E20:E22"/>
    <mergeCell ref="F20:F22"/>
    <mergeCell ref="I20:J22"/>
    <mergeCell ref="E23:E25"/>
    <mergeCell ref="F23:F25"/>
    <mergeCell ref="C17:D17"/>
    <mergeCell ref="E17:F17"/>
    <mergeCell ref="G17:H17"/>
    <mergeCell ref="I17:J17"/>
    <mergeCell ref="C18:D18"/>
    <mergeCell ref="E18:F18"/>
    <mergeCell ref="G18:H18"/>
    <mergeCell ref="I18:J18"/>
    <mergeCell ref="C12:H12"/>
    <mergeCell ref="C14:E14"/>
    <mergeCell ref="H14:I14"/>
    <mergeCell ref="B16:D16"/>
    <mergeCell ref="E16:H16"/>
    <mergeCell ref="I16:J16"/>
    <mergeCell ref="C10:J10"/>
    <mergeCell ref="A2:J2"/>
    <mergeCell ref="A3:J3"/>
    <mergeCell ref="A4:J4"/>
    <mergeCell ref="C6:J6"/>
    <mergeCell ref="B8:J8"/>
  </mergeCells>
  <conditionalFormatting sqref="C13:E13 C17 E17 E20:E21">
    <cfRule type="cellIs" dxfId="77" priority="77" operator="equal">
      <formula>#REF!</formula>
    </cfRule>
    <cfRule type="cellIs" dxfId="76" priority="78" operator="equal">
      <formula>#REF!</formula>
    </cfRule>
  </conditionalFormatting>
  <conditionalFormatting sqref="B17">
    <cfRule type="cellIs" dxfId="75" priority="75" operator="equal">
      <formula>#REF!</formula>
    </cfRule>
    <cfRule type="cellIs" dxfId="74" priority="76" operator="equal">
      <formula>#REF!</formula>
    </cfRule>
  </conditionalFormatting>
  <conditionalFormatting sqref="E23">
    <cfRule type="cellIs" dxfId="73" priority="73" operator="equal">
      <formula>#REF!</formula>
    </cfRule>
    <cfRule type="cellIs" dxfId="72" priority="74" operator="equal">
      <formula>#REF!</formula>
    </cfRule>
  </conditionalFormatting>
  <conditionalFormatting sqref="I31:J32">
    <cfRule type="cellIs" dxfId="71" priority="71" operator="equal">
      <formula>$N$31</formula>
    </cfRule>
    <cfRule type="cellIs" dxfId="70" priority="72" operator="equal">
      <formula>$O$31</formula>
    </cfRule>
  </conditionalFormatting>
  <conditionalFormatting sqref="B45">
    <cfRule type="cellIs" dxfId="69" priority="69" operator="equal">
      <formula>#REF!</formula>
    </cfRule>
    <cfRule type="cellIs" dxfId="68" priority="70" operator="equal">
      <formula>#REF!</formula>
    </cfRule>
  </conditionalFormatting>
  <conditionalFormatting sqref="C28:E28">
    <cfRule type="cellIs" dxfId="67" priority="67" operator="equal">
      <formula>#REF!</formula>
    </cfRule>
    <cfRule type="cellIs" dxfId="66" priority="68" operator="equal">
      <formula>#REF!</formula>
    </cfRule>
  </conditionalFormatting>
  <conditionalFormatting sqref="I29:J29">
    <cfRule type="cellIs" dxfId="65" priority="65" operator="equal">
      <formula>$N$31</formula>
    </cfRule>
    <cfRule type="cellIs" dxfId="64" priority="66" operator="equal">
      <formula>$O$31</formula>
    </cfRule>
  </conditionalFormatting>
  <conditionalFormatting sqref="C30:E30">
    <cfRule type="cellIs" dxfId="63" priority="63" operator="equal">
      <formula>#REF!</formula>
    </cfRule>
    <cfRule type="cellIs" dxfId="62" priority="64" operator="equal">
      <formula>#REF!</formula>
    </cfRule>
  </conditionalFormatting>
  <conditionalFormatting sqref="E35">
    <cfRule type="cellIs" dxfId="61" priority="61" operator="equal">
      <formula>#REF!</formula>
    </cfRule>
    <cfRule type="cellIs" dxfId="60" priority="62" operator="equal">
      <formula>#REF!</formula>
    </cfRule>
  </conditionalFormatting>
  <conditionalFormatting sqref="C40:E40">
    <cfRule type="cellIs" dxfId="59" priority="59" operator="equal">
      <formula>#REF!</formula>
    </cfRule>
    <cfRule type="cellIs" dxfId="58" priority="60" operator="equal">
      <formula>#REF!</formula>
    </cfRule>
  </conditionalFormatting>
  <conditionalFormatting sqref="I41">
    <cfRule type="cellIs" dxfId="57" priority="57" operator="equal">
      <formula>#REF!</formula>
    </cfRule>
    <cfRule type="cellIs" dxfId="56" priority="58" operator="equal">
      <formula>#REF!</formula>
    </cfRule>
  </conditionalFormatting>
  <conditionalFormatting sqref="E36">
    <cfRule type="cellIs" dxfId="55" priority="55" operator="equal">
      <formula>#REF!</formula>
    </cfRule>
    <cfRule type="cellIs" dxfId="54" priority="56" operator="equal">
      <formula>#REF!</formula>
    </cfRule>
  </conditionalFormatting>
  <conditionalFormatting sqref="E37">
    <cfRule type="cellIs" dxfId="53" priority="53" operator="equal">
      <formula>#REF!</formula>
    </cfRule>
    <cfRule type="cellIs" dxfId="52" priority="54" operator="equal">
      <formula>#REF!</formula>
    </cfRule>
  </conditionalFormatting>
  <conditionalFormatting sqref="E38">
    <cfRule type="cellIs" dxfId="51" priority="51" operator="equal">
      <formula>#REF!</formula>
    </cfRule>
    <cfRule type="cellIs" dxfId="50" priority="52" operator="equal">
      <formula>#REF!</formula>
    </cfRule>
  </conditionalFormatting>
  <conditionalFormatting sqref="E39">
    <cfRule type="cellIs" dxfId="49" priority="49" operator="equal">
      <formula>#REF!</formula>
    </cfRule>
    <cfRule type="cellIs" dxfId="48" priority="50" operator="equal">
      <formula>#REF!</formula>
    </cfRule>
  </conditionalFormatting>
  <conditionalFormatting sqref="C46:E46">
    <cfRule type="cellIs" dxfId="47" priority="47" operator="equal">
      <formula>#REF!</formula>
    </cfRule>
    <cfRule type="cellIs" dxfId="46" priority="48" operator="equal">
      <formula>#REF!</formula>
    </cfRule>
  </conditionalFormatting>
  <conditionalFormatting sqref="G17 I17 H20">
    <cfRule type="cellIs" dxfId="45" priority="79" operator="equal">
      <formula>#REF!</formula>
    </cfRule>
    <cfRule type="cellIs" dxfId="44" priority="80" operator="equal">
      <formula>#REF!</formula>
    </cfRule>
  </conditionalFormatting>
  <conditionalFormatting sqref="E19">
    <cfRule type="cellIs" dxfId="43" priority="45" operator="equal">
      <formula>#REF!</formula>
    </cfRule>
    <cfRule type="cellIs" dxfId="42" priority="46" operator="equal">
      <formula>#REF!</formula>
    </cfRule>
  </conditionalFormatting>
  <conditionalFormatting sqref="E24">
    <cfRule type="cellIs" dxfId="41" priority="43" operator="equal">
      <formula>#REF!</formula>
    </cfRule>
    <cfRule type="cellIs" dxfId="40" priority="44" operator="equal">
      <formula>#REF!</formula>
    </cfRule>
  </conditionalFormatting>
  <conditionalFormatting sqref="E18">
    <cfRule type="cellIs" dxfId="39" priority="41" operator="equal">
      <formula>#REF!</formula>
    </cfRule>
    <cfRule type="cellIs" dxfId="38" priority="42" operator="equal">
      <formula>#REF!</formula>
    </cfRule>
  </conditionalFormatting>
  <conditionalFormatting sqref="C26:E26">
    <cfRule type="cellIs" dxfId="37" priority="39" operator="equal">
      <formula>#REF!</formula>
    </cfRule>
    <cfRule type="cellIs" dxfId="36" priority="40" operator="equal">
      <formula>#REF!</formula>
    </cfRule>
  </conditionalFormatting>
  <conditionalFormatting sqref="I27:J27">
    <cfRule type="cellIs" dxfId="35" priority="37" operator="equal">
      <formula>$N$31</formula>
    </cfRule>
    <cfRule type="cellIs" dxfId="34" priority="38" operator="equal">
      <formula>$O$31</formula>
    </cfRule>
  </conditionalFormatting>
  <conditionalFormatting sqref="G17">
    <cfRule type="cellIs" dxfId="33" priority="35" operator="equal">
      <formula>$N$16</formula>
    </cfRule>
    <cfRule type="cellIs" dxfId="32" priority="36" operator="equal">
      <formula>$O$16</formula>
    </cfRule>
  </conditionalFormatting>
  <conditionalFormatting sqref="G18">
    <cfRule type="cellIs" dxfId="31" priority="33" operator="equal">
      <formula>#REF!</formula>
    </cfRule>
    <cfRule type="cellIs" dxfId="30" priority="34" operator="equal">
      <formula>#REF!</formula>
    </cfRule>
  </conditionalFormatting>
  <conditionalFormatting sqref="G18:H18">
    <cfRule type="cellIs" dxfId="29" priority="31" operator="equal">
      <formula>$N$16</formula>
    </cfRule>
    <cfRule type="cellIs" dxfId="28" priority="32" operator="equal">
      <formula>$O$16</formula>
    </cfRule>
  </conditionalFormatting>
  <conditionalFormatting sqref="I18">
    <cfRule type="cellIs" dxfId="27" priority="29" operator="equal">
      <formula>#REF!</formula>
    </cfRule>
    <cfRule type="cellIs" dxfId="26" priority="30" operator="equal">
      <formula>#REF!</formula>
    </cfRule>
  </conditionalFormatting>
  <conditionalFormatting sqref="H19">
    <cfRule type="cellIs" dxfId="25" priority="27" operator="equal">
      <formula>#REF!</formula>
    </cfRule>
    <cfRule type="cellIs" dxfId="24" priority="28" operator="equal">
      <formula>#REF!</formula>
    </cfRule>
  </conditionalFormatting>
  <conditionalFormatting sqref="H19">
    <cfRule type="cellIs" dxfId="23" priority="25" operator="equal">
      <formula>$N$16</formula>
    </cfRule>
    <cfRule type="cellIs" dxfId="22" priority="26" operator="equal">
      <formula>$O$16</formula>
    </cfRule>
  </conditionalFormatting>
  <conditionalFormatting sqref="H21">
    <cfRule type="cellIs" dxfId="21" priority="23" operator="equal">
      <formula>#REF!</formula>
    </cfRule>
    <cfRule type="cellIs" dxfId="20" priority="24" operator="equal">
      <formula>#REF!</formula>
    </cfRule>
  </conditionalFormatting>
  <conditionalFormatting sqref="H21">
    <cfRule type="cellIs" dxfId="19" priority="21" operator="equal">
      <formula>$N$16</formula>
    </cfRule>
    <cfRule type="cellIs" dxfId="18" priority="22" operator="equal">
      <formula>$O$16</formula>
    </cfRule>
  </conditionalFormatting>
  <conditionalFormatting sqref="H22">
    <cfRule type="cellIs" dxfId="17" priority="19" operator="equal">
      <formula>#REF!</formula>
    </cfRule>
    <cfRule type="cellIs" dxfId="16" priority="20" operator="equal">
      <formula>#REF!</formula>
    </cfRule>
  </conditionalFormatting>
  <conditionalFormatting sqref="H22">
    <cfRule type="cellIs" dxfId="15" priority="17" operator="equal">
      <formula>$N$16</formula>
    </cfRule>
    <cfRule type="cellIs" dxfId="14" priority="18" operator="equal">
      <formula>$O$16</formula>
    </cfRule>
  </conditionalFormatting>
  <conditionalFormatting sqref="H29">
    <cfRule type="cellIs" dxfId="13" priority="15" operator="equal">
      <formula>#REF!</formula>
    </cfRule>
    <cfRule type="cellIs" dxfId="12" priority="16" operator="equal">
      <formula>#REF!</formula>
    </cfRule>
  </conditionalFormatting>
  <conditionalFormatting sqref="H23">
    <cfRule type="cellIs" dxfId="11" priority="11" operator="equal">
      <formula>#REF!</formula>
    </cfRule>
    <cfRule type="cellIs" dxfId="10" priority="12" operator="equal">
      <formula>#REF!</formula>
    </cfRule>
  </conditionalFormatting>
  <conditionalFormatting sqref="H24">
    <cfRule type="cellIs" dxfId="9" priority="9" operator="equal">
      <formula>#REF!</formula>
    </cfRule>
    <cfRule type="cellIs" dxfId="8" priority="10" operator="equal">
      <formula>#REF!</formula>
    </cfRule>
  </conditionalFormatting>
  <conditionalFormatting sqref="H24">
    <cfRule type="cellIs" dxfId="7" priority="7" operator="equal">
      <formula>$N$16</formula>
    </cfRule>
    <cfRule type="cellIs" dxfId="6" priority="8" operator="equal">
      <formula>$O$16</formula>
    </cfRule>
  </conditionalFormatting>
  <conditionalFormatting sqref="H25">
    <cfRule type="cellIs" dxfId="5" priority="5" operator="equal">
      <formula>#REF!</formula>
    </cfRule>
    <cfRule type="cellIs" dxfId="4" priority="6" operator="equal">
      <formula>#REF!</formula>
    </cfRule>
  </conditionalFormatting>
  <conditionalFormatting sqref="H25">
    <cfRule type="cellIs" dxfId="3" priority="3" operator="equal">
      <formula>$N$16</formula>
    </cfRule>
    <cfRule type="cellIs" dxfId="2" priority="4" operator="equal">
      <formula>$O$16</formula>
    </cfRule>
  </conditionalFormatting>
  <conditionalFormatting sqref="I19">
    <cfRule type="cellIs" dxfId="1" priority="1" operator="equal">
      <formula>#REF!</formula>
    </cfRule>
    <cfRule type="cellIs" dxfId="0" priority="2" operator="equal">
      <formula>#REF!</formula>
    </cfRule>
  </conditionalFormatting>
  <dataValidations count="3">
    <dataValidation type="list" allowBlank="1" showInputMessage="1" showErrorMessage="1" sqref="G17:G18 H18:H19 H21:H22 H24:H25" xr:uid="{00000000-0002-0000-0600-000000000000}">
      <formula1>$N$16:$P$16</formula1>
    </dataValidation>
    <dataValidation type="list" allowBlank="1" showInputMessage="1" showErrorMessage="1" sqref="D13:E13" xr:uid="{00000000-0002-0000-0600-000001000000}">
      <formula1>#REF!</formula1>
    </dataValidation>
    <dataValidation type="list" allowBlank="1" showInputMessage="1" showErrorMessage="1" sqref="I31:J32 I27:J27 I29:J29" xr:uid="{00000000-0002-0000-0600-000002000000}">
      <formula1>$N$31:$O$31</formula1>
    </dataValidation>
  </dataValidations>
  <printOptions horizontalCentered="1"/>
  <pageMargins left="0.39370078740157483" right="0.39370078740157483" top="0.78740157480314965" bottom="0.39370078740157483" header="0" footer="0"/>
  <pageSetup scale="60"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44"/>
  <sheetViews>
    <sheetView showGridLines="0" topLeftCell="A22" workbookViewId="0">
      <selection activeCell="D7" sqref="D7:M7"/>
    </sheetView>
  </sheetViews>
  <sheetFormatPr baseColWidth="10" defaultColWidth="11.44140625" defaultRowHeight="10.199999999999999" x14ac:dyDescent="0.2"/>
  <cols>
    <col min="1" max="1" width="4.44140625" style="21" bestFit="1" customWidth="1"/>
    <col min="2" max="2" width="17.6640625" style="21" bestFit="1" customWidth="1"/>
    <col min="3" max="3" width="20.109375" style="21" bestFit="1" customWidth="1"/>
    <col min="4" max="4" width="15.44140625" style="21" bestFit="1" customWidth="1"/>
    <col min="5" max="5" width="25.88671875" style="21" bestFit="1" customWidth="1"/>
    <col min="6" max="16384" width="11.44140625" style="21"/>
  </cols>
  <sheetData>
    <row r="1" spans="1:5" ht="12.75" customHeight="1" x14ac:dyDescent="0.25">
      <c r="A1" s="817" t="s">
        <v>342</v>
      </c>
      <c r="B1" s="817"/>
      <c r="C1" s="817"/>
      <c r="D1" s="817"/>
      <c r="E1" s="817"/>
    </row>
    <row r="2" spans="1:5" ht="13.2" x14ac:dyDescent="0.25">
      <c r="A2" s="817"/>
      <c r="B2" s="817"/>
      <c r="C2" s="817"/>
      <c r="D2" s="817"/>
      <c r="E2" s="817"/>
    </row>
    <row r="3" spans="1:5" ht="10.8" thickBot="1" x14ac:dyDescent="0.25">
      <c r="A3" s="818" t="s">
        <v>343</v>
      </c>
      <c r="B3" s="818"/>
      <c r="C3" s="818"/>
      <c r="D3" s="818"/>
      <c r="E3" s="818"/>
    </row>
    <row r="4" spans="1:5" ht="10.8" thickTop="1" x14ac:dyDescent="0.2">
      <c r="A4" s="819" t="s">
        <v>344</v>
      </c>
      <c r="B4" s="819"/>
      <c r="C4" s="819"/>
      <c r="D4" s="819"/>
      <c r="E4" s="819"/>
    </row>
    <row r="5" spans="1:5" ht="10.8" thickBot="1" x14ac:dyDescent="0.25">
      <c r="A5" s="112" t="s">
        <v>133</v>
      </c>
      <c r="B5" s="113" t="s">
        <v>345</v>
      </c>
      <c r="C5" s="113" t="s">
        <v>346</v>
      </c>
      <c r="D5" s="113" t="s">
        <v>347</v>
      </c>
      <c r="E5" s="114" t="s">
        <v>348</v>
      </c>
    </row>
    <row r="6" spans="1:5" ht="10.8" thickBot="1" x14ac:dyDescent="0.25">
      <c r="A6" s="115">
        <v>1984</v>
      </c>
      <c r="B6" s="22">
        <v>376.6</v>
      </c>
      <c r="C6" s="23">
        <v>11298</v>
      </c>
      <c r="D6" s="24">
        <v>0</v>
      </c>
      <c r="E6" s="116" t="s">
        <v>41</v>
      </c>
    </row>
    <row r="7" spans="1:5" ht="10.8" thickBot="1" x14ac:dyDescent="0.25">
      <c r="A7" s="115">
        <v>1985</v>
      </c>
      <c r="B7" s="22">
        <v>451.92</v>
      </c>
      <c r="C7" s="23">
        <v>13558</v>
      </c>
      <c r="D7" s="24">
        <v>20</v>
      </c>
      <c r="E7" s="116" t="s">
        <v>349</v>
      </c>
    </row>
    <row r="8" spans="1:5" ht="10.8" thickBot="1" x14ac:dyDescent="0.25">
      <c r="A8" s="115">
        <v>1986</v>
      </c>
      <c r="B8" s="22">
        <v>560.38</v>
      </c>
      <c r="C8" s="23">
        <v>16811</v>
      </c>
      <c r="D8" s="24">
        <v>24</v>
      </c>
      <c r="E8" s="116" t="s">
        <v>350</v>
      </c>
    </row>
    <row r="9" spans="1:5" ht="10.8" thickBot="1" x14ac:dyDescent="0.25">
      <c r="A9" s="115">
        <v>1987</v>
      </c>
      <c r="B9" s="22">
        <v>683.66</v>
      </c>
      <c r="C9" s="23">
        <v>20510</v>
      </c>
      <c r="D9" s="24">
        <v>22</v>
      </c>
      <c r="E9" s="116" t="s">
        <v>351</v>
      </c>
    </row>
    <row r="10" spans="1:5" ht="10.8" thickBot="1" x14ac:dyDescent="0.25">
      <c r="A10" s="115">
        <v>1988</v>
      </c>
      <c r="B10" s="22">
        <v>854.58</v>
      </c>
      <c r="C10" s="23">
        <v>25637</v>
      </c>
      <c r="D10" s="24">
        <v>25</v>
      </c>
      <c r="E10" s="116" t="s">
        <v>352</v>
      </c>
    </row>
    <row r="11" spans="1:5" ht="10.8" thickBot="1" x14ac:dyDescent="0.25">
      <c r="A11" s="115">
        <v>1989</v>
      </c>
      <c r="B11" s="25">
        <v>1085.32</v>
      </c>
      <c r="C11" s="23">
        <v>32560</v>
      </c>
      <c r="D11" s="24">
        <v>27</v>
      </c>
      <c r="E11" s="116" t="s">
        <v>353</v>
      </c>
    </row>
    <row r="12" spans="1:5" ht="10.8" thickBot="1" x14ac:dyDescent="0.25">
      <c r="A12" s="115">
        <v>1990</v>
      </c>
      <c r="B12" s="25">
        <v>1367.5</v>
      </c>
      <c r="C12" s="23">
        <v>41025</v>
      </c>
      <c r="D12" s="24">
        <v>26</v>
      </c>
      <c r="E12" s="116" t="s">
        <v>354</v>
      </c>
    </row>
    <row r="13" spans="1:5" ht="10.8" thickBot="1" x14ac:dyDescent="0.25">
      <c r="A13" s="115">
        <v>1991</v>
      </c>
      <c r="B13" s="25">
        <v>1723.87</v>
      </c>
      <c r="C13" s="23">
        <v>51716</v>
      </c>
      <c r="D13" s="24">
        <v>26.1</v>
      </c>
      <c r="E13" s="116" t="s">
        <v>355</v>
      </c>
    </row>
    <row r="14" spans="1:5" ht="10.8" thickBot="1" x14ac:dyDescent="0.25">
      <c r="A14" s="115">
        <v>1992</v>
      </c>
      <c r="B14" s="25">
        <v>2173</v>
      </c>
      <c r="C14" s="23">
        <v>65190</v>
      </c>
      <c r="D14" s="24">
        <v>26.1</v>
      </c>
      <c r="E14" s="116" t="s">
        <v>356</v>
      </c>
    </row>
    <row r="15" spans="1:5" ht="10.8" thickBot="1" x14ac:dyDescent="0.25">
      <c r="A15" s="115">
        <v>1993</v>
      </c>
      <c r="B15" s="25">
        <v>2717</v>
      </c>
      <c r="C15" s="23">
        <v>81510</v>
      </c>
      <c r="D15" s="24">
        <v>25</v>
      </c>
      <c r="E15" s="116" t="s">
        <v>357</v>
      </c>
    </row>
    <row r="16" spans="1:5" ht="10.8" thickBot="1" x14ac:dyDescent="0.25">
      <c r="A16" s="115">
        <v>1994</v>
      </c>
      <c r="B16" s="25">
        <v>3290</v>
      </c>
      <c r="C16" s="23">
        <v>98700</v>
      </c>
      <c r="D16" s="24">
        <v>21.1</v>
      </c>
      <c r="E16" s="116" t="s">
        <v>358</v>
      </c>
    </row>
    <row r="17" spans="1:5" ht="10.8" thickBot="1" x14ac:dyDescent="0.25">
      <c r="A17" s="115">
        <v>1995</v>
      </c>
      <c r="B17" s="25">
        <v>3964.45</v>
      </c>
      <c r="C17" s="23">
        <v>118934</v>
      </c>
      <c r="D17" s="24">
        <v>20.5</v>
      </c>
      <c r="E17" s="116" t="s">
        <v>359</v>
      </c>
    </row>
    <row r="18" spans="1:5" ht="10.8" thickBot="1" x14ac:dyDescent="0.25">
      <c r="A18" s="115">
        <v>1996</v>
      </c>
      <c r="B18" s="25">
        <v>4737.5</v>
      </c>
      <c r="C18" s="23">
        <v>142125</v>
      </c>
      <c r="D18" s="24">
        <v>19.5</v>
      </c>
      <c r="E18" s="116" t="s">
        <v>360</v>
      </c>
    </row>
    <row r="19" spans="1:5" ht="10.8" thickBot="1" x14ac:dyDescent="0.25">
      <c r="A19" s="115">
        <v>1997</v>
      </c>
      <c r="B19" s="25">
        <v>5733.5</v>
      </c>
      <c r="C19" s="23">
        <v>172005</v>
      </c>
      <c r="D19" s="24">
        <v>21</v>
      </c>
      <c r="E19" s="116" t="s">
        <v>361</v>
      </c>
    </row>
    <row r="20" spans="1:5" ht="10.8" thickBot="1" x14ac:dyDescent="0.25">
      <c r="A20" s="115">
        <v>1998</v>
      </c>
      <c r="B20" s="25">
        <v>6794.2</v>
      </c>
      <c r="C20" s="23">
        <v>203826</v>
      </c>
      <c r="D20" s="24">
        <v>18.5</v>
      </c>
      <c r="E20" s="116" t="s">
        <v>362</v>
      </c>
    </row>
    <row r="21" spans="1:5" ht="10.8" thickBot="1" x14ac:dyDescent="0.25">
      <c r="A21" s="115">
        <v>1999</v>
      </c>
      <c r="B21" s="25">
        <v>7882</v>
      </c>
      <c r="C21" s="23">
        <v>236460</v>
      </c>
      <c r="D21" s="24">
        <v>16</v>
      </c>
      <c r="E21" s="116" t="s">
        <v>363</v>
      </c>
    </row>
    <row r="22" spans="1:5" ht="10.8" thickBot="1" x14ac:dyDescent="0.25">
      <c r="A22" s="115">
        <v>2000</v>
      </c>
      <c r="B22" s="25">
        <v>8670</v>
      </c>
      <c r="C22" s="23">
        <v>260100</v>
      </c>
      <c r="D22" s="24">
        <v>10</v>
      </c>
      <c r="E22" s="116" t="s">
        <v>364</v>
      </c>
    </row>
    <row r="23" spans="1:5" ht="10.8" thickBot="1" x14ac:dyDescent="0.25">
      <c r="A23" s="115">
        <v>2001</v>
      </c>
      <c r="B23" s="25">
        <v>9533.33</v>
      </c>
      <c r="C23" s="23">
        <v>286000</v>
      </c>
      <c r="D23" s="24">
        <v>10</v>
      </c>
      <c r="E23" s="116" t="s">
        <v>365</v>
      </c>
    </row>
    <row r="24" spans="1:5" ht="10.8" thickBot="1" x14ac:dyDescent="0.25">
      <c r="A24" s="115">
        <v>2002</v>
      </c>
      <c r="B24" s="25">
        <v>10300</v>
      </c>
      <c r="C24" s="23">
        <v>309000</v>
      </c>
      <c r="D24" s="24">
        <v>8</v>
      </c>
      <c r="E24" s="116" t="s">
        <v>366</v>
      </c>
    </row>
    <row r="25" spans="1:5" ht="10.8" thickBot="1" x14ac:dyDescent="0.25">
      <c r="A25" s="115">
        <v>2003</v>
      </c>
      <c r="B25" s="25">
        <v>11066.67</v>
      </c>
      <c r="C25" s="23">
        <v>332000</v>
      </c>
      <c r="D25" s="24">
        <v>7.4</v>
      </c>
      <c r="E25" s="116" t="s">
        <v>367</v>
      </c>
    </row>
    <row r="26" spans="1:5" ht="10.8" thickBot="1" x14ac:dyDescent="0.25">
      <c r="A26" s="115">
        <v>2004</v>
      </c>
      <c r="B26" s="25">
        <v>11933.33</v>
      </c>
      <c r="C26" s="23">
        <v>358000</v>
      </c>
      <c r="D26" s="24">
        <v>7.8</v>
      </c>
      <c r="E26" s="116" t="s">
        <v>368</v>
      </c>
    </row>
    <row r="27" spans="1:5" ht="10.8" thickBot="1" x14ac:dyDescent="0.25">
      <c r="A27" s="115">
        <v>2005</v>
      </c>
      <c r="B27" s="25">
        <v>12716.67</v>
      </c>
      <c r="C27" s="23">
        <v>381500</v>
      </c>
      <c r="D27" s="24">
        <v>6.6</v>
      </c>
      <c r="E27" s="116" t="s">
        <v>369</v>
      </c>
    </row>
    <row r="28" spans="1:5" ht="10.8" thickBot="1" x14ac:dyDescent="0.25">
      <c r="A28" s="115">
        <v>2006</v>
      </c>
      <c r="B28" s="25">
        <v>13600</v>
      </c>
      <c r="C28" s="23">
        <v>408000</v>
      </c>
      <c r="D28" s="24">
        <v>6.9</v>
      </c>
      <c r="E28" s="116" t="s">
        <v>370</v>
      </c>
    </row>
    <row r="29" spans="1:5" ht="10.8" thickBot="1" x14ac:dyDescent="0.25">
      <c r="A29" s="115">
        <v>2007</v>
      </c>
      <c r="B29" s="25">
        <v>14456.67</v>
      </c>
      <c r="C29" s="23">
        <v>433700</v>
      </c>
      <c r="D29" s="24">
        <v>6.3</v>
      </c>
      <c r="E29" s="116" t="s">
        <v>371</v>
      </c>
    </row>
    <row r="30" spans="1:5" ht="10.8" thickBot="1" x14ac:dyDescent="0.25">
      <c r="A30" s="115">
        <v>2008</v>
      </c>
      <c r="B30" s="25">
        <v>15383.33</v>
      </c>
      <c r="C30" s="23">
        <v>461500</v>
      </c>
      <c r="D30" s="24">
        <v>6.4</v>
      </c>
      <c r="E30" s="116" t="s">
        <v>372</v>
      </c>
    </row>
    <row r="31" spans="1:5" x14ac:dyDescent="0.2">
      <c r="A31" s="117">
        <v>2009</v>
      </c>
      <c r="B31" s="103">
        <v>16563.330000000002</v>
      </c>
      <c r="C31" s="104">
        <v>496900</v>
      </c>
      <c r="D31" s="105">
        <v>7.7</v>
      </c>
      <c r="E31" s="118" t="s">
        <v>373</v>
      </c>
    </row>
    <row r="32" spans="1:5" x14ac:dyDescent="0.2">
      <c r="A32" s="119">
        <v>2010</v>
      </c>
      <c r="B32" s="106">
        <v>17166.669999999998</v>
      </c>
      <c r="C32" s="107">
        <v>515000</v>
      </c>
      <c r="D32" s="108">
        <v>3.6</v>
      </c>
      <c r="E32" s="120" t="s">
        <v>374</v>
      </c>
    </row>
    <row r="33" spans="1:5" x14ac:dyDescent="0.2">
      <c r="A33" s="121">
        <v>2011</v>
      </c>
      <c r="B33" s="109">
        <v>17853.330000000002</v>
      </c>
      <c r="C33" s="110">
        <v>535600</v>
      </c>
      <c r="D33" s="111">
        <v>4</v>
      </c>
      <c r="E33" s="122" t="s">
        <v>375</v>
      </c>
    </row>
    <row r="34" spans="1:5" x14ac:dyDescent="0.2">
      <c r="A34" s="121">
        <v>2012</v>
      </c>
      <c r="B34" s="109">
        <v>18890</v>
      </c>
      <c r="C34" s="110">
        <v>566700</v>
      </c>
      <c r="D34" s="111">
        <v>5.8</v>
      </c>
      <c r="E34" s="122" t="s">
        <v>376</v>
      </c>
    </row>
    <row r="35" spans="1:5" x14ac:dyDescent="0.2">
      <c r="A35" s="121">
        <v>2013</v>
      </c>
      <c r="B35" s="109">
        <v>19650</v>
      </c>
      <c r="C35" s="110">
        <v>589500</v>
      </c>
      <c r="D35" s="111">
        <v>4.0199999999999996</v>
      </c>
      <c r="E35" s="122" t="s">
        <v>377</v>
      </c>
    </row>
    <row r="36" spans="1:5" x14ac:dyDescent="0.2">
      <c r="A36" s="121">
        <v>2014</v>
      </c>
      <c r="B36" s="109">
        <v>20533.330000000002</v>
      </c>
      <c r="C36" s="110">
        <v>616000</v>
      </c>
      <c r="D36" s="111">
        <v>4.5</v>
      </c>
      <c r="E36" s="122" t="s">
        <v>378</v>
      </c>
    </row>
    <row r="37" spans="1:5" x14ac:dyDescent="0.2">
      <c r="A37" s="121">
        <v>2015</v>
      </c>
      <c r="B37" s="109">
        <v>21478.33</v>
      </c>
      <c r="C37" s="110">
        <v>644350</v>
      </c>
      <c r="D37" s="111">
        <v>4.5999999999999996</v>
      </c>
      <c r="E37" s="122" t="s">
        <v>379</v>
      </c>
    </row>
    <row r="38" spans="1:5" x14ac:dyDescent="0.2">
      <c r="A38" s="121">
        <v>2016</v>
      </c>
      <c r="B38" s="109">
        <v>22981.83</v>
      </c>
      <c r="C38" s="110">
        <v>689455</v>
      </c>
      <c r="D38" s="111">
        <v>7</v>
      </c>
      <c r="E38" s="122" t="s">
        <v>380</v>
      </c>
    </row>
    <row r="39" spans="1:5" x14ac:dyDescent="0.2">
      <c r="A39" s="123">
        <v>2017</v>
      </c>
      <c r="B39" s="124">
        <v>24590.57</v>
      </c>
      <c r="C39" s="125">
        <v>737717</v>
      </c>
      <c r="D39" s="126"/>
      <c r="E39" s="127" t="s">
        <v>381</v>
      </c>
    </row>
    <row r="40" spans="1:5" x14ac:dyDescent="0.2">
      <c r="A40" s="123">
        <v>2018</v>
      </c>
      <c r="B40" s="124">
        <f>C40/30</f>
        <v>26041.4</v>
      </c>
      <c r="C40" s="125">
        <v>781242</v>
      </c>
      <c r="D40" s="126">
        <v>5.9</v>
      </c>
      <c r="E40" s="127" t="s">
        <v>381</v>
      </c>
    </row>
    <row r="41" spans="1:5" ht="11.25" customHeight="1" x14ac:dyDescent="0.2">
      <c r="A41" s="820" t="s">
        <v>382</v>
      </c>
      <c r="B41" s="820"/>
      <c r="C41" s="820"/>
      <c r="D41" s="820"/>
      <c r="E41" s="820"/>
    </row>
    <row r="42" spans="1:5" ht="11.25" customHeight="1" x14ac:dyDescent="0.2">
      <c r="A42" s="820" t="s">
        <v>383</v>
      </c>
      <c r="B42" s="820"/>
      <c r="C42" s="820"/>
      <c r="D42" s="820"/>
      <c r="E42" s="820"/>
    </row>
    <row r="43" spans="1:5" ht="11.25" customHeight="1" x14ac:dyDescent="0.2">
      <c r="A43" s="816" t="s">
        <v>384</v>
      </c>
      <c r="B43" s="816"/>
      <c r="C43" s="816"/>
      <c r="D43" s="816"/>
      <c r="E43" s="816"/>
    </row>
    <row r="44" spans="1:5" x14ac:dyDescent="0.2">
      <c r="A44" s="816"/>
      <c r="B44" s="816"/>
      <c r="C44" s="816"/>
      <c r="D44" s="816"/>
      <c r="E44" s="816"/>
    </row>
  </sheetData>
  <mergeCells count="8">
    <mergeCell ref="A43:E43"/>
    <mergeCell ref="A44:E44"/>
    <mergeCell ref="A1:E1"/>
    <mergeCell ref="A2:E2"/>
    <mergeCell ref="A3:E3"/>
    <mergeCell ref="A4:E4"/>
    <mergeCell ref="A41:E41"/>
    <mergeCell ref="A42:E42"/>
  </mergeCells>
  <pageMargins left="0.75" right="0.75" top="1" bottom="1" header="0.5" footer="0.5"/>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5</vt:i4>
      </vt:variant>
    </vt:vector>
  </HeadingPairs>
  <TitlesOfParts>
    <vt:vector size="12" baseType="lpstr">
      <vt:lpstr>1. Exp.Habilitante Proponente</vt:lpstr>
      <vt:lpstr>Hoja1</vt:lpstr>
      <vt:lpstr>2. Equipo de Trabajo</vt:lpstr>
      <vt:lpstr>5. Practicas Ambientales</vt:lpstr>
      <vt:lpstr>Formato5-Experiencia Específica</vt:lpstr>
      <vt:lpstr>Residente Obra</vt:lpstr>
      <vt:lpstr>SSMLV</vt:lpstr>
      <vt:lpstr>'2. Equipo de Trabajo'!Área_de_impresión</vt:lpstr>
      <vt:lpstr>'Formato5-Experiencia Específica'!Área_de_impresión</vt:lpstr>
      <vt:lpstr>'Residente Obra'!Área_de_impresión</vt:lpstr>
      <vt:lpstr>'2. Equipo de Trabajo'!Títulos_a_imprimir</vt:lpstr>
      <vt:lpstr>'Residente Obra'!Títulos_a_imprimir</vt:lpstr>
    </vt:vector>
  </TitlesOfParts>
  <Manager/>
  <Company>IDRD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fernando.mora</dc:creator>
  <cp:keywords/>
  <dc:description/>
  <cp:lastModifiedBy>sebastian chavarria</cp:lastModifiedBy>
  <cp:revision/>
  <cp:lastPrinted>2021-10-27T21:49:20Z</cp:lastPrinted>
  <dcterms:created xsi:type="dcterms:W3CDTF">2006-08-10T20:05:49Z</dcterms:created>
  <dcterms:modified xsi:type="dcterms:W3CDTF">2021-10-27T21:50:05Z</dcterms:modified>
  <cp:category/>
  <cp:contentStatus/>
</cp:coreProperties>
</file>