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1102838838\Desktop\Vanessa Pacheco ANM\LICITACION PUBLICA\2018\MENSAJERIA EXPRESA\"/>
    </mc:Choice>
  </mc:AlternateContent>
  <bookViews>
    <workbookView xWindow="0" yWindow="0" windowWidth="28800" windowHeight="12435"/>
  </bookViews>
  <sheets>
    <sheet name="eva fra LP 007-2018" sheetId="11" r:id="rId1"/>
  </sheets>
  <calcPr calcId="152511"/>
</workbook>
</file>

<file path=xl/calcChain.xml><?xml version="1.0" encoding="utf-8"?>
<calcChain xmlns="http://schemas.openxmlformats.org/spreadsheetml/2006/main">
  <c r="G30" i="11" l="1"/>
  <c r="H30" i="11"/>
  <c r="I30" i="11"/>
  <c r="K30" i="11"/>
  <c r="M30" i="11"/>
  <c r="N30" i="11"/>
  <c r="O30" i="11"/>
  <c r="G31" i="11"/>
  <c r="H31" i="11"/>
  <c r="I31" i="11"/>
  <c r="K31" i="11"/>
  <c r="M31" i="11"/>
  <c r="N31" i="11"/>
  <c r="O31" i="11"/>
  <c r="G32" i="11"/>
  <c r="H32" i="11"/>
  <c r="I32" i="11"/>
  <c r="K32" i="11"/>
  <c r="M32" i="11"/>
  <c r="N32" i="11"/>
  <c r="O32" i="11"/>
  <c r="G33" i="11"/>
  <c r="H33" i="11"/>
  <c r="I33" i="11"/>
  <c r="K33" i="11"/>
  <c r="M33" i="11"/>
  <c r="N33" i="11"/>
  <c r="O33" i="11"/>
  <c r="G34" i="11"/>
  <c r="H34" i="11"/>
  <c r="I34" i="11"/>
  <c r="K34" i="11"/>
  <c r="M34" i="11"/>
  <c r="N34" i="11"/>
  <c r="O34" i="11"/>
  <c r="O19" i="11"/>
  <c r="G29" i="11"/>
  <c r="H29" i="11"/>
  <c r="I29" i="11"/>
  <c r="K29" i="11"/>
  <c r="M29" i="11"/>
  <c r="N29" i="11"/>
  <c r="O29" i="11"/>
  <c r="C29" i="11"/>
  <c r="C30" i="11"/>
  <c r="C31" i="11"/>
  <c r="C32" i="11"/>
  <c r="C33" i="11"/>
  <c r="C34" i="11"/>
  <c r="B29" i="11"/>
  <c r="B30" i="11"/>
  <c r="B31" i="11"/>
  <c r="B32" i="11"/>
  <c r="B33" i="11"/>
  <c r="B34" i="11"/>
  <c r="B28" i="11"/>
  <c r="O20" i="11"/>
  <c r="O21" i="11" s="1"/>
  <c r="O17" i="11"/>
  <c r="O18" i="11" s="1"/>
  <c r="O22" i="11" s="1"/>
  <c r="O23" i="11" s="1"/>
  <c r="K28" i="11" l="1"/>
  <c r="N28" i="11" l="1"/>
  <c r="M28" i="11"/>
  <c r="I28" i="11"/>
  <c r="H28" i="11"/>
  <c r="G28" i="11"/>
  <c r="C28" i="11" l="1"/>
  <c r="C43" i="11" l="1"/>
  <c r="O28" i="11"/>
</calcChain>
</file>

<file path=xl/sharedStrings.xml><?xml version="1.0" encoding="utf-8"?>
<sst xmlns="http://schemas.openxmlformats.org/spreadsheetml/2006/main" count="80" uniqueCount="60">
  <si>
    <t>ACTIVO TOTAL</t>
  </si>
  <si>
    <t>UTILIDAD OPERACIONAL</t>
  </si>
  <si>
    <t>PATRIMONIO</t>
  </si>
  <si>
    <t>No.</t>
  </si>
  <si>
    <t>MIRIAM CECILIA TORO VALLEJOS</t>
  </si>
  <si>
    <t>ESTRUCTURADOR Y EVALUADOR FINANCIERO</t>
  </si>
  <si>
    <t>PROCESO</t>
  </si>
  <si>
    <t>VALOR PRESUPUESTO</t>
  </si>
  <si>
    <t>OBJETO</t>
  </si>
  <si>
    <t>REQUISITOS PLIEGO CONDICIONES</t>
  </si>
  <si>
    <t>DATO/VALOR</t>
  </si>
  <si>
    <t>LIQUIDEZ</t>
  </si>
  <si>
    <t>ENDEUDAMIENTO</t>
  </si>
  <si>
    <t>RENTABILIDAD PATRIMONIO</t>
  </si>
  <si>
    <t>RENTABILIDAD ACTIVO</t>
  </si>
  <si>
    <t>LIQUIDEZ (veces)</t>
  </si>
  <si>
    <t>ENDEUDAMIENTO (%)</t>
  </si>
  <si>
    <t>COBERTURA INTERES (veces)</t>
  </si>
  <si>
    <t>CAPITAL TRABAJO ($COP)</t>
  </si>
  <si>
    <t>RENTABILIDAD PATRIMONIO (%)</t>
  </si>
  <si>
    <t>RENTABILIDAD ACTIVO  (%)</t>
  </si>
  <si>
    <t>Mayor  o igual a</t>
  </si>
  <si>
    <t>Menor o igual a</t>
  </si>
  <si>
    <t>NOMBRE O RAZON SOCIAL</t>
  </si>
  <si>
    <t>NIT</t>
  </si>
  <si>
    <t>ACTIVO CTE</t>
  </si>
  <si>
    <t>Fecha Corte de los Estados Financieros</t>
  </si>
  <si>
    <t>PASIVO CTE</t>
  </si>
  <si>
    <t>PASIVO TOTAL</t>
  </si>
  <si>
    <t>GASTOS INTERES</t>
  </si>
  <si>
    <t>RESULTADOS CAPACIDAD ORGANIZACIONAL</t>
  </si>
  <si>
    <t>COB INTERES</t>
  </si>
  <si>
    <t>CAP TRABAJO</t>
  </si>
  <si>
    <t>RESULTADOS CAPACIDAD FINANCIERA</t>
  </si>
  <si>
    <t xml:space="preserve">RESULTADO </t>
  </si>
  <si>
    <t>RESULTADO</t>
  </si>
  <si>
    <t>INFORMACIÓN CONTABLE A LA FECHA DE CORTE ($COP)</t>
  </si>
  <si>
    <t>CORTE E.F</t>
  </si>
  <si>
    <t>POSTAL EXPRESS SS S.A.S.</t>
  </si>
  <si>
    <t>CUMPLE</t>
  </si>
  <si>
    <t>RELACION PATRIMONIAL</t>
  </si>
  <si>
    <t>RELACION PATRIMONIAL ( VECES)</t>
  </si>
  <si>
    <t xml:space="preserve">N.A </t>
  </si>
  <si>
    <t xml:space="preserve">1.316.057.002 </t>
  </si>
  <si>
    <t xml:space="preserve">LP-007 DE 2018 </t>
  </si>
  <si>
    <t xml:space="preserve">Servicios de mensajería expresa, transporte de mercancía y paquetería, y demás servicios postales a nivel nacional e internacional, para atender las necesidades de la ANM
</t>
  </si>
  <si>
    <t>n/a</t>
  </si>
  <si>
    <t>SERVICIOS POSTALES NACIONALES</t>
  </si>
  <si>
    <t>900062917-9</t>
  </si>
  <si>
    <t>830098513-9</t>
  </si>
  <si>
    <t>URBANO EXPRESS LOGISTICA Y MERCADEO S.A.S</t>
  </si>
  <si>
    <t>900046728-6</t>
  </si>
  <si>
    <t>INTER RAPIDISIMO</t>
  </si>
  <si>
    <t>800251569-7</t>
  </si>
  <si>
    <t>COLVANES SAS</t>
  </si>
  <si>
    <t>800185306-4</t>
  </si>
  <si>
    <t>CADENA COURRIER S.A.S.</t>
  </si>
  <si>
    <t>830507412-1</t>
  </si>
  <si>
    <t>DISTRIENVIOS S.A.S</t>
  </si>
  <si>
    <t>800.170.229-1.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</si>
</sst>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&quot;$&quot;\ #,##0_);[Red]\(&quot;$&quot;\ #,##0\)"/>
    <numFmt numFmtId="43" formatCode="_(* #,##0.00_);_(* \(#,##0.00\);_(* &quot;-&quot;??_);_(@_)"/>
    <numFmt numFmtId="164" formatCode="_ * #,##0.00_ ;_ * \-#,##0.00_ ;_ * &quot;-&quot;??_ ;_ @_ "/>
    <numFmt numFmtId="165" formatCode="_(* #,##0_);_(* \(#,##0\);_(* &quot;-&quot;??_);_(@_)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2"/>
      <color theme="1"/>
      <name val="Arial Unicode MS"/>
      <family val="2"/>
    </font>
    <font>
      <b/>
      <sz val="12"/>
      <color theme="1"/>
      <name val="Arial Unicode MS"/>
      <family val="2"/>
    </font>
    <font>
      <b/>
      <sz val="12"/>
      <color rgb="FF000000"/>
      <name val="Arial Unicode MS"/>
      <family val="2"/>
    </font>
    <font>
      <sz val="12"/>
      <color theme="1"/>
      <name val="Cambria"/>
      <family val="1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  <xf numFmtId="9" fontId="2" fillId="0" borderId="0" applyFont="0" applyFill="0" applyBorder="0" applyAlignment="0" applyProtection="0"/>
  </cellStyleXfs>
  <cellXfs count="95">
    <xf numFmtId="0" fontId="0" fillId="0" borderId="0" xfId="0"/>
    <xf numFmtId="0" fontId="3" fillId="0" borderId="0" xfId="0" applyFont="1"/>
    <xf numFmtId="43" fontId="3" fillId="0" borderId="0" xfId="1" applyFont="1"/>
    <xf numFmtId="0" fontId="3" fillId="0" borderId="2" xfId="0" applyFont="1" applyBorder="1" applyAlignment="1"/>
    <xf numFmtId="0" fontId="3" fillId="0" borderId="3" xfId="0" applyFont="1" applyBorder="1" applyAlignment="1"/>
    <xf numFmtId="0" fontId="3" fillId="0" borderId="14" xfId="0" applyFont="1" applyBorder="1"/>
    <xf numFmtId="0" fontId="3" fillId="0" borderId="15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4" fontId="4" fillId="0" borderId="20" xfId="0" applyNumberFormat="1" applyFont="1" applyBorder="1" applyAlignment="1">
      <alignment horizontal="center" vertical="center"/>
    </xf>
    <xf numFmtId="0" fontId="3" fillId="0" borderId="12" xfId="0" applyFont="1" applyBorder="1"/>
    <xf numFmtId="0" fontId="3" fillId="0" borderId="8" xfId="0" applyFont="1" applyBorder="1" applyAlignment="1">
      <alignment horizontal="right"/>
    </xf>
    <xf numFmtId="0" fontId="3" fillId="0" borderId="9" xfId="0" applyFont="1" applyBorder="1" applyAlignment="1">
      <alignment horizontal="center" vertical="center"/>
    </xf>
    <xf numFmtId="166" fontId="4" fillId="0" borderId="20" xfId="1" applyNumberFormat="1" applyFont="1" applyBorder="1" applyAlignment="1">
      <alignment horizontal="center" vertical="center"/>
    </xf>
    <xf numFmtId="0" fontId="3" fillId="0" borderId="6" xfId="0" applyFont="1" applyBorder="1"/>
    <xf numFmtId="0" fontId="3" fillId="0" borderId="0" xfId="0" applyFont="1" applyBorder="1" applyAlignment="1">
      <alignment horizontal="right"/>
    </xf>
    <xf numFmtId="0" fontId="3" fillId="0" borderId="7" xfId="0" applyFont="1" applyBorder="1" applyAlignment="1">
      <alignment horizontal="center" vertical="center"/>
    </xf>
    <xf numFmtId="9" fontId="4" fillId="0" borderId="20" xfId="4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9" fontId="4" fillId="0" borderId="20" xfId="0" applyNumberFormat="1" applyFont="1" applyBorder="1" applyAlignment="1">
      <alignment horizontal="center" vertical="center"/>
    </xf>
    <xf numFmtId="1" fontId="4" fillId="0" borderId="20" xfId="0" applyNumberFormat="1" applyFont="1" applyBorder="1" applyAlignment="1">
      <alignment horizontal="center" vertical="center"/>
    </xf>
    <xf numFmtId="0" fontId="3" fillId="0" borderId="13" xfId="0" applyFont="1" applyBorder="1"/>
    <xf numFmtId="0" fontId="3" fillId="0" borderId="10" xfId="0" applyFont="1" applyBorder="1" applyAlignment="1">
      <alignment horizontal="right"/>
    </xf>
    <xf numFmtId="0" fontId="3" fillId="0" borderId="11" xfId="0" applyFont="1" applyBorder="1" applyAlignment="1">
      <alignment horizontal="center" vertical="center"/>
    </xf>
    <xf numFmtId="9" fontId="4" fillId="0" borderId="21" xfId="4" applyFont="1" applyBorder="1" applyAlignment="1">
      <alignment horizontal="center" vertical="center"/>
    </xf>
    <xf numFmtId="0" fontId="3" fillId="0" borderId="0" xfId="0" applyFont="1" applyBorder="1" applyAlignment="1"/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3" fontId="4" fillId="0" borderId="0" xfId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65" fontId="3" fillId="0" borderId="1" xfId="1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3" fontId="3" fillId="0" borderId="0" xfId="1" applyFont="1" applyAlignment="1">
      <alignment horizontal="center" vertical="center"/>
    </xf>
    <xf numFmtId="43" fontId="3" fillId="0" borderId="0" xfId="0" applyNumberFormat="1" applyFont="1" applyAlignment="1">
      <alignment horizontal="center" vertical="center"/>
    </xf>
    <xf numFmtId="165" fontId="3" fillId="0" borderId="0" xfId="1" applyNumberFormat="1" applyFont="1" applyAlignment="1">
      <alignment horizontal="center" vertical="center"/>
    </xf>
    <xf numFmtId="165" fontId="3" fillId="0" borderId="0" xfId="1" applyNumberFormat="1" applyFont="1"/>
    <xf numFmtId="43" fontId="3" fillId="0" borderId="0" xfId="0" applyNumberFormat="1" applyFont="1"/>
    <xf numFmtId="0" fontId="4" fillId="2" borderId="22" xfId="0" applyFont="1" applyFill="1" applyBorder="1" applyAlignment="1">
      <alignment vertical="center"/>
    </xf>
    <xf numFmtId="0" fontId="4" fillId="2" borderId="17" xfId="0" applyFont="1" applyFill="1" applyBorder="1" applyAlignment="1">
      <alignment vertical="center"/>
    </xf>
    <xf numFmtId="0" fontId="4" fillId="0" borderId="0" xfId="0" applyFont="1"/>
    <xf numFmtId="43" fontId="4" fillId="0" borderId="0" xfId="1" applyFont="1"/>
    <xf numFmtId="43" fontId="4" fillId="0" borderId="0" xfId="0" applyNumberFormat="1" applyFont="1"/>
    <xf numFmtId="0" fontId="4" fillId="2" borderId="23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vertical="center"/>
    </xf>
    <xf numFmtId="0" fontId="4" fillId="2" borderId="19" xfId="0" applyFont="1" applyFill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2" fontId="3" fillId="0" borderId="22" xfId="0" applyNumberFormat="1" applyFont="1" applyBorder="1" applyAlignment="1">
      <alignment horizontal="center" vertical="center"/>
    </xf>
    <xf numFmtId="9" fontId="3" fillId="0" borderId="22" xfId="4" applyFont="1" applyBorder="1" applyAlignment="1">
      <alignment horizontal="center" vertical="center"/>
    </xf>
    <xf numFmtId="165" fontId="3" fillId="0" borderId="22" xfId="0" applyNumberFormat="1" applyFont="1" applyBorder="1" applyAlignment="1">
      <alignment horizontal="center" vertical="center"/>
    </xf>
    <xf numFmtId="165" fontId="4" fillId="0" borderId="24" xfId="0" applyNumberFormat="1" applyFont="1" applyBorder="1" applyAlignment="1">
      <alignment horizontal="center" vertical="center"/>
    </xf>
    <xf numFmtId="43" fontId="3" fillId="0" borderId="22" xfId="0" applyNumberFormat="1" applyFont="1" applyBorder="1" applyAlignment="1">
      <alignment horizontal="center" vertical="center"/>
    </xf>
    <xf numFmtId="0" fontId="4" fillId="0" borderId="0" xfId="0" applyFont="1" applyBorder="1"/>
    <xf numFmtId="0" fontId="3" fillId="0" borderId="0" xfId="0" applyFont="1" applyBorder="1"/>
    <xf numFmtId="0" fontId="6" fillId="0" borderId="1" xfId="0" applyFont="1" applyBorder="1" applyAlignment="1">
      <alignment horizontal="center" vertical="center" wrapText="1"/>
    </xf>
    <xf numFmtId="2" fontId="4" fillId="0" borderId="22" xfId="0" applyNumberFormat="1" applyFont="1" applyBorder="1" applyAlignment="1">
      <alignment horizontal="center" vertical="center"/>
    </xf>
    <xf numFmtId="2" fontId="4" fillId="0" borderId="17" xfId="0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6" fontId="3" fillId="0" borderId="13" xfId="0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22" xfId="0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wrapText="1"/>
    </xf>
  </cellXfs>
  <cellStyles count="5">
    <cellStyle name="Millares" xfId="1" builtinId="3"/>
    <cellStyle name="Millares 2" xfId="2"/>
    <cellStyle name="Normal" xfId="0" builtinId="0"/>
    <cellStyle name="Normal 2" xfId="3"/>
    <cellStyle name="Porcentaje" xfId="4" builtinId="5"/>
  </cellStyles>
  <dxfs count="0"/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57150</xdr:colOff>
      <xdr:row>1</xdr:row>
      <xdr:rowOff>38100</xdr:rowOff>
    </xdr:from>
    <xdr:to>
      <xdr:col>9</xdr:col>
      <xdr:colOff>654846</xdr:colOff>
      <xdr:row>1</xdr:row>
      <xdr:rowOff>853281</xdr:rowOff>
    </xdr:to>
    <xdr:pic>
      <xdr:nvPicPr>
        <xdr:cNvPr id="2" name="7 Imagen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" y="238125"/>
          <a:ext cx="8208171" cy="8151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217714</xdr:colOff>
      <xdr:row>38</xdr:row>
      <xdr:rowOff>476250</xdr:rowOff>
    </xdr:from>
    <xdr:to>
      <xdr:col>6</xdr:col>
      <xdr:colOff>367393</xdr:colOff>
      <xdr:row>39</xdr:row>
      <xdr:rowOff>111578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0071" y="20111357"/>
          <a:ext cx="2653393" cy="4789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Z45"/>
  <sheetViews>
    <sheetView tabSelected="1" zoomScale="70" zoomScaleNormal="70" workbookViewId="0">
      <selection activeCell="B8" sqref="B8:J12"/>
    </sheetView>
  </sheetViews>
  <sheetFormatPr baseColWidth="10" defaultRowHeight="17.25" x14ac:dyDescent="0.3"/>
  <cols>
    <col min="1" max="1" width="4.28515625" style="1" customWidth="1"/>
    <col min="2" max="2" width="6" style="1" customWidth="1"/>
    <col min="3" max="5" width="11.42578125" style="1"/>
    <col min="6" max="6" width="14.7109375" style="1" customWidth="1"/>
    <col min="7" max="9" width="19.7109375" style="1" customWidth="1"/>
    <col min="10" max="11" width="21.5703125" style="1" customWidth="1"/>
    <col min="12" max="14" width="19.7109375" style="1" customWidth="1"/>
    <col min="15" max="15" width="24.85546875" style="1" customWidth="1"/>
    <col min="16" max="16" width="15.5703125" style="1" customWidth="1"/>
    <col min="17" max="22" width="11.42578125" style="1"/>
    <col min="23" max="24" width="11.42578125" style="2"/>
    <col min="25" max="25" width="11.42578125" style="1"/>
    <col min="26" max="26" width="35.140625" style="1" customWidth="1"/>
    <col min="27" max="16384" width="11.42578125" style="1"/>
  </cols>
  <sheetData>
    <row r="2" spans="2:24" ht="75" customHeight="1" x14ac:dyDescent="0.3"/>
    <row r="3" spans="2:24" ht="18" thickBot="1" x14ac:dyDescent="0.35"/>
    <row r="4" spans="2:24" ht="18" thickBot="1" x14ac:dyDescent="0.35">
      <c r="D4" s="67" t="s">
        <v>6</v>
      </c>
      <c r="E4" s="68"/>
      <c r="F4" s="69"/>
      <c r="H4" s="67" t="s">
        <v>7</v>
      </c>
      <c r="I4" s="68"/>
      <c r="J4" s="69"/>
      <c r="L4" s="3" t="s">
        <v>9</v>
      </c>
      <c r="M4" s="4"/>
      <c r="N4" s="5"/>
      <c r="O4" s="6" t="s">
        <v>10</v>
      </c>
    </row>
    <row r="5" spans="2:24" ht="35.25" customHeight="1" thickBot="1" x14ac:dyDescent="0.35">
      <c r="D5" s="70" t="s">
        <v>44</v>
      </c>
      <c r="E5" s="71"/>
      <c r="F5" s="72"/>
      <c r="H5" s="73" t="s">
        <v>43</v>
      </c>
      <c r="I5" s="74"/>
      <c r="J5" s="75"/>
      <c r="L5" s="7" t="s">
        <v>26</v>
      </c>
      <c r="M5" s="8"/>
      <c r="N5" s="5"/>
      <c r="O5" s="9">
        <v>43100</v>
      </c>
    </row>
    <row r="6" spans="2:24" ht="15.75" customHeight="1" thickBot="1" x14ac:dyDescent="0.35">
      <c r="L6" s="10"/>
      <c r="M6" s="11" t="s">
        <v>15</v>
      </c>
      <c r="N6" s="12" t="s">
        <v>21</v>
      </c>
      <c r="O6" s="13">
        <v>1.4</v>
      </c>
    </row>
    <row r="7" spans="2:24" ht="24" customHeight="1" thickBot="1" x14ac:dyDescent="0.35">
      <c r="B7" s="76" t="s">
        <v>8</v>
      </c>
      <c r="C7" s="77"/>
      <c r="D7" s="77"/>
      <c r="E7" s="77"/>
      <c r="F7" s="77"/>
      <c r="G7" s="77"/>
      <c r="H7" s="77"/>
      <c r="I7" s="77"/>
      <c r="J7" s="78"/>
      <c r="L7" s="14"/>
      <c r="M7" s="15" t="s">
        <v>16</v>
      </c>
      <c r="N7" s="16" t="s">
        <v>22</v>
      </c>
      <c r="O7" s="17">
        <v>0.6</v>
      </c>
    </row>
    <row r="8" spans="2:24" ht="20.25" customHeight="1" x14ac:dyDescent="0.3">
      <c r="B8" s="58" t="s">
        <v>45</v>
      </c>
      <c r="C8" s="59"/>
      <c r="D8" s="59"/>
      <c r="E8" s="59"/>
      <c r="F8" s="59"/>
      <c r="G8" s="59"/>
      <c r="H8" s="59"/>
      <c r="I8" s="59"/>
      <c r="J8" s="60"/>
      <c r="L8" s="14"/>
      <c r="M8" s="15" t="s">
        <v>17</v>
      </c>
      <c r="N8" s="16" t="s">
        <v>21</v>
      </c>
      <c r="O8" s="18">
        <v>2</v>
      </c>
    </row>
    <row r="9" spans="2:24" x14ac:dyDescent="0.3">
      <c r="B9" s="61"/>
      <c r="C9" s="62"/>
      <c r="D9" s="62"/>
      <c r="E9" s="62"/>
      <c r="F9" s="62"/>
      <c r="G9" s="62"/>
      <c r="H9" s="62"/>
      <c r="I9" s="62"/>
      <c r="J9" s="63"/>
      <c r="L9" s="14"/>
      <c r="M9" s="15" t="s">
        <v>18</v>
      </c>
      <c r="N9" s="16" t="s">
        <v>21</v>
      </c>
      <c r="O9" s="19" t="s">
        <v>46</v>
      </c>
    </row>
    <row r="10" spans="2:24" x14ac:dyDescent="0.3">
      <c r="B10" s="61"/>
      <c r="C10" s="62"/>
      <c r="D10" s="62"/>
      <c r="E10" s="62"/>
      <c r="F10" s="62"/>
      <c r="G10" s="62"/>
      <c r="H10" s="62"/>
      <c r="I10" s="62"/>
      <c r="J10" s="63"/>
      <c r="L10" s="14"/>
      <c r="M10" s="15" t="s">
        <v>41</v>
      </c>
      <c r="N10" s="16" t="s">
        <v>21</v>
      </c>
      <c r="O10" s="20" t="s">
        <v>46</v>
      </c>
    </row>
    <row r="11" spans="2:24" x14ac:dyDescent="0.3">
      <c r="B11" s="61"/>
      <c r="C11" s="62"/>
      <c r="D11" s="62"/>
      <c r="E11" s="62"/>
      <c r="F11" s="62"/>
      <c r="G11" s="62"/>
      <c r="H11" s="62"/>
      <c r="I11" s="62"/>
      <c r="J11" s="63"/>
      <c r="L11" s="14"/>
      <c r="M11" s="15" t="s">
        <v>19</v>
      </c>
      <c r="N11" s="16" t="s">
        <v>21</v>
      </c>
      <c r="O11" s="17">
        <v>0.04</v>
      </c>
    </row>
    <row r="12" spans="2:24" ht="18" thickBot="1" x14ac:dyDescent="0.35">
      <c r="B12" s="64"/>
      <c r="C12" s="65"/>
      <c r="D12" s="65"/>
      <c r="E12" s="65"/>
      <c r="F12" s="65"/>
      <c r="G12" s="65"/>
      <c r="H12" s="65"/>
      <c r="I12" s="65"/>
      <c r="J12" s="66"/>
      <c r="L12" s="21"/>
      <c r="M12" s="22" t="s">
        <v>20</v>
      </c>
      <c r="N12" s="23" t="s">
        <v>21</v>
      </c>
      <c r="O12" s="24">
        <v>0.03</v>
      </c>
    </row>
    <row r="14" spans="2:24" ht="18" thickBot="1" x14ac:dyDescent="0.35"/>
    <row r="15" spans="2:24" ht="51" customHeight="1" thickBot="1" x14ac:dyDescent="0.35">
      <c r="B15" s="82" t="s">
        <v>36</v>
      </c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4"/>
      <c r="P15" s="25"/>
    </row>
    <row r="16" spans="2:24" s="28" customFormat="1" ht="59.25" customHeight="1" x14ac:dyDescent="0.25">
      <c r="B16" s="26" t="s">
        <v>3</v>
      </c>
      <c r="C16" s="85" t="s">
        <v>23</v>
      </c>
      <c r="D16" s="85"/>
      <c r="E16" s="85"/>
      <c r="F16" s="85"/>
      <c r="G16" s="26" t="s">
        <v>24</v>
      </c>
      <c r="H16" s="26" t="s">
        <v>25</v>
      </c>
      <c r="I16" s="26" t="s">
        <v>0</v>
      </c>
      <c r="J16" s="26" t="s">
        <v>27</v>
      </c>
      <c r="K16" s="26" t="s">
        <v>28</v>
      </c>
      <c r="L16" s="26" t="s">
        <v>2</v>
      </c>
      <c r="M16" s="26" t="s">
        <v>1</v>
      </c>
      <c r="N16" s="26" t="s">
        <v>29</v>
      </c>
      <c r="O16" s="27" t="s">
        <v>37</v>
      </c>
      <c r="W16" s="29"/>
      <c r="X16" s="29"/>
    </row>
    <row r="17" spans="2:26" s="33" customFormat="1" ht="64.5" customHeight="1" x14ac:dyDescent="0.25">
      <c r="B17" s="30">
        <v>1</v>
      </c>
      <c r="C17" s="86" t="s">
        <v>38</v>
      </c>
      <c r="D17" s="86"/>
      <c r="E17" s="86"/>
      <c r="F17" s="86"/>
      <c r="G17" s="55" t="s">
        <v>49</v>
      </c>
      <c r="H17" s="31">
        <v>1274718780</v>
      </c>
      <c r="I17" s="31">
        <v>3204631016</v>
      </c>
      <c r="J17" s="31">
        <v>506581877</v>
      </c>
      <c r="K17" s="31">
        <v>1081973528</v>
      </c>
      <c r="L17" s="31">
        <v>2122657488</v>
      </c>
      <c r="M17" s="31">
        <v>992101770</v>
      </c>
      <c r="N17" s="31">
        <v>85255689</v>
      </c>
      <c r="O17" s="32">
        <f>+O5</f>
        <v>43100</v>
      </c>
      <c r="W17" s="34"/>
      <c r="X17" s="34"/>
      <c r="Z17" s="35"/>
    </row>
    <row r="18" spans="2:26" s="33" customFormat="1" ht="64.5" customHeight="1" x14ac:dyDescent="0.25">
      <c r="B18" s="30">
        <v>2</v>
      </c>
      <c r="C18" s="86" t="s">
        <v>47</v>
      </c>
      <c r="D18" s="86"/>
      <c r="E18" s="86"/>
      <c r="F18" s="86"/>
      <c r="G18" s="55" t="s">
        <v>48</v>
      </c>
      <c r="H18" s="31">
        <v>157630467698</v>
      </c>
      <c r="I18" s="31">
        <v>307823838806</v>
      </c>
      <c r="J18" s="31">
        <v>88988599036</v>
      </c>
      <c r="K18" s="31">
        <v>128826525226</v>
      </c>
      <c r="L18" s="31">
        <v>178997313580</v>
      </c>
      <c r="M18" s="31">
        <v>10113922735</v>
      </c>
      <c r="N18" s="31">
        <v>2966622684</v>
      </c>
      <c r="O18" s="32">
        <f>+O17</f>
        <v>43100</v>
      </c>
      <c r="W18" s="34"/>
      <c r="X18" s="34"/>
      <c r="Z18" s="35"/>
    </row>
    <row r="19" spans="2:26" s="33" customFormat="1" ht="64.5" customHeight="1" x14ac:dyDescent="0.25">
      <c r="B19" s="30">
        <v>3</v>
      </c>
      <c r="C19" s="86" t="s">
        <v>50</v>
      </c>
      <c r="D19" s="86"/>
      <c r="E19" s="86"/>
      <c r="F19" s="86"/>
      <c r="G19" s="55" t="s">
        <v>51</v>
      </c>
      <c r="H19" s="31">
        <v>2887744384</v>
      </c>
      <c r="I19" s="31">
        <v>6243072344</v>
      </c>
      <c r="J19" s="31">
        <v>850678665</v>
      </c>
      <c r="K19" s="31">
        <v>3428881747</v>
      </c>
      <c r="L19" s="31">
        <v>2814190597</v>
      </c>
      <c r="M19" s="31">
        <v>2353917257</v>
      </c>
      <c r="N19" s="31">
        <v>309032303</v>
      </c>
      <c r="O19" s="32">
        <f>+O18</f>
        <v>43100</v>
      </c>
      <c r="W19" s="34"/>
      <c r="X19" s="34"/>
      <c r="Z19" s="35"/>
    </row>
    <row r="20" spans="2:26" s="33" customFormat="1" ht="64.5" customHeight="1" x14ac:dyDescent="0.25">
      <c r="B20" s="30">
        <v>4</v>
      </c>
      <c r="C20" s="86" t="s">
        <v>52</v>
      </c>
      <c r="D20" s="86"/>
      <c r="E20" s="86"/>
      <c r="F20" s="86"/>
      <c r="G20" s="55" t="s">
        <v>53</v>
      </c>
      <c r="H20" s="31">
        <v>14662000000</v>
      </c>
      <c r="I20" s="31">
        <v>39927132000</v>
      </c>
      <c r="J20" s="31">
        <v>8243197000</v>
      </c>
      <c r="K20" s="31">
        <v>13800455000</v>
      </c>
      <c r="L20" s="31">
        <v>26126677000</v>
      </c>
      <c r="M20" s="31">
        <v>10158293000</v>
      </c>
      <c r="N20" s="31">
        <v>551275000</v>
      </c>
      <c r="O20" s="32">
        <f>+O19</f>
        <v>43100</v>
      </c>
      <c r="W20" s="34"/>
      <c r="X20" s="34"/>
      <c r="Z20" s="35"/>
    </row>
    <row r="21" spans="2:26" s="33" customFormat="1" ht="64.5" customHeight="1" x14ac:dyDescent="0.25">
      <c r="B21" s="30">
        <v>5</v>
      </c>
      <c r="C21" s="86" t="s">
        <v>54</v>
      </c>
      <c r="D21" s="86"/>
      <c r="E21" s="86"/>
      <c r="F21" s="86"/>
      <c r="G21" s="55" t="s">
        <v>55</v>
      </c>
      <c r="H21" s="31">
        <v>115717427456</v>
      </c>
      <c r="I21" s="31">
        <v>201077935025</v>
      </c>
      <c r="J21" s="31">
        <v>30408608433</v>
      </c>
      <c r="K21" s="31">
        <v>32929312837</v>
      </c>
      <c r="L21" s="31">
        <v>168148622188</v>
      </c>
      <c r="M21" s="31">
        <v>11161758017</v>
      </c>
      <c r="N21" s="31">
        <v>68077590</v>
      </c>
      <c r="O21" s="32">
        <f>+O20</f>
        <v>43100</v>
      </c>
      <c r="W21" s="34"/>
      <c r="X21" s="34"/>
      <c r="Z21" s="35"/>
    </row>
    <row r="22" spans="2:26" s="33" customFormat="1" ht="64.5" customHeight="1" x14ac:dyDescent="0.25">
      <c r="B22" s="30">
        <v>6</v>
      </c>
      <c r="C22" s="86" t="s">
        <v>56</v>
      </c>
      <c r="D22" s="86"/>
      <c r="E22" s="86"/>
      <c r="F22" s="86"/>
      <c r="G22" s="55" t="s">
        <v>57</v>
      </c>
      <c r="H22" s="31">
        <v>24008028000</v>
      </c>
      <c r="I22" s="31">
        <v>56231933000</v>
      </c>
      <c r="J22" s="31">
        <v>13627131000</v>
      </c>
      <c r="K22" s="31">
        <v>30066194000</v>
      </c>
      <c r="L22" s="31">
        <v>26165739000</v>
      </c>
      <c r="M22" s="31">
        <v>3453453000</v>
      </c>
      <c r="N22" s="31">
        <v>832001000</v>
      </c>
      <c r="O22" s="32">
        <f>+O18</f>
        <v>43100</v>
      </c>
      <c r="W22" s="34"/>
      <c r="X22" s="34"/>
      <c r="Z22" s="35"/>
    </row>
    <row r="23" spans="2:26" s="33" customFormat="1" ht="64.5" customHeight="1" x14ac:dyDescent="0.25">
      <c r="B23" s="30">
        <v>7</v>
      </c>
      <c r="C23" s="86" t="s">
        <v>58</v>
      </c>
      <c r="D23" s="86"/>
      <c r="E23" s="86"/>
      <c r="F23" s="86"/>
      <c r="G23" s="55" t="s">
        <v>59</v>
      </c>
      <c r="H23" s="31">
        <v>3022235915</v>
      </c>
      <c r="I23" s="31">
        <v>5591452470</v>
      </c>
      <c r="J23" s="31">
        <v>336700516</v>
      </c>
      <c r="K23" s="31">
        <v>1698297532</v>
      </c>
      <c r="L23" s="31">
        <v>3893154938</v>
      </c>
      <c r="M23" s="31">
        <v>664128362</v>
      </c>
      <c r="N23" s="31">
        <v>193610043</v>
      </c>
      <c r="O23" s="32">
        <f>+O22</f>
        <v>43100</v>
      </c>
      <c r="W23" s="34"/>
      <c r="X23" s="34"/>
      <c r="Z23" s="35"/>
    </row>
    <row r="24" spans="2:26" x14ac:dyDescent="0.3">
      <c r="B24" s="33"/>
      <c r="C24" s="87"/>
      <c r="D24" s="87"/>
      <c r="E24" s="87"/>
      <c r="F24" s="87"/>
      <c r="G24" s="33"/>
      <c r="H24" s="33"/>
      <c r="I24" s="36"/>
      <c r="J24" s="36"/>
      <c r="K24" s="36"/>
      <c r="L24" s="36"/>
      <c r="M24" s="36"/>
      <c r="N24" s="36"/>
      <c r="O24" s="37"/>
      <c r="Z24" s="38"/>
    </row>
    <row r="25" spans="2:26" ht="18" thickBot="1" x14ac:dyDescent="0.35">
      <c r="B25" s="33"/>
      <c r="C25" s="87"/>
      <c r="D25" s="87"/>
      <c r="E25" s="87"/>
      <c r="F25" s="87"/>
      <c r="G25" s="33"/>
      <c r="H25" s="33"/>
      <c r="I25" s="33"/>
      <c r="J25" s="33"/>
      <c r="K25" s="33"/>
      <c r="L25" s="33"/>
      <c r="M25" s="33"/>
      <c r="N25" s="33"/>
      <c r="Z25" s="38"/>
    </row>
    <row r="26" spans="2:26" s="41" customFormat="1" ht="47.25" customHeight="1" x14ac:dyDescent="0.3">
      <c r="B26" s="88" t="s">
        <v>3</v>
      </c>
      <c r="C26" s="90" t="s">
        <v>23</v>
      </c>
      <c r="D26" s="90"/>
      <c r="E26" s="90"/>
      <c r="F26" s="90"/>
      <c r="G26" s="92" t="s">
        <v>33</v>
      </c>
      <c r="H26" s="92"/>
      <c r="I26" s="92"/>
      <c r="J26" s="92"/>
      <c r="K26" s="92"/>
      <c r="L26" s="92"/>
      <c r="M26" s="39" t="s">
        <v>30</v>
      </c>
      <c r="N26" s="39"/>
      <c r="O26" s="40"/>
      <c r="W26" s="42"/>
      <c r="X26" s="42"/>
      <c r="Z26" s="43"/>
    </row>
    <row r="27" spans="2:26" s="41" customFormat="1" ht="60" customHeight="1" thickBot="1" x14ac:dyDescent="0.35">
      <c r="B27" s="89"/>
      <c r="C27" s="91"/>
      <c r="D27" s="91"/>
      <c r="E27" s="91"/>
      <c r="F27" s="91"/>
      <c r="G27" s="44" t="s">
        <v>11</v>
      </c>
      <c r="H27" s="44" t="s">
        <v>12</v>
      </c>
      <c r="I27" s="44" t="s">
        <v>31</v>
      </c>
      <c r="J27" s="44" t="s">
        <v>32</v>
      </c>
      <c r="K27" s="44" t="s">
        <v>40</v>
      </c>
      <c r="L27" s="45" t="s">
        <v>34</v>
      </c>
      <c r="M27" s="44" t="s">
        <v>13</v>
      </c>
      <c r="N27" s="44" t="s">
        <v>14</v>
      </c>
      <c r="O27" s="46" t="s">
        <v>35</v>
      </c>
      <c r="W27" s="42"/>
      <c r="X27" s="42"/>
      <c r="Z27" s="43"/>
    </row>
    <row r="28" spans="2:26" ht="63.95" customHeight="1" thickBot="1" x14ac:dyDescent="0.35">
      <c r="B28" s="47">
        <f>+B17</f>
        <v>1</v>
      </c>
      <c r="C28" s="79" t="str">
        <f>+C17</f>
        <v>POSTAL EXPRESS SS S.A.S.</v>
      </c>
      <c r="D28" s="79"/>
      <c r="E28" s="79"/>
      <c r="F28" s="79"/>
      <c r="G28" s="48">
        <f>+H17/J17</f>
        <v>2.5163134290333091</v>
      </c>
      <c r="H28" s="49">
        <f>+K17/I17</f>
        <v>0.33762811462472597</v>
      </c>
      <c r="I28" s="50">
        <f>+M17/N17</f>
        <v>11.636780860453781</v>
      </c>
      <c r="J28" s="51" t="s">
        <v>42</v>
      </c>
      <c r="K28" s="51" t="str">
        <f>+J28</f>
        <v xml:space="preserve">N.A </v>
      </c>
      <c r="L28" s="56" t="s">
        <v>39</v>
      </c>
      <c r="M28" s="49">
        <f>+M17/L17</f>
        <v>0.46738664886287107</v>
      </c>
      <c r="N28" s="49">
        <f>+M17/I17</f>
        <v>0.30958377580653113</v>
      </c>
      <c r="O28" s="57" t="str">
        <f t="shared" ref="O28" si="0">+L28</f>
        <v>CUMPLE</v>
      </c>
      <c r="T28" s="38"/>
      <c r="Z28" s="38"/>
    </row>
    <row r="29" spans="2:26" ht="63.95" customHeight="1" thickBot="1" x14ac:dyDescent="0.35">
      <c r="B29" s="47">
        <f t="shared" ref="B29:C34" si="1">+B18</f>
        <v>2</v>
      </c>
      <c r="C29" s="79" t="str">
        <f t="shared" si="1"/>
        <v>SERVICIOS POSTALES NACIONALES</v>
      </c>
      <c r="D29" s="79"/>
      <c r="E29" s="79"/>
      <c r="F29" s="79"/>
      <c r="G29" s="48">
        <f t="shared" ref="G29" si="2">+H18/J18</f>
        <v>1.7713557624862843</v>
      </c>
      <c r="H29" s="49">
        <f t="shared" ref="H29" si="3">+K18/I18</f>
        <v>0.41850730510573098</v>
      </c>
      <c r="I29" s="52">
        <f t="shared" ref="I29" si="4">+M18/N18</f>
        <v>3.4092379828239729</v>
      </c>
      <c r="J29" s="51" t="s">
        <v>42</v>
      </c>
      <c r="K29" s="51" t="str">
        <f t="shared" ref="K29:K34" si="5">+J29</f>
        <v xml:space="preserve">N.A </v>
      </c>
      <c r="L29" s="56" t="s">
        <v>39</v>
      </c>
      <c r="M29" s="49">
        <f t="shared" ref="M29:M34" si="6">+M18/L18</f>
        <v>5.6503209644427115E-2</v>
      </c>
      <c r="N29" s="49">
        <f t="shared" ref="N29" si="7">+M18/I18</f>
        <v>3.2856203646313774E-2</v>
      </c>
      <c r="O29" s="57" t="str">
        <f t="shared" ref="O29" si="8">+L29</f>
        <v>CUMPLE</v>
      </c>
      <c r="T29" s="38"/>
      <c r="Z29" s="38"/>
    </row>
    <row r="30" spans="2:26" ht="63.95" customHeight="1" thickBot="1" x14ac:dyDescent="0.35">
      <c r="B30" s="47">
        <f t="shared" si="1"/>
        <v>3</v>
      </c>
      <c r="C30" s="79" t="str">
        <f t="shared" si="1"/>
        <v>URBANO EXPRESS LOGISTICA Y MERCADEO S.A.S</v>
      </c>
      <c r="D30" s="79"/>
      <c r="E30" s="79"/>
      <c r="F30" s="79"/>
      <c r="G30" s="48">
        <f t="shared" ref="G30:G34" si="9">+H19/J19</f>
        <v>3.3946359569274023</v>
      </c>
      <c r="H30" s="49">
        <f t="shared" ref="H30:H34" si="10">+K19/I19</f>
        <v>0.54922985960516368</v>
      </c>
      <c r="I30" s="52">
        <f t="shared" ref="I30:I34" si="11">+M19/N19</f>
        <v>7.6170589098577182</v>
      </c>
      <c r="J30" s="51" t="s">
        <v>42</v>
      </c>
      <c r="K30" s="51" t="str">
        <f t="shared" si="5"/>
        <v xml:space="preserve">N.A </v>
      </c>
      <c r="L30" s="56" t="s">
        <v>39</v>
      </c>
      <c r="M30" s="49">
        <f t="shared" si="6"/>
        <v>0.83644556964597094</v>
      </c>
      <c r="N30" s="49">
        <f t="shared" ref="N30:N34" si="12">+M19/I19</f>
        <v>0.37704468686195319</v>
      </c>
      <c r="O30" s="57" t="str">
        <f t="shared" ref="O30:O34" si="13">+L30</f>
        <v>CUMPLE</v>
      </c>
      <c r="T30" s="38"/>
      <c r="Z30" s="38"/>
    </row>
    <row r="31" spans="2:26" ht="63.95" customHeight="1" thickBot="1" x14ac:dyDescent="0.35">
      <c r="B31" s="47">
        <f t="shared" si="1"/>
        <v>4</v>
      </c>
      <c r="C31" s="79" t="str">
        <f t="shared" si="1"/>
        <v>INTER RAPIDISIMO</v>
      </c>
      <c r="D31" s="79"/>
      <c r="E31" s="79"/>
      <c r="F31" s="79"/>
      <c r="G31" s="48">
        <f t="shared" si="9"/>
        <v>1.7786788305556691</v>
      </c>
      <c r="H31" s="49">
        <f t="shared" si="10"/>
        <v>0.34564102926300844</v>
      </c>
      <c r="I31" s="52">
        <f t="shared" si="11"/>
        <v>18.426906716248695</v>
      </c>
      <c r="J31" s="51" t="s">
        <v>42</v>
      </c>
      <c r="K31" s="51" t="str">
        <f t="shared" si="5"/>
        <v xml:space="preserve">N.A </v>
      </c>
      <c r="L31" s="56" t="s">
        <v>39</v>
      </c>
      <c r="M31" s="49">
        <f t="shared" si="6"/>
        <v>0.38880922361462195</v>
      </c>
      <c r="N31" s="49">
        <f t="shared" si="12"/>
        <v>0.25442080337751283</v>
      </c>
      <c r="O31" s="57" t="str">
        <f t="shared" si="13"/>
        <v>CUMPLE</v>
      </c>
      <c r="T31" s="38"/>
      <c r="Z31" s="38"/>
    </row>
    <row r="32" spans="2:26" ht="63.95" customHeight="1" thickBot="1" x14ac:dyDescent="0.35">
      <c r="B32" s="47">
        <f t="shared" si="1"/>
        <v>5</v>
      </c>
      <c r="C32" s="79" t="str">
        <f t="shared" si="1"/>
        <v>COLVANES SAS</v>
      </c>
      <c r="D32" s="79"/>
      <c r="E32" s="79"/>
      <c r="F32" s="79"/>
      <c r="G32" s="48">
        <f t="shared" si="9"/>
        <v>3.8054167362167499</v>
      </c>
      <c r="H32" s="49">
        <f t="shared" si="10"/>
        <v>0.16376392980615154</v>
      </c>
      <c r="I32" s="52">
        <f t="shared" si="11"/>
        <v>163.95642115121879</v>
      </c>
      <c r="J32" s="51" t="s">
        <v>42</v>
      </c>
      <c r="K32" s="51" t="str">
        <f t="shared" si="5"/>
        <v xml:space="preserve">N.A </v>
      </c>
      <c r="L32" s="56" t="s">
        <v>39</v>
      </c>
      <c r="M32" s="49">
        <f t="shared" si="6"/>
        <v>6.6380312082013379E-2</v>
      </c>
      <c r="N32" s="49">
        <f t="shared" si="12"/>
        <v>5.5509611313704112E-2</v>
      </c>
      <c r="O32" s="57" t="str">
        <f t="shared" si="13"/>
        <v>CUMPLE</v>
      </c>
      <c r="T32" s="38"/>
      <c r="Z32" s="38"/>
    </row>
    <row r="33" spans="2:26" ht="63.95" customHeight="1" thickBot="1" x14ac:dyDescent="0.35">
      <c r="B33" s="47">
        <f t="shared" si="1"/>
        <v>6</v>
      </c>
      <c r="C33" s="79" t="str">
        <f t="shared" si="1"/>
        <v>CADENA COURRIER S.A.S.</v>
      </c>
      <c r="D33" s="79"/>
      <c r="E33" s="79"/>
      <c r="F33" s="79"/>
      <c r="G33" s="48">
        <f t="shared" si="9"/>
        <v>1.7617815518174735</v>
      </c>
      <c r="H33" s="49">
        <f t="shared" si="10"/>
        <v>0.53468185061324491</v>
      </c>
      <c r="I33" s="52">
        <f t="shared" si="11"/>
        <v>4.1507798668511215</v>
      </c>
      <c r="J33" s="51" t="s">
        <v>42</v>
      </c>
      <c r="K33" s="51" t="str">
        <f t="shared" si="5"/>
        <v xml:space="preserve">N.A </v>
      </c>
      <c r="L33" s="56" t="s">
        <v>39</v>
      </c>
      <c r="M33" s="49">
        <f t="shared" si="6"/>
        <v>0.13198377466044434</v>
      </c>
      <c r="N33" s="49">
        <f t="shared" si="12"/>
        <v>6.1414445774076447E-2</v>
      </c>
      <c r="O33" s="57" t="str">
        <f t="shared" si="13"/>
        <v>CUMPLE</v>
      </c>
      <c r="T33" s="38"/>
      <c r="Z33" s="38"/>
    </row>
    <row r="34" spans="2:26" ht="63.95" customHeight="1" x14ac:dyDescent="0.3">
      <c r="B34" s="47">
        <f t="shared" si="1"/>
        <v>7</v>
      </c>
      <c r="C34" s="79" t="str">
        <f t="shared" si="1"/>
        <v>DISTRIENVIOS S.A.S</v>
      </c>
      <c r="D34" s="79"/>
      <c r="E34" s="79"/>
      <c r="F34" s="79"/>
      <c r="G34" s="48">
        <f t="shared" si="9"/>
        <v>8.9760358876313688</v>
      </c>
      <c r="H34" s="49">
        <f t="shared" si="10"/>
        <v>0.30373101463563007</v>
      </c>
      <c r="I34" s="52">
        <f t="shared" si="11"/>
        <v>3.4302371494230801</v>
      </c>
      <c r="J34" s="51" t="s">
        <v>42</v>
      </c>
      <c r="K34" s="51" t="str">
        <f t="shared" si="5"/>
        <v xml:space="preserve">N.A </v>
      </c>
      <c r="L34" s="56" t="s">
        <v>39</v>
      </c>
      <c r="M34" s="49">
        <f t="shared" si="6"/>
        <v>0.17058873139561651</v>
      </c>
      <c r="N34" s="49">
        <f t="shared" si="12"/>
        <v>0.11877564292342094</v>
      </c>
      <c r="O34" s="57" t="str">
        <f t="shared" si="13"/>
        <v>CUMPLE</v>
      </c>
      <c r="T34" s="38"/>
      <c r="Z34" s="38"/>
    </row>
    <row r="35" spans="2:26" ht="12.75" customHeight="1" x14ac:dyDescent="0.3">
      <c r="B35" s="93"/>
      <c r="C35" s="93"/>
      <c r="D35" s="93"/>
      <c r="E35" s="93"/>
      <c r="F35" s="93"/>
      <c r="G35" s="93"/>
      <c r="H35" s="93"/>
      <c r="I35" s="93"/>
      <c r="J35" s="93"/>
      <c r="K35" s="93"/>
      <c r="L35" s="93"/>
      <c r="M35" s="93"/>
      <c r="N35" s="93"/>
      <c r="O35" s="93"/>
      <c r="Z35" s="38"/>
    </row>
    <row r="36" spans="2:26" x14ac:dyDescent="0.3">
      <c r="Z36" s="38"/>
    </row>
    <row r="37" spans="2:26" x14ac:dyDescent="0.3">
      <c r="Z37" s="38"/>
    </row>
    <row r="38" spans="2:26" x14ac:dyDescent="0.3">
      <c r="Z38" s="38"/>
    </row>
    <row r="39" spans="2:26" ht="66.75" customHeight="1" x14ac:dyDescent="0.3">
      <c r="J39" s="53"/>
      <c r="K39" s="94"/>
      <c r="L39" s="94"/>
      <c r="M39" s="94"/>
      <c r="N39" s="94"/>
      <c r="O39" s="94"/>
      <c r="Z39" s="38"/>
    </row>
    <row r="40" spans="2:26" x14ac:dyDescent="0.3">
      <c r="J40" s="54"/>
      <c r="K40" s="54"/>
      <c r="L40" s="54"/>
      <c r="M40" s="54"/>
      <c r="N40" s="54"/>
      <c r="O40" s="54"/>
      <c r="Z40" s="38"/>
    </row>
    <row r="41" spans="2:26" x14ac:dyDescent="0.3">
      <c r="C41" s="81" t="s">
        <v>4</v>
      </c>
      <c r="D41" s="81"/>
      <c r="E41" s="81"/>
      <c r="F41" s="81"/>
      <c r="G41" s="81"/>
      <c r="J41" s="54"/>
      <c r="K41" s="54"/>
      <c r="L41" s="54"/>
      <c r="M41" s="54"/>
      <c r="N41" s="54"/>
      <c r="O41" s="54"/>
      <c r="Z41" s="38"/>
    </row>
    <row r="42" spans="2:26" x14ac:dyDescent="0.3">
      <c r="C42" s="81" t="s">
        <v>5</v>
      </c>
      <c r="D42" s="81"/>
      <c r="E42" s="81"/>
      <c r="F42" s="81"/>
      <c r="G42" s="81"/>
      <c r="Z42" s="38"/>
    </row>
    <row r="43" spans="2:26" x14ac:dyDescent="0.3">
      <c r="C43" s="80">
        <f ca="1">NOW()</f>
        <v>43402.36465127315</v>
      </c>
      <c r="D43" s="81"/>
      <c r="E43" s="81"/>
      <c r="F43" s="81"/>
      <c r="G43" s="81"/>
      <c r="Z43" s="38"/>
    </row>
    <row r="44" spans="2:26" x14ac:dyDescent="0.3">
      <c r="T44" s="38"/>
      <c r="Z44" s="38"/>
    </row>
    <row r="45" spans="2:26" x14ac:dyDescent="0.3">
      <c r="Z45" s="38"/>
    </row>
  </sheetData>
  <mergeCells count="32">
    <mergeCell ref="C19:F19"/>
    <mergeCell ref="C20:F20"/>
    <mergeCell ref="C21:F21"/>
    <mergeCell ref="C32:F32"/>
    <mergeCell ref="C33:F33"/>
    <mergeCell ref="C23:F23"/>
    <mergeCell ref="C29:F29"/>
    <mergeCell ref="C30:F30"/>
    <mergeCell ref="C31:F31"/>
    <mergeCell ref="C22:F22"/>
    <mergeCell ref="C34:F34"/>
    <mergeCell ref="C43:G43"/>
    <mergeCell ref="B15:O15"/>
    <mergeCell ref="C16:F16"/>
    <mergeCell ref="C17:F17"/>
    <mergeCell ref="C24:F24"/>
    <mergeCell ref="C25:F25"/>
    <mergeCell ref="B26:B27"/>
    <mergeCell ref="C26:F27"/>
    <mergeCell ref="G26:L26"/>
    <mergeCell ref="C28:F28"/>
    <mergeCell ref="B35:O35"/>
    <mergeCell ref="K39:O39"/>
    <mergeCell ref="C41:G41"/>
    <mergeCell ref="C42:G42"/>
    <mergeCell ref="C18:F18"/>
    <mergeCell ref="B8:J12"/>
    <mergeCell ref="D4:F4"/>
    <mergeCell ref="H4:J4"/>
    <mergeCell ref="D5:F5"/>
    <mergeCell ref="H5:J5"/>
    <mergeCell ref="B7:J7"/>
  </mergeCells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5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eva fra LP 007-2018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javier</dc:creator>
  <cp:lastModifiedBy>Vanessa Pacheco Gomez</cp:lastModifiedBy>
  <cp:lastPrinted>2017-11-15T22:44:04Z</cp:lastPrinted>
  <dcterms:created xsi:type="dcterms:W3CDTF">2009-06-11T02:24:22Z</dcterms:created>
  <dcterms:modified xsi:type="dcterms:W3CDTF">2018-10-29T13:45:15Z</dcterms:modified>
</cp:coreProperties>
</file>