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iabaunza\Downloads\"/>
    </mc:Choice>
  </mc:AlternateContent>
  <xr:revisionPtr revIDLastSave="0" documentId="8_{9E1EAEAB-607B-47E7-9C26-BC1B1356CA6C}" xr6:coauthVersionLast="46" xr6:coauthVersionMax="46" xr10:uidLastSave="{00000000-0000-0000-0000-000000000000}"/>
  <bookViews>
    <workbookView xWindow="-110" yWindow="-110" windowWidth="19420" windowHeight="10420" activeTab="1" xr2:uid="{87D23440-6D4C-420F-8AD8-4ACAC90207C9}"/>
  </bookViews>
  <sheets>
    <sheet name="Hoja1" sheetId="1" state="hidden" r:id="rId1"/>
    <sheet name="Anexo I - Cronograma Prórroga" sheetId="3" r:id="rId2"/>
    <sheet name="Hoja2" sheetId="2"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7" i="3" l="1"/>
  <c r="B23" i="3"/>
  <c r="B21" i="3"/>
  <c r="B18" i="3"/>
  <c r="B15" i="3"/>
  <c r="F9" i="2"/>
  <c r="J21" i="1"/>
  <c r="J7" i="2"/>
  <c r="F7" i="2"/>
  <c r="J18" i="1"/>
  <c r="J15" i="1"/>
  <c r="B14" i="3" l="1"/>
  <c r="F1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tc={3E96F5F9-BB45-499A-9D1A-AC4D9E5B5335}</author>
  </authors>
  <commentList>
    <comment ref="K15" authorId="0" shapeId="0" xr:uid="{3E96F5F9-BB45-499A-9D1A-AC4D9E5B5335}">
      <text>
        <t>[Comentario encadenado]
Su versión de Excel le permite leer este comentario encadenado; sin embargo, las ediciones que se apliquen se quitarán si el archivo se abre en una versión más reciente de Excel. Más información: https://go.microsoft.com/fwlink/?linkid=870924
Comentario:
    La factura enviada a Enterritorio con la solicitud de pago fue devuelta, solicitando a la firma el cambio de la misma modificando la fecha a enero de 2021. La firma argumentó que dicho cambio no se podía realizar por las implicaciones contractuales y tributarias que esto les acarreaba. Sólo hasta marzo, ante la negativa de Enterritorio, la firma, solidariamente para con el DNP, aceptó realizar el cambio asumiendo las implicaciones tributarias que el mismo le acarreó.</t>
      </text>
    </comment>
  </commentList>
</comments>
</file>

<file path=xl/sharedStrings.xml><?xml version="1.0" encoding="utf-8"?>
<sst xmlns="http://schemas.openxmlformats.org/spreadsheetml/2006/main" count="149" uniqueCount="95">
  <si>
    <t>Seguimiento</t>
  </si>
  <si>
    <t xml:space="preserve">Contrato No. 2200960  </t>
  </si>
  <si>
    <t>Entre EMPRESA NACIONAL PROMOTORA DEL DESARROLLO TERRITORIAL (ENTerritorio)</t>
  </si>
  <si>
    <t>e I+VOLUCION PROYECTOS PARA EL DESARROLLO S.A.S.</t>
  </si>
  <si>
    <t>Fecha contrato: 29 DE OCTUBRE DE 2020</t>
  </si>
  <si>
    <t>Fecha acta de inicio: 11 DE NOVIEMBRE DE 2020</t>
  </si>
  <si>
    <t>CONTRATO DE SERVICIOS DE CONSULTORÍA</t>
  </si>
  <si>
    <t>Suma Global</t>
  </si>
  <si>
    <t>Nombre del Proyecto: Proyecto Fortalecimiento de las Entidades Territoriales Préstamo No. 8320- CO</t>
  </si>
  <si>
    <t>PAGO</t>
  </si>
  <si>
    <t>PRODUCTOS​</t>
  </si>
  <si>
    <t>CARÁCTERÍSTICAS DEL PRODUCTO</t>
  </si>
  <si>
    <t>FECHA DE ENTREGA​</t>
  </si>
  <si>
    <t>PESO %</t>
  </si>
  <si>
    <t>VALOR DEL PAGO</t>
  </si>
  <si>
    <t>Observaciones seguimiento 16 de marzo</t>
  </si>
  <si>
    <t>Observaciones seguimiento 27 de abril</t>
  </si>
  <si>
    <t>Plazo</t>
  </si>
  <si>
    <t>Fecha según acta de inicio</t>
  </si>
  <si>
    <t>Fecha según reunión de inicio</t>
  </si>
  <si>
    <r>
      <t xml:space="preserve">Fecha plan revisado
</t>
    </r>
    <r>
      <rPr>
        <b/>
        <sz val="8"/>
        <color rgb="FFFFFFFF"/>
        <rFont val="Calibri Light"/>
        <family val="2"/>
      </rPr>
      <t>(16-MAR-21)</t>
    </r>
  </si>
  <si>
    <t>Fecha de entrega</t>
  </si>
  <si>
    <t>Fecha de solicitud de pago a Enterritorio</t>
  </si>
  <si>
    <t>Fecha de pago estimada</t>
  </si>
  <si>
    <t>Fecha de radicación de Enterritorio</t>
  </si>
  <si>
    <t>Fecha de pago</t>
  </si>
  <si>
    <t>1.1 Plan de Trabajo​</t>
  </si>
  <si>
    <t>Plan de trabajo detallado de la consultoría que incluye las actividades,  tiempos,  hitos,  responsables,  necesidades, supuestos  y  requerimientos  técnicos,  acorde  con  los productos  entregables  del  contrato  y  acorde  con  los lineamientos  de  Gobierno  Digital  para  el  dominio  de sistemas de información.</t>
  </si>
  <si>
    <t>Antes de finalizar la segunda  (2) semana de ejecución del contrato​</t>
  </si>
  <si>
    <t>10%​</t>
  </si>
  <si>
    <t>De acuerdo con lo programado en el plan de acción del GET, se realizó la revisión del plan de trabajo del proyecto y se ajustaron las fechas.</t>
  </si>
  <si>
    <t>1.2.1 Necesidades y requerimientos tecnológicos y supuestos.​</t>
  </si>
  <si>
    <t>Necesidades  y  requerimientos  tecnológicos  y  supues-tos (este entregable debe cumplir con los lineamientos de la Política de Gobierno Digital para el dominio de Sis-temas  de  Información  y  los  lineamientos  tecnológicos del  DNP  plasmados  en  los  instrumentos  gestionados por la OTSI).</t>
  </si>
  <si>
    <t>1.2.2 Documento de especificación de requerimientos funcionales de alto nivel del sistema de información ​</t>
  </si>
  <si>
    <t>Documento de especificación de requerimientos funcio-nales  de  alto  nivel  del  sistema  de  información  (debe cumplir con los lineamientos de la Política de Gobierno Digital y con los lineamientos tecnológicos del DNP)</t>
  </si>
  <si>
    <t>2.3.1 Requerimientos funcionales detallados​</t>
  </si>
  <si>
    <t>Un (1) documento con el plan detallado de levantamiento de requerimientos funcionales, identificando los líderes funcionales,  instrumentos  y  metodologías,  sesiones  de  levantamiento, topología  propuesta para la categorización de  requerimientos, plan de comunicaciones y plan de contingencia.</t>
  </si>
  <si>
    <t>Antes de finalizar el tercer (3) mes de ejecución del contrato​</t>
  </si>
  <si>
    <t>20%​</t>
  </si>
  <si>
    <t>2.3.2 Registro detallado de épicas, características e historias de usuario  en  la  plataforma  definida  por  el  DNP</t>
  </si>
  <si>
    <t>Registro detallado de épicas, características e historias de usuario  en  la  plataforma  definida  por  el  DNP.  El  registro debe incluir archivos insumo, ideas gráficas del usuario, diseños  de  UX  de  la  firma  para  las  funcionalidades  que  se definan en el documento de alto nivel</t>
  </si>
  <si>
    <t>2.3.3 Documento de interoperabilidad​</t>
  </si>
  <si>
    <t>Un  documento  con  el  levantamiento de  la  definición  y  di-seño  del  contexto  técnico  que  habilite  la  interoperabilidad del sistema de información con otras fuentes de datos.</t>
  </si>
  <si>
    <t>3.4.1 Implementación del Submódulo Plan Indicativo – Transaccional​</t>
  </si>
  <si>
    <t>Implementación del submódulo Plan Indicativo±Transaccional así:1.Implementación de  la  primera  fase  del  módulo  (desarro-llado,  probado  y  en  producción):  Gestión  de  contenido  y elaboración de Plan Indicativo, el cual hace parte del sis-tema  de seguimiento  a  planes  de  desarrollo  territoriales. Esta primera fase comprende, entre otras funcionalidades, las siguientes:xConsultar contenidos adicionales, instructivos y videosxAgregar contenidos adicionales, instructivos y videosxModificar contenidos adicionales, instructivos y videosxEliminar contenidos adicionales, instructivos y videosxAdaptación de módulos actuales para registro de metasxCreación y programación del plan indicativoxModificaciones del Plan IndicativoxExportar Plan IndicativoxCargue de soporte para la modificación de planes indi-cativos
Requerimientos funcionales detallados</t>
  </si>
  <si>
    <t>Antes de finalizar el sexto (6) mes de ejecución del contrato​</t>
  </si>
  <si>
    <t>16-07-2021</t>
  </si>
  <si>
    <t>22-07-2021</t>
  </si>
  <si>
    <t>30%​</t>
  </si>
  <si>
    <t>De acuerdo con lo programado en el plan de acción del GET, se realizó la revisión del plan de trabajo del proyecto y se ajustaron las fechas.
Se acuerda con la firma realizar una capacitacion para registro de PI y avance.</t>
  </si>
  <si>
    <t>Dados los requerimientos adicionales a los identificados inicialmente, que se han evidenciado como prioritarios y por tanto se han solicitado a la firma, se propone realizar la entrega contractual el 28 de mayo.</t>
  </si>
  <si>
    <t xml:space="preserve">3.4.2 Registro detallado de épicas, características e historias de usuario en la plataforma definida por el DNP. </t>
  </si>
  <si>
    <t>Registro detallado de épicas, características e historias de usuario en la plataforma definida por el DNP. El registro  debe  incluir  archivos insumo,  ideas  gráficas  del usuario, diseños de UX de la firma para las funcionalidades que se definan en el documento de alto nivel. Este  registro  constituye  el  soporte  del  submódulo entregado.</t>
  </si>
  <si>
    <t>4.5.1 Implementación del Sub-módulo Plan Indicativo – Reportes y Seguridad​</t>
  </si>
  <si>
    <t>Implementación del submódulo Plan Indicativo ±Reportes y seguridad.Implementación (desarrollado, probado y en producción) de  la  segunda  fase  del submódulo:  Elaboración  de  Plan Indicativo, el cual hace parte del sistema de seguimiento a  planes  de  desarrollo  territoriales.  Esta  segunda  fase comprende, entre otras funcionalidades, las siguientes:xReportes  parciales  de  avance  físico  de  metas  de  re-sultado y de producto para las entidades, reportes de-finitivos  para  las  gobernaciones,  entes  de  control  y DNP.xGeneración de diferentes tipos de visualizaciones de la información.xImplementación  de  mecanismos  de  interoperabilidad con  otros  sistemas  de  información de  acuerdo  con  el diagnóstico  de  interoperabilidad  elaborado  durante  el levantamiento de requerimientos inicial.xResumen de Plan indicativo con información de avance de productos y resultados.xGeneración de alertasxMecanismo de interacción con ciudadanía
xGestión  de  roles  (entidades  territoriales,  departamen-tos, DNP, otras entidades).xMódulo de auditoria y trazabilidad.xMicrositio de acceso público para la consulta de la in-formación reportada y los contenidos metodológicos.</t>
  </si>
  <si>
    <t>Antes de finalizar el octavo (8) mes de ejecución del contrato​</t>
  </si>
  <si>
    <r>
      <t xml:space="preserve">De acuerdo con lo programado en el plan de acción del GET, se realizó la revisión del plan de trabajo del proyecto y se ajustaron las fechas.
Se realiza la revisión de este item considerando que en la propuesta inicial se consideraban 3 reportes, pero durante el desarrollo de la consultoría se ha evidenciado que se requiere, por lo menos, 6 reportes adicionales, así:
</t>
    </r>
    <r>
      <rPr>
        <b/>
        <sz val="12"/>
        <color rgb="FF000000"/>
        <rFont val="Calibri Light"/>
        <family val="2"/>
      </rPr>
      <t>Reportes básicos​</t>
    </r>
    <r>
      <rPr>
        <sz val="12"/>
        <color rgb="FF000000"/>
        <rFont val="Calibri Light"/>
        <family val="2"/>
      </rPr>
      <t xml:space="preserve">
1. Descarga del plan​
2. Consultadinámica de la base del plan​
3. Consulta resumen tipográfico de la base del plan​
</t>
    </r>
    <r>
      <rPr>
        <b/>
        <sz val="12"/>
        <color rgb="FF000000"/>
        <rFont val="Calibri Light"/>
        <family val="2"/>
      </rPr>
      <t>Reportes adicionales necesarios:​</t>
    </r>
    <r>
      <rPr>
        <sz val="12"/>
        <color rgb="FF000000"/>
        <rFont val="Calibri Light"/>
        <family val="2"/>
      </rPr>
      <t xml:space="preserve">
4. Log de auditoria y log de roles​
5. Reporte de homologación​
6. Reporte de cambios ​
7. Consulta para interoperabilidad​
8. Ajustar reporte de uso​
9. Reporte de usuarios metas por persona​
</t>
    </r>
    <r>
      <rPr>
        <sz val="12"/>
        <color rgb="FFFF0000"/>
        <rFont val="Calibri Light"/>
        <family val="2"/>
      </rPr>
      <t>La fecha estimada para la inclusión de los nuevos reportes es 15/ago/2021</t>
    </r>
  </si>
  <si>
    <t>4.5.2 Requerimientos funcionales</t>
  </si>
  <si>
    <t>Registro detallado de épicas, características e historias de usuario en la plataforma definida por el DNP. El registro debe  incluir  archivos  insumo,  ideas  gráficas  del  usuario, diseños de UX de la firma para las funcionalidades que se definan en el documento de alto nivel.Este  registro  constituye  el  soporte  del  submódulo entregado.</t>
  </si>
  <si>
    <t>4.5.3 Videos, instructivos y guías</t>
  </si>
  <si>
    <t>3.Videos, instructivos y guíasxCuatro (4) videos que presente un tutorial de la forma en  la  que funciona  el  sistema  de  información  y  cuya duración oscile entre 3 y 8 minutos.xUn (1) video animado que explique el sistemaxUn (1) instructivo que muestre de forma clara la elabo-ración del Plan Indicativo y el reporte de la información en el sistema de información.xUn (1) instrumento guía para la elaboración de los pla-nes indicativos.</t>
  </si>
  <si>
    <t>4.5.4 Transferencia de conocimiento​</t>
  </si>
  <si>
    <t>Unajornada de capacitación alos funcionarios del Grupo de Estudios Territoriales y a los asesores del PFET sobre el uso del  sistema  de información  para  el  seguimiento  a  PDT,  de manera  que  se  asegure  la  transferencia  de  conocimiento  y apropiación del sistema. Entregando como soporte la lista de asistencia</t>
  </si>
  <si>
    <t>5.6.1 Entrega y documentación​</t>
  </si>
  <si>
    <t>Documentos e instrumentos requeridos por la Oficina de Tecnologías y Sistemas de Información del DNP que in-cluye:  requerimientos  funcionales,  código  fuente,  docu-mento de arquitectura y manual técnico y de usuario ac-tualizado, informes de pruebas funcionales y no funciona-les  del  sistema,  y registro  de  la  solución  en  la  Dirección Nacional  de  Derechos  de  Autor.  debe  cumplir  con  los  li-neamientos  de  la  Estrategia  de  Gobierno  en  Digital  de MinTIC y con los lineamientos tecnológicos del DNP (con base en el documento de pautas de gestión.</t>
  </si>
  <si>
    <t>Antes de finalizar el doceavo (12) mes de ejecución del contrato​</t>
  </si>
  <si>
    <t>5.6.2 Informe final de soporte por garantía</t>
  </si>
  <si>
    <t>Información inicial del contrato</t>
  </si>
  <si>
    <t>Información sobre ajustes</t>
  </si>
  <si>
    <t xml:space="preserve">Información sobre ejecución </t>
  </si>
  <si>
    <t>Pago</t>
  </si>
  <si>
    <t>Fecha programada acta inicio (11-nov-20)</t>
  </si>
  <si>
    <r>
      <t>Fecha programada reunión de inicio</t>
    </r>
    <r>
      <rPr>
        <b/>
        <sz val="8"/>
        <color rgb="FFFFFFFF"/>
        <rFont val="Calibri Light"/>
        <family val="2"/>
      </rPr>
      <t xml:space="preserve"> (19-nov-20)</t>
    </r>
  </si>
  <si>
    <r>
      <t xml:space="preserve">Fecha programada plan revisado
</t>
    </r>
    <r>
      <rPr>
        <b/>
        <sz val="8"/>
        <color rgb="FFFFFFFF"/>
        <rFont val="Calibri Light"/>
        <family val="2"/>
      </rPr>
      <t>(16-MAR-21)</t>
    </r>
  </si>
  <si>
    <t>Pago 1</t>
  </si>
  <si>
    <t>Pago 2</t>
  </si>
  <si>
    <t>Pago 3</t>
  </si>
  <si>
    <t>Pago 4</t>
  </si>
  <si>
    <t>Pago 5</t>
  </si>
  <si>
    <t>Cronograma propuesta prórroga - términos y desembolsos</t>
  </si>
  <si>
    <t>FECHA INICIAL</t>
  </si>
  <si>
    <t>FECHA PRÓRROGA</t>
  </si>
  <si>
    <t>Fecha según propuesta prórroga</t>
  </si>
  <si>
    <t>12 meses</t>
  </si>
  <si>
    <t>15,5 meses</t>
  </si>
  <si>
    <t>Durante la cuarta (4) semana de ejecución del contrato​</t>
  </si>
  <si>
    <t>Antes de finalizar el cuarto (4) mes de ejecución del contrato​</t>
  </si>
  <si>
    <t>Antes de finalizar el octavo (8) mes de ejecución del contrato​</t>
  </si>
  <si>
    <t>Antes de finalizar el onceavo (11) mes de ejecución del contrato​</t>
  </si>
  <si>
    <t>Antes de finalizar la segunda semana del quinceavo (15) mes de ejecución del contrato​</t>
  </si>
  <si>
    <t>Plazo de ejecución del contrato</t>
  </si>
  <si>
    <t>#</t>
  </si>
  <si>
    <t>Valor</t>
  </si>
  <si>
    <t>Total</t>
  </si>
  <si>
    <t>Implementación del submódulo Plan Indicativo ±Reportes y seguridad.Implementación (desarrollado, probado y en producción) de  la  segunda  fase  del submódulo:  Elaboración  de  Plan Indicativo, el cual hace parte del sistema de seguimiento a  planes  de  desarrollo  territoriales.  Esta  segunda  fase comprende, entre otras funcionalidades, las siguientes:xReportes  parciales  de  avance  físico  de  metas  de  resultado y de producto para las entidades, reportes definitivos  para  las  gobernaciones,  entes  de  control  y DNP.
Generación de diferentes tipos de visualizaciones de la información.
Implementación  de  mecanismos  de  interoperabilidad con  otros  sistemas  de  información de  acuerdo  con  el diagnóstico  de  interoperabilidad  elaborado  durante  el levantamiento de requerimientos inicial.
Resumen de Plan indicativo con información de avance de productos y resultados.
Generación de alertas
Mecanismo de interacción con ciudadanía
Gestión  de  roles  (entidades  territoriales,  departamentos, DNP, otras entidades).
Módulo de auditoria y trazabilidad.
Micrositio de acceso público para la consulta de la información reportada y los contenidos metodológicos.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</si>
</sst>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_-[$$-240A]\ * #,##0_-;\-[$$-240A]\ * #,##0_-;_-[$$-240A]\ * &quot;-&quot;??_-;_-@_-"/>
  </numFmts>
  <fonts count="13" x14ac:knownFonts="1">
    <font>
      <sz val="11"/>
      <color theme="1"/>
      <name val="Calibri"/>
      <family val="2"/>
      <scheme val="minor"/>
    </font>
    <font>
      <sz val="11"/>
      <color theme="1"/>
      <name val="Calibri Light"/>
      <family val="2"/>
    </font>
    <font>
      <sz val="11"/>
      <color rgb="FF000000"/>
      <name val="Calibri Light"/>
      <family val="2"/>
    </font>
    <font>
      <b/>
      <sz val="11"/>
      <color rgb="FFFFFFFF"/>
      <name val="Calibri Light"/>
      <family val="2"/>
    </font>
    <font>
      <sz val="12"/>
      <color rgb="FF000000"/>
      <name val="Calibri Light"/>
      <family val="2"/>
    </font>
    <font>
      <sz val="12"/>
      <color rgb="FFFF0000"/>
      <name val="Calibri Light"/>
      <family val="2"/>
    </font>
    <font>
      <b/>
      <sz val="12"/>
      <color rgb="FF000000"/>
      <name val="Calibri Light"/>
      <family val="2"/>
    </font>
    <font>
      <b/>
      <sz val="8"/>
      <color rgb="FFFFFFFF"/>
      <name val="Calibri Light"/>
      <family val="2"/>
    </font>
    <font>
      <sz val="12"/>
      <color rgb="FF1F3763"/>
      <name val="Calibri Light"/>
      <family val="2"/>
    </font>
    <font>
      <i/>
      <sz val="11"/>
      <color rgb="FF2F5496"/>
      <name val="Calibri Light"/>
      <family val="2"/>
    </font>
    <font>
      <sz val="13"/>
      <color rgb="FF2F5496"/>
      <name val="Calibri Light"/>
      <family val="2"/>
    </font>
    <font>
      <b/>
      <sz val="16"/>
      <color rgb="FF2F5496"/>
      <name val="Calibri Light"/>
      <family val="2"/>
    </font>
    <font>
      <sz val="8"/>
      <name val="Calibri"/>
      <family val="2"/>
      <scheme val="minor"/>
    </font>
  </fonts>
  <fills count="7">
    <fill>
      <patternFill patternType="none"/>
    </fill>
    <fill>
      <patternFill patternType="gray125"/>
    </fill>
    <fill>
      <patternFill patternType="solid">
        <fgColor rgb="FF1D6FA9"/>
        <bgColor indexed="64"/>
      </patternFill>
    </fill>
    <fill>
      <patternFill patternType="solid">
        <fgColor rgb="FFCCD5E2"/>
        <bgColor indexed="64"/>
      </patternFill>
    </fill>
    <fill>
      <patternFill patternType="solid">
        <fgColor rgb="FFE7EBF1"/>
        <bgColor indexed="64"/>
      </patternFill>
    </fill>
    <fill>
      <patternFill patternType="solid">
        <fgColor theme="9" tint="-0.249977111117893"/>
        <bgColor indexed="64"/>
      </patternFill>
    </fill>
    <fill>
      <patternFill patternType="solid">
        <fgColor theme="7" tint="-0.249977111117893"/>
        <bgColor indexed="64"/>
      </patternFill>
    </fill>
  </fills>
  <borders count="40">
    <border>
      <left/>
      <right/>
      <top/>
      <bottom/>
      <diagonal/>
    </border>
    <border>
      <left style="thin">
        <color theme="0"/>
      </left>
      <right style="thin">
        <color theme="0"/>
      </right>
      <top style="thin">
        <color theme="0"/>
      </top>
      <bottom style="thin">
        <color theme="0"/>
      </bottom>
      <diagonal/>
    </border>
    <border>
      <left style="medium">
        <color auto="1"/>
      </left>
      <right style="thin">
        <color theme="0"/>
      </right>
      <top style="medium">
        <color auto="1"/>
      </top>
      <bottom style="thin">
        <color theme="0"/>
      </bottom>
      <diagonal/>
    </border>
    <border>
      <left style="thin">
        <color theme="0"/>
      </left>
      <right style="thin">
        <color theme="0"/>
      </right>
      <top style="medium">
        <color auto="1"/>
      </top>
      <bottom style="thin">
        <color theme="0"/>
      </bottom>
      <diagonal/>
    </border>
    <border>
      <left style="thin">
        <color theme="0"/>
      </left>
      <right style="medium">
        <color auto="1"/>
      </right>
      <top style="medium">
        <color auto="1"/>
      </top>
      <bottom style="thin">
        <color theme="0"/>
      </bottom>
      <diagonal/>
    </border>
    <border>
      <left style="medium">
        <color auto="1"/>
      </left>
      <right style="thin">
        <color theme="0"/>
      </right>
      <top style="thin">
        <color theme="0"/>
      </top>
      <bottom style="thin">
        <color theme="0"/>
      </bottom>
      <diagonal/>
    </border>
    <border>
      <left style="thin">
        <color theme="0"/>
      </left>
      <right style="medium">
        <color auto="1"/>
      </right>
      <top style="thin">
        <color theme="0"/>
      </top>
      <bottom style="thin">
        <color theme="0"/>
      </bottom>
      <diagonal/>
    </border>
    <border>
      <left style="medium">
        <color auto="1"/>
      </left>
      <right style="thin">
        <color theme="0"/>
      </right>
      <top style="thin">
        <color theme="0"/>
      </top>
      <bottom style="medium">
        <color auto="1"/>
      </bottom>
      <diagonal/>
    </border>
    <border>
      <left style="thin">
        <color theme="0"/>
      </left>
      <right style="thin">
        <color theme="0"/>
      </right>
      <top style="thin">
        <color theme="0"/>
      </top>
      <bottom style="medium">
        <color auto="1"/>
      </bottom>
      <diagonal/>
    </border>
    <border>
      <left style="thin">
        <color theme="0"/>
      </left>
      <right style="medium">
        <color auto="1"/>
      </right>
      <top style="thin">
        <color theme="0"/>
      </top>
      <bottom style="medium">
        <color auto="1"/>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0"/>
      </left>
      <right style="thin">
        <color theme="0"/>
      </right>
      <top/>
      <bottom style="thin">
        <color theme="0"/>
      </bottom>
      <diagonal/>
    </border>
    <border>
      <left style="thin">
        <color theme="0"/>
      </left>
      <right style="thin">
        <color theme="0"/>
      </right>
      <top/>
      <bottom style="medium">
        <color auto="1"/>
      </bottom>
      <diagonal/>
    </border>
    <border>
      <left style="thin">
        <color theme="0"/>
      </left>
      <right/>
      <top style="medium">
        <color auto="1"/>
      </top>
      <bottom style="thin">
        <color theme="0"/>
      </bottom>
      <diagonal/>
    </border>
    <border>
      <left/>
      <right/>
      <top style="medium">
        <color auto="1"/>
      </top>
      <bottom style="thin">
        <color theme="0"/>
      </bottom>
      <diagonal/>
    </border>
    <border>
      <left/>
      <right style="thin">
        <color theme="0"/>
      </right>
      <top style="medium">
        <color auto="1"/>
      </top>
      <bottom style="thin">
        <color theme="0"/>
      </bottom>
      <diagonal/>
    </border>
    <border>
      <left style="thin">
        <color theme="0"/>
      </left>
      <right/>
      <top/>
      <bottom/>
      <diagonal/>
    </border>
    <border>
      <left/>
      <right/>
      <top style="thin">
        <color theme="0"/>
      </top>
      <bottom style="thin">
        <color theme="0"/>
      </bottom>
      <diagonal/>
    </border>
    <border>
      <left/>
      <right style="thin">
        <color theme="0"/>
      </right>
      <top style="thin">
        <color theme="0"/>
      </top>
      <bottom style="thin">
        <color theme="0"/>
      </bottom>
      <diagonal/>
    </border>
    <border>
      <left/>
      <right style="thin">
        <color theme="0"/>
      </right>
      <top/>
      <bottom style="thin">
        <color theme="0"/>
      </bottom>
      <diagonal/>
    </border>
    <border>
      <left/>
      <right style="medium">
        <color indexed="64"/>
      </right>
      <top style="medium">
        <color indexed="64"/>
      </top>
      <bottom style="thin">
        <color theme="0"/>
      </bottom>
      <diagonal/>
    </border>
    <border>
      <left style="thin">
        <color theme="0"/>
      </left>
      <right style="medium">
        <color indexed="64"/>
      </right>
      <top style="thin">
        <color theme="0"/>
      </top>
      <bottom/>
      <diagonal/>
    </border>
    <border>
      <left style="thin">
        <color theme="0"/>
      </left>
      <right style="medium">
        <color indexed="64"/>
      </right>
      <top/>
      <bottom/>
      <diagonal/>
    </border>
    <border>
      <left style="thin">
        <color theme="0"/>
      </left>
      <right style="medium">
        <color indexed="64"/>
      </right>
      <top/>
      <bottom style="thin">
        <color theme="0"/>
      </bottom>
      <diagonal/>
    </border>
    <border>
      <left style="thin">
        <color theme="0"/>
      </left>
      <right style="medium">
        <color indexed="64"/>
      </right>
      <top/>
      <bottom style="medium">
        <color indexed="64"/>
      </bottom>
      <diagonal/>
    </border>
    <border>
      <left/>
      <right style="thin">
        <color theme="0"/>
      </right>
      <top style="thin">
        <color theme="0"/>
      </top>
      <bottom style="medium">
        <color auto="1"/>
      </bottom>
      <diagonal/>
    </border>
    <border>
      <left/>
      <right style="thin">
        <color indexed="64"/>
      </right>
      <top style="medium">
        <color auto="1"/>
      </top>
      <bottom style="thin">
        <color theme="0"/>
      </bottom>
      <diagonal/>
    </border>
    <border>
      <left style="thin">
        <color theme="0"/>
      </left>
      <right style="thin">
        <color indexed="64"/>
      </right>
      <top style="thin">
        <color theme="0"/>
      </top>
      <bottom style="thin">
        <color theme="0"/>
      </bottom>
      <diagonal/>
    </border>
    <border>
      <left style="thin">
        <color theme="0"/>
      </left>
      <right style="thin">
        <color indexed="64"/>
      </right>
      <top style="thin">
        <color theme="0"/>
      </top>
      <bottom/>
      <diagonal/>
    </border>
    <border>
      <left style="thin">
        <color theme="0"/>
      </left>
      <right style="thin">
        <color indexed="64"/>
      </right>
      <top/>
      <bottom/>
      <diagonal/>
    </border>
    <border>
      <left style="thin">
        <color theme="0"/>
      </left>
      <right style="thin">
        <color indexed="64"/>
      </right>
      <top/>
      <bottom style="thin">
        <color theme="0"/>
      </bottom>
      <diagonal/>
    </border>
    <border>
      <left style="thin">
        <color theme="0"/>
      </left>
      <right style="thin">
        <color indexed="64"/>
      </right>
      <top/>
      <bottom style="medium">
        <color auto="1"/>
      </bottom>
      <diagonal/>
    </border>
    <border>
      <left style="thin">
        <color theme="0"/>
      </left>
      <right style="thin">
        <color indexed="64"/>
      </right>
      <top style="medium">
        <color auto="1"/>
      </top>
      <bottom/>
      <diagonal/>
    </border>
    <border>
      <left/>
      <right style="thin">
        <color indexed="64"/>
      </right>
      <top style="thin">
        <color theme="0"/>
      </top>
      <bottom style="thin">
        <color theme="0"/>
      </bottom>
      <diagonal/>
    </border>
    <border>
      <left style="thin">
        <color theme="0"/>
      </left>
      <right style="thin">
        <color indexed="64"/>
      </right>
      <top style="thin">
        <color theme="0"/>
      </top>
      <bottom style="medium">
        <color auto="1"/>
      </bottom>
      <diagonal/>
    </border>
    <border>
      <left/>
      <right style="thin">
        <color theme="0"/>
      </right>
      <top style="medium">
        <color auto="1"/>
      </top>
      <bottom/>
      <diagonal/>
    </border>
    <border>
      <left/>
      <right style="medium">
        <color theme="0"/>
      </right>
      <top style="medium">
        <color auto="1"/>
      </top>
      <bottom style="thin">
        <color theme="0"/>
      </bottom>
      <diagonal/>
    </border>
    <border>
      <left style="thin">
        <color theme="0"/>
      </left>
      <right style="medium">
        <color theme="0"/>
      </right>
      <top style="thin">
        <color theme="0"/>
      </top>
      <bottom style="thin">
        <color theme="0"/>
      </bottom>
      <diagonal/>
    </border>
    <border>
      <left style="medium">
        <color indexed="64"/>
      </left>
      <right/>
      <top style="medium">
        <color indexed="64"/>
      </top>
      <bottom style="thin">
        <color theme="0"/>
      </bottom>
      <diagonal/>
    </border>
  </borders>
  <cellStyleXfs count="1">
    <xf numFmtId="0" fontId="0" fillId="0" borderId="0"/>
  </cellStyleXfs>
  <cellXfs count="166">
    <xf numFmtId="0" fontId="0" fillId="0" borderId="0" xfId="0"/>
    <xf numFmtId="0" fontId="1" fillId="0" borderId="0" xfId="0" applyFont="1" applyAlignment="1">
      <alignment horizontal="center" vertical="center"/>
    </xf>
    <xf numFmtId="0" fontId="2" fillId="0" borderId="0" xfId="0" applyFont="1" applyAlignment="1">
      <alignment vertical="center"/>
    </xf>
    <xf numFmtId="0" fontId="1" fillId="0" borderId="0" xfId="0" applyFont="1" applyAlignment="1">
      <alignment vertical="center"/>
    </xf>
    <xf numFmtId="164" fontId="1" fillId="0" borderId="0" xfId="0" applyNumberFormat="1" applyFont="1" applyAlignment="1">
      <alignment horizontal="right" vertical="center"/>
    </xf>
    <xf numFmtId="49" fontId="1" fillId="0" borderId="0" xfId="0" applyNumberFormat="1" applyFont="1" applyAlignment="1">
      <alignment horizontal="left" vertical="center"/>
    </xf>
    <xf numFmtId="15" fontId="1" fillId="0" borderId="0" xfId="0" applyNumberFormat="1" applyFont="1" applyAlignment="1">
      <alignment horizontal="center" vertical="center"/>
    </xf>
    <xf numFmtId="15" fontId="3" fillId="2" borderId="1" xfId="0" applyNumberFormat="1" applyFont="1" applyFill="1" applyBorder="1" applyAlignment="1">
      <alignment horizontal="center" vertical="center" wrapText="1"/>
    </xf>
    <xf numFmtId="15" fontId="3" fillId="6" borderId="1" xfId="0" applyNumberFormat="1" applyFont="1" applyFill="1" applyBorder="1" applyAlignment="1">
      <alignment horizontal="center" vertical="center" wrapText="1"/>
    </xf>
    <xf numFmtId="0" fontId="1" fillId="0" borderId="0" xfId="0" applyFont="1" applyAlignment="1">
      <alignment horizontal="left" vertical="center"/>
    </xf>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164" fontId="2" fillId="3" borderId="1" xfId="0" applyNumberFormat="1" applyFont="1" applyFill="1" applyBorder="1" applyAlignment="1">
      <alignment vertical="center" wrapText="1"/>
    </xf>
    <xf numFmtId="164" fontId="2" fillId="4" borderId="1" xfId="0" applyNumberFormat="1" applyFont="1" applyFill="1" applyBorder="1" applyAlignment="1">
      <alignment vertical="center" wrapText="1"/>
    </xf>
    <xf numFmtId="164" fontId="4" fillId="4" borderId="1" xfId="0" applyNumberFormat="1" applyFont="1" applyFill="1" applyBorder="1" applyAlignment="1">
      <alignment vertical="center" wrapText="1"/>
    </xf>
    <xf numFmtId="164" fontId="4" fillId="3" borderId="1" xfId="0" applyNumberFormat="1" applyFont="1" applyFill="1" applyBorder="1" applyAlignment="1">
      <alignment vertical="center" wrapText="1"/>
    </xf>
    <xf numFmtId="15" fontId="1" fillId="3" borderId="1" xfId="0" applyNumberFormat="1" applyFont="1" applyFill="1" applyBorder="1" applyAlignment="1">
      <alignment vertical="center"/>
    </xf>
    <xf numFmtId="15" fontId="2" fillId="4" borderId="10" xfId="0" applyNumberFormat="1" applyFont="1" applyFill="1" applyBorder="1" applyAlignment="1">
      <alignment vertical="center" wrapText="1"/>
    </xf>
    <xf numFmtId="15" fontId="2" fillId="3" borderId="10" xfId="0" applyNumberFormat="1" applyFont="1" applyFill="1" applyBorder="1" applyAlignment="1">
      <alignment vertical="center" wrapText="1"/>
    </xf>
    <xf numFmtId="15" fontId="4" fillId="4" borderId="10" xfId="0" applyNumberFormat="1" applyFont="1" applyFill="1" applyBorder="1" applyAlignment="1">
      <alignment vertical="center" wrapText="1"/>
    </xf>
    <xf numFmtId="15" fontId="4" fillId="3" borderId="10" xfId="0" applyNumberFormat="1" applyFont="1" applyFill="1" applyBorder="1" applyAlignment="1">
      <alignment vertical="center" wrapText="1"/>
    </xf>
    <xf numFmtId="0" fontId="0" fillId="0" borderId="0" xfId="0" applyAlignment="1">
      <alignment horizontal="center" vertical="center"/>
    </xf>
    <xf numFmtId="15" fontId="4" fillId="3" borderId="10" xfId="0" applyNumberFormat="1" applyFont="1" applyFill="1" applyBorder="1" applyAlignment="1">
      <alignment horizontal="center" vertical="center" wrapText="1"/>
    </xf>
    <xf numFmtId="15" fontId="4" fillId="3" borderId="13" xfId="0" applyNumberFormat="1" applyFont="1" applyFill="1" applyBorder="1" applyAlignment="1">
      <alignment horizontal="center" vertical="center" wrapText="1"/>
    </xf>
    <xf numFmtId="0" fontId="4" fillId="3" borderId="1" xfId="0" applyFont="1" applyFill="1" applyBorder="1" applyAlignment="1">
      <alignment vertical="center" wrapText="1"/>
    </xf>
    <xf numFmtId="0" fontId="4" fillId="3" borderId="8" xfId="0" applyFont="1" applyFill="1" applyBorder="1" applyAlignment="1">
      <alignment vertical="center" wrapText="1"/>
    </xf>
    <xf numFmtId="0" fontId="3" fillId="5" borderId="1" xfId="0" applyFont="1" applyFill="1" applyBorder="1" applyAlignment="1">
      <alignment horizontal="center" vertical="center" wrapText="1"/>
    </xf>
    <xf numFmtId="164" fontId="3" fillId="2" borderId="3" xfId="0" applyNumberFormat="1" applyFont="1" applyFill="1" applyBorder="1" applyAlignment="1">
      <alignment horizontal="center" vertical="center" wrapText="1"/>
    </xf>
    <xf numFmtId="0" fontId="2" fillId="4" borderId="1" xfId="0" applyFont="1" applyFill="1" applyBorder="1" applyAlignment="1">
      <alignment vertical="center" wrapText="1"/>
    </xf>
    <xf numFmtId="0" fontId="2" fillId="3" borderId="1" xfId="0" applyFont="1" applyFill="1" applyBorder="1" applyAlignment="1">
      <alignment vertical="center" wrapText="1"/>
    </xf>
    <xf numFmtId="15" fontId="4" fillId="4" borderId="10" xfId="0" applyNumberFormat="1" applyFont="1" applyFill="1" applyBorder="1" applyAlignment="1">
      <alignment horizontal="center" vertical="center" wrapText="1"/>
    </xf>
    <xf numFmtId="15" fontId="4" fillId="4" borderId="11" xfId="0" applyNumberFormat="1" applyFont="1" applyFill="1" applyBorder="1" applyAlignment="1">
      <alignment horizontal="center" vertical="center" wrapText="1"/>
    </xf>
    <xf numFmtId="15" fontId="4" fillId="4" borderId="12"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4" fillId="4" borderId="1" xfId="0" applyFont="1" applyFill="1" applyBorder="1" applyAlignment="1">
      <alignment vertical="center" wrapText="1"/>
    </xf>
    <xf numFmtId="9" fontId="1" fillId="0" borderId="0" xfId="0" applyNumberFormat="1" applyFont="1" applyAlignment="1">
      <alignment horizontal="right" vertical="center"/>
    </xf>
    <xf numFmtId="0" fontId="4" fillId="4" borderId="1" xfId="0" applyFont="1" applyFill="1" applyBorder="1" applyAlignment="1">
      <alignment vertical="center" wrapText="1"/>
    </xf>
    <xf numFmtId="0" fontId="3" fillId="2" borderId="5" xfId="0" applyFont="1" applyFill="1" applyBorder="1" applyAlignment="1">
      <alignment horizontal="center" vertical="center" wrapText="1"/>
    </xf>
    <xf numFmtId="0" fontId="2" fillId="3" borderId="1" xfId="0" applyFont="1" applyFill="1" applyBorder="1" applyAlignment="1">
      <alignment vertical="center" wrapText="1"/>
    </xf>
    <xf numFmtId="0" fontId="2" fillId="4" borderId="1" xfId="0" applyFont="1" applyFill="1" applyBorder="1" applyAlignment="1">
      <alignment vertical="center" wrapText="1"/>
    </xf>
    <xf numFmtId="0" fontId="4" fillId="3" borderId="1" xfId="0" applyFont="1" applyFill="1" applyBorder="1" applyAlignment="1">
      <alignment vertical="center" wrapText="1"/>
    </xf>
    <xf numFmtId="0" fontId="4" fillId="3" borderId="8" xfId="0" applyFont="1" applyFill="1" applyBorder="1" applyAlignment="1">
      <alignment vertical="center" wrapText="1"/>
    </xf>
    <xf numFmtId="0" fontId="3" fillId="2" borderId="6" xfId="0" applyFont="1" applyFill="1" applyBorder="1" applyAlignment="1">
      <alignment horizontal="center" vertical="center" wrapText="1"/>
    </xf>
    <xf numFmtId="15" fontId="3" fillId="2" borderId="6" xfId="0" applyNumberFormat="1"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9" xfId="0" applyFont="1" applyFill="1" applyBorder="1" applyAlignment="1">
      <alignment vertical="center" wrapText="1"/>
    </xf>
    <xf numFmtId="0" fontId="3" fillId="2" borderId="28" xfId="0" applyFont="1" applyFill="1" applyBorder="1" applyAlignment="1">
      <alignment horizontal="center" vertical="center" wrapText="1"/>
    </xf>
    <xf numFmtId="15" fontId="3" fillId="2" borderId="28" xfId="0" applyNumberFormat="1" applyFont="1" applyFill="1" applyBorder="1" applyAlignment="1">
      <alignment horizontal="center" vertical="center" wrapText="1"/>
    </xf>
    <xf numFmtId="0" fontId="2" fillId="3" borderId="28" xfId="0" applyFont="1" applyFill="1" applyBorder="1" applyAlignment="1">
      <alignment vertical="center" wrapText="1"/>
    </xf>
    <xf numFmtId="0" fontId="2" fillId="4" borderId="28" xfId="0" applyFont="1" applyFill="1" applyBorder="1" applyAlignment="1">
      <alignment vertical="center" wrapText="1"/>
    </xf>
    <xf numFmtId="0" fontId="4" fillId="4" borderId="28" xfId="0" applyFont="1" applyFill="1" applyBorder="1" applyAlignment="1">
      <alignment vertical="center" wrapText="1"/>
    </xf>
    <xf numFmtId="0" fontId="4" fillId="3" borderId="28" xfId="0" applyFont="1" applyFill="1" applyBorder="1" applyAlignment="1">
      <alignment vertical="center" wrapText="1"/>
    </xf>
    <xf numFmtId="0" fontId="4" fillId="3" borderId="35" xfId="0" applyFont="1" applyFill="1" applyBorder="1" applyAlignment="1">
      <alignment vertical="center" wrapText="1"/>
    </xf>
    <xf numFmtId="164" fontId="11" fillId="0" borderId="0" xfId="0" applyNumberFormat="1" applyFont="1" applyAlignment="1">
      <alignment vertical="center"/>
    </xf>
    <xf numFmtId="164" fontId="10" fillId="0" borderId="0" xfId="0" applyNumberFormat="1" applyFont="1" applyAlignment="1">
      <alignment vertical="center"/>
    </xf>
    <xf numFmtId="164" fontId="8" fillId="0" borderId="0" xfId="0" applyNumberFormat="1" applyFont="1" applyAlignment="1">
      <alignment vertical="center"/>
    </xf>
    <xf numFmtId="164" fontId="9" fillId="0" borderId="0" xfId="0" applyNumberFormat="1" applyFont="1" applyAlignment="1">
      <alignment vertical="center"/>
    </xf>
    <xf numFmtId="164" fontId="1" fillId="0" borderId="0" xfId="0" applyNumberFormat="1" applyFont="1" applyAlignment="1">
      <alignment horizontal="center" vertical="center"/>
    </xf>
    <xf numFmtId="164" fontId="1" fillId="0" borderId="0" xfId="0" applyNumberFormat="1" applyFont="1" applyAlignment="1">
      <alignment horizontal="left" vertical="center"/>
    </xf>
    <xf numFmtId="164" fontId="3" fillId="2" borderId="38" xfId="0" applyNumberFormat="1" applyFont="1" applyFill="1" applyBorder="1" applyAlignment="1">
      <alignment horizontal="center" vertical="center" wrapText="1"/>
    </xf>
    <xf numFmtId="49" fontId="3" fillId="5" borderId="4" xfId="0" applyNumberFormat="1" applyFont="1" applyFill="1" applyBorder="1" applyAlignment="1">
      <alignment horizontal="center" vertical="center" wrapText="1"/>
    </xf>
    <xf numFmtId="49" fontId="3" fillId="5" borderId="6" xfId="0" applyNumberFormat="1" applyFont="1" applyFill="1" applyBorder="1" applyAlignment="1">
      <alignment horizontal="center" vertical="center" wrapText="1"/>
    </xf>
    <xf numFmtId="49" fontId="2" fillId="3" borderId="6" xfId="0" applyNumberFormat="1" applyFont="1" applyFill="1" applyBorder="1" applyAlignment="1">
      <alignment horizontal="left" vertical="center" wrapText="1"/>
    </xf>
    <xf numFmtId="49" fontId="2" fillId="4" borderId="6" xfId="0" applyNumberFormat="1" applyFont="1" applyFill="1" applyBorder="1" applyAlignment="1">
      <alignment horizontal="left" vertical="center" wrapText="1"/>
    </xf>
    <xf numFmtId="49" fontId="4" fillId="3" borderId="6" xfId="0" applyNumberFormat="1" applyFont="1" applyFill="1" applyBorder="1" applyAlignment="1">
      <alignment horizontal="left" vertical="center" wrapText="1"/>
    </xf>
    <xf numFmtId="49" fontId="4" fillId="3" borderId="9" xfId="0" applyNumberFormat="1" applyFont="1" applyFill="1" applyBorder="1" applyAlignment="1">
      <alignment horizontal="left" vertical="center" wrapText="1"/>
    </xf>
    <xf numFmtId="49" fontId="4" fillId="4" borderId="6" xfId="0" applyNumberFormat="1" applyFont="1" applyFill="1" applyBorder="1" applyAlignment="1">
      <alignment horizontal="left" vertical="center" wrapText="1"/>
    </xf>
    <xf numFmtId="0" fontId="3" fillId="2" borderId="17"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6" borderId="17" xfId="0" applyFont="1" applyFill="1" applyBorder="1" applyAlignment="1">
      <alignment horizontal="center" vertical="center" wrapText="1"/>
    </xf>
    <xf numFmtId="0" fontId="3" fillId="6" borderId="0" xfId="0" applyFont="1" applyFill="1" applyBorder="1" applyAlignment="1">
      <alignment horizontal="center" vertical="center" wrapText="1"/>
    </xf>
    <xf numFmtId="0" fontId="3" fillId="5" borderId="17" xfId="0" applyFont="1" applyFill="1" applyBorder="1" applyAlignment="1">
      <alignment horizontal="center" vertical="center" wrapText="1"/>
    </xf>
    <xf numFmtId="0" fontId="3" fillId="5" borderId="0" xfId="0" applyFont="1" applyFill="1" applyBorder="1" applyAlignment="1">
      <alignment horizontal="center" vertical="center" wrapText="1"/>
    </xf>
    <xf numFmtId="15" fontId="4" fillId="3" borderId="10" xfId="0" applyNumberFormat="1" applyFont="1" applyFill="1" applyBorder="1" applyAlignment="1">
      <alignment horizontal="center" vertical="center" wrapText="1"/>
    </xf>
    <xf numFmtId="15" fontId="4" fillId="3" borderId="13" xfId="0" applyNumberFormat="1"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1" xfId="0" applyFont="1" applyFill="1" applyBorder="1" applyAlignment="1">
      <alignment vertical="center" wrapText="1"/>
    </xf>
    <xf numFmtId="0" fontId="4" fillId="3" borderId="8" xfId="0" applyFont="1" applyFill="1" applyBorder="1" applyAlignment="1">
      <alignment vertical="center" wrapText="1"/>
    </xf>
    <xf numFmtId="0" fontId="3" fillId="2" borderId="14"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5" borderId="1" xfId="0" applyFont="1" applyFill="1" applyBorder="1" applyAlignment="1">
      <alignment horizontal="center" vertical="center" wrapText="1"/>
    </xf>
    <xf numFmtId="15" fontId="1" fillId="3" borderId="1" xfId="0" applyNumberFormat="1" applyFont="1" applyFill="1" applyBorder="1" applyAlignment="1">
      <alignment horizontal="center" vertical="center"/>
    </xf>
    <xf numFmtId="15" fontId="2" fillId="4" borderId="10" xfId="0" applyNumberFormat="1" applyFont="1" applyFill="1" applyBorder="1" applyAlignment="1">
      <alignment horizontal="center" vertical="center" wrapText="1"/>
    </xf>
    <xf numFmtId="15" fontId="2" fillId="4" borderId="11" xfId="0" applyNumberFormat="1" applyFont="1" applyFill="1" applyBorder="1" applyAlignment="1">
      <alignment horizontal="center" vertical="center" wrapText="1"/>
    </xf>
    <xf numFmtId="15" fontId="2" fillId="4" borderId="12" xfId="0" applyNumberFormat="1" applyFont="1" applyFill="1" applyBorder="1" applyAlignment="1">
      <alignment horizontal="center" vertical="center" wrapText="1"/>
    </xf>
    <xf numFmtId="15" fontId="2" fillId="3" borderId="10" xfId="0" applyNumberFormat="1" applyFont="1" applyFill="1" applyBorder="1" applyAlignment="1">
      <alignment horizontal="center" vertical="center" wrapText="1"/>
    </xf>
    <xf numFmtId="15" fontId="2" fillId="3" borderId="12" xfId="0" applyNumberFormat="1" applyFont="1" applyFill="1" applyBorder="1" applyAlignment="1">
      <alignment horizontal="center" vertical="center" wrapText="1"/>
    </xf>
    <xf numFmtId="164" fontId="3" fillId="2" borderId="3" xfId="0" applyNumberFormat="1" applyFont="1" applyFill="1" applyBorder="1" applyAlignment="1">
      <alignment horizontal="center" vertical="center" wrapText="1"/>
    </xf>
    <xf numFmtId="164" fontId="3" fillId="2" borderId="1" xfId="0" applyNumberFormat="1" applyFont="1" applyFill="1" applyBorder="1" applyAlignment="1">
      <alignment horizontal="center" vertical="center" wrapText="1"/>
    </xf>
    <xf numFmtId="164" fontId="2" fillId="3" borderId="1" xfId="0" applyNumberFormat="1" applyFont="1" applyFill="1" applyBorder="1" applyAlignment="1">
      <alignment horizontal="right" vertical="center" wrapText="1"/>
    </xf>
    <xf numFmtId="164" fontId="2" fillId="4" borderId="1" xfId="0" applyNumberFormat="1" applyFont="1" applyFill="1" applyBorder="1" applyAlignment="1">
      <alignment horizontal="right" vertical="center" wrapText="1"/>
    </xf>
    <xf numFmtId="0" fontId="4" fillId="3" borderId="1" xfId="0" applyFont="1" applyFill="1" applyBorder="1" applyAlignment="1">
      <alignment horizontal="center" vertical="center" wrapText="1"/>
    </xf>
    <xf numFmtId="0" fontId="4" fillId="3" borderId="8" xfId="0" applyFont="1" applyFill="1" applyBorder="1" applyAlignment="1">
      <alignment horizontal="center" vertical="center" wrapText="1"/>
    </xf>
    <xf numFmtId="164" fontId="4" fillId="4" borderId="1" xfId="0" applyNumberFormat="1" applyFont="1" applyFill="1" applyBorder="1" applyAlignment="1">
      <alignment horizontal="right" vertical="center" wrapText="1"/>
    </xf>
    <xf numFmtId="0" fontId="2" fillId="4" borderId="1" xfId="0" applyFont="1" applyFill="1" applyBorder="1" applyAlignment="1">
      <alignment vertical="center" wrapText="1"/>
    </xf>
    <xf numFmtId="0" fontId="2" fillId="4" borderId="5" xfId="0" applyFont="1" applyFill="1" applyBorder="1" applyAlignment="1">
      <alignment horizontal="center" vertical="center" wrapText="1"/>
    </xf>
    <xf numFmtId="0" fontId="2" fillId="3" borderId="1" xfId="0" applyFont="1" applyFill="1" applyBorder="1" applyAlignment="1">
      <alignment vertical="center" wrapText="1"/>
    </xf>
    <xf numFmtId="0" fontId="2" fillId="3" borderId="5" xfId="0" applyFont="1" applyFill="1" applyBorder="1" applyAlignment="1">
      <alignment horizontal="center" vertical="center" wrapText="1"/>
    </xf>
    <xf numFmtId="164" fontId="4" fillId="3" borderId="1" xfId="0" applyNumberFormat="1" applyFont="1" applyFill="1" applyBorder="1" applyAlignment="1">
      <alignment horizontal="right" vertical="center" wrapText="1"/>
    </xf>
    <xf numFmtId="164" fontId="4" fillId="3" borderId="8" xfId="0" applyNumberFormat="1" applyFont="1" applyFill="1" applyBorder="1" applyAlignment="1">
      <alignment horizontal="right" vertical="center" wrapText="1"/>
    </xf>
    <xf numFmtId="15" fontId="4" fillId="4" borderId="10" xfId="0" applyNumberFormat="1" applyFont="1" applyFill="1" applyBorder="1" applyAlignment="1">
      <alignment horizontal="center" vertical="center" wrapText="1"/>
    </xf>
    <xf numFmtId="15" fontId="4" fillId="4" borderId="11" xfId="0" applyNumberFormat="1" applyFont="1" applyFill="1" applyBorder="1" applyAlignment="1">
      <alignment horizontal="center" vertical="center" wrapText="1"/>
    </xf>
    <xf numFmtId="15" fontId="4" fillId="4" borderId="12" xfId="0" applyNumberFormat="1" applyFont="1" applyFill="1" applyBorder="1" applyAlignment="1">
      <alignment horizontal="center" vertical="center" wrapText="1"/>
    </xf>
    <xf numFmtId="0" fontId="4" fillId="4" borderId="5"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4" fillId="4" borderId="1" xfId="0" applyFont="1" applyFill="1" applyBorder="1" applyAlignment="1">
      <alignment vertical="center" wrapText="1"/>
    </xf>
    <xf numFmtId="0" fontId="2" fillId="3" borderId="19" xfId="0" applyFont="1" applyFill="1" applyBorder="1" applyAlignment="1">
      <alignment vertical="center" wrapText="1"/>
    </xf>
    <xf numFmtId="15" fontId="1" fillId="3" borderId="28" xfId="0" applyNumberFormat="1" applyFont="1" applyFill="1" applyBorder="1" applyAlignment="1">
      <alignment horizontal="center" vertical="center"/>
    </xf>
    <xf numFmtId="15" fontId="1" fillId="3" borderId="6" xfId="0" applyNumberFormat="1" applyFont="1" applyFill="1" applyBorder="1" applyAlignment="1">
      <alignment horizontal="center" vertical="center"/>
    </xf>
    <xf numFmtId="0" fontId="3" fillId="2" borderId="36"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2" borderId="33"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4" fillId="3" borderId="19" xfId="0" applyFont="1" applyFill="1" applyBorder="1" applyAlignment="1">
      <alignment vertical="center" wrapText="1"/>
    </xf>
    <xf numFmtId="0" fontId="4" fillId="3" borderId="26" xfId="0" applyFont="1" applyFill="1" applyBorder="1" applyAlignment="1">
      <alignment vertical="center" wrapText="1"/>
    </xf>
    <xf numFmtId="15" fontId="4" fillId="3" borderId="29" xfId="0" applyNumberFormat="1" applyFont="1" applyFill="1" applyBorder="1" applyAlignment="1">
      <alignment horizontal="center" vertical="center" wrapText="1"/>
    </xf>
    <xf numFmtId="15" fontId="4" fillId="3" borderId="32" xfId="0" applyNumberFormat="1" applyFont="1" applyFill="1" applyBorder="1" applyAlignment="1">
      <alignment horizontal="center" vertical="center" wrapText="1"/>
    </xf>
    <xf numFmtId="0" fontId="4" fillId="4" borderId="19" xfId="0" applyFont="1" applyFill="1" applyBorder="1" applyAlignment="1">
      <alignment vertical="center" wrapText="1"/>
    </xf>
    <xf numFmtId="15" fontId="4" fillId="4" borderId="29" xfId="0" applyNumberFormat="1" applyFont="1" applyFill="1" applyBorder="1" applyAlignment="1">
      <alignment horizontal="center" vertical="center" wrapText="1"/>
    </xf>
    <xf numFmtId="15" fontId="4" fillId="4" borderId="30" xfId="0" applyNumberFormat="1" applyFont="1" applyFill="1" applyBorder="1" applyAlignment="1">
      <alignment horizontal="center" vertical="center" wrapText="1"/>
    </xf>
    <xf numFmtId="15" fontId="4" fillId="4" borderId="31" xfId="0" applyNumberFormat="1" applyFont="1" applyFill="1" applyBorder="1" applyAlignment="1">
      <alignment horizontal="center" vertical="center" wrapText="1"/>
    </xf>
    <xf numFmtId="15" fontId="2" fillId="3" borderId="29" xfId="0" applyNumberFormat="1" applyFont="1" applyFill="1" applyBorder="1" applyAlignment="1">
      <alignment horizontal="center" vertical="center" wrapText="1"/>
    </xf>
    <xf numFmtId="15" fontId="2" fillId="3" borderId="31" xfId="0" applyNumberFormat="1" applyFont="1" applyFill="1" applyBorder="1" applyAlignment="1">
      <alignment horizontal="center" vertical="center" wrapText="1"/>
    </xf>
    <xf numFmtId="0" fontId="2" fillId="4" borderId="19" xfId="0" applyFont="1" applyFill="1" applyBorder="1" applyAlignment="1">
      <alignment vertical="center" wrapText="1"/>
    </xf>
    <xf numFmtId="15" fontId="2" fillId="4" borderId="29" xfId="0" applyNumberFormat="1" applyFont="1" applyFill="1" applyBorder="1" applyAlignment="1">
      <alignment horizontal="center" vertical="center" wrapText="1"/>
    </xf>
    <xf numFmtId="15" fontId="2" fillId="4" borderId="30" xfId="0" applyNumberFormat="1" applyFont="1" applyFill="1" applyBorder="1" applyAlignment="1">
      <alignment horizontal="center" vertical="center" wrapText="1"/>
    </xf>
    <xf numFmtId="15" fontId="2" fillId="4" borderId="31" xfId="0" applyNumberFormat="1" applyFont="1" applyFill="1" applyBorder="1" applyAlignment="1">
      <alignment horizontal="center" vertical="center" wrapText="1"/>
    </xf>
    <xf numFmtId="15" fontId="4" fillId="3" borderId="22" xfId="0" applyNumberFormat="1" applyFont="1" applyFill="1" applyBorder="1" applyAlignment="1">
      <alignment horizontal="center" vertical="center" wrapText="1"/>
    </xf>
    <xf numFmtId="15" fontId="4" fillId="3" borderId="25" xfId="0" applyNumberFormat="1"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39" xfId="0" applyFont="1" applyFill="1" applyBorder="1" applyAlignment="1">
      <alignment horizontal="center" vertical="center" wrapText="1"/>
    </xf>
    <xf numFmtId="0" fontId="3" fillId="2" borderId="37" xfId="0" applyFont="1" applyFill="1" applyBorder="1" applyAlignment="1">
      <alignment horizontal="center" vertical="center" wrapText="1"/>
    </xf>
    <xf numFmtId="164" fontId="2" fillId="3" borderId="10" xfId="0" applyNumberFormat="1" applyFont="1" applyFill="1" applyBorder="1" applyAlignment="1">
      <alignment horizontal="center" vertical="center" wrapText="1"/>
    </xf>
    <xf numFmtId="164" fontId="2" fillId="3" borderId="11" xfId="0" applyNumberFormat="1" applyFont="1" applyFill="1" applyBorder="1" applyAlignment="1">
      <alignment horizontal="center" vertical="center" wrapText="1"/>
    </xf>
    <xf numFmtId="164" fontId="2" fillId="3" borderId="12" xfId="0" applyNumberFormat="1" applyFont="1" applyFill="1" applyBorder="1" applyAlignment="1">
      <alignment horizontal="center" vertical="center" wrapText="1"/>
    </xf>
    <xf numFmtId="164" fontId="2" fillId="4" borderId="10" xfId="0" applyNumberFormat="1" applyFont="1" applyFill="1" applyBorder="1" applyAlignment="1">
      <alignment horizontal="center" vertical="center" wrapText="1"/>
    </xf>
    <xf numFmtId="164" fontId="2" fillId="4" borderId="11" xfId="0" applyNumberFormat="1" applyFont="1" applyFill="1" applyBorder="1" applyAlignment="1">
      <alignment horizontal="center" vertical="center" wrapText="1"/>
    </xf>
    <xf numFmtId="164" fontId="2" fillId="4" borderId="12" xfId="0" applyNumberFormat="1" applyFont="1" applyFill="1" applyBorder="1" applyAlignment="1">
      <alignment horizontal="center" vertical="center" wrapText="1"/>
    </xf>
    <xf numFmtId="164" fontId="4" fillId="4" borderId="10" xfId="0" applyNumberFormat="1" applyFont="1" applyFill="1" applyBorder="1" applyAlignment="1">
      <alignment horizontal="center" vertical="center" wrapText="1"/>
    </xf>
    <xf numFmtId="164" fontId="4" fillId="4" borderId="11" xfId="0" applyNumberFormat="1" applyFont="1" applyFill="1" applyBorder="1" applyAlignment="1">
      <alignment horizontal="center" vertical="center" wrapText="1"/>
    </xf>
    <xf numFmtId="164" fontId="4" fillId="4" borderId="12" xfId="0" applyNumberFormat="1" applyFont="1" applyFill="1" applyBorder="1" applyAlignment="1">
      <alignment horizontal="center" vertical="center" wrapText="1"/>
    </xf>
    <xf numFmtId="164" fontId="4" fillId="3" borderId="10" xfId="0" applyNumberFormat="1" applyFont="1" applyFill="1" applyBorder="1" applyAlignment="1">
      <alignment horizontal="center" vertical="center" wrapText="1"/>
    </xf>
    <xf numFmtId="164" fontId="4" fillId="3" borderId="13" xfId="0" applyNumberFormat="1" applyFont="1" applyFill="1" applyBorder="1" applyAlignment="1">
      <alignment horizontal="center" vertical="center" wrapText="1"/>
    </xf>
    <xf numFmtId="15" fontId="2" fillId="4" borderId="22" xfId="0" applyNumberFormat="1" applyFont="1" applyFill="1" applyBorder="1" applyAlignment="1">
      <alignment horizontal="center" vertical="center" wrapText="1"/>
    </xf>
    <xf numFmtId="15" fontId="2" fillId="4" borderId="23" xfId="0" applyNumberFormat="1" applyFont="1" applyFill="1" applyBorder="1" applyAlignment="1">
      <alignment horizontal="center" vertical="center" wrapText="1"/>
    </xf>
    <xf numFmtId="15" fontId="2" fillId="4" borderId="24" xfId="0" applyNumberFormat="1" applyFont="1" applyFill="1" applyBorder="1" applyAlignment="1">
      <alignment horizontal="center" vertical="center" wrapText="1"/>
    </xf>
    <xf numFmtId="15" fontId="2" fillId="3" borderId="22" xfId="0" applyNumberFormat="1" applyFont="1" applyFill="1" applyBorder="1" applyAlignment="1">
      <alignment horizontal="center" vertical="center" wrapText="1"/>
    </xf>
    <xf numFmtId="15" fontId="2" fillId="3" borderId="24" xfId="0" applyNumberFormat="1" applyFont="1" applyFill="1" applyBorder="1" applyAlignment="1">
      <alignment horizontal="center" vertical="center" wrapText="1"/>
    </xf>
    <xf numFmtId="15" fontId="4" fillId="4" borderId="22" xfId="0" applyNumberFormat="1" applyFont="1" applyFill="1" applyBorder="1" applyAlignment="1">
      <alignment horizontal="center" vertical="center" wrapText="1"/>
    </xf>
    <xf numFmtId="15" fontId="4" fillId="4" borderId="23" xfId="0" applyNumberFormat="1" applyFont="1" applyFill="1" applyBorder="1" applyAlignment="1">
      <alignment horizontal="center" vertical="center" wrapText="1"/>
    </xf>
    <xf numFmtId="15" fontId="4" fillId="4" borderId="24" xfId="0" applyNumberFormat="1" applyFont="1" applyFill="1" applyBorder="1" applyAlignment="1">
      <alignment horizontal="center" vertical="center" wrapText="1"/>
    </xf>
  </cellXfs>
  <cellStyles count="1">
    <cellStyle name="Normal" xfId="0" builtinId="0"/>
  </cellStyles>
  <dxfs count="0"/>
  <tableStyles count="1" defaultTableStyle="TableStyleMedium2" defaultPivotStyle="PivotStyleLight16">
    <tableStyle name="Invisible" pivot="0" table="0" count="0" xr9:uid="{9F857865-037D-4A04-92F8-4D6DE55F5CF4}"/>
  </tableStyles>
  <colors>
    <mruColors>
      <color rgb="FF1D6FA9"/>
      <color rgb="FFCCD5E2"/>
      <color rgb="FFE7EBF1"/>
      <color rgb="FFE7F5F1"/>
      <color rgb="FFE7F5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Comparación fechas programadas y ejecutadas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manualLayout>
          <c:layoutTarget val="inner"/>
          <c:xMode val="edge"/>
          <c:yMode val="edge"/>
          <c:x val="0.36699168205053867"/>
          <c:y val="0.17132011544735851"/>
          <c:w val="0.63300831794946133"/>
          <c:h val="0.51797167396678001"/>
        </c:manualLayout>
      </c:layout>
      <c:barChart>
        <c:barDir val="col"/>
        <c:grouping val="clustered"/>
        <c:varyColors val="0"/>
        <c:ser>
          <c:idx val="2"/>
          <c:order val="0"/>
          <c:tx>
            <c:strRef>
              <c:f>Hoja2!$B$1</c:f>
              <c:strCache>
                <c:ptCount val="1"/>
                <c:pt idx="0">
                  <c:v>Fecha programada acta inicio (11-nov-20)</c:v>
                </c:pt>
              </c:strCache>
            </c:strRef>
          </c:tx>
          <c:spPr>
            <a:solidFill>
              <a:schemeClr val="accent3"/>
            </a:solidFill>
            <a:ln>
              <a:noFill/>
            </a:ln>
            <a:effectLst/>
          </c:spPr>
          <c:invertIfNegative val="0"/>
          <c:val>
            <c:numRef>
              <c:f>Hoja2!$B$2:$B$6</c:f>
              <c:numCache>
                <c:formatCode>d\-mmm\-yy</c:formatCode>
                <c:ptCount val="5"/>
                <c:pt idx="0">
                  <c:v>44160</c:v>
                </c:pt>
                <c:pt idx="1">
                  <c:v>44237</c:v>
                </c:pt>
                <c:pt idx="2">
                  <c:v>44326</c:v>
                </c:pt>
                <c:pt idx="3">
                  <c:v>44387</c:v>
                </c:pt>
                <c:pt idx="4">
                  <c:v>44510</c:v>
                </c:pt>
              </c:numCache>
            </c:numRef>
          </c:val>
          <c:extLst>
            <c:ext xmlns:c16="http://schemas.microsoft.com/office/drawing/2014/chart" uri="{C3380CC4-5D6E-409C-BE32-E72D297353CC}">
              <c16:uniqueId val="{00000008-024A-44A8-BD85-8F7EFBA2D84C}"/>
            </c:ext>
          </c:extLst>
        </c:ser>
        <c:ser>
          <c:idx val="1"/>
          <c:order val="1"/>
          <c:tx>
            <c:strRef>
              <c:f>Hoja2!$C$1</c:f>
              <c:strCache>
                <c:ptCount val="1"/>
                <c:pt idx="0">
                  <c:v>Fecha programada reunión de inicio (19-nov-20)</c:v>
                </c:pt>
              </c:strCache>
            </c:strRef>
          </c:tx>
          <c:spPr>
            <a:solidFill>
              <a:schemeClr val="accent2"/>
            </a:solidFill>
            <a:ln>
              <a:noFill/>
            </a:ln>
            <a:effectLst/>
          </c:spPr>
          <c:invertIfNegative val="0"/>
          <c:cat>
            <c:strRef>
              <c:f>Hoja2!$A$2:$A$6</c:f>
              <c:strCache>
                <c:ptCount val="5"/>
                <c:pt idx="0">
                  <c:v> Pago 1 </c:v>
                </c:pt>
                <c:pt idx="1">
                  <c:v> Pago 2 </c:v>
                </c:pt>
                <c:pt idx="2">
                  <c:v> Pago 3 </c:v>
                </c:pt>
                <c:pt idx="3">
                  <c:v> Pago 4 </c:v>
                </c:pt>
                <c:pt idx="4">
                  <c:v> Pago 5 </c:v>
                </c:pt>
              </c:strCache>
            </c:strRef>
          </c:cat>
          <c:val>
            <c:numRef>
              <c:f>Hoja2!$C$2:$C$6</c:f>
              <c:numCache>
                <c:formatCode>d\-mmm\-yy</c:formatCode>
                <c:ptCount val="5"/>
                <c:pt idx="0">
                  <c:v>44168</c:v>
                </c:pt>
                <c:pt idx="1">
                  <c:v>44245</c:v>
                </c:pt>
                <c:pt idx="2">
                  <c:v>44334</c:v>
                </c:pt>
                <c:pt idx="3">
                  <c:v>44395</c:v>
                </c:pt>
                <c:pt idx="4">
                  <c:v>44519</c:v>
                </c:pt>
              </c:numCache>
            </c:numRef>
          </c:val>
          <c:extLst>
            <c:ext xmlns:c16="http://schemas.microsoft.com/office/drawing/2014/chart" uri="{C3380CC4-5D6E-409C-BE32-E72D297353CC}">
              <c16:uniqueId val="{00000006-024A-44A8-BD85-8F7EFBA2D84C}"/>
            </c:ext>
          </c:extLst>
        </c:ser>
        <c:ser>
          <c:idx val="3"/>
          <c:order val="2"/>
          <c:tx>
            <c:strRef>
              <c:f>Hoja2!$D$1</c:f>
              <c:strCache>
                <c:ptCount val="1"/>
                <c:pt idx="0">
                  <c:v>Fecha programada plan revisado
(16-MAR-21)</c:v>
                </c:pt>
              </c:strCache>
            </c:strRef>
          </c:tx>
          <c:spPr>
            <a:solidFill>
              <a:schemeClr val="accent4"/>
            </a:solidFill>
            <a:ln>
              <a:noFill/>
            </a:ln>
            <a:effectLst/>
          </c:spPr>
          <c:invertIfNegative val="0"/>
          <c:val>
            <c:numRef>
              <c:f>Hoja2!$D$2:$D$6</c:f>
              <c:numCache>
                <c:formatCode>d\-mmm\-yy</c:formatCode>
                <c:ptCount val="5"/>
                <c:pt idx="0">
                  <c:v>44176</c:v>
                </c:pt>
                <c:pt idx="1">
                  <c:v>44274</c:v>
                </c:pt>
                <c:pt idx="2">
                  <c:v>44344</c:v>
                </c:pt>
                <c:pt idx="3">
                  <c:v>44406</c:v>
                </c:pt>
                <c:pt idx="4">
                  <c:v>44530</c:v>
                </c:pt>
              </c:numCache>
            </c:numRef>
          </c:val>
          <c:extLst>
            <c:ext xmlns:c16="http://schemas.microsoft.com/office/drawing/2014/chart" uri="{C3380CC4-5D6E-409C-BE32-E72D297353CC}">
              <c16:uniqueId val="{00000009-024A-44A8-BD85-8F7EFBA2D84C}"/>
            </c:ext>
          </c:extLst>
        </c:ser>
        <c:ser>
          <c:idx val="0"/>
          <c:order val="3"/>
          <c:tx>
            <c:strRef>
              <c:f>Hoja2!$E$1</c:f>
              <c:strCache>
                <c:ptCount val="1"/>
                <c:pt idx="0">
                  <c:v>Fecha de entrega</c:v>
                </c:pt>
              </c:strCache>
            </c:strRef>
          </c:tx>
          <c:spPr>
            <a:solidFill>
              <a:schemeClr val="accent1"/>
            </a:solidFill>
            <a:ln>
              <a:noFill/>
            </a:ln>
            <a:effectLst/>
          </c:spPr>
          <c:invertIfNegative val="0"/>
          <c:cat>
            <c:strRef>
              <c:f>Hoja2!$A$2:$A$6</c:f>
              <c:strCache>
                <c:ptCount val="5"/>
                <c:pt idx="0">
                  <c:v> Pago 1 </c:v>
                </c:pt>
                <c:pt idx="1">
                  <c:v> Pago 2 </c:v>
                </c:pt>
                <c:pt idx="2">
                  <c:v> Pago 3 </c:v>
                </c:pt>
                <c:pt idx="3">
                  <c:v> Pago 4 </c:v>
                </c:pt>
                <c:pt idx="4">
                  <c:v> Pago 5 </c:v>
                </c:pt>
              </c:strCache>
            </c:strRef>
          </c:cat>
          <c:val>
            <c:numRef>
              <c:f>Hoja2!$E$2:$E$6</c:f>
              <c:numCache>
                <c:formatCode>d\-mmm\-yy</c:formatCode>
                <c:ptCount val="5"/>
                <c:pt idx="0">
                  <c:v>44175</c:v>
                </c:pt>
                <c:pt idx="1">
                  <c:v>44273</c:v>
                </c:pt>
              </c:numCache>
            </c:numRef>
          </c:val>
          <c:extLst>
            <c:ext xmlns:c16="http://schemas.microsoft.com/office/drawing/2014/chart" uri="{C3380CC4-5D6E-409C-BE32-E72D297353CC}">
              <c16:uniqueId val="{00000000-024A-44A8-BD85-8F7EFBA2D84C}"/>
            </c:ext>
          </c:extLst>
        </c:ser>
        <c:dLbls>
          <c:showLegendKey val="0"/>
          <c:showVal val="0"/>
          <c:showCatName val="0"/>
          <c:showSerName val="0"/>
          <c:showPercent val="0"/>
          <c:showBubbleSize val="0"/>
        </c:dLbls>
        <c:gapWidth val="150"/>
        <c:axId val="1126121583"/>
        <c:axId val="1115362511"/>
      </c:barChart>
      <c:catAx>
        <c:axId val="112612158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115362511"/>
        <c:crosses val="autoZero"/>
        <c:auto val="1"/>
        <c:lblAlgn val="ctr"/>
        <c:lblOffset val="100"/>
        <c:tickLblSkip val="1"/>
        <c:noMultiLvlLbl val="0"/>
      </c:catAx>
      <c:valAx>
        <c:axId val="1115362511"/>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d\-mmm\-yy"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126121583"/>
        <c:crosses val="autoZero"/>
        <c:crossBetween val="between"/>
        <c:majorUnit val="90"/>
        <c:minorUnit val="30"/>
      </c:valAx>
      <c:dTable>
        <c:showHorzBorder val="1"/>
        <c:showVertBorder val="1"/>
        <c:showOutline val="0"/>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700" b="0" i="0" u="none" strike="noStrike" kern="1200" baseline="0">
                <a:solidFill>
                  <a:schemeClr val="tx1">
                    <a:lumMod val="65000"/>
                    <a:lumOff val="35000"/>
                  </a:schemeClr>
                </a:solidFill>
                <a:latin typeface="+mn-lt"/>
                <a:ea typeface="+mn-ea"/>
                <a:cs typeface="+mn-cs"/>
              </a:defRPr>
            </a:pPr>
            <a:endParaRPr lang="es-CO"/>
          </a:p>
        </c:txPr>
      </c:dTable>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10</xdr:col>
      <xdr:colOff>161924</xdr:colOff>
      <xdr:row>0</xdr:row>
      <xdr:rowOff>352425</xdr:rowOff>
    </xdr:from>
    <xdr:to>
      <xdr:col>16</xdr:col>
      <xdr:colOff>342899</xdr:colOff>
      <xdr:row>20</xdr:row>
      <xdr:rowOff>66676</xdr:rowOff>
    </xdr:to>
    <xdr:graphicFrame macro="">
      <xdr:nvGraphicFramePr>
        <xdr:cNvPr id="2" name="Gráfico 1">
          <a:extLst>
            <a:ext uri="{FF2B5EF4-FFF2-40B4-BE49-F238E27FC236}">
              <a16:creationId xmlns:a16="http://schemas.microsoft.com/office/drawing/2014/main" id="{1B9AF409-954B-4786-947A-D86869E2C19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ersons/person.xml><?xml version="1.0" encoding="utf-8"?>
<personList xmlns="http://schemas.microsoft.com/office/spreadsheetml/2018/threadedcomments" xmlns:x="http://schemas.openxmlformats.org/spreadsheetml/2006/main">
  <person displayName="Kit" id="{5C141082-4672-40F3-B2AD-72CCB76FCD49}" userId="Kit" providerId="Non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K15" dT="2021-04-26T19:35:08.51" personId="{5C141082-4672-40F3-B2AD-72CCB76FCD49}" id="{3E96F5F9-BB45-499A-9D1A-AC4D9E5B5335}">
    <text>La factura enviada a Enterritorio con la solicitud de pago fue devuelta, solicitando a la firma el cambio de la misma modificando la fecha a enero de 2021. La firma argumentó que dicho cambio no se podía realizar por las implicaciones contractuales y tributarias que esto les acarreaba. Sólo hasta marzo, ante la negativa de Enterritorio, la firma, solidariamente para con el DNP, aceptó realizar el cambio asumiendo las implicaciones tributarias que el mismo le acarreó.</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6FF5E-5417-432D-9382-9A11ED5FB598}">
  <dimension ref="A1:P47"/>
  <sheetViews>
    <sheetView topLeftCell="D21" workbookViewId="0">
      <selection activeCell="H21" sqref="H21:H22"/>
    </sheetView>
  </sheetViews>
  <sheetFormatPr baseColWidth="10" defaultColWidth="10.81640625" defaultRowHeight="14.5" x14ac:dyDescent="0.35"/>
  <cols>
    <col min="1" max="1" width="6.7265625" style="1" customWidth="1"/>
    <col min="2" max="2" width="29.453125" style="3" customWidth="1"/>
    <col min="3" max="3" width="103.453125" style="3" customWidth="1"/>
    <col min="4" max="4" width="20.453125" style="3" bestFit="1" customWidth="1"/>
    <col min="5" max="12" width="13.1796875" style="1" customWidth="1"/>
    <col min="13" max="13" width="8.26953125" style="1" bestFit="1" customWidth="1"/>
    <col min="14" max="14" width="17.81640625" style="4" bestFit="1" customWidth="1"/>
    <col min="15" max="16" width="45.1796875" style="5" customWidth="1"/>
    <col min="17" max="16384" width="10.81640625" style="3"/>
  </cols>
  <sheetData>
    <row r="1" spans="1:16" ht="21" x14ac:dyDescent="0.35">
      <c r="A1" s="13" t="s">
        <v>0</v>
      </c>
    </row>
    <row r="2" spans="1:16" ht="17" x14ac:dyDescent="0.35">
      <c r="A2" s="12" t="s">
        <v>1</v>
      </c>
    </row>
    <row r="3" spans="1:16" ht="17" x14ac:dyDescent="0.35">
      <c r="A3" s="12" t="s">
        <v>2</v>
      </c>
    </row>
    <row r="4" spans="1:16" ht="17" x14ac:dyDescent="0.35">
      <c r="A4" s="12" t="s">
        <v>3</v>
      </c>
    </row>
    <row r="5" spans="1:16" ht="15.5" x14ac:dyDescent="0.35">
      <c r="A5" s="10" t="s">
        <v>4</v>
      </c>
    </row>
    <row r="6" spans="1:16" ht="15.5" x14ac:dyDescent="0.35">
      <c r="A6" s="10" t="s">
        <v>5</v>
      </c>
    </row>
    <row r="7" spans="1:16" ht="15.5" x14ac:dyDescent="0.35">
      <c r="A7" s="10" t="s">
        <v>6</v>
      </c>
    </row>
    <row r="8" spans="1:16" x14ac:dyDescent="0.35">
      <c r="A8" s="11" t="s">
        <v>7</v>
      </c>
    </row>
    <row r="9" spans="1:16" ht="15.5" x14ac:dyDescent="0.35">
      <c r="A9" s="10" t="s">
        <v>8</v>
      </c>
    </row>
    <row r="11" spans="1:16" ht="15" thickBot="1" x14ac:dyDescent="0.4">
      <c r="B11" s="2"/>
      <c r="C11" s="2"/>
      <c r="E11" s="6"/>
      <c r="F11" s="6"/>
      <c r="G11" s="6"/>
      <c r="H11" s="6"/>
      <c r="I11" s="6"/>
      <c r="J11" s="6"/>
      <c r="K11" s="6"/>
      <c r="L11" s="6"/>
      <c r="M11" s="6"/>
    </row>
    <row r="12" spans="1:16" s="1" customFormat="1" x14ac:dyDescent="0.35">
      <c r="A12" s="112" t="s">
        <v>9</v>
      </c>
      <c r="B12" s="109" t="s">
        <v>10</v>
      </c>
      <c r="C12" s="109" t="s">
        <v>11</v>
      </c>
      <c r="D12" s="82" t="s">
        <v>12</v>
      </c>
      <c r="E12" s="83"/>
      <c r="F12" s="83"/>
      <c r="G12" s="83"/>
      <c r="H12" s="83"/>
      <c r="I12" s="83"/>
      <c r="J12" s="83"/>
      <c r="K12" s="83"/>
      <c r="L12" s="84"/>
      <c r="M12" s="109" t="s">
        <v>13</v>
      </c>
      <c r="N12" s="92" t="s">
        <v>14</v>
      </c>
      <c r="O12" s="63" t="s">
        <v>15</v>
      </c>
      <c r="P12" s="63" t="s">
        <v>16</v>
      </c>
    </row>
    <row r="13" spans="1:16" s="1" customFormat="1" ht="43.5" x14ac:dyDescent="0.35">
      <c r="A13" s="113"/>
      <c r="B13" s="110"/>
      <c r="C13" s="110"/>
      <c r="D13" s="110" t="s">
        <v>17</v>
      </c>
      <c r="E13" s="35" t="s">
        <v>18</v>
      </c>
      <c r="F13" s="36" t="s">
        <v>19</v>
      </c>
      <c r="G13" s="111" t="s">
        <v>20</v>
      </c>
      <c r="H13" s="85" t="s">
        <v>21</v>
      </c>
      <c r="I13" s="85" t="s">
        <v>22</v>
      </c>
      <c r="J13" s="85" t="s">
        <v>23</v>
      </c>
      <c r="K13" s="85" t="s">
        <v>24</v>
      </c>
      <c r="L13" s="85" t="s">
        <v>25</v>
      </c>
      <c r="M13" s="110"/>
      <c r="N13" s="93"/>
      <c r="O13" s="64"/>
      <c r="P13" s="64"/>
    </row>
    <row r="14" spans="1:16" s="1" customFormat="1" x14ac:dyDescent="0.35">
      <c r="A14" s="113"/>
      <c r="B14" s="110"/>
      <c r="C14" s="110"/>
      <c r="D14" s="110"/>
      <c r="E14" s="7">
        <v>44146</v>
      </c>
      <c r="F14" s="8">
        <v>44154</v>
      </c>
      <c r="G14" s="111"/>
      <c r="H14" s="85"/>
      <c r="I14" s="85"/>
      <c r="J14" s="85"/>
      <c r="K14" s="85"/>
      <c r="L14" s="85"/>
      <c r="M14" s="110"/>
      <c r="N14" s="93">
        <v>680061214</v>
      </c>
      <c r="O14" s="64"/>
      <c r="P14" s="64"/>
    </row>
    <row r="15" spans="1:16" ht="43.5" x14ac:dyDescent="0.35">
      <c r="A15" s="102">
        <v>1</v>
      </c>
      <c r="B15" s="31" t="s">
        <v>26</v>
      </c>
      <c r="C15" s="31" t="s">
        <v>27</v>
      </c>
      <c r="D15" s="101" t="s">
        <v>28</v>
      </c>
      <c r="E15" s="86">
        <v>44160</v>
      </c>
      <c r="F15" s="86">
        <v>44168</v>
      </c>
      <c r="G15" s="86">
        <v>44176</v>
      </c>
      <c r="H15" s="86">
        <v>44175</v>
      </c>
      <c r="I15" s="86">
        <v>44176</v>
      </c>
      <c r="J15" s="86">
        <f>+I15+30</f>
        <v>44206</v>
      </c>
      <c r="K15" s="86">
        <v>44279</v>
      </c>
      <c r="L15" s="86">
        <v>44285</v>
      </c>
      <c r="M15" s="116" t="s">
        <v>29</v>
      </c>
      <c r="N15" s="94">
        <v>68006122</v>
      </c>
      <c r="O15" s="65" t="s">
        <v>30</v>
      </c>
      <c r="P15" s="65"/>
    </row>
    <row r="16" spans="1:16" ht="43.5" x14ac:dyDescent="0.35">
      <c r="A16" s="102"/>
      <c r="B16" s="31" t="s">
        <v>31</v>
      </c>
      <c r="C16" s="31" t="s">
        <v>32</v>
      </c>
      <c r="D16" s="101"/>
      <c r="E16" s="86"/>
      <c r="F16" s="86"/>
      <c r="G16" s="86"/>
      <c r="H16" s="86"/>
      <c r="I16" s="86"/>
      <c r="J16" s="86"/>
      <c r="K16" s="86"/>
      <c r="L16" s="86"/>
      <c r="M16" s="116"/>
      <c r="N16" s="94"/>
      <c r="O16" s="65"/>
      <c r="P16" s="65"/>
    </row>
    <row r="17" spans="1:16" ht="58" x14ac:dyDescent="0.35">
      <c r="A17" s="102"/>
      <c r="B17" s="31" t="s">
        <v>33</v>
      </c>
      <c r="C17" s="31" t="s">
        <v>34</v>
      </c>
      <c r="D17" s="101"/>
      <c r="E17" s="86"/>
      <c r="F17" s="86"/>
      <c r="G17" s="86"/>
      <c r="H17" s="86"/>
      <c r="I17" s="86"/>
      <c r="J17" s="86"/>
      <c r="K17" s="86"/>
      <c r="L17" s="86"/>
      <c r="M17" s="116"/>
      <c r="N17" s="94"/>
      <c r="O17" s="65"/>
      <c r="P17" s="65"/>
    </row>
    <row r="18" spans="1:16" ht="43.5" x14ac:dyDescent="0.35">
      <c r="A18" s="100">
        <v>2</v>
      </c>
      <c r="B18" s="30" t="s">
        <v>35</v>
      </c>
      <c r="C18" s="30" t="s">
        <v>36</v>
      </c>
      <c r="D18" s="99" t="s">
        <v>37</v>
      </c>
      <c r="E18" s="87">
        <v>44237</v>
      </c>
      <c r="F18" s="87">
        <v>44245</v>
      </c>
      <c r="G18" s="87">
        <v>44274</v>
      </c>
      <c r="H18" s="87">
        <v>44273</v>
      </c>
      <c r="I18" s="87">
        <v>44274</v>
      </c>
      <c r="J18" s="87">
        <f>+I18+30</f>
        <v>44304</v>
      </c>
      <c r="K18" s="87">
        <v>44279</v>
      </c>
      <c r="L18" s="87">
        <v>44285</v>
      </c>
      <c r="M18" s="115" t="s">
        <v>38</v>
      </c>
      <c r="N18" s="95">
        <v>136012243</v>
      </c>
      <c r="O18" s="66" t="s">
        <v>30</v>
      </c>
      <c r="P18" s="66"/>
    </row>
    <row r="19" spans="1:16" ht="58" x14ac:dyDescent="0.35">
      <c r="A19" s="100"/>
      <c r="B19" s="30" t="s">
        <v>39</v>
      </c>
      <c r="C19" s="30" t="s">
        <v>40</v>
      </c>
      <c r="D19" s="99"/>
      <c r="E19" s="88"/>
      <c r="F19" s="88"/>
      <c r="G19" s="88"/>
      <c r="H19" s="88"/>
      <c r="I19" s="88"/>
      <c r="J19" s="88"/>
      <c r="K19" s="88"/>
      <c r="L19" s="88"/>
      <c r="M19" s="115"/>
      <c r="N19" s="95"/>
      <c r="O19" s="66"/>
      <c r="P19" s="66"/>
    </row>
    <row r="20" spans="1:16" ht="29" x14ac:dyDescent="0.35">
      <c r="A20" s="100"/>
      <c r="B20" s="30" t="s">
        <v>41</v>
      </c>
      <c r="C20" s="30" t="s">
        <v>42</v>
      </c>
      <c r="D20" s="99"/>
      <c r="E20" s="89"/>
      <c r="F20" s="89"/>
      <c r="G20" s="89"/>
      <c r="H20" s="89"/>
      <c r="I20" s="89"/>
      <c r="J20" s="89"/>
      <c r="K20" s="89"/>
      <c r="L20" s="89"/>
      <c r="M20" s="115"/>
      <c r="N20" s="95"/>
      <c r="O20" s="66"/>
      <c r="P20" s="66"/>
    </row>
    <row r="21" spans="1:16" ht="162.75" customHeight="1" x14ac:dyDescent="0.35">
      <c r="A21" s="102">
        <v>3</v>
      </c>
      <c r="B21" s="31" t="s">
        <v>43</v>
      </c>
      <c r="C21" s="31" t="s">
        <v>44</v>
      </c>
      <c r="D21" s="101" t="s">
        <v>45</v>
      </c>
      <c r="E21" s="90">
        <v>44326</v>
      </c>
      <c r="F21" s="90">
        <v>44334</v>
      </c>
      <c r="G21" s="90">
        <v>44344</v>
      </c>
      <c r="H21" s="90" t="s">
        <v>46</v>
      </c>
      <c r="I21" s="90">
        <v>44396</v>
      </c>
      <c r="J21" s="90">
        <f>+I21+30</f>
        <v>44426</v>
      </c>
      <c r="K21" s="90" t="s">
        <v>47</v>
      </c>
      <c r="L21" s="90">
        <v>44407</v>
      </c>
      <c r="M21" s="116" t="s">
        <v>48</v>
      </c>
      <c r="N21" s="94">
        <v>204018364</v>
      </c>
      <c r="O21" s="65" t="s">
        <v>49</v>
      </c>
      <c r="P21" s="65" t="s">
        <v>50</v>
      </c>
    </row>
    <row r="22" spans="1:16" ht="58" x14ac:dyDescent="0.35">
      <c r="A22" s="102"/>
      <c r="B22" s="31" t="s">
        <v>51</v>
      </c>
      <c r="C22" s="31" t="s">
        <v>52</v>
      </c>
      <c r="D22" s="101"/>
      <c r="E22" s="91"/>
      <c r="F22" s="91"/>
      <c r="G22" s="91"/>
      <c r="H22" s="91"/>
      <c r="I22" s="91"/>
      <c r="J22" s="91"/>
      <c r="K22" s="91"/>
      <c r="L22" s="91"/>
      <c r="M22" s="116"/>
      <c r="N22" s="94"/>
      <c r="O22" s="65"/>
      <c r="P22" s="65"/>
    </row>
    <row r="23" spans="1:16" ht="195.75" customHeight="1" x14ac:dyDescent="0.35">
      <c r="A23" s="108">
        <v>4</v>
      </c>
      <c r="B23" s="37" t="s">
        <v>53</v>
      </c>
      <c r="C23" s="37" t="s">
        <v>54</v>
      </c>
      <c r="D23" s="117" t="s">
        <v>55</v>
      </c>
      <c r="E23" s="105">
        <v>44387</v>
      </c>
      <c r="F23" s="105">
        <v>44395</v>
      </c>
      <c r="G23" s="105">
        <v>44411</v>
      </c>
      <c r="H23" s="105"/>
      <c r="I23" s="105"/>
      <c r="J23" s="32"/>
      <c r="K23" s="105"/>
      <c r="L23" s="105"/>
      <c r="M23" s="114" t="s">
        <v>48</v>
      </c>
      <c r="N23" s="98">
        <v>204018364</v>
      </c>
      <c r="O23" s="69" t="s">
        <v>56</v>
      </c>
      <c r="P23" s="69"/>
    </row>
    <row r="24" spans="1:16" ht="46.5" x14ac:dyDescent="0.35">
      <c r="A24" s="108"/>
      <c r="B24" s="37" t="s">
        <v>57</v>
      </c>
      <c r="C24" s="37" t="s">
        <v>58</v>
      </c>
      <c r="D24" s="117"/>
      <c r="E24" s="106"/>
      <c r="F24" s="106"/>
      <c r="G24" s="106"/>
      <c r="H24" s="106"/>
      <c r="I24" s="106"/>
      <c r="J24" s="33"/>
      <c r="K24" s="106"/>
      <c r="L24" s="106"/>
      <c r="M24" s="114"/>
      <c r="N24" s="98"/>
      <c r="O24" s="69"/>
      <c r="P24" s="69"/>
    </row>
    <row r="25" spans="1:16" ht="90.75" customHeight="1" x14ac:dyDescent="0.35">
      <c r="A25" s="108"/>
      <c r="B25" s="37" t="s">
        <v>59</v>
      </c>
      <c r="C25" s="37" t="s">
        <v>60</v>
      </c>
      <c r="D25" s="117"/>
      <c r="E25" s="106"/>
      <c r="F25" s="106"/>
      <c r="G25" s="106"/>
      <c r="H25" s="106"/>
      <c r="I25" s="106"/>
      <c r="J25" s="33"/>
      <c r="K25" s="106"/>
      <c r="L25" s="106"/>
      <c r="M25" s="114"/>
      <c r="N25" s="98"/>
      <c r="O25" s="69"/>
      <c r="P25" s="69"/>
    </row>
    <row r="26" spans="1:16" ht="53.25" customHeight="1" x14ac:dyDescent="0.35">
      <c r="A26" s="108"/>
      <c r="B26" s="37" t="s">
        <v>61</v>
      </c>
      <c r="C26" s="37" t="s">
        <v>62</v>
      </c>
      <c r="D26" s="117"/>
      <c r="E26" s="107"/>
      <c r="F26" s="107"/>
      <c r="G26" s="107"/>
      <c r="H26" s="107"/>
      <c r="I26" s="107"/>
      <c r="J26" s="34"/>
      <c r="K26" s="107"/>
      <c r="L26" s="107"/>
      <c r="M26" s="114"/>
      <c r="N26" s="98"/>
      <c r="O26" s="69"/>
      <c r="P26" s="69"/>
    </row>
    <row r="27" spans="1:16" ht="94.5" customHeight="1" x14ac:dyDescent="0.35">
      <c r="A27" s="78">
        <v>5</v>
      </c>
      <c r="B27" s="26" t="s">
        <v>63</v>
      </c>
      <c r="C27" s="26" t="s">
        <v>64</v>
      </c>
      <c r="D27" s="80" t="s">
        <v>65</v>
      </c>
      <c r="E27" s="76">
        <v>44510</v>
      </c>
      <c r="F27" s="76">
        <v>44519</v>
      </c>
      <c r="G27" s="76">
        <v>44530</v>
      </c>
      <c r="H27" s="76"/>
      <c r="I27" s="76"/>
      <c r="J27" s="24"/>
      <c r="K27" s="76"/>
      <c r="L27" s="76"/>
      <c r="M27" s="96" t="s">
        <v>29</v>
      </c>
      <c r="N27" s="103">
        <v>68006121</v>
      </c>
      <c r="O27" s="67" t="s">
        <v>30</v>
      </c>
      <c r="P27" s="67"/>
    </row>
    <row r="28" spans="1:16" ht="31.5" thickBot="1" x14ac:dyDescent="0.4">
      <c r="A28" s="79"/>
      <c r="B28" s="27" t="s">
        <v>66</v>
      </c>
      <c r="C28" s="27"/>
      <c r="D28" s="81"/>
      <c r="E28" s="77"/>
      <c r="F28" s="77"/>
      <c r="G28" s="77"/>
      <c r="H28" s="77"/>
      <c r="I28" s="77"/>
      <c r="J28" s="25"/>
      <c r="K28" s="77"/>
      <c r="L28" s="77"/>
      <c r="M28" s="97"/>
      <c r="N28" s="104"/>
      <c r="O28" s="68"/>
      <c r="P28" s="68"/>
    </row>
    <row r="30" spans="1:16" x14ac:dyDescent="0.35">
      <c r="A30" s="70" t="s">
        <v>67</v>
      </c>
      <c r="B30" s="71"/>
      <c r="C30" s="71"/>
      <c r="D30" s="71"/>
    </row>
    <row r="31" spans="1:16" x14ac:dyDescent="0.35">
      <c r="A31" s="72" t="s">
        <v>68</v>
      </c>
      <c r="B31" s="73"/>
      <c r="C31" s="73"/>
      <c r="D31" s="73"/>
    </row>
    <row r="32" spans="1:16" x14ac:dyDescent="0.35">
      <c r="A32" s="74" t="s">
        <v>69</v>
      </c>
      <c r="B32" s="75"/>
      <c r="C32" s="75"/>
      <c r="D32" s="75"/>
    </row>
    <row r="41" spans="1:1" x14ac:dyDescent="0.35">
      <c r="A41" s="9"/>
    </row>
    <row r="42" spans="1:1" x14ac:dyDescent="0.35">
      <c r="A42" s="9"/>
    </row>
    <row r="43" spans="1:1" x14ac:dyDescent="0.35">
      <c r="A43" s="9"/>
    </row>
    <row r="44" spans="1:1" x14ac:dyDescent="0.35">
      <c r="A44" s="9"/>
    </row>
    <row r="45" spans="1:1" x14ac:dyDescent="0.35">
      <c r="A45" s="9"/>
    </row>
    <row r="46" spans="1:1" x14ac:dyDescent="0.35">
      <c r="A46" s="9"/>
    </row>
    <row r="47" spans="1:1" x14ac:dyDescent="0.35">
      <c r="A47" s="9"/>
    </row>
  </sheetData>
  <mergeCells count="86">
    <mergeCell ref="E23:E26"/>
    <mergeCell ref="F23:F26"/>
    <mergeCell ref="G23:G26"/>
    <mergeCell ref="D23:D26"/>
    <mergeCell ref="K23:K26"/>
    <mergeCell ref="A23:A26"/>
    <mergeCell ref="B12:B14"/>
    <mergeCell ref="M12:M14"/>
    <mergeCell ref="G13:G14"/>
    <mergeCell ref="A12:A14"/>
    <mergeCell ref="C12:C14"/>
    <mergeCell ref="H13:H14"/>
    <mergeCell ref="M23:M26"/>
    <mergeCell ref="M18:M20"/>
    <mergeCell ref="M21:M22"/>
    <mergeCell ref="D15:D17"/>
    <mergeCell ref="M15:M17"/>
    <mergeCell ref="E15:E17"/>
    <mergeCell ref="F15:F17"/>
    <mergeCell ref="D13:D14"/>
    <mergeCell ref="A15:A17"/>
    <mergeCell ref="D18:D20"/>
    <mergeCell ref="A18:A20"/>
    <mergeCell ref="D21:D22"/>
    <mergeCell ref="A21:A22"/>
    <mergeCell ref="N27:N28"/>
    <mergeCell ref="H21:H22"/>
    <mergeCell ref="H23:H26"/>
    <mergeCell ref="H27:H28"/>
    <mergeCell ref="I18:I20"/>
    <mergeCell ref="L18:L20"/>
    <mergeCell ref="I21:I22"/>
    <mergeCell ref="L21:L22"/>
    <mergeCell ref="I23:I26"/>
    <mergeCell ref="L23:L26"/>
    <mergeCell ref="K18:K20"/>
    <mergeCell ref="K21:K22"/>
    <mergeCell ref="H18:H20"/>
    <mergeCell ref="O27:O28"/>
    <mergeCell ref="N12:N14"/>
    <mergeCell ref="O12:O14"/>
    <mergeCell ref="N15:N17"/>
    <mergeCell ref="O15:O17"/>
    <mergeCell ref="N18:N20"/>
    <mergeCell ref="O18:O20"/>
    <mergeCell ref="M27:M28"/>
    <mergeCell ref="N21:N22"/>
    <mergeCell ref="O21:O22"/>
    <mergeCell ref="N23:N26"/>
    <mergeCell ref="O23:O26"/>
    <mergeCell ref="J15:J17"/>
    <mergeCell ref="J18:J20"/>
    <mergeCell ref="J21:J22"/>
    <mergeCell ref="E18:E20"/>
    <mergeCell ref="F18:F20"/>
    <mergeCell ref="G18:G20"/>
    <mergeCell ref="E21:E22"/>
    <mergeCell ref="F21:F22"/>
    <mergeCell ref="G21:G22"/>
    <mergeCell ref="D12:L12"/>
    <mergeCell ref="I13:I14"/>
    <mergeCell ref="L13:L14"/>
    <mergeCell ref="I15:I17"/>
    <mergeCell ref="L15:L17"/>
    <mergeCell ref="J13:J14"/>
    <mergeCell ref="H15:H17"/>
    <mergeCell ref="K13:K14"/>
    <mergeCell ref="K15:K17"/>
    <mergeCell ref="G15:G17"/>
    <mergeCell ref="A30:D30"/>
    <mergeCell ref="A31:D31"/>
    <mergeCell ref="A32:D32"/>
    <mergeCell ref="I27:I28"/>
    <mergeCell ref="L27:L28"/>
    <mergeCell ref="K27:K28"/>
    <mergeCell ref="E27:E28"/>
    <mergeCell ref="F27:F28"/>
    <mergeCell ref="G27:G28"/>
    <mergeCell ref="A27:A28"/>
    <mergeCell ref="D27:D28"/>
    <mergeCell ref="P12:P14"/>
    <mergeCell ref="P15:P17"/>
    <mergeCell ref="P18:P20"/>
    <mergeCell ref="P21:P22"/>
    <mergeCell ref="P27:P28"/>
    <mergeCell ref="P23:P26"/>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531EB9-0DDA-4700-8387-8D98D0693B7F}">
  <dimension ref="A1:H42"/>
  <sheetViews>
    <sheetView tabSelected="1" topLeftCell="D26" workbookViewId="0">
      <selection activeCell="H34" sqref="H34"/>
    </sheetView>
  </sheetViews>
  <sheetFormatPr baseColWidth="10" defaultColWidth="10.81640625" defaultRowHeight="14.5" x14ac:dyDescent="0.35"/>
  <cols>
    <col min="1" max="1" width="6.7265625" style="1" customWidth="1"/>
    <col min="2" max="2" width="16.7265625" style="60" bestFit="1" customWidth="1"/>
    <col min="3" max="3" width="25.81640625" style="3" customWidth="1"/>
    <col min="4" max="4" width="82.7265625" style="3" customWidth="1"/>
    <col min="5" max="5" width="12.1796875" style="3" customWidth="1"/>
    <col min="6" max="6" width="12.26953125" style="1" customWidth="1"/>
    <col min="7" max="7" width="12.1796875" style="1" customWidth="1"/>
    <col min="8" max="8" width="13" style="1" customWidth="1"/>
    <col min="9" max="16384" width="10.81640625" style="3"/>
  </cols>
  <sheetData>
    <row r="1" spans="1:8" ht="21" x14ac:dyDescent="0.35">
      <c r="A1" s="13" t="s">
        <v>79</v>
      </c>
      <c r="B1" s="56"/>
    </row>
    <row r="2" spans="1:8" ht="17" x14ac:dyDescent="0.35">
      <c r="A2" s="12" t="s">
        <v>1</v>
      </c>
      <c r="B2" s="57"/>
    </row>
    <row r="3" spans="1:8" ht="17" x14ac:dyDescent="0.35">
      <c r="A3" s="12" t="s">
        <v>2</v>
      </c>
      <c r="B3" s="57"/>
    </row>
    <row r="4" spans="1:8" ht="17" x14ac:dyDescent="0.35">
      <c r="A4" s="12" t="s">
        <v>3</v>
      </c>
      <c r="B4" s="57"/>
    </row>
    <row r="5" spans="1:8" ht="15.5" x14ac:dyDescent="0.35">
      <c r="A5" s="10" t="s">
        <v>4</v>
      </c>
      <c r="B5" s="58"/>
    </row>
    <row r="6" spans="1:8" ht="15.5" x14ac:dyDescent="0.35">
      <c r="A6" s="10" t="s">
        <v>5</v>
      </c>
      <c r="B6" s="58"/>
    </row>
    <row r="7" spans="1:8" ht="15.5" x14ac:dyDescent="0.35">
      <c r="A7" s="10" t="s">
        <v>6</v>
      </c>
      <c r="B7" s="58"/>
    </row>
    <row r="8" spans="1:8" x14ac:dyDescent="0.35">
      <c r="A8" s="11" t="s">
        <v>7</v>
      </c>
      <c r="B8" s="59"/>
    </row>
    <row r="9" spans="1:8" ht="15.5" x14ac:dyDescent="0.35">
      <c r="A9" s="10" t="s">
        <v>8</v>
      </c>
      <c r="B9" s="58"/>
    </row>
    <row r="11" spans="1:8" ht="15" thickBot="1" x14ac:dyDescent="0.4">
      <c r="C11" s="2"/>
      <c r="D11" s="2"/>
      <c r="F11" s="6"/>
      <c r="G11" s="6"/>
      <c r="H11" s="6"/>
    </row>
    <row r="12" spans="1:8" s="1" customFormat="1" x14ac:dyDescent="0.35">
      <c r="A12" s="145" t="s">
        <v>9</v>
      </c>
      <c r="B12" s="146"/>
      <c r="C12" s="121" t="s">
        <v>10</v>
      </c>
      <c r="D12" s="125" t="s">
        <v>11</v>
      </c>
      <c r="E12" s="83" t="s">
        <v>80</v>
      </c>
      <c r="F12" s="123"/>
      <c r="G12" s="83" t="s">
        <v>81</v>
      </c>
      <c r="H12" s="124"/>
    </row>
    <row r="13" spans="1:8" s="1" customFormat="1" ht="43.5" x14ac:dyDescent="0.35">
      <c r="A13" s="40" t="s">
        <v>91</v>
      </c>
      <c r="B13" s="62" t="s">
        <v>92</v>
      </c>
      <c r="C13" s="122"/>
      <c r="D13" s="126"/>
      <c r="E13" s="47" t="s">
        <v>17</v>
      </c>
      <c r="F13" s="49" t="s">
        <v>18</v>
      </c>
      <c r="G13" s="47" t="s">
        <v>17</v>
      </c>
      <c r="H13" s="45" t="s">
        <v>82</v>
      </c>
    </row>
    <row r="14" spans="1:8" s="1" customFormat="1" x14ac:dyDescent="0.35">
      <c r="A14" s="40" t="s">
        <v>93</v>
      </c>
      <c r="B14" s="62">
        <f>SUM(B15:B28)</f>
        <v>680061214</v>
      </c>
      <c r="C14" s="143" t="s">
        <v>90</v>
      </c>
      <c r="D14" s="144"/>
      <c r="E14" s="47" t="s">
        <v>83</v>
      </c>
      <c r="F14" s="50">
        <v>44511</v>
      </c>
      <c r="G14" s="48" t="s">
        <v>84</v>
      </c>
      <c r="H14" s="46">
        <v>44620</v>
      </c>
    </row>
    <row r="15" spans="1:8" ht="58" x14ac:dyDescent="0.35">
      <c r="A15" s="102">
        <v>1</v>
      </c>
      <c r="B15" s="147">
        <f>+Hoja2!F2</f>
        <v>68006122</v>
      </c>
      <c r="C15" s="41" t="s">
        <v>26</v>
      </c>
      <c r="D15" s="51" t="s">
        <v>27</v>
      </c>
      <c r="E15" s="118" t="s">
        <v>28</v>
      </c>
      <c r="F15" s="119">
        <v>44160</v>
      </c>
      <c r="G15" s="118" t="s">
        <v>85</v>
      </c>
      <c r="H15" s="120">
        <v>44175</v>
      </c>
    </row>
    <row r="16" spans="1:8" ht="43.5" x14ac:dyDescent="0.35">
      <c r="A16" s="102"/>
      <c r="B16" s="148"/>
      <c r="C16" s="41" t="s">
        <v>31</v>
      </c>
      <c r="D16" s="51" t="s">
        <v>32</v>
      </c>
      <c r="E16" s="118"/>
      <c r="F16" s="119"/>
      <c r="G16" s="118"/>
      <c r="H16" s="120"/>
    </row>
    <row r="17" spans="1:8" ht="72.5" x14ac:dyDescent="0.35">
      <c r="A17" s="102"/>
      <c r="B17" s="149"/>
      <c r="C17" s="41" t="s">
        <v>33</v>
      </c>
      <c r="D17" s="51" t="s">
        <v>34</v>
      </c>
      <c r="E17" s="118"/>
      <c r="F17" s="119"/>
      <c r="G17" s="118"/>
      <c r="H17" s="120"/>
    </row>
    <row r="18" spans="1:8" ht="58" x14ac:dyDescent="0.35">
      <c r="A18" s="100">
        <v>2</v>
      </c>
      <c r="B18" s="150">
        <f>+Hoja2!F3</f>
        <v>136012243</v>
      </c>
      <c r="C18" s="42" t="s">
        <v>35</v>
      </c>
      <c r="D18" s="52" t="s">
        <v>36</v>
      </c>
      <c r="E18" s="137" t="s">
        <v>37</v>
      </c>
      <c r="F18" s="138">
        <v>44237</v>
      </c>
      <c r="G18" s="137" t="s">
        <v>86</v>
      </c>
      <c r="H18" s="158">
        <v>44273</v>
      </c>
    </row>
    <row r="19" spans="1:8" ht="72.5" x14ac:dyDescent="0.35">
      <c r="A19" s="100"/>
      <c r="B19" s="151"/>
      <c r="C19" s="42" t="s">
        <v>39</v>
      </c>
      <c r="D19" s="52" t="s">
        <v>40</v>
      </c>
      <c r="E19" s="137"/>
      <c r="F19" s="139"/>
      <c r="G19" s="137"/>
      <c r="H19" s="159"/>
    </row>
    <row r="20" spans="1:8" ht="29" x14ac:dyDescent="0.35">
      <c r="A20" s="100"/>
      <c r="B20" s="152"/>
      <c r="C20" s="42" t="s">
        <v>41</v>
      </c>
      <c r="D20" s="52" t="s">
        <v>42</v>
      </c>
      <c r="E20" s="137"/>
      <c r="F20" s="140"/>
      <c r="G20" s="137"/>
      <c r="H20" s="160"/>
    </row>
    <row r="21" spans="1:8" ht="145" x14ac:dyDescent="0.35">
      <c r="A21" s="102">
        <v>3</v>
      </c>
      <c r="B21" s="147">
        <f>+Hoja2!F4</f>
        <v>204018364</v>
      </c>
      <c r="C21" s="41" t="s">
        <v>43</v>
      </c>
      <c r="D21" s="51" t="s">
        <v>44</v>
      </c>
      <c r="E21" s="118" t="s">
        <v>45</v>
      </c>
      <c r="F21" s="135">
        <v>44326</v>
      </c>
      <c r="G21" s="118" t="s">
        <v>87</v>
      </c>
      <c r="H21" s="161">
        <v>44393</v>
      </c>
    </row>
    <row r="22" spans="1:8" ht="72.5" x14ac:dyDescent="0.35">
      <c r="A22" s="102"/>
      <c r="B22" s="149"/>
      <c r="C22" s="41" t="s">
        <v>51</v>
      </c>
      <c r="D22" s="51" t="s">
        <v>52</v>
      </c>
      <c r="E22" s="118"/>
      <c r="F22" s="136"/>
      <c r="G22" s="118"/>
      <c r="H22" s="162"/>
    </row>
    <row r="23" spans="1:8" ht="263.5" x14ac:dyDescent="0.35">
      <c r="A23" s="108">
        <v>4</v>
      </c>
      <c r="B23" s="153">
        <f>+Hoja2!F5</f>
        <v>204018364</v>
      </c>
      <c r="C23" s="39" t="s">
        <v>53</v>
      </c>
      <c r="D23" s="53" t="s">
        <v>94</v>
      </c>
      <c r="E23" s="131" t="s">
        <v>55</v>
      </c>
      <c r="F23" s="132">
        <v>44387</v>
      </c>
      <c r="G23" s="131" t="s">
        <v>88</v>
      </c>
      <c r="H23" s="163">
        <v>44488</v>
      </c>
    </row>
    <row r="24" spans="1:8" ht="62" x14ac:dyDescent="0.35">
      <c r="A24" s="108"/>
      <c r="B24" s="154"/>
      <c r="C24" s="39" t="s">
        <v>57</v>
      </c>
      <c r="D24" s="53" t="s">
        <v>58</v>
      </c>
      <c r="E24" s="131"/>
      <c r="F24" s="133"/>
      <c r="G24" s="131"/>
      <c r="H24" s="164"/>
    </row>
    <row r="25" spans="1:8" ht="77.5" x14ac:dyDescent="0.35">
      <c r="A25" s="108"/>
      <c r="B25" s="154"/>
      <c r="C25" s="39" t="s">
        <v>59</v>
      </c>
      <c r="D25" s="53" t="s">
        <v>60</v>
      </c>
      <c r="E25" s="131"/>
      <c r="F25" s="133"/>
      <c r="G25" s="131"/>
      <c r="H25" s="164"/>
    </row>
    <row r="26" spans="1:8" ht="62" x14ac:dyDescent="0.35">
      <c r="A26" s="108"/>
      <c r="B26" s="155"/>
      <c r="C26" s="39" t="s">
        <v>61</v>
      </c>
      <c r="D26" s="53" t="s">
        <v>62</v>
      </c>
      <c r="E26" s="131"/>
      <c r="F26" s="134"/>
      <c r="G26" s="131"/>
      <c r="H26" s="165"/>
    </row>
    <row r="27" spans="1:8" ht="108.5" x14ac:dyDescent="0.35">
      <c r="A27" s="78">
        <v>5</v>
      </c>
      <c r="B27" s="156">
        <f>+Hoja2!F6</f>
        <v>68006121</v>
      </c>
      <c r="C27" s="43" t="s">
        <v>63</v>
      </c>
      <c r="D27" s="54" t="s">
        <v>64</v>
      </c>
      <c r="E27" s="127" t="s">
        <v>65</v>
      </c>
      <c r="F27" s="129">
        <v>44510</v>
      </c>
      <c r="G27" s="127" t="s">
        <v>89</v>
      </c>
      <c r="H27" s="141">
        <v>44620</v>
      </c>
    </row>
    <row r="28" spans="1:8" ht="31.5" thickBot="1" x14ac:dyDescent="0.4">
      <c r="A28" s="79"/>
      <c r="B28" s="157"/>
      <c r="C28" s="44" t="s">
        <v>66</v>
      </c>
      <c r="D28" s="55"/>
      <c r="E28" s="128"/>
      <c r="F28" s="130"/>
      <c r="G28" s="128"/>
      <c r="H28" s="142"/>
    </row>
    <row r="36" spans="1:2" x14ac:dyDescent="0.35">
      <c r="A36" s="9"/>
      <c r="B36" s="61"/>
    </row>
    <row r="37" spans="1:2" x14ac:dyDescent="0.35">
      <c r="A37" s="9"/>
      <c r="B37" s="61"/>
    </row>
    <row r="38" spans="1:2" x14ac:dyDescent="0.35">
      <c r="A38" s="9"/>
      <c r="B38" s="61"/>
    </row>
    <row r="39" spans="1:2" x14ac:dyDescent="0.35">
      <c r="A39" s="9"/>
      <c r="B39" s="61"/>
    </row>
    <row r="40" spans="1:2" x14ac:dyDescent="0.35">
      <c r="A40" s="9"/>
      <c r="B40" s="61"/>
    </row>
    <row r="41" spans="1:2" x14ac:dyDescent="0.35">
      <c r="A41" s="9"/>
      <c r="B41" s="61"/>
    </row>
    <row r="42" spans="1:2" x14ac:dyDescent="0.35">
      <c r="A42" s="9"/>
      <c r="B42" s="61"/>
    </row>
  </sheetData>
  <mergeCells count="36">
    <mergeCell ref="A15:A17"/>
    <mergeCell ref="G27:G28"/>
    <mergeCell ref="H27:H28"/>
    <mergeCell ref="C14:D14"/>
    <mergeCell ref="A12:B12"/>
    <mergeCell ref="B15:B17"/>
    <mergeCell ref="B18:B20"/>
    <mergeCell ref="B21:B22"/>
    <mergeCell ref="B23:B26"/>
    <mergeCell ref="B27:B28"/>
    <mergeCell ref="G18:G20"/>
    <mergeCell ref="H18:H20"/>
    <mergeCell ref="H21:H22"/>
    <mergeCell ref="G21:G22"/>
    <mergeCell ref="G23:G26"/>
    <mergeCell ref="H23:H26"/>
    <mergeCell ref="A21:A22"/>
    <mergeCell ref="E21:E22"/>
    <mergeCell ref="F21:F22"/>
    <mergeCell ref="A18:A20"/>
    <mergeCell ref="E18:E20"/>
    <mergeCell ref="F18:F20"/>
    <mergeCell ref="A27:A28"/>
    <mergeCell ref="E27:E28"/>
    <mergeCell ref="F27:F28"/>
    <mergeCell ref="A23:A26"/>
    <mergeCell ref="E23:E26"/>
    <mergeCell ref="F23:F26"/>
    <mergeCell ref="E15:E17"/>
    <mergeCell ref="F15:F17"/>
    <mergeCell ref="G15:G17"/>
    <mergeCell ref="H15:H17"/>
    <mergeCell ref="C12:C13"/>
    <mergeCell ref="E12:F12"/>
    <mergeCell ref="G12:H12"/>
    <mergeCell ref="D12:D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959F1B-5777-4F33-8E54-6AF2486A5F4D}">
  <dimension ref="A1:J10"/>
  <sheetViews>
    <sheetView workbookViewId="0">
      <selection activeCell="F2" sqref="F2"/>
    </sheetView>
  </sheetViews>
  <sheetFormatPr baseColWidth="10" defaultColWidth="11.453125" defaultRowHeight="14.5" x14ac:dyDescent="0.35"/>
  <cols>
    <col min="1" max="1" width="6.81640625" style="4" bestFit="1" customWidth="1"/>
    <col min="2" max="2" width="10.453125" style="4" customWidth="1"/>
    <col min="3" max="3" width="10.7265625" style="1" customWidth="1"/>
    <col min="4" max="4" width="11.1796875" style="1" customWidth="1"/>
    <col min="5" max="5" width="11.1796875" style="1" bestFit="1" customWidth="1"/>
    <col min="6" max="6" width="17.453125" style="4" bestFit="1" customWidth="1"/>
    <col min="8" max="8" width="11.1796875" style="1" customWidth="1"/>
    <col min="9" max="9" width="11.1796875" style="1" bestFit="1" customWidth="1"/>
    <col min="10" max="10" width="17.453125" style="4" bestFit="1" customWidth="1"/>
  </cols>
  <sheetData>
    <row r="1" spans="1:10" s="23" customFormat="1" ht="72.5" x14ac:dyDescent="0.35">
      <c r="A1" s="29" t="s">
        <v>70</v>
      </c>
      <c r="B1" s="35" t="s">
        <v>71</v>
      </c>
      <c r="C1" s="36" t="s">
        <v>72</v>
      </c>
      <c r="D1" s="36" t="s">
        <v>73</v>
      </c>
      <c r="E1" s="28" t="s">
        <v>21</v>
      </c>
      <c r="F1" s="29" t="s">
        <v>14</v>
      </c>
      <c r="H1" s="36" t="s">
        <v>20</v>
      </c>
      <c r="I1" s="28" t="s">
        <v>21</v>
      </c>
      <c r="J1" s="29" t="s">
        <v>14</v>
      </c>
    </row>
    <row r="2" spans="1:10" x14ac:dyDescent="0.35">
      <c r="A2" s="14" t="s">
        <v>74</v>
      </c>
      <c r="B2" s="18">
        <v>44160</v>
      </c>
      <c r="C2" s="18">
        <v>44168</v>
      </c>
      <c r="D2" s="18">
        <v>44176</v>
      </c>
      <c r="E2" s="18">
        <v>44175</v>
      </c>
      <c r="F2" s="14">
        <v>68006122</v>
      </c>
      <c r="H2" s="18">
        <v>44176</v>
      </c>
      <c r="I2" s="18">
        <v>44175</v>
      </c>
      <c r="J2" s="14">
        <v>68006122</v>
      </c>
    </row>
    <row r="3" spans="1:10" x14ac:dyDescent="0.35">
      <c r="A3" s="15" t="s">
        <v>75</v>
      </c>
      <c r="B3" s="19">
        <v>44237</v>
      </c>
      <c r="C3" s="19">
        <v>44245</v>
      </c>
      <c r="D3" s="19">
        <v>44274</v>
      </c>
      <c r="E3" s="19">
        <v>44273</v>
      </c>
      <c r="F3" s="15">
        <v>136012243</v>
      </c>
      <c r="H3" s="19">
        <v>44274</v>
      </c>
      <c r="I3" s="19">
        <v>44273</v>
      </c>
      <c r="J3" s="15">
        <v>136012243</v>
      </c>
    </row>
    <row r="4" spans="1:10" x14ac:dyDescent="0.35">
      <c r="A4" s="14" t="s">
        <v>76</v>
      </c>
      <c r="B4" s="20">
        <v>44326</v>
      </c>
      <c r="C4" s="20">
        <v>44334</v>
      </c>
      <c r="D4" s="20">
        <v>44344</v>
      </c>
      <c r="E4" s="20"/>
      <c r="F4" s="14">
        <v>204018364</v>
      </c>
      <c r="H4" s="20">
        <v>44344</v>
      </c>
      <c r="I4" s="20"/>
      <c r="J4" s="14">
        <v>204018364</v>
      </c>
    </row>
    <row r="5" spans="1:10" ht="14.5" customHeight="1" x14ac:dyDescent="0.35">
      <c r="A5" s="15" t="s">
        <v>77</v>
      </c>
      <c r="B5" s="21">
        <v>44387</v>
      </c>
      <c r="C5" s="21">
        <v>44395</v>
      </c>
      <c r="D5" s="21">
        <v>44406</v>
      </c>
      <c r="E5" s="21"/>
      <c r="F5" s="16">
        <v>204018364</v>
      </c>
      <c r="H5" s="21">
        <v>44406</v>
      </c>
      <c r="I5" s="21"/>
      <c r="J5" s="16">
        <v>204018364</v>
      </c>
    </row>
    <row r="6" spans="1:10" ht="14.5" customHeight="1" x14ac:dyDescent="0.35">
      <c r="A6" s="14" t="s">
        <v>78</v>
      </c>
      <c r="B6" s="22">
        <v>44510</v>
      </c>
      <c r="C6" s="22">
        <v>44519</v>
      </c>
      <c r="D6" s="22">
        <v>44530</v>
      </c>
      <c r="E6" s="22"/>
      <c r="F6" s="17">
        <v>68006121</v>
      </c>
      <c r="H6" s="22">
        <v>44530</v>
      </c>
      <c r="I6" s="22"/>
      <c r="J6" s="17">
        <v>68006121</v>
      </c>
    </row>
    <row r="7" spans="1:10" x14ac:dyDescent="0.35">
      <c r="F7" s="4">
        <f>SUM(F2:F6)</f>
        <v>680061214</v>
      </c>
      <c r="J7" s="4">
        <f>SUM(J2:J6)</f>
        <v>680061214</v>
      </c>
    </row>
    <row r="9" spans="1:10" x14ac:dyDescent="0.35">
      <c r="F9" s="4">
        <f>SUM(F2+F3+F4)</f>
        <v>408036729</v>
      </c>
    </row>
    <row r="10" spans="1:10" x14ac:dyDescent="0.35">
      <c r="F10" s="38">
        <f>SUM(F9/F7)</f>
        <v>0.60000000088227357</v>
      </c>
    </row>
  </sheetData>
  <phoneticPr fontId="12" type="noConversion"/>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Anexo I - Cronograma Prórroga</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Camila de la Paz Salazar Uribe</dc:creator>
  <cp:keywords/>
  <dc:description/>
  <cp:lastModifiedBy>Ingrid Carolina Abaunza Esquivel</cp:lastModifiedBy>
  <cp:revision/>
  <dcterms:created xsi:type="dcterms:W3CDTF">2021-04-21T19:26:46Z</dcterms:created>
  <dcterms:modified xsi:type="dcterms:W3CDTF">2021-11-11T20:15:28Z</dcterms:modified>
  <cp:category/>
  <cp:contentStatus/>
</cp:coreProperties>
</file>