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llll\Downloads\SENA\"/>
    </mc:Choice>
  </mc:AlternateContent>
  <xr:revisionPtr revIDLastSave="0" documentId="8_{0E80B30A-3299-4918-8D69-7AA8BCE46AF1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PH HOLDINGS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4" i="2" l="1"/>
  <c r="F68" i="2"/>
  <c r="D157" i="2"/>
  <c r="D158" i="2" s="1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5" i="2"/>
  <c r="E76" i="2"/>
  <c r="D156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18" i="2"/>
  <c r="G5" i="2"/>
  <c r="G6" i="2"/>
  <c r="G7" i="2"/>
  <c r="G8" i="2"/>
  <c r="G9" i="2"/>
  <c r="G10" i="2"/>
  <c r="G11" i="2"/>
  <c r="G12" i="2"/>
  <c r="G13" i="2"/>
  <c r="G14" i="2"/>
  <c r="G15" i="2"/>
  <c r="G16" i="2"/>
  <c r="G4" i="2"/>
  <c r="H4" i="2"/>
  <c r="G41" i="2"/>
  <c r="G63" i="2"/>
  <c r="G58" i="2"/>
  <c r="H67" i="2"/>
  <c r="G46" i="2"/>
  <c r="G56" i="2" l="1"/>
  <c r="G60" i="2"/>
  <c r="G59" i="2"/>
  <c r="H59" i="2" s="1"/>
  <c r="G66" i="2" l="1"/>
  <c r="H66" i="2" s="1"/>
  <c r="G65" i="2"/>
  <c r="H65" i="2" s="1"/>
  <c r="G64" i="2"/>
  <c r="H64" i="2" s="1"/>
  <c r="H63" i="2"/>
  <c r="G67" i="2"/>
  <c r="H60" i="2"/>
  <c r="G61" i="2"/>
  <c r="H61" i="2" s="1"/>
  <c r="H58" i="2"/>
  <c r="H46" i="2"/>
  <c r="G47" i="2"/>
  <c r="H47" i="2" s="1"/>
  <c r="G48" i="2"/>
  <c r="H48" i="2" s="1"/>
  <c r="G49" i="2"/>
  <c r="H49" i="2" s="1"/>
  <c r="G50" i="2"/>
  <c r="G51" i="2"/>
  <c r="H51" i="2" s="1"/>
  <c r="G52" i="2"/>
  <c r="H52" i="2" s="1"/>
  <c r="G53" i="2"/>
  <c r="H53" i="2" s="1"/>
  <c r="G54" i="2"/>
  <c r="H54" i="2" s="1"/>
  <c r="G55" i="2"/>
  <c r="H55" i="2" s="1"/>
  <c r="H56" i="2"/>
  <c r="G45" i="2"/>
  <c r="H45" i="2" s="1"/>
  <c r="G40" i="2"/>
  <c r="H40" i="2" s="1"/>
  <c r="H41" i="2"/>
  <c r="G42" i="2"/>
  <c r="H42" i="2" s="1"/>
  <c r="G43" i="2"/>
  <c r="H43" i="2" s="1"/>
  <c r="G35" i="2"/>
  <c r="H35" i="2" s="1"/>
  <c r="G36" i="2"/>
  <c r="H36" i="2" s="1"/>
  <c r="G37" i="2"/>
  <c r="H37" i="2" s="1"/>
  <c r="G38" i="2"/>
  <c r="H38" i="2" s="1"/>
  <c r="G39" i="2"/>
  <c r="H39" i="2" s="1"/>
  <c r="G34" i="2"/>
  <c r="H34" i="2" s="1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18" i="2"/>
  <c r="H5" i="2"/>
  <c r="H6" i="2"/>
  <c r="H7" i="2"/>
  <c r="H8" i="2"/>
  <c r="H9" i="2"/>
  <c r="H10" i="2"/>
  <c r="H11" i="2"/>
  <c r="H12" i="2"/>
  <c r="H13" i="2"/>
  <c r="H14" i="2"/>
  <c r="H15" i="2"/>
  <c r="H16" i="2"/>
  <c r="H50" i="2" l="1"/>
  <c r="F69" i="2"/>
  <c r="F70" i="2" s="1"/>
</calcChain>
</file>

<file path=xl/sharedStrings.xml><?xml version="1.0" encoding="utf-8"?>
<sst xmlns="http://schemas.openxmlformats.org/spreadsheetml/2006/main" count="373" uniqueCount="255">
  <si>
    <t xml:space="preserve">               ACTIVIDADES DE MANTENIMIENTO PREVENTIVO DE ASCENSORES </t>
  </si>
  <si>
    <t xml:space="preserve">1. CUARTO DE MAQUINAS </t>
  </si>
  <si>
    <t xml:space="preserve">ITEM </t>
  </si>
  <si>
    <t>DESCRIPCION</t>
  </si>
  <si>
    <t xml:space="preserve">ACTIVIDADES </t>
  </si>
  <si>
    <t xml:space="preserve">UNIDAD </t>
  </si>
  <si>
    <t>CANTIDAD</t>
  </si>
  <si>
    <t>1.1.</t>
  </si>
  <si>
    <t>Pánel de fuerza, breakers y fusibles</t>
  </si>
  <si>
    <t>INSPECCIONAR Y AJUSTAR</t>
  </si>
  <si>
    <t>1.2.</t>
  </si>
  <si>
    <t>Revisión niveles de aceite</t>
  </si>
  <si>
    <t xml:space="preserve">INSPECCIONAR </t>
  </si>
  <si>
    <t>1.3.</t>
  </si>
  <si>
    <t>Revisión de humedad de tarjetas eléctricas</t>
  </si>
  <si>
    <t>INSPECCIONAR Y LIMPIAR</t>
  </si>
  <si>
    <t>1.4.</t>
  </si>
  <si>
    <t>Válvulas paracaídas/Limitador de velocidad</t>
  </si>
  <si>
    <t>INSPECCIONAR ,LIMPIAR Y AJUSTAR</t>
  </si>
  <si>
    <t>1.5.</t>
  </si>
  <si>
    <t>Limpieza cuarto de máquinas</t>
  </si>
  <si>
    <t>INSPECCIOANAR Y LIMPIAR</t>
  </si>
  <si>
    <t>1.6.</t>
  </si>
  <si>
    <t>Máquina de tracción</t>
  </si>
  <si>
    <t>1.7.</t>
  </si>
  <si>
    <t>Revisión de resistencia de frenado</t>
  </si>
  <si>
    <t>1.8.</t>
  </si>
  <si>
    <t>Cuadro de comando</t>
  </si>
  <si>
    <t>1.9.</t>
  </si>
  <si>
    <t>Relés, térmicos, fusibles y conexiones</t>
  </si>
  <si>
    <t>1.10.</t>
  </si>
  <si>
    <t>Protector de polea de tracción y desvío</t>
  </si>
  <si>
    <t>1.11.</t>
  </si>
  <si>
    <t>Supervisión de señalización según norma</t>
  </si>
  <si>
    <t>INSPECCIONAR</t>
  </si>
  <si>
    <t>1.12.</t>
  </si>
  <si>
    <t>Iluminación</t>
  </si>
  <si>
    <t>1.13.</t>
  </si>
  <si>
    <t>Acceso al cuarto de máquinas</t>
  </si>
  <si>
    <t>2. POZO</t>
  </si>
  <si>
    <t>2.1.</t>
  </si>
  <si>
    <t>Guías de cabina</t>
  </si>
  <si>
    <t>INSPECCIONAR, LIMPIAR Y LUBRICAR</t>
  </si>
  <si>
    <t>2.2.</t>
  </si>
  <si>
    <t>Cables de maniobra o viajeros</t>
  </si>
  <si>
    <t>2.3.</t>
  </si>
  <si>
    <t>Cables de tracción y regulador</t>
  </si>
  <si>
    <t>2.4.</t>
  </si>
  <si>
    <t>Contrapeso y pesas</t>
  </si>
  <si>
    <t>2.5.</t>
  </si>
  <si>
    <t>Deslizaderas de contrapeso superiores</t>
  </si>
  <si>
    <t>INSPECCIONAR, LIMPIAR, AJUSTAR Y LUBRICAR</t>
  </si>
  <si>
    <t>2.6.</t>
  </si>
  <si>
    <t>Guías de contrapeso</t>
  </si>
  <si>
    <t>2.7.</t>
  </si>
  <si>
    <t>2.8.</t>
  </si>
  <si>
    <t>Límites de finales de curso y reducción</t>
  </si>
  <si>
    <t>2.9.</t>
  </si>
  <si>
    <t>Mecanismos de puertas de cabina y piso</t>
  </si>
  <si>
    <t>2.10.</t>
  </si>
  <si>
    <t>Quicios</t>
  </si>
  <si>
    <t>2.11.</t>
  </si>
  <si>
    <t>Sefuridades de recorrido</t>
  </si>
  <si>
    <t>2.12.</t>
  </si>
  <si>
    <t>Sistema de paracaídas</t>
  </si>
  <si>
    <t xml:space="preserve">INSPECCIONAR, LIMPIAR Y AJUSTAR </t>
  </si>
  <si>
    <t>2.13.</t>
  </si>
  <si>
    <t>Pesas y resortes de puertas</t>
  </si>
  <si>
    <t>INPECCIONAR , LIMPIAR ,AJUSTAR Y LUBRICAR</t>
  </si>
  <si>
    <t>2.14.</t>
  </si>
  <si>
    <t>Soportes de guías - Emplames</t>
  </si>
  <si>
    <t>INSPECCIONAR , LIMPIAR Y LUBRICAR</t>
  </si>
  <si>
    <t>2.15.</t>
  </si>
  <si>
    <t>Limpieza de paños y general</t>
  </si>
  <si>
    <t>3. CABINA</t>
  </si>
  <si>
    <t>3.1.</t>
  </si>
  <si>
    <t>Pánel de operación (botonera)</t>
  </si>
  <si>
    <t>3.2.</t>
  </si>
  <si>
    <t>Iluminación de cabina</t>
  </si>
  <si>
    <t>3.3.</t>
  </si>
  <si>
    <t>Luz de emergencia</t>
  </si>
  <si>
    <t>3.4.</t>
  </si>
  <si>
    <t>Señalizaciones</t>
  </si>
  <si>
    <t>3.5.</t>
  </si>
  <si>
    <t>Paneles de acabados</t>
  </si>
  <si>
    <t>3.6.</t>
  </si>
  <si>
    <t>Piso, techo y acrílicos</t>
  </si>
  <si>
    <t>3.7.</t>
  </si>
  <si>
    <t>Puertas de cabina</t>
  </si>
  <si>
    <t>3.8.</t>
  </si>
  <si>
    <t>Barreras de rayos infrarojo - Fotocelda</t>
  </si>
  <si>
    <t>3.9.</t>
  </si>
  <si>
    <t>Ventilador</t>
  </si>
  <si>
    <t>3.10.</t>
  </si>
  <si>
    <t>Deslizaderas de puertas - Zapatas</t>
  </si>
  <si>
    <t>4.SOBRE CABINA</t>
  </si>
  <si>
    <t>4.1.</t>
  </si>
  <si>
    <t>Contacto de puertas y cierre de emergencia</t>
  </si>
  <si>
    <t>4.2.</t>
  </si>
  <si>
    <t>Suspensión de cables de tracción</t>
  </si>
  <si>
    <t>4.3.</t>
  </si>
  <si>
    <t>Pesacargas</t>
  </si>
  <si>
    <t>4.4.</t>
  </si>
  <si>
    <t>Operador de puertas</t>
  </si>
  <si>
    <t>4.5.</t>
  </si>
  <si>
    <t>Receptores - Inductores</t>
  </si>
  <si>
    <t>4.6.</t>
  </si>
  <si>
    <t>Caja de conexiones</t>
  </si>
  <si>
    <t>4.7.</t>
  </si>
  <si>
    <t>Rolletes y güaya de puertas</t>
  </si>
  <si>
    <t>4.8.</t>
  </si>
  <si>
    <t>Botonera de mantenimiento</t>
  </si>
  <si>
    <t>4.9.</t>
  </si>
  <si>
    <t>Deslizadera de cabina superior - Zapatas</t>
  </si>
  <si>
    <t>4.10.</t>
  </si>
  <si>
    <t>Pin de seguridad de güayas de tracción</t>
  </si>
  <si>
    <t>4.11.</t>
  </si>
  <si>
    <t>Espadín</t>
  </si>
  <si>
    <t>4.12.</t>
  </si>
  <si>
    <t>Seguridades</t>
  </si>
  <si>
    <t>5. PISOS</t>
  </si>
  <si>
    <t>5.1.</t>
  </si>
  <si>
    <t>Botoneras de piso</t>
  </si>
  <si>
    <t>5.2.</t>
  </si>
  <si>
    <t>Señalizaciones (Indicadores)</t>
  </si>
  <si>
    <t>5.3.</t>
  </si>
  <si>
    <t>5.4.</t>
  </si>
  <si>
    <t>Puertas de piso</t>
  </si>
  <si>
    <t>6.FOSO</t>
  </si>
  <si>
    <t>6.1.</t>
  </si>
  <si>
    <t>Polea tensora</t>
  </si>
  <si>
    <t>6.2.</t>
  </si>
  <si>
    <t>Amortigüadores</t>
  </si>
  <si>
    <t>6.3.</t>
  </si>
  <si>
    <t>Deslizaderas de cabina inferiores</t>
  </si>
  <si>
    <t>6.4.</t>
  </si>
  <si>
    <t>Cadena de compensación</t>
  </si>
  <si>
    <t>6.5.</t>
  </si>
  <si>
    <t>Limpieza</t>
  </si>
  <si>
    <t xml:space="preserve">  SUBTOTAL</t>
  </si>
  <si>
    <t>IVA (19%)</t>
  </si>
  <si>
    <t>VALOR TOTAL</t>
  </si>
  <si>
    <t xml:space="preserve">1.UNIDAD DE TRACCION </t>
  </si>
  <si>
    <t>ITEM</t>
  </si>
  <si>
    <t>UNIDAD</t>
  </si>
  <si>
    <t>Bobinas de freno</t>
  </si>
  <si>
    <t xml:space="preserve"> Brazos, resortes y palancas del freno</t>
  </si>
  <si>
    <t>Freno electromagnético</t>
  </si>
  <si>
    <t>Guarniciones de freno</t>
  </si>
  <si>
    <t xml:space="preserve">Polea de tracción </t>
  </si>
  <si>
    <t xml:space="preserve"> Rodamientos, bujes y espaciadores</t>
  </si>
  <si>
    <t xml:space="preserve">Encoder del motor </t>
  </si>
  <si>
    <t>Sistema de rescate de emergencia (Mecánico)</t>
  </si>
  <si>
    <t xml:space="preserve">Aceite del reductor </t>
  </si>
  <si>
    <t xml:space="preserve">Sensores y micros del motor </t>
  </si>
  <si>
    <t>Polea de desvío</t>
  </si>
  <si>
    <t>Acople motor-reductor</t>
  </si>
  <si>
    <t>Motor eléctrico (Cambio o reparación)</t>
  </si>
  <si>
    <t>1.14.</t>
  </si>
  <si>
    <t>Ventilador de motor</t>
  </si>
  <si>
    <t>1.15.</t>
  </si>
  <si>
    <t xml:space="preserve"> Reductor</t>
  </si>
  <si>
    <t>1.16.</t>
  </si>
  <si>
    <t>Bancada y amortiguadores de máquina</t>
  </si>
  <si>
    <t>2. EQUIPO MECANICO</t>
  </si>
  <si>
    <t xml:space="preserve"> Cables de tracción </t>
  </si>
  <si>
    <t>Terminales de cables y bandas de tracción</t>
  </si>
  <si>
    <t xml:space="preserve"> Cadena o cables de compensación</t>
  </si>
  <si>
    <t>Guías, bridas, anclajes o expansiones</t>
  </si>
  <si>
    <t>Amortiguador de cabina y contrapeso</t>
  </si>
  <si>
    <t>Limitador de velocidad y polea de reenvío de cabina</t>
  </si>
  <si>
    <t>Colector de aceite</t>
  </si>
  <si>
    <t>Cable de limitador de velocidad</t>
  </si>
  <si>
    <t xml:space="preserve">Cable Viajero </t>
  </si>
  <si>
    <t xml:space="preserve"> Ductos, tuberías y grapas</t>
  </si>
  <si>
    <t>Paredes, paneles, piso, techo, frente, vidrios, espejos o puertas de cabina</t>
  </si>
  <si>
    <t>Ventilador de cabina</t>
  </si>
  <si>
    <t>Iluminación de cabina incluyendo luz de emergencia</t>
  </si>
  <si>
    <t>Sistema de paracaídas de cabina</t>
  </si>
  <si>
    <t>Lubricadoras y deslizaderas de cabina</t>
  </si>
  <si>
    <t>Rodamientos y ruedas de zapatas rodantes</t>
  </si>
  <si>
    <t>Dispositivos de pesacargas</t>
  </si>
  <si>
    <t>4. PUERTA DE  PISO Y CABINA</t>
  </si>
  <si>
    <t>Motor de puertas</t>
  </si>
  <si>
    <t>Variador y control de puertas (circuitos)</t>
  </si>
  <si>
    <t>Ganchos de enclavamiento</t>
  </si>
  <si>
    <t>Palancas, poleas y partes mecánicas de las puertas</t>
  </si>
  <si>
    <t>Correas y bandas del operador de puertas</t>
  </si>
  <si>
    <t>Dispositivo de desenclavamiento de puertas (Tanqueta de emergencia)</t>
  </si>
  <si>
    <t>Cables de puertas de piso y cabina</t>
  </si>
  <si>
    <t>Interruptores y contactos de puertas</t>
  </si>
  <si>
    <t>Rozaderas de puertas</t>
  </si>
  <si>
    <t>Ruedas de suspensión de puertas</t>
  </si>
  <si>
    <t>Topes de goma de puertas</t>
  </si>
  <si>
    <t>5.CONTRAPESO</t>
  </si>
  <si>
    <t>Lubricadoras y deslizaderas de contrapeso</t>
  </si>
  <si>
    <t>Sistema paracaídas contrapeso</t>
  </si>
  <si>
    <t>Limitador de velocidad y polea de reenvío de contrapeso</t>
  </si>
  <si>
    <t>6.EQUIPO ELECTRICO</t>
  </si>
  <si>
    <t>Baterías removibles</t>
  </si>
  <si>
    <t>Contactores</t>
  </si>
  <si>
    <t>Fusibles</t>
  </si>
  <si>
    <t>Variador de frecuencia</t>
  </si>
  <si>
    <t>Circuitos impresos del control</t>
  </si>
  <si>
    <t>6.6.</t>
  </si>
  <si>
    <t>Filtros y rectificadores</t>
  </si>
  <si>
    <t>6.7.</t>
  </si>
  <si>
    <t>Fuente de alimentación DC</t>
  </si>
  <si>
    <t>6.8.</t>
  </si>
  <si>
    <t>Módulo de frenado</t>
  </si>
  <si>
    <t>6.9.</t>
  </si>
  <si>
    <t>Módulo de potencia</t>
  </si>
  <si>
    <t>6.10.</t>
  </si>
  <si>
    <t>Resistencias, relés y temporizadores</t>
  </si>
  <si>
    <t>6.11.</t>
  </si>
  <si>
    <t>Sistema de evacuación de emergencia y sus baterías</t>
  </si>
  <si>
    <t>6.12.</t>
  </si>
  <si>
    <t>Sensores y contactos del circuito de seguridad</t>
  </si>
  <si>
    <t>6.13.</t>
  </si>
  <si>
    <t>Instalación de software</t>
  </si>
  <si>
    <t>6.14.</t>
  </si>
  <si>
    <t>Botonera de cabina (Display, circuito, impreso y cableado)</t>
  </si>
  <si>
    <t>6.15.</t>
  </si>
  <si>
    <t>Pulsadores de piso y cabina</t>
  </si>
  <si>
    <t>6.16.</t>
  </si>
  <si>
    <t>Indicadores de posición y dirección</t>
  </si>
  <si>
    <t>6.17.</t>
  </si>
  <si>
    <t>Llavines de piso</t>
  </si>
  <si>
    <t>6.18.</t>
  </si>
  <si>
    <t>Llamadores de piso</t>
  </si>
  <si>
    <t>6.19.</t>
  </si>
  <si>
    <t>Llavines de botonera de cabina</t>
  </si>
  <si>
    <t>6.20.</t>
  </si>
  <si>
    <t>Sistema de alarma y citofonía</t>
  </si>
  <si>
    <t>6.21.</t>
  </si>
  <si>
    <t>Sistema de posicionamiento de cabina en hueco del ascensor</t>
  </si>
  <si>
    <t>6.22.</t>
  </si>
  <si>
    <t>Fotocelda de punto</t>
  </si>
  <si>
    <t>6.23.</t>
  </si>
  <si>
    <t>Fotocelda piso a techo (Cortina óptica)</t>
  </si>
  <si>
    <t>6.24.</t>
  </si>
  <si>
    <t>Luz de Emergencia (Control)</t>
  </si>
  <si>
    <t>6.25.</t>
  </si>
  <si>
    <t>Transformadores AC</t>
  </si>
  <si>
    <t>6.26.</t>
  </si>
  <si>
    <t>Sistema de monitoreo o gestión de tráfico y sus partes</t>
  </si>
  <si>
    <t>6.27.</t>
  </si>
  <si>
    <t>Cables eléctricos</t>
  </si>
  <si>
    <t xml:space="preserve">VALOR UNITARIO </t>
  </si>
  <si>
    <t xml:space="preserve">VALOR IVA </t>
  </si>
  <si>
    <t>VALOR  TOTAL</t>
  </si>
  <si>
    <t xml:space="preserve">POSIBLES RESPUESTOS PARA MANTENIMIENTO CORRECTIVO DE ASECENSORES </t>
  </si>
  <si>
    <t xml:space="preserve">PH HOLDINGS </t>
  </si>
  <si>
    <t>SUBTOTAL</t>
  </si>
  <si>
    <t>IVA(19%)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</si>
</sst>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56">
    <xf numFmtId="0" fontId="0" fillId="0" borderId="0" xfId="0"/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44" fontId="0" fillId="0" borderId="0" xfId="0" applyNumberFormat="1"/>
    <xf numFmtId="0" fontId="0" fillId="4" borderId="0" xfId="0" applyFill="1" applyBorder="1"/>
    <xf numFmtId="0" fontId="0" fillId="0" borderId="0" xfId="0" applyBorder="1"/>
    <xf numFmtId="6" fontId="2" fillId="0" borderId="0" xfId="0" applyNumberFormat="1" applyFont="1" applyBorder="1" applyAlignment="1">
      <alignment horizontal="center"/>
    </xf>
    <xf numFmtId="44" fontId="2" fillId="0" borderId="0" xfId="1" applyFont="1" applyBorder="1" applyAlignment="1">
      <alignment horizontal="center"/>
    </xf>
    <xf numFmtId="42" fontId="0" fillId="0" borderId="0" xfId="2" applyFont="1" applyBorder="1"/>
    <xf numFmtId="0" fontId="2" fillId="4" borderId="0" xfId="0" applyFont="1" applyFill="1" applyBorder="1" applyAlignment="1"/>
    <xf numFmtId="0" fontId="0" fillId="0" borderId="0" xfId="0" applyBorder="1" applyAlignment="1"/>
    <xf numFmtId="0" fontId="3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44" fontId="4" fillId="2" borderId="6" xfId="1" applyFont="1" applyFill="1" applyBorder="1" applyAlignment="1">
      <alignment horizontal="center" wrapText="1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wrapText="1"/>
    </xf>
    <xf numFmtId="44" fontId="4" fillId="0" borderId="6" xfId="1" applyFont="1" applyBorder="1" applyAlignment="1">
      <alignment wrapText="1"/>
    </xf>
    <xf numFmtId="44" fontId="4" fillId="0" borderId="6" xfId="1" applyFont="1" applyBorder="1" applyAlignment="1">
      <alignment horizontal="center" wrapText="1"/>
    </xf>
    <xf numFmtId="0" fontId="5" fillId="0" borderId="6" xfId="0" applyFont="1" applyBorder="1" applyAlignment="1">
      <alignment wrapText="1"/>
    </xf>
    <xf numFmtId="0" fontId="5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center" vertical="center" wrapText="1"/>
    </xf>
    <xf numFmtId="44" fontId="6" fillId="0" borderId="6" xfId="1" applyFont="1" applyBorder="1" applyAlignment="1">
      <alignment wrapText="1"/>
    </xf>
    <xf numFmtId="44" fontId="5" fillId="0" borderId="6" xfId="1" applyFont="1" applyBorder="1" applyAlignment="1">
      <alignment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wrapText="1"/>
    </xf>
    <xf numFmtId="0" fontId="5" fillId="0" borderId="6" xfId="0" applyFont="1" applyFill="1" applyBorder="1" applyAlignment="1">
      <alignment horizontal="left" wrapText="1"/>
    </xf>
    <xf numFmtId="0" fontId="5" fillId="0" borderId="8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5" fillId="0" borderId="9" xfId="0" applyFont="1" applyBorder="1" applyAlignment="1">
      <alignment horizontal="left" wrapText="1"/>
    </xf>
    <xf numFmtId="0" fontId="5" fillId="0" borderId="4" xfId="0" applyFont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44" fontId="4" fillId="0" borderId="6" xfId="0" applyNumberFormat="1" applyFont="1" applyBorder="1" applyAlignment="1">
      <alignment horizontal="center" vertical="center" wrapText="1"/>
    </xf>
    <xf numFmtId="44" fontId="4" fillId="0" borderId="6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wrapText="1"/>
    </xf>
    <xf numFmtId="0" fontId="5" fillId="0" borderId="6" xfId="0" applyFont="1" applyBorder="1"/>
    <xf numFmtId="0" fontId="4" fillId="0" borderId="6" xfId="0" applyFont="1" applyBorder="1"/>
    <xf numFmtId="6" fontId="4" fillId="0" borderId="6" xfId="0" applyNumberFormat="1" applyFont="1" applyBorder="1" applyAlignment="1">
      <alignment horizontal="center"/>
    </xf>
    <xf numFmtId="44" fontId="4" fillId="0" borderId="6" xfId="1" applyFont="1" applyBorder="1" applyAlignment="1">
      <alignment horizontal="center"/>
    </xf>
    <xf numFmtId="42" fontId="5" fillId="0" borderId="6" xfId="2" applyFont="1" applyBorder="1"/>
    <xf numFmtId="42" fontId="5" fillId="0" borderId="6" xfId="0" applyNumberFormat="1" applyFont="1" applyBorder="1"/>
    <xf numFmtId="42" fontId="5" fillId="4" borderId="6" xfId="2" applyFont="1" applyFill="1" applyBorder="1"/>
    <xf numFmtId="44" fontId="5" fillId="4" borderId="6" xfId="1" applyFont="1" applyFill="1" applyBorder="1"/>
    <xf numFmtId="0" fontId="4" fillId="4" borderId="6" xfId="0" applyFont="1" applyFill="1" applyBorder="1" applyAlignment="1"/>
    <xf numFmtId="0" fontId="4" fillId="3" borderId="6" xfId="0" applyFont="1" applyFill="1" applyBorder="1" applyAlignment="1">
      <alignment horizontal="center"/>
    </xf>
    <xf numFmtId="44" fontId="4" fillId="0" borderId="6" xfId="0" applyNumberFormat="1" applyFont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42" fontId="4" fillId="0" borderId="6" xfId="0" applyNumberFormat="1" applyFont="1" applyBorder="1" applyAlignment="1">
      <alignment horizontal="center"/>
    </xf>
    <xf numFmtId="0" fontId="5" fillId="0" borderId="0" xfId="0" applyFont="1"/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64CB3-8CFF-46E5-AC3A-1B4041DECA64}">
  <dimension ref="A1:L159"/>
  <sheetViews>
    <sheetView tabSelected="1" topLeftCell="A143" workbookViewId="0">
      <selection activeCell="E155" sqref="E155"/>
    </sheetView>
  </sheetViews>
  <sheetFormatPr baseColWidth="10" defaultRowHeight="15" x14ac:dyDescent="0.25"/>
  <cols>
    <col min="2" max="2" width="31" customWidth="1"/>
    <col min="3" max="3" width="30.7109375" customWidth="1"/>
    <col min="4" max="4" width="18.7109375" customWidth="1"/>
    <col min="5" max="5" width="19.7109375" customWidth="1"/>
    <col min="6" max="6" width="13.5703125" customWidth="1"/>
    <col min="7" max="7" width="13.42578125" customWidth="1"/>
    <col min="8" max="8" width="13.5703125" customWidth="1"/>
    <col min="9" max="9" width="12" bestFit="1" customWidth="1"/>
  </cols>
  <sheetData>
    <row r="1" spans="1:8" x14ac:dyDescent="0.25">
      <c r="A1" s="12" t="s">
        <v>0</v>
      </c>
      <c r="B1" s="13"/>
      <c r="C1" s="13"/>
      <c r="D1" s="13"/>
      <c r="E1" s="13"/>
      <c r="F1" s="13"/>
      <c r="G1" s="13"/>
      <c r="H1" s="13"/>
    </row>
    <row r="2" spans="1:8" x14ac:dyDescent="0.25">
      <c r="A2" s="14" t="s">
        <v>1</v>
      </c>
      <c r="B2" s="15"/>
      <c r="C2" s="15"/>
      <c r="D2" s="15"/>
      <c r="E2" s="16"/>
      <c r="F2" s="17" t="s">
        <v>252</v>
      </c>
      <c r="G2" s="17"/>
      <c r="H2" s="17"/>
    </row>
    <row r="3" spans="1:8" x14ac:dyDescent="0.25">
      <c r="A3" s="18" t="s">
        <v>2</v>
      </c>
      <c r="B3" s="19" t="s">
        <v>3</v>
      </c>
      <c r="C3" s="18" t="s">
        <v>4</v>
      </c>
      <c r="D3" s="18" t="s">
        <v>5</v>
      </c>
      <c r="E3" s="18" t="s">
        <v>6</v>
      </c>
      <c r="F3" s="20" t="s">
        <v>248</v>
      </c>
      <c r="G3" s="21" t="s">
        <v>249</v>
      </c>
      <c r="H3" s="20" t="s">
        <v>250</v>
      </c>
    </row>
    <row r="4" spans="1:8" x14ac:dyDescent="0.25">
      <c r="A4" s="22" t="s">
        <v>7</v>
      </c>
      <c r="B4" s="22" t="s">
        <v>8</v>
      </c>
      <c r="C4" s="23" t="s">
        <v>9</v>
      </c>
      <c r="D4" s="24" t="s">
        <v>5</v>
      </c>
      <c r="E4" s="24">
        <v>2</v>
      </c>
      <c r="F4" s="25">
        <v>6700</v>
      </c>
      <c r="G4" s="25">
        <f>+F4*19%</f>
        <v>1273</v>
      </c>
      <c r="H4" s="26">
        <f>+F4+G4</f>
        <v>7973</v>
      </c>
    </row>
    <row r="5" spans="1:8" x14ac:dyDescent="0.25">
      <c r="A5" s="22" t="s">
        <v>10</v>
      </c>
      <c r="B5" s="22" t="s">
        <v>11</v>
      </c>
      <c r="C5" s="23" t="s">
        <v>12</v>
      </c>
      <c r="D5" s="27"/>
      <c r="E5" s="27"/>
      <c r="F5" s="25">
        <v>6700</v>
      </c>
      <c r="G5" s="25">
        <f t="shared" ref="G5:G16" si="0">+F5*19%</f>
        <v>1273</v>
      </c>
      <c r="H5" s="26">
        <f t="shared" ref="H5:H16" si="1">+F5+G5</f>
        <v>7973</v>
      </c>
    </row>
    <row r="6" spans="1:8" x14ac:dyDescent="0.25">
      <c r="A6" s="22" t="s">
        <v>13</v>
      </c>
      <c r="B6" s="22" t="s">
        <v>14</v>
      </c>
      <c r="C6" s="23" t="s">
        <v>15</v>
      </c>
      <c r="D6" s="27"/>
      <c r="E6" s="27"/>
      <c r="F6" s="25">
        <v>6700</v>
      </c>
      <c r="G6" s="25">
        <f t="shared" si="0"/>
        <v>1273</v>
      </c>
      <c r="H6" s="26">
        <f t="shared" si="1"/>
        <v>7973</v>
      </c>
    </row>
    <row r="7" spans="1:8" x14ac:dyDescent="0.25">
      <c r="A7" s="22" t="s">
        <v>16</v>
      </c>
      <c r="B7" s="22" t="s">
        <v>17</v>
      </c>
      <c r="C7" s="23" t="s">
        <v>18</v>
      </c>
      <c r="D7" s="27"/>
      <c r="E7" s="27"/>
      <c r="F7" s="25">
        <v>6700</v>
      </c>
      <c r="G7" s="25">
        <f t="shared" si="0"/>
        <v>1273</v>
      </c>
      <c r="H7" s="26">
        <f t="shared" si="1"/>
        <v>7973</v>
      </c>
    </row>
    <row r="8" spans="1:8" x14ac:dyDescent="0.25">
      <c r="A8" s="22" t="s">
        <v>19</v>
      </c>
      <c r="B8" s="22" t="s">
        <v>20</v>
      </c>
      <c r="C8" s="23" t="s">
        <v>21</v>
      </c>
      <c r="D8" s="27"/>
      <c r="E8" s="27"/>
      <c r="F8" s="25">
        <v>6700</v>
      </c>
      <c r="G8" s="25">
        <f t="shared" si="0"/>
        <v>1273</v>
      </c>
      <c r="H8" s="26">
        <f t="shared" si="1"/>
        <v>7973</v>
      </c>
    </row>
    <row r="9" spans="1:8" x14ac:dyDescent="0.25">
      <c r="A9" s="22" t="s">
        <v>22</v>
      </c>
      <c r="B9" s="22" t="s">
        <v>23</v>
      </c>
      <c r="C9" s="23" t="s">
        <v>15</v>
      </c>
      <c r="D9" s="27"/>
      <c r="E9" s="27"/>
      <c r="F9" s="25">
        <v>6700</v>
      </c>
      <c r="G9" s="25">
        <f t="shared" si="0"/>
        <v>1273</v>
      </c>
      <c r="H9" s="26">
        <f t="shared" si="1"/>
        <v>7973</v>
      </c>
    </row>
    <row r="10" spans="1:8" x14ac:dyDescent="0.25">
      <c r="A10" s="22" t="s">
        <v>24</v>
      </c>
      <c r="B10" s="22" t="s">
        <v>25</v>
      </c>
      <c r="C10" s="23" t="s">
        <v>15</v>
      </c>
      <c r="D10" s="27"/>
      <c r="E10" s="27"/>
      <c r="F10" s="25">
        <v>6700</v>
      </c>
      <c r="G10" s="25">
        <f t="shared" si="0"/>
        <v>1273</v>
      </c>
      <c r="H10" s="26">
        <f t="shared" si="1"/>
        <v>7973</v>
      </c>
    </row>
    <row r="11" spans="1:8" x14ac:dyDescent="0.25">
      <c r="A11" s="22" t="s">
        <v>26</v>
      </c>
      <c r="B11" s="22" t="s">
        <v>27</v>
      </c>
      <c r="C11" s="23" t="s">
        <v>15</v>
      </c>
      <c r="D11" s="27"/>
      <c r="E11" s="27"/>
      <c r="F11" s="25">
        <v>6700</v>
      </c>
      <c r="G11" s="25">
        <f t="shared" si="0"/>
        <v>1273</v>
      </c>
      <c r="H11" s="26">
        <f t="shared" si="1"/>
        <v>7973</v>
      </c>
    </row>
    <row r="12" spans="1:8" x14ac:dyDescent="0.25">
      <c r="A12" s="22" t="s">
        <v>28</v>
      </c>
      <c r="B12" s="22" t="s">
        <v>29</v>
      </c>
      <c r="C12" s="23" t="s">
        <v>18</v>
      </c>
      <c r="D12" s="27"/>
      <c r="E12" s="27"/>
      <c r="F12" s="25">
        <v>6700</v>
      </c>
      <c r="G12" s="25">
        <f t="shared" si="0"/>
        <v>1273</v>
      </c>
      <c r="H12" s="26">
        <f t="shared" si="1"/>
        <v>7973</v>
      </c>
    </row>
    <row r="13" spans="1:8" x14ac:dyDescent="0.25">
      <c r="A13" s="22" t="s">
        <v>30</v>
      </c>
      <c r="B13" s="22" t="s">
        <v>31</v>
      </c>
      <c r="C13" s="23" t="s">
        <v>18</v>
      </c>
      <c r="D13" s="27"/>
      <c r="E13" s="27"/>
      <c r="F13" s="25">
        <v>6700</v>
      </c>
      <c r="G13" s="25">
        <f t="shared" si="0"/>
        <v>1273</v>
      </c>
      <c r="H13" s="26">
        <f t="shared" si="1"/>
        <v>7973</v>
      </c>
    </row>
    <row r="14" spans="1:8" x14ac:dyDescent="0.25">
      <c r="A14" s="22" t="s">
        <v>32</v>
      </c>
      <c r="B14" s="22" t="s">
        <v>33</v>
      </c>
      <c r="C14" s="23" t="s">
        <v>34</v>
      </c>
      <c r="D14" s="27"/>
      <c r="E14" s="27"/>
      <c r="F14" s="25">
        <v>6700</v>
      </c>
      <c r="G14" s="25">
        <f t="shared" si="0"/>
        <v>1273</v>
      </c>
      <c r="H14" s="26">
        <f>+F14+G14</f>
        <v>7973</v>
      </c>
    </row>
    <row r="15" spans="1:8" x14ac:dyDescent="0.25">
      <c r="A15" s="22" t="s">
        <v>35</v>
      </c>
      <c r="B15" s="22" t="s">
        <v>36</v>
      </c>
      <c r="C15" s="23" t="s">
        <v>34</v>
      </c>
      <c r="D15" s="27"/>
      <c r="E15" s="27"/>
      <c r="F15" s="25">
        <v>6700</v>
      </c>
      <c r="G15" s="25">
        <f t="shared" si="0"/>
        <v>1273</v>
      </c>
      <c r="H15" s="26">
        <f t="shared" si="1"/>
        <v>7973</v>
      </c>
    </row>
    <row r="16" spans="1:8" x14ac:dyDescent="0.25">
      <c r="A16" s="28" t="s">
        <v>37</v>
      </c>
      <c r="B16" s="28" t="s">
        <v>38</v>
      </c>
      <c r="C16" s="29" t="s">
        <v>34</v>
      </c>
      <c r="D16" s="30"/>
      <c r="E16" s="30"/>
      <c r="F16" s="25">
        <v>6700</v>
      </c>
      <c r="G16" s="25">
        <f t="shared" si="0"/>
        <v>1273</v>
      </c>
      <c r="H16" s="26">
        <f t="shared" si="1"/>
        <v>7973</v>
      </c>
    </row>
    <row r="17" spans="1:8" x14ac:dyDescent="0.25">
      <c r="A17" s="31" t="s">
        <v>39</v>
      </c>
      <c r="B17" s="32"/>
      <c r="C17" s="32"/>
      <c r="D17" s="32"/>
      <c r="E17" s="32"/>
      <c r="F17" s="32"/>
      <c r="G17" s="32"/>
      <c r="H17" s="32"/>
    </row>
    <row r="18" spans="1:8" x14ac:dyDescent="0.25">
      <c r="A18" s="22" t="s">
        <v>40</v>
      </c>
      <c r="B18" s="22" t="s">
        <v>41</v>
      </c>
      <c r="C18" s="22" t="s">
        <v>42</v>
      </c>
      <c r="D18" s="24" t="s">
        <v>5</v>
      </c>
      <c r="E18" s="24">
        <v>2</v>
      </c>
      <c r="F18" s="26">
        <v>6700</v>
      </c>
      <c r="G18" s="26">
        <f>+F18*19%</f>
        <v>1273</v>
      </c>
      <c r="H18" s="26">
        <f>+F18+G18</f>
        <v>7973</v>
      </c>
    </row>
    <row r="19" spans="1:8" x14ac:dyDescent="0.25">
      <c r="A19" s="22" t="s">
        <v>43</v>
      </c>
      <c r="B19" s="22" t="s">
        <v>44</v>
      </c>
      <c r="C19" s="23" t="s">
        <v>15</v>
      </c>
      <c r="D19" s="27"/>
      <c r="E19" s="27"/>
      <c r="F19" s="26">
        <v>6700</v>
      </c>
      <c r="G19" s="26">
        <f t="shared" ref="G19:G32" si="2">+F19*19%</f>
        <v>1273</v>
      </c>
      <c r="H19" s="26">
        <f t="shared" ref="H19:H32" si="3">+F19+G19</f>
        <v>7973</v>
      </c>
    </row>
    <row r="20" spans="1:8" x14ac:dyDescent="0.25">
      <c r="A20" s="22" t="s">
        <v>45</v>
      </c>
      <c r="B20" s="22" t="s">
        <v>46</v>
      </c>
      <c r="C20" s="23" t="s">
        <v>18</v>
      </c>
      <c r="D20" s="27"/>
      <c r="E20" s="27"/>
      <c r="F20" s="26">
        <v>6700</v>
      </c>
      <c r="G20" s="26">
        <f t="shared" si="2"/>
        <v>1273</v>
      </c>
      <c r="H20" s="26">
        <f t="shared" si="3"/>
        <v>7973</v>
      </c>
    </row>
    <row r="21" spans="1:8" x14ac:dyDescent="0.25">
      <c r="A21" s="22" t="s">
        <v>47</v>
      </c>
      <c r="B21" s="22" t="s">
        <v>48</v>
      </c>
      <c r="C21" s="23" t="s">
        <v>15</v>
      </c>
      <c r="D21" s="27"/>
      <c r="E21" s="27"/>
      <c r="F21" s="26">
        <v>6700</v>
      </c>
      <c r="G21" s="26">
        <f t="shared" si="2"/>
        <v>1273</v>
      </c>
      <c r="H21" s="26">
        <f t="shared" si="3"/>
        <v>7973</v>
      </c>
    </row>
    <row r="22" spans="1:8" x14ac:dyDescent="0.25">
      <c r="A22" s="22" t="s">
        <v>49</v>
      </c>
      <c r="B22" s="22" t="s">
        <v>50</v>
      </c>
      <c r="C22" s="22" t="s">
        <v>51</v>
      </c>
      <c r="D22" s="27"/>
      <c r="E22" s="27"/>
      <c r="F22" s="26">
        <v>6700</v>
      </c>
      <c r="G22" s="26">
        <f t="shared" si="2"/>
        <v>1273</v>
      </c>
      <c r="H22" s="26">
        <f t="shared" si="3"/>
        <v>7973</v>
      </c>
    </row>
    <row r="23" spans="1:8" x14ac:dyDescent="0.25">
      <c r="A23" s="22" t="s">
        <v>52</v>
      </c>
      <c r="B23" s="22" t="s">
        <v>53</v>
      </c>
      <c r="C23" s="22" t="s">
        <v>51</v>
      </c>
      <c r="D23" s="27"/>
      <c r="E23" s="27"/>
      <c r="F23" s="26">
        <v>6700</v>
      </c>
      <c r="G23" s="26">
        <f t="shared" si="2"/>
        <v>1273</v>
      </c>
      <c r="H23" s="26">
        <f t="shared" si="3"/>
        <v>7973</v>
      </c>
    </row>
    <row r="24" spans="1:8" x14ac:dyDescent="0.25">
      <c r="A24" s="22" t="s">
        <v>54</v>
      </c>
      <c r="B24" s="22" t="s">
        <v>36</v>
      </c>
      <c r="C24" s="23" t="s">
        <v>15</v>
      </c>
      <c r="D24" s="27"/>
      <c r="E24" s="27"/>
      <c r="F24" s="26">
        <v>6700</v>
      </c>
      <c r="G24" s="26">
        <f t="shared" si="2"/>
        <v>1273</v>
      </c>
      <c r="H24" s="26">
        <f t="shared" si="3"/>
        <v>7973</v>
      </c>
    </row>
    <row r="25" spans="1:8" x14ac:dyDescent="0.25">
      <c r="A25" s="22" t="s">
        <v>55</v>
      </c>
      <c r="B25" s="22" t="s">
        <v>56</v>
      </c>
      <c r="C25" s="23" t="s">
        <v>18</v>
      </c>
      <c r="D25" s="27"/>
      <c r="E25" s="27"/>
      <c r="F25" s="26">
        <v>6700</v>
      </c>
      <c r="G25" s="26">
        <f t="shared" si="2"/>
        <v>1273</v>
      </c>
      <c r="H25" s="26">
        <f t="shared" si="3"/>
        <v>7973</v>
      </c>
    </row>
    <row r="26" spans="1:8" x14ac:dyDescent="0.25">
      <c r="A26" s="22" t="s">
        <v>57</v>
      </c>
      <c r="B26" s="22" t="s">
        <v>58</v>
      </c>
      <c r="C26" s="23" t="s">
        <v>18</v>
      </c>
      <c r="D26" s="27"/>
      <c r="E26" s="27"/>
      <c r="F26" s="26">
        <v>6700</v>
      </c>
      <c r="G26" s="26">
        <f t="shared" si="2"/>
        <v>1273</v>
      </c>
      <c r="H26" s="26">
        <f t="shared" si="3"/>
        <v>7973</v>
      </c>
    </row>
    <row r="27" spans="1:8" x14ac:dyDescent="0.25">
      <c r="A27" s="22" t="s">
        <v>59</v>
      </c>
      <c r="B27" s="22" t="s">
        <v>60</v>
      </c>
      <c r="C27" s="23" t="s">
        <v>18</v>
      </c>
      <c r="D27" s="27"/>
      <c r="E27" s="27"/>
      <c r="F27" s="26">
        <v>6700</v>
      </c>
      <c r="G27" s="26">
        <f t="shared" si="2"/>
        <v>1273</v>
      </c>
      <c r="H27" s="26">
        <f t="shared" si="3"/>
        <v>7973</v>
      </c>
    </row>
    <row r="28" spans="1:8" x14ac:dyDescent="0.25">
      <c r="A28" s="22" t="s">
        <v>61</v>
      </c>
      <c r="B28" s="22" t="s">
        <v>62</v>
      </c>
      <c r="C28" s="23" t="s">
        <v>18</v>
      </c>
      <c r="D28" s="27"/>
      <c r="E28" s="27"/>
      <c r="F28" s="26">
        <v>6700</v>
      </c>
      <c r="G28" s="26">
        <f t="shared" si="2"/>
        <v>1273</v>
      </c>
      <c r="H28" s="26">
        <f t="shared" si="3"/>
        <v>7973</v>
      </c>
    </row>
    <row r="29" spans="1:8" x14ac:dyDescent="0.25">
      <c r="A29" s="22" t="s">
        <v>63</v>
      </c>
      <c r="B29" s="22" t="s">
        <v>64</v>
      </c>
      <c r="C29" s="22" t="s">
        <v>65</v>
      </c>
      <c r="D29" s="27"/>
      <c r="E29" s="27"/>
      <c r="F29" s="26">
        <v>6700</v>
      </c>
      <c r="G29" s="26">
        <f t="shared" si="2"/>
        <v>1273</v>
      </c>
      <c r="H29" s="26">
        <f t="shared" si="3"/>
        <v>7973</v>
      </c>
    </row>
    <row r="30" spans="1:8" x14ac:dyDescent="0.25">
      <c r="A30" s="22" t="s">
        <v>66</v>
      </c>
      <c r="B30" s="22" t="s">
        <v>67</v>
      </c>
      <c r="C30" s="33" t="s">
        <v>68</v>
      </c>
      <c r="D30" s="27"/>
      <c r="E30" s="27"/>
      <c r="F30" s="26">
        <v>6700</v>
      </c>
      <c r="G30" s="26">
        <f t="shared" si="2"/>
        <v>1273</v>
      </c>
      <c r="H30" s="26">
        <f t="shared" si="3"/>
        <v>7973</v>
      </c>
    </row>
    <row r="31" spans="1:8" x14ac:dyDescent="0.25">
      <c r="A31" s="22" t="s">
        <v>69</v>
      </c>
      <c r="B31" s="22" t="s">
        <v>70</v>
      </c>
      <c r="C31" s="23" t="s">
        <v>71</v>
      </c>
      <c r="D31" s="27"/>
      <c r="E31" s="27"/>
      <c r="F31" s="26">
        <v>6700</v>
      </c>
      <c r="G31" s="26">
        <f t="shared" si="2"/>
        <v>1273</v>
      </c>
      <c r="H31" s="26">
        <f t="shared" si="3"/>
        <v>7973</v>
      </c>
    </row>
    <row r="32" spans="1:8" x14ac:dyDescent="0.25">
      <c r="A32" s="22" t="s">
        <v>72</v>
      </c>
      <c r="B32" s="22" t="s">
        <v>73</v>
      </c>
      <c r="C32" s="23" t="s">
        <v>15</v>
      </c>
      <c r="D32" s="30"/>
      <c r="E32" s="30"/>
      <c r="F32" s="26">
        <v>6700</v>
      </c>
      <c r="G32" s="26">
        <f t="shared" si="2"/>
        <v>1273</v>
      </c>
      <c r="H32" s="26">
        <f t="shared" si="3"/>
        <v>7973</v>
      </c>
    </row>
    <row r="33" spans="1:8" x14ac:dyDescent="0.25">
      <c r="A33" s="1" t="s">
        <v>74</v>
      </c>
      <c r="B33" s="2"/>
      <c r="C33" s="2"/>
      <c r="D33" s="2"/>
      <c r="E33" s="2"/>
      <c r="F33" s="2"/>
      <c r="G33" s="2"/>
      <c r="H33" s="2"/>
    </row>
    <row r="34" spans="1:8" x14ac:dyDescent="0.25">
      <c r="A34" s="22" t="s">
        <v>75</v>
      </c>
      <c r="B34" s="22" t="s">
        <v>76</v>
      </c>
      <c r="C34" s="23" t="s">
        <v>15</v>
      </c>
      <c r="D34" s="24" t="s">
        <v>5</v>
      </c>
      <c r="E34" s="24">
        <v>2</v>
      </c>
      <c r="F34" s="26">
        <v>4800</v>
      </c>
      <c r="G34" s="26">
        <f>F34*19%</f>
        <v>912</v>
      </c>
      <c r="H34" s="26">
        <f>+F34+G34</f>
        <v>5712</v>
      </c>
    </row>
    <row r="35" spans="1:8" x14ac:dyDescent="0.25">
      <c r="A35" s="22" t="s">
        <v>77</v>
      </c>
      <c r="B35" s="22" t="s">
        <v>78</v>
      </c>
      <c r="C35" s="23" t="s">
        <v>15</v>
      </c>
      <c r="D35" s="27"/>
      <c r="E35" s="27"/>
      <c r="F35" s="26">
        <v>4800</v>
      </c>
      <c r="G35" s="26">
        <f t="shared" ref="G35:G43" si="4">F35*19%</f>
        <v>912</v>
      </c>
      <c r="H35" s="26">
        <f t="shared" ref="H35:H43" si="5">+F35+G35</f>
        <v>5712</v>
      </c>
    </row>
    <row r="36" spans="1:8" x14ac:dyDescent="0.25">
      <c r="A36" s="22" t="s">
        <v>79</v>
      </c>
      <c r="B36" s="22" t="s">
        <v>80</v>
      </c>
      <c r="C36" s="22" t="s">
        <v>34</v>
      </c>
      <c r="D36" s="27"/>
      <c r="E36" s="27"/>
      <c r="F36" s="26">
        <v>4800</v>
      </c>
      <c r="G36" s="26">
        <f t="shared" si="4"/>
        <v>912</v>
      </c>
      <c r="H36" s="26">
        <f t="shared" si="5"/>
        <v>5712</v>
      </c>
    </row>
    <row r="37" spans="1:8" x14ac:dyDescent="0.25">
      <c r="A37" s="22" t="s">
        <v>81</v>
      </c>
      <c r="B37" s="22" t="s">
        <v>82</v>
      </c>
      <c r="C37" s="22" t="s">
        <v>34</v>
      </c>
      <c r="D37" s="27"/>
      <c r="E37" s="27"/>
      <c r="F37" s="26">
        <v>4800</v>
      </c>
      <c r="G37" s="26">
        <f t="shared" si="4"/>
        <v>912</v>
      </c>
      <c r="H37" s="26">
        <f t="shared" si="5"/>
        <v>5712</v>
      </c>
    </row>
    <row r="38" spans="1:8" x14ac:dyDescent="0.25">
      <c r="A38" s="22" t="s">
        <v>83</v>
      </c>
      <c r="B38" s="22" t="s">
        <v>84</v>
      </c>
      <c r="C38" s="23" t="s">
        <v>15</v>
      </c>
      <c r="D38" s="27"/>
      <c r="E38" s="27"/>
      <c r="F38" s="26">
        <v>4800</v>
      </c>
      <c r="G38" s="26">
        <f t="shared" si="4"/>
        <v>912</v>
      </c>
      <c r="H38" s="26">
        <f t="shared" si="5"/>
        <v>5712</v>
      </c>
    </row>
    <row r="39" spans="1:8" x14ac:dyDescent="0.25">
      <c r="A39" s="22" t="s">
        <v>85</v>
      </c>
      <c r="B39" s="22" t="s">
        <v>86</v>
      </c>
      <c r="C39" s="22" t="s">
        <v>65</v>
      </c>
      <c r="D39" s="27"/>
      <c r="E39" s="27"/>
      <c r="F39" s="26">
        <v>4800</v>
      </c>
      <c r="G39" s="26">
        <f t="shared" si="4"/>
        <v>912</v>
      </c>
      <c r="H39" s="26">
        <f t="shared" si="5"/>
        <v>5712</v>
      </c>
    </row>
    <row r="40" spans="1:8" x14ac:dyDescent="0.25">
      <c r="A40" s="22" t="s">
        <v>87</v>
      </c>
      <c r="B40" s="22" t="s">
        <v>88</v>
      </c>
      <c r="C40" s="22" t="s">
        <v>65</v>
      </c>
      <c r="D40" s="27"/>
      <c r="E40" s="27"/>
      <c r="F40" s="26">
        <v>4800</v>
      </c>
      <c r="G40" s="26">
        <f>F40*19%</f>
        <v>912</v>
      </c>
      <c r="H40" s="26">
        <f t="shared" si="5"/>
        <v>5712</v>
      </c>
    </row>
    <row r="41" spans="1:8" x14ac:dyDescent="0.25">
      <c r="A41" s="22" t="s">
        <v>89</v>
      </c>
      <c r="B41" s="22" t="s">
        <v>90</v>
      </c>
      <c r="C41" s="23" t="s">
        <v>15</v>
      </c>
      <c r="D41" s="27"/>
      <c r="E41" s="27"/>
      <c r="F41" s="26">
        <v>4800</v>
      </c>
      <c r="G41" s="26">
        <f>F41*19%</f>
        <v>912</v>
      </c>
      <c r="H41" s="26">
        <f t="shared" si="5"/>
        <v>5712</v>
      </c>
    </row>
    <row r="42" spans="1:8" x14ac:dyDescent="0.25">
      <c r="A42" s="22" t="s">
        <v>91</v>
      </c>
      <c r="B42" s="22" t="s">
        <v>92</v>
      </c>
      <c r="C42" s="23" t="s">
        <v>71</v>
      </c>
      <c r="D42" s="27"/>
      <c r="E42" s="27"/>
      <c r="F42" s="26">
        <v>4800</v>
      </c>
      <c r="G42" s="26">
        <f t="shared" si="4"/>
        <v>912</v>
      </c>
      <c r="H42" s="26">
        <f t="shared" si="5"/>
        <v>5712</v>
      </c>
    </row>
    <row r="43" spans="1:8" x14ac:dyDescent="0.25">
      <c r="A43" s="22" t="s">
        <v>93</v>
      </c>
      <c r="B43" s="22" t="s">
        <v>94</v>
      </c>
      <c r="C43" s="22" t="s">
        <v>65</v>
      </c>
      <c r="D43" s="30"/>
      <c r="E43" s="30"/>
      <c r="F43" s="26">
        <v>4800</v>
      </c>
      <c r="G43" s="26">
        <f t="shared" si="4"/>
        <v>912</v>
      </c>
      <c r="H43" s="26">
        <f t="shared" si="5"/>
        <v>5712</v>
      </c>
    </row>
    <row r="44" spans="1:8" x14ac:dyDescent="0.25">
      <c r="A44" s="31" t="s">
        <v>95</v>
      </c>
      <c r="B44" s="32"/>
      <c r="C44" s="32"/>
      <c r="D44" s="32"/>
      <c r="E44" s="32"/>
      <c r="F44" s="32"/>
      <c r="G44" s="32"/>
      <c r="H44" s="32"/>
    </row>
    <row r="45" spans="1:8" x14ac:dyDescent="0.25">
      <c r="A45" s="22" t="s">
        <v>96</v>
      </c>
      <c r="B45" s="22" t="s">
        <v>97</v>
      </c>
      <c r="C45" s="23" t="s">
        <v>15</v>
      </c>
      <c r="D45" s="24" t="s">
        <v>5</v>
      </c>
      <c r="E45" s="24">
        <v>2</v>
      </c>
      <c r="F45" s="26">
        <v>4800</v>
      </c>
      <c r="G45" s="26">
        <f>F45*19%</f>
        <v>912</v>
      </c>
      <c r="H45" s="26">
        <f>+F45+G45</f>
        <v>5712</v>
      </c>
    </row>
    <row r="46" spans="1:8" x14ac:dyDescent="0.25">
      <c r="A46" s="22" t="s">
        <v>98</v>
      </c>
      <c r="B46" s="22" t="s">
        <v>99</v>
      </c>
      <c r="C46" s="23" t="s">
        <v>15</v>
      </c>
      <c r="D46" s="27"/>
      <c r="E46" s="27"/>
      <c r="F46" s="26">
        <v>4800</v>
      </c>
      <c r="G46" s="26">
        <f>F46*19%</f>
        <v>912</v>
      </c>
      <c r="H46" s="26">
        <f t="shared" ref="H46:H56" si="6">+F46+G46</f>
        <v>5712</v>
      </c>
    </row>
    <row r="47" spans="1:8" x14ac:dyDescent="0.25">
      <c r="A47" s="22" t="s">
        <v>100</v>
      </c>
      <c r="B47" s="22" t="s">
        <v>101</v>
      </c>
      <c r="C47" s="23" t="s">
        <v>15</v>
      </c>
      <c r="D47" s="27"/>
      <c r="E47" s="27"/>
      <c r="F47" s="26">
        <v>4800</v>
      </c>
      <c r="G47" s="26">
        <f t="shared" ref="G46:G56" si="7">F47*19%</f>
        <v>912</v>
      </c>
      <c r="H47" s="26">
        <f t="shared" si="6"/>
        <v>5712</v>
      </c>
    </row>
    <row r="48" spans="1:8" x14ac:dyDescent="0.25">
      <c r="A48" s="22" t="s">
        <v>102</v>
      </c>
      <c r="B48" s="22" t="s">
        <v>103</v>
      </c>
      <c r="C48" s="22" t="s">
        <v>9</v>
      </c>
      <c r="D48" s="27"/>
      <c r="E48" s="27"/>
      <c r="F48" s="26">
        <v>4800</v>
      </c>
      <c r="G48" s="26">
        <f t="shared" si="7"/>
        <v>912</v>
      </c>
      <c r="H48" s="26">
        <f t="shared" si="6"/>
        <v>5712</v>
      </c>
    </row>
    <row r="49" spans="1:8" x14ac:dyDescent="0.25">
      <c r="A49" s="22" t="s">
        <v>104</v>
      </c>
      <c r="B49" s="22" t="s">
        <v>105</v>
      </c>
      <c r="C49" s="23" t="s">
        <v>15</v>
      </c>
      <c r="D49" s="27"/>
      <c r="E49" s="27"/>
      <c r="F49" s="26">
        <v>4800</v>
      </c>
      <c r="G49" s="26">
        <f t="shared" si="7"/>
        <v>912</v>
      </c>
      <c r="H49" s="26">
        <f t="shared" si="6"/>
        <v>5712</v>
      </c>
    </row>
    <row r="50" spans="1:8" x14ac:dyDescent="0.25">
      <c r="A50" s="22" t="s">
        <v>106</v>
      </c>
      <c r="B50" s="22" t="s">
        <v>107</v>
      </c>
      <c r="C50" s="23" t="s">
        <v>15</v>
      </c>
      <c r="D50" s="27"/>
      <c r="E50" s="27"/>
      <c r="F50" s="26">
        <v>4800</v>
      </c>
      <c r="G50" s="26">
        <f t="shared" si="7"/>
        <v>912</v>
      </c>
      <c r="H50" s="26">
        <f t="shared" si="6"/>
        <v>5712</v>
      </c>
    </row>
    <row r="51" spans="1:8" x14ac:dyDescent="0.25">
      <c r="A51" s="22" t="s">
        <v>108</v>
      </c>
      <c r="B51" s="22" t="s">
        <v>109</v>
      </c>
      <c r="C51" s="22" t="s">
        <v>65</v>
      </c>
      <c r="D51" s="27"/>
      <c r="E51" s="27"/>
      <c r="F51" s="26">
        <v>4800</v>
      </c>
      <c r="G51" s="26">
        <f t="shared" si="7"/>
        <v>912</v>
      </c>
      <c r="H51" s="26">
        <f>+F51+G51</f>
        <v>5712</v>
      </c>
    </row>
    <row r="52" spans="1:8" x14ac:dyDescent="0.25">
      <c r="A52" s="22" t="s">
        <v>110</v>
      </c>
      <c r="B52" s="22" t="s">
        <v>111</v>
      </c>
      <c r="C52" s="23" t="s">
        <v>15</v>
      </c>
      <c r="D52" s="27"/>
      <c r="E52" s="27"/>
      <c r="F52" s="26">
        <v>4800</v>
      </c>
      <c r="G52" s="26">
        <f t="shared" si="7"/>
        <v>912</v>
      </c>
      <c r="H52" s="26">
        <f t="shared" si="6"/>
        <v>5712</v>
      </c>
    </row>
    <row r="53" spans="1:8" x14ac:dyDescent="0.25">
      <c r="A53" s="22" t="s">
        <v>112</v>
      </c>
      <c r="B53" s="22" t="s">
        <v>113</v>
      </c>
      <c r="C53" s="33" t="s">
        <v>68</v>
      </c>
      <c r="D53" s="27"/>
      <c r="E53" s="27"/>
      <c r="F53" s="26">
        <v>4600</v>
      </c>
      <c r="G53" s="26">
        <f t="shared" si="7"/>
        <v>874</v>
      </c>
      <c r="H53" s="26">
        <f t="shared" si="6"/>
        <v>5474</v>
      </c>
    </row>
    <row r="54" spans="1:8" x14ac:dyDescent="0.25">
      <c r="A54" s="22" t="s">
        <v>114</v>
      </c>
      <c r="B54" s="22" t="s">
        <v>115</v>
      </c>
      <c r="C54" s="22" t="s">
        <v>34</v>
      </c>
      <c r="D54" s="27"/>
      <c r="E54" s="27"/>
      <c r="F54" s="26">
        <v>4600</v>
      </c>
      <c r="G54" s="26">
        <f t="shared" si="7"/>
        <v>874</v>
      </c>
      <c r="H54" s="26">
        <f t="shared" si="6"/>
        <v>5474</v>
      </c>
    </row>
    <row r="55" spans="1:8" x14ac:dyDescent="0.25">
      <c r="A55" s="22" t="s">
        <v>116</v>
      </c>
      <c r="B55" s="22" t="s">
        <v>117</v>
      </c>
      <c r="C55" s="22" t="s">
        <v>65</v>
      </c>
      <c r="D55" s="27"/>
      <c r="E55" s="27"/>
      <c r="F55" s="26">
        <v>4000</v>
      </c>
      <c r="G55" s="26">
        <f t="shared" si="7"/>
        <v>760</v>
      </c>
      <c r="H55" s="26">
        <f t="shared" si="6"/>
        <v>4760</v>
      </c>
    </row>
    <row r="56" spans="1:8" x14ac:dyDescent="0.25">
      <c r="A56" s="22" t="s">
        <v>118</v>
      </c>
      <c r="B56" s="22" t="s">
        <v>119</v>
      </c>
      <c r="C56" s="22" t="s">
        <v>65</v>
      </c>
      <c r="D56" s="30"/>
      <c r="E56" s="30"/>
      <c r="F56" s="26">
        <v>4400</v>
      </c>
      <c r="G56" s="26">
        <f>F56*19%</f>
        <v>836</v>
      </c>
      <c r="H56" s="26">
        <f t="shared" si="6"/>
        <v>5236</v>
      </c>
    </row>
    <row r="57" spans="1:8" x14ac:dyDescent="0.25">
      <c r="A57" s="31" t="s">
        <v>120</v>
      </c>
      <c r="B57" s="34"/>
      <c r="C57" s="34"/>
      <c r="D57" s="34"/>
      <c r="E57" s="34"/>
      <c r="F57" s="34"/>
      <c r="G57" s="34"/>
      <c r="H57" s="34"/>
    </row>
    <row r="58" spans="1:8" x14ac:dyDescent="0.25">
      <c r="A58" s="22" t="s">
        <v>121</v>
      </c>
      <c r="B58" s="22" t="s">
        <v>122</v>
      </c>
      <c r="C58" s="23" t="s">
        <v>15</v>
      </c>
      <c r="D58" s="24" t="s">
        <v>5</v>
      </c>
      <c r="E58" s="24">
        <v>2</v>
      </c>
      <c r="F58" s="26">
        <v>4600</v>
      </c>
      <c r="G58" s="26">
        <f>F58*19%</f>
        <v>874</v>
      </c>
      <c r="H58" s="26">
        <f>+F58+G58</f>
        <v>5474</v>
      </c>
    </row>
    <row r="59" spans="1:8" x14ac:dyDescent="0.25">
      <c r="A59" s="22" t="s">
        <v>123</v>
      </c>
      <c r="B59" s="22" t="s">
        <v>124</v>
      </c>
      <c r="C59" s="23" t="s">
        <v>15</v>
      </c>
      <c r="D59" s="27"/>
      <c r="E59" s="27"/>
      <c r="F59" s="26">
        <v>4800</v>
      </c>
      <c r="G59" s="26">
        <f>F59*19%</f>
        <v>912</v>
      </c>
      <c r="H59" s="26">
        <f>+F59+G59</f>
        <v>5712</v>
      </c>
    </row>
    <row r="60" spans="1:8" x14ac:dyDescent="0.25">
      <c r="A60" s="22" t="s">
        <v>125</v>
      </c>
      <c r="B60" s="22" t="s">
        <v>94</v>
      </c>
      <c r="C60" s="22" t="s">
        <v>65</v>
      </c>
      <c r="D60" s="27"/>
      <c r="E60" s="27"/>
      <c r="F60" s="26">
        <v>2000</v>
      </c>
      <c r="G60" s="26">
        <f>F60*19%</f>
        <v>380</v>
      </c>
      <c r="H60" s="26">
        <f t="shared" ref="H59:H61" si="8">+F60+G60</f>
        <v>2380</v>
      </c>
    </row>
    <row r="61" spans="1:8" x14ac:dyDescent="0.25">
      <c r="A61" s="22" t="s">
        <v>126</v>
      </c>
      <c r="B61" s="22" t="s">
        <v>127</v>
      </c>
      <c r="C61" s="22" t="s">
        <v>65</v>
      </c>
      <c r="D61" s="30"/>
      <c r="E61" s="30"/>
      <c r="F61" s="26">
        <v>2000</v>
      </c>
      <c r="G61" s="26">
        <f t="shared" ref="G59:G61" si="9">F61*19%</f>
        <v>380</v>
      </c>
      <c r="H61" s="26">
        <f t="shared" si="8"/>
        <v>2380</v>
      </c>
    </row>
    <row r="62" spans="1:8" x14ac:dyDescent="0.25">
      <c r="A62" s="31" t="s">
        <v>128</v>
      </c>
      <c r="B62" s="32"/>
      <c r="C62" s="32"/>
      <c r="D62" s="32"/>
      <c r="E62" s="32"/>
      <c r="F62" s="32"/>
      <c r="G62" s="32"/>
      <c r="H62" s="32"/>
    </row>
    <row r="63" spans="1:8" x14ac:dyDescent="0.25">
      <c r="A63" s="22" t="s">
        <v>129</v>
      </c>
      <c r="B63" s="22" t="s">
        <v>130</v>
      </c>
      <c r="C63" s="22" t="s">
        <v>9</v>
      </c>
      <c r="D63" s="24" t="s">
        <v>5</v>
      </c>
      <c r="E63" s="24">
        <v>2</v>
      </c>
      <c r="F63" s="26">
        <v>2000</v>
      </c>
      <c r="G63" s="26">
        <f>F63*19%</f>
        <v>380</v>
      </c>
      <c r="H63" s="26">
        <f>+F63+G63</f>
        <v>2380</v>
      </c>
    </row>
    <row r="64" spans="1:8" x14ac:dyDescent="0.25">
      <c r="A64" s="22" t="s">
        <v>131</v>
      </c>
      <c r="B64" s="22" t="s">
        <v>132</v>
      </c>
      <c r="C64" s="22" t="s">
        <v>71</v>
      </c>
      <c r="D64" s="27"/>
      <c r="E64" s="27"/>
      <c r="F64" s="26">
        <v>2000</v>
      </c>
      <c r="G64" s="26">
        <f>F64*19%</f>
        <v>380</v>
      </c>
      <c r="H64" s="26">
        <f>+F64+G64</f>
        <v>2380</v>
      </c>
    </row>
    <row r="65" spans="1:12" x14ac:dyDescent="0.25">
      <c r="A65" s="22" t="s">
        <v>133</v>
      </c>
      <c r="B65" s="22" t="s">
        <v>134</v>
      </c>
      <c r="C65" s="33" t="s">
        <v>68</v>
      </c>
      <c r="D65" s="27"/>
      <c r="E65" s="27"/>
      <c r="F65" s="26">
        <v>2000</v>
      </c>
      <c r="G65" s="26">
        <f>F65*19%</f>
        <v>380</v>
      </c>
      <c r="H65" s="26">
        <f>+F65+G65</f>
        <v>2380</v>
      </c>
    </row>
    <row r="66" spans="1:12" x14ac:dyDescent="0.25">
      <c r="A66" s="22" t="s">
        <v>135</v>
      </c>
      <c r="B66" s="22" t="s">
        <v>136</v>
      </c>
      <c r="C66" s="23" t="s">
        <v>68</v>
      </c>
      <c r="D66" s="27"/>
      <c r="E66" s="27"/>
      <c r="F66" s="26">
        <v>2000</v>
      </c>
      <c r="G66" s="26">
        <f>F66*19%</f>
        <v>380</v>
      </c>
      <c r="H66" s="26">
        <f>+F66+G66</f>
        <v>2380</v>
      </c>
    </row>
    <row r="67" spans="1:12" x14ac:dyDescent="0.25">
      <c r="A67" s="22" t="s">
        <v>137</v>
      </c>
      <c r="B67" s="22" t="s">
        <v>138</v>
      </c>
      <c r="C67" s="22" t="s">
        <v>15</v>
      </c>
      <c r="D67" s="30"/>
      <c r="E67" s="30"/>
      <c r="F67" s="26">
        <v>2000</v>
      </c>
      <c r="G67" s="26">
        <f>F67*19%</f>
        <v>380</v>
      </c>
      <c r="H67" s="26">
        <f>+F67+G67</f>
        <v>2380</v>
      </c>
    </row>
    <row r="68" spans="1:12" x14ac:dyDescent="0.25">
      <c r="A68" s="35" t="s">
        <v>139</v>
      </c>
      <c r="B68" s="35"/>
      <c r="C68" s="35"/>
      <c r="D68" s="35"/>
      <c r="E68" s="35"/>
      <c r="F68" s="36">
        <f>SUM(F4:F67)</f>
        <v>315000</v>
      </c>
      <c r="G68" s="36"/>
      <c r="H68" s="36"/>
    </row>
    <row r="69" spans="1:12" x14ac:dyDescent="0.25">
      <c r="A69" s="35" t="s">
        <v>140</v>
      </c>
      <c r="B69" s="35"/>
      <c r="C69" s="35"/>
      <c r="D69" s="35"/>
      <c r="E69" s="35"/>
      <c r="F69" s="37">
        <f>SUM(G4:G67)</f>
        <v>59850</v>
      </c>
      <c r="G69" s="37"/>
      <c r="H69" s="37"/>
      <c r="I69" s="3"/>
    </row>
    <row r="70" spans="1:12" x14ac:dyDescent="0.25">
      <c r="A70" s="35" t="s">
        <v>141</v>
      </c>
      <c r="B70" s="35"/>
      <c r="C70" s="35"/>
      <c r="D70" s="35"/>
      <c r="E70" s="35"/>
      <c r="F70" s="37">
        <f>F68+F69</f>
        <v>374850</v>
      </c>
      <c r="G70" s="37"/>
      <c r="H70" s="37"/>
    </row>
    <row r="72" spans="1:12" x14ac:dyDescent="0.25">
      <c r="A72" s="38" t="s">
        <v>251</v>
      </c>
      <c r="B72" s="38"/>
      <c r="C72" s="38"/>
      <c r="D72" s="38"/>
      <c r="E72" s="38"/>
      <c r="F72" s="11"/>
      <c r="G72" s="11"/>
    </row>
    <row r="73" spans="1:12" x14ac:dyDescent="0.25">
      <c r="A73" s="38"/>
      <c r="B73" s="38"/>
      <c r="C73" s="38"/>
      <c r="D73" s="38"/>
      <c r="E73" s="38"/>
      <c r="F73" s="11"/>
      <c r="G73" s="11"/>
    </row>
    <row r="74" spans="1:12" x14ac:dyDescent="0.25">
      <c r="A74" s="39" t="s">
        <v>142</v>
      </c>
      <c r="B74" s="39"/>
      <c r="C74" s="39"/>
      <c r="D74" s="40"/>
      <c r="E74" s="40"/>
      <c r="F74" s="5"/>
      <c r="G74" s="5"/>
      <c r="H74" s="5"/>
      <c r="I74" s="5"/>
      <c r="J74" s="5"/>
      <c r="K74" s="5"/>
      <c r="L74" s="5"/>
    </row>
    <row r="75" spans="1:12" x14ac:dyDescent="0.25">
      <c r="A75" s="41" t="s">
        <v>143</v>
      </c>
      <c r="B75" s="41" t="s">
        <v>3</v>
      </c>
      <c r="C75" s="41" t="s">
        <v>144</v>
      </c>
      <c r="D75" s="42" t="s">
        <v>248</v>
      </c>
      <c r="E75" s="43" t="s">
        <v>249</v>
      </c>
      <c r="F75" s="6"/>
      <c r="G75" s="7"/>
      <c r="H75" s="5"/>
      <c r="I75" s="5"/>
      <c r="J75" s="5"/>
      <c r="K75" s="5"/>
      <c r="L75" s="5"/>
    </row>
    <row r="76" spans="1:12" x14ac:dyDescent="0.25">
      <c r="A76" s="40" t="s">
        <v>7</v>
      </c>
      <c r="B76" s="22" t="s">
        <v>145</v>
      </c>
      <c r="C76" s="54" t="s">
        <v>144</v>
      </c>
      <c r="D76" s="44">
        <v>350000</v>
      </c>
      <c r="E76" s="45">
        <f>+D76*19%</f>
        <v>66500</v>
      </c>
      <c r="F76" s="8"/>
      <c r="G76" s="8"/>
      <c r="H76" s="5"/>
      <c r="I76" s="5"/>
      <c r="J76" s="5"/>
      <c r="K76" s="5"/>
      <c r="L76" s="5"/>
    </row>
    <row r="77" spans="1:12" x14ac:dyDescent="0.25">
      <c r="A77" s="40" t="s">
        <v>10</v>
      </c>
      <c r="B77" s="40" t="s">
        <v>146</v>
      </c>
      <c r="C77" s="54"/>
      <c r="D77" s="46">
        <v>227273</v>
      </c>
      <c r="E77" s="45">
        <f t="shared" ref="E77:E140" si="10">+D77*19%</f>
        <v>43181.87</v>
      </c>
      <c r="F77" s="8"/>
      <c r="G77" s="8"/>
      <c r="H77" s="5"/>
      <c r="I77" s="5"/>
      <c r="J77" s="5"/>
      <c r="K77" s="5"/>
      <c r="L77" s="5"/>
    </row>
    <row r="78" spans="1:12" x14ac:dyDescent="0.25">
      <c r="A78" s="40" t="s">
        <v>13</v>
      </c>
      <c r="B78" s="40" t="s">
        <v>147</v>
      </c>
      <c r="C78" s="54"/>
      <c r="D78" s="47">
        <v>650000</v>
      </c>
      <c r="E78" s="45">
        <f t="shared" si="10"/>
        <v>123500</v>
      </c>
      <c r="F78" s="8"/>
      <c r="G78" s="8"/>
      <c r="H78" s="5"/>
      <c r="I78" s="5"/>
      <c r="J78" s="5"/>
      <c r="K78" s="5"/>
      <c r="L78" s="5"/>
    </row>
    <row r="79" spans="1:12" x14ac:dyDescent="0.25">
      <c r="A79" s="40" t="s">
        <v>16</v>
      </c>
      <c r="B79" s="40" t="s">
        <v>148</v>
      </c>
      <c r="C79" s="54"/>
      <c r="D79" s="47">
        <v>380000</v>
      </c>
      <c r="E79" s="45">
        <f t="shared" si="10"/>
        <v>72200</v>
      </c>
      <c r="F79" s="8"/>
      <c r="G79" s="8"/>
      <c r="H79" s="5"/>
      <c r="I79" s="5"/>
      <c r="J79" s="5"/>
      <c r="K79" s="5"/>
      <c r="L79" s="5"/>
    </row>
    <row r="80" spans="1:12" x14ac:dyDescent="0.25">
      <c r="A80" s="40" t="s">
        <v>19</v>
      </c>
      <c r="B80" s="40" t="s">
        <v>149</v>
      </c>
      <c r="C80" s="54"/>
      <c r="D80" s="47">
        <v>2150000</v>
      </c>
      <c r="E80" s="45">
        <f t="shared" si="10"/>
        <v>408500</v>
      </c>
      <c r="F80" s="8"/>
      <c r="G80" s="8"/>
      <c r="H80" s="5"/>
      <c r="I80" s="5"/>
      <c r="J80" s="5"/>
      <c r="K80" s="5"/>
      <c r="L80" s="5"/>
    </row>
    <row r="81" spans="1:12" x14ac:dyDescent="0.25">
      <c r="A81" s="40" t="s">
        <v>22</v>
      </c>
      <c r="B81" s="40" t="s">
        <v>150</v>
      </c>
      <c r="C81" s="54"/>
      <c r="D81" s="47">
        <v>250000</v>
      </c>
      <c r="E81" s="45">
        <f t="shared" si="10"/>
        <v>47500</v>
      </c>
      <c r="F81" s="8"/>
      <c r="G81" s="8"/>
      <c r="H81" s="5"/>
      <c r="I81" s="5"/>
      <c r="J81" s="5"/>
      <c r="K81" s="5"/>
      <c r="L81" s="5"/>
    </row>
    <row r="82" spans="1:12" x14ac:dyDescent="0.25">
      <c r="A82" s="40" t="s">
        <v>24</v>
      </c>
      <c r="B82" s="40" t="s">
        <v>151</v>
      </c>
      <c r="C82" s="54"/>
      <c r="D82" s="47">
        <v>500000</v>
      </c>
      <c r="E82" s="45">
        <f t="shared" si="10"/>
        <v>95000</v>
      </c>
      <c r="F82" s="8"/>
      <c r="G82" s="8"/>
      <c r="H82" s="5"/>
      <c r="I82" s="5"/>
      <c r="J82" s="5"/>
      <c r="K82" s="5"/>
      <c r="L82" s="5"/>
    </row>
    <row r="83" spans="1:12" x14ac:dyDescent="0.25">
      <c r="A83" s="40" t="s">
        <v>26</v>
      </c>
      <c r="B83" s="40" t="s">
        <v>152</v>
      </c>
      <c r="C83" s="54"/>
      <c r="D83" s="47">
        <v>1500000</v>
      </c>
      <c r="E83" s="45">
        <f t="shared" si="10"/>
        <v>285000</v>
      </c>
      <c r="F83" s="8"/>
      <c r="G83" s="8"/>
      <c r="H83" s="5"/>
      <c r="I83" s="5"/>
      <c r="J83" s="5"/>
      <c r="K83" s="5"/>
      <c r="L83" s="5"/>
    </row>
    <row r="84" spans="1:12" x14ac:dyDescent="0.25">
      <c r="A84" s="40" t="s">
        <v>28</v>
      </c>
      <c r="B84" s="40" t="s">
        <v>153</v>
      </c>
      <c r="C84" s="54"/>
      <c r="D84" s="47">
        <v>181818</v>
      </c>
      <c r="E84" s="45">
        <f t="shared" si="10"/>
        <v>34545.42</v>
      </c>
      <c r="F84" s="8"/>
      <c r="G84" s="8"/>
      <c r="H84" s="5"/>
      <c r="I84" s="5"/>
      <c r="J84" s="5"/>
      <c r="K84" s="5"/>
      <c r="L84" s="5"/>
    </row>
    <row r="85" spans="1:12" x14ac:dyDescent="0.25">
      <c r="A85" s="40" t="s">
        <v>30</v>
      </c>
      <c r="B85" s="40" t="s">
        <v>154</v>
      </c>
      <c r="C85" s="54"/>
      <c r="D85" s="47">
        <v>100000</v>
      </c>
      <c r="E85" s="45">
        <f t="shared" si="10"/>
        <v>19000</v>
      </c>
      <c r="F85" s="8"/>
      <c r="G85" s="8"/>
      <c r="H85" s="5"/>
      <c r="I85" s="5"/>
      <c r="J85" s="5"/>
      <c r="K85" s="5"/>
      <c r="L85" s="5"/>
    </row>
    <row r="86" spans="1:12" x14ac:dyDescent="0.25">
      <c r="A86" s="40" t="s">
        <v>32</v>
      </c>
      <c r="B86" s="40" t="s">
        <v>155</v>
      </c>
      <c r="C86" s="54"/>
      <c r="D86" s="47">
        <v>750000</v>
      </c>
      <c r="E86" s="45">
        <f t="shared" si="10"/>
        <v>142500</v>
      </c>
      <c r="F86" s="8"/>
      <c r="G86" s="8"/>
      <c r="H86" s="5"/>
      <c r="I86" s="5"/>
      <c r="J86" s="5"/>
      <c r="K86" s="5"/>
      <c r="L86" s="5"/>
    </row>
    <row r="87" spans="1:12" x14ac:dyDescent="0.25">
      <c r="A87" s="40" t="s">
        <v>35</v>
      </c>
      <c r="B87" s="40" t="s">
        <v>156</v>
      </c>
      <c r="C87" s="54"/>
      <c r="D87" s="47">
        <v>250000</v>
      </c>
      <c r="E87" s="45">
        <f t="shared" si="10"/>
        <v>47500</v>
      </c>
      <c r="F87" s="8"/>
      <c r="G87" s="8"/>
      <c r="H87" s="5"/>
      <c r="I87" s="5"/>
      <c r="J87" s="5"/>
      <c r="K87" s="5"/>
      <c r="L87" s="5"/>
    </row>
    <row r="88" spans="1:12" x14ac:dyDescent="0.25">
      <c r="A88" s="40" t="s">
        <v>37</v>
      </c>
      <c r="B88" s="40" t="s">
        <v>157</v>
      </c>
      <c r="C88" s="54"/>
      <c r="D88" s="47">
        <v>3800000</v>
      </c>
      <c r="E88" s="45">
        <f t="shared" si="10"/>
        <v>722000</v>
      </c>
      <c r="F88" s="8"/>
      <c r="G88" s="8"/>
      <c r="H88" s="5"/>
      <c r="I88" s="5"/>
      <c r="J88" s="5"/>
      <c r="K88" s="5"/>
      <c r="L88" s="5"/>
    </row>
    <row r="89" spans="1:12" x14ac:dyDescent="0.25">
      <c r="A89" s="40" t="s">
        <v>158</v>
      </c>
      <c r="B89" s="40" t="s">
        <v>159</v>
      </c>
      <c r="C89" s="54"/>
      <c r="D89" s="47">
        <v>170455</v>
      </c>
      <c r="E89" s="45">
        <f t="shared" si="10"/>
        <v>32386.45</v>
      </c>
      <c r="F89" s="8"/>
      <c r="G89" s="8"/>
      <c r="H89" s="5"/>
      <c r="I89" s="5"/>
      <c r="J89" s="5"/>
      <c r="K89" s="5"/>
      <c r="L89" s="5"/>
    </row>
    <row r="90" spans="1:12" x14ac:dyDescent="0.25">
      <c r="A90" s="40" t="s">
        <v>160</v>
      </c>
      <c r="B90" s="40" t="s">
        <v>161</v>
      </c>
      <c r="C90" s="54"/>
      <c r="D90" s="47">
        <v>5000000</v>
      </c>
      <c r="E90" s="45">
        <f t="shared" si="10"/>
        <v>950000</v>
      </c>
      <c r="F90" s="8"/>
      <c r="G90" s="8"/>
      <c r="H90" s="5"/>
      <c r="I90" s="5"/>
      <c r="J90" s="5"/>
      <c r="K90" s="5"/>
      <c r="L90" s="5"/>
    </row>
    <row r="91" spans="1:12" x14ac:dyDescent="0.25">
      <c r="A91" s="40" t="s">
        <v>162</v>
      </c>
      <c r="B91" s="40" t="s">
        <v>163</v>
      </c>
      <c r="C91" s="54"/>
      <c r="D91" s="47">
        <v>500000</v>
      </c>
      <c r="E91" s="45">
        <f t="shared" si="10"/>
        <v>95000</v>
      </c>
      <c r="F91" s="8"/>
      <c r="G91" s="8"/>
      <c r="H91" s="5"/>
      <c r="I91" s="5"/>
      <c r="J91" s="5"/>
      <c r="K91" s="5"/>
      <c r="L91" s="5"/>
    </row>
    <row r="92" spans="1:12" x14ac:dyDescent="0.25">
      <c r="A92" s="49" t="s">
        <v>164</v>
      </c>
      <c r="B92" s="49"/>
      <c r="C92" s="49"/>
      <c r="D92" s="48"/>
      <c r="E92" s="45">
        <f t="shared" si="10"/>
        <v>0</v>
      </c>
      <c r="F92" s="9"/>
      <c r="G92" s="9"/>
      <c r="H92" s="10"/>
      <c r="I92" s="10"/>
      <c r="J92" s="5"/>
      <c r="K92" s="5"/>
      <c r="L92" s="5"/>
    </row>
    <row r="93" spans="1:12" x14ac:dyDescent="0.25">
      <c r="A93" s="40" t="s">
        <v>43</v>
      </c>
      <c r="B93" s="40" t="s">
        <v>165</v>
      </c>
      <c r="C93" s="55" t="s">
        <v>144</v>
      </c>
      <c r="D93" s="47">
        <v>2613636</v>
      </c>
      <c r="E93" s="45">
        <f t="shared" si="10"/>
        <v>496590.84</v>
      </c>
      <c r="F93" s="5"/>
      <c r="G93" s="5"/>
      <c r="H93" s="5"/>
      <c r="I93" s="5"/>
      <c r="J93" s="5"/>
      <c r="K93" s="5"/>
      <c r="L93" s="5"/>
    </row>
    <row r="94" spans="1:12" x14ac:dyDescent="0.25">
      <c r="A94" s="40" t="s">
        <v>45</v>
      </c>
      <c r="B94" s="40" t="s">
        <v>166</v>
      </c>
      <c r="C94" s="55"/>
      <c r="D94" s="47">
        <v>88636</v>
      </c>
      <c r="E94" s="45">
        <f t="shared" si="10"/>
        <v>16840.84</v>
      </c>
      <c r="F94" s="5"/>
      <c r="G94" s="5"/>
      <c r="H94" s="5"/>
      <c r="I94" s="5"/>
      <c r="J94" s="5"/>
      <c r="K94" s="5"/>
      <c r="L94" s="5"/>
    </row>
    <row r="95" spans="1:12" x14ac:dyDescent="0.25">
      <c r="A95" s="40" t="s">
        <v>47</v>
      </c>
      <c r="B95" s="40" t="s">
        <v>167</v>
      </c>
      <c r="C95" s="55"/>
      <c r="D95" s="47">
        <v>950000</v>
      </c>
      <c r="E95" s="45">
        <f t="shared" si="10"/>
        <v>180500</v>
      </c>
      <c r="F95" s="5"/>
      <c r="G95" s="5"/>
      <c r="H95" s="5"/>
      <c r="I95" s="5"/>
      <c r="J95" s="5"/>
      <c r="K95" s="5"/>
      <c r="L95" s="5"/>
    </row>
    <row r="96" spans="1:12" x14ac:dyDescent="0.25">
      <c r="A96" s="40" t="s">
        <v>49</v>
      </c>
      <c r="B96" s="40" t="s">
        <v>168</v>
      </c>
      <c r="C96" s="55"/>
      <c r="D96" s="47">
        <v>500000</v>
      </c>
      <c r="E96" s="45">
        <f t="shared" si="10"/>
        <v>95000</v>
      </c>
      <c r="F96" s="5"/>
      <c r="G96" s="5"/>
      <c r="H96" s="5"/>
      <c r="I96" s="5"/>
      <c r="J96" s="5"/>
      <c r="K96" s="5"/>
      <c r="L96" s="5"/>
    </row>
    <row r="97" spans="1:12" x14ac:dyDescent="0.25">
      <c r="A97" s="40" t="s">
        <v>52</v>
      </c>
      <c r="B97" s="40" t="s">
        <v>169</v>
      </c>
      <c r="C97" s="55"/>
      <c r="D97" s="47">
        <v>795455</v>
      </c>
      <c r="E97" s="45">
        <f t="shared" si="10"/>
        <v>151136.45000000001</v>
      </c>
      <c r="F97" s="5"/>
      <c r="G97" s="5"/>
      <c r="H97" s="5"/>
      <c r="I97" s="5"/>
      <c r="J97" s="5"/>
      <c r="K97" s="5"/>
      <c r="L97" s="5"/>
    </row>
    <row r="98" spans="1:12" ht="23.25" x14ac:dyDescent="0.25">
      <c r="A98" s="40" t="s">
        <v>54</v>
      </c>
      <c r="B98" s="22" t="s">
        <v>170</v>
      </c>
      <c r="C98" s="55"/>
      <c r="D98" s="47">
        <v>850000</v>
      </c>
      <c r="E98" s="45">
        <f t="shared" si="10"/>
        <v>161500</v>
      </c>
      <c r="F98" s="5"/>
      <c r="G98" s="5"/>
      <c r="H98" s="5"/>
      <c r="I98" s="5"/>
      <c r="J98" s="5"/>
      <c r="K98" s="5"/>
      <c r="L98" s="5"/>
    </row>
    <row r="99" spans="1:12" x14ac:dyDescent="0.25">
      <c r="A99" s="40" t="s">
        <v>55</v>
      </c>
      <c r="B99" s="40" t="s">
        <v>171</v>
      </c>
      <c r="C99" s="55"/>
      <c r="D99" s="47">
        <v>1200</v>
      </c>
      <c r="E99" s="45">
        <f t="shared" si="10"/>
        <v>228</v>
      </c>
      <c r="F99" s="5"/>
      <c r="G99" s="5"/>
      <c r="H99" s="5"/>
      <c r="I99" s="5"/>
      <c r="J99" s="5"/>
      <c r="K99" s="5"/>
      <c r="L99" s="5"/>
    </row>
    <row r="100" spans="1:12" x14ac:dyDescent="0.25">
      <c r="A100" s="40" t="s">
        <v>57</v>
      </c>
      <c r="B100" s="40" t="s">
        <v>172</v>
      </c>
      <c r="C100" s="55"/>
      <c r="D100" s="47">
        <v>180000</v>
      </c>
      <c r="E100" s="45">
        <f t="shared" si="10"/>
        <v>34200</v>
      </c>
      <c r="F100" s="5"/>
      <c r="G100" s="5"/>
      <c r="H100" s="5"/>
      <c r="I100" s="5"/>
      <c r="J100" s="5"/>
      <c r="K100" s="5"/>
      <c r="L100" s="5"/>
    </row>
    <row r="101" spans="1:12" x14ac:dyDescent="0.25">
      <c r="A101" s="40" t="s">
        <v>59</v>
      </c>
      <c r="B101" s="40" t="s">
        <v>173</v>
      </c>
      <c r="C101" s="55"/>
      <c r="D101" s="47">
        <v>850000</v>
      </c>
      <c r="E101" s="45">
        <f t="shared" si="10"/>
        <v>161500</v>
      </c>
      <c r="F101" s="5"/>
      <c r="G101" s="5"/>
      <c r="H101" s="5"/>
      <c r="I101" s="5"/>
      <c r="J101" s="5"/>
      <c r="K101" s="5"/>
      <c r="L101" s="5"/>
    </row>
    <row r="102" spans="1:12" x14ac:dyDescent="0.25">
      <c r="A102" s="40" t="s">
        <v>61</v>
      </c>
      <c r="B102" s="40" t="s">
        <v>174</v>
      </c>
      <c r="C102" s="55"/>
      <c r="D102" s="47">
        <v>150000</v>
      </c>
      <c r="E102" s="45">
        <f t="shared" si="10"/>
        <v>28500</v>
      </c>
      <c r="F102" s="4"/>
      <c r="G102" s="4"/>
      <c r="H102" s="5"/>
      <c r="I102" s="5"/>
      <c r="J102" s="5"/>
      <c r="K102" s="5"/>
      <c r="L102" s="5"/>
    </row>
    <row r="103" spans="1:12" x14ac:dyDescent="0.25">
      <c r="A103" s="49" t="s">
        <v>74</v>
      </c>
      <c r="B103" s="49"/>
      <c r="C103" s="49"/>
      <c r="D103" s="48"/>
      <c r="E103" s="45">
        <f t="shared" si="10"/>
        <v>0</v>
      </c>
      <c r="F103" s="9"/>
      <c r="G103" s="9"/>
      <c r="H103" s="10"/>
      <c r="I103" s="10"/>
      <c r="J103" s="5"/>
      <c r="K103" s="5"/>
      <c r="L103" s="5"/>
    </row>
    <row r="104" spans="1:12" ht="23.25" x14ac:dyDescent="0.25">
      <c r="A104" s="40" t="s">
        <v>75</v>
      </c>
      <c r="B104" s="22" t="s">
        <v>175</v>
      </c>
      <c r="C104" s="55" t="s">
        <v>144</v>
      </c>
      <c r="D104" s="47">
        <v>5000000</v>
      </c>
      <c r="E104" s="45">
        <f t="shared" si="10"/>
        <v>950000</v>
      </c>
      <c r="F104" s="5"/>
      <c r="G104" s="5"/>
      <c r="H104" s="5"/>
      <c r="I104" s="5"/>
      <c r="J104" s="5"/>
      <c r="K104" s="5"/>
      <c r="L104" s="5"/>
    </row>
    <row r="105" spans="1:12" x14ac:dyDescent="0.25">
      <c r="A105" s="40" t="s">
        <v>77</v>
      </c>
      <c r="B105" s="40" t="s">
        <v>176</v>
      </c>
      <c r="C105" s="55"/>
      <c r="D105" s="47">
        <v>170455</v>
      </c>
      <c r="E105" s="45">
        <f t="shared" si="10"/>
        <v>32386.45</v>
      </c>
      <c r="F105" s="5"/>
      <c r="G105" s="5"/>
      <c r="H105" s="5"/>
      <c r="I105" s="5"/>
      <c r="J105" s="5"/>
      <c r="K105" s="5"/>
      <c r="L105" s="5"/>
    </row>
    <row r="106" spans="1:12" ht="23.25" x14ac:dyDescent="0.25">
      <c r="A106" s="40" t="s">
        <v>79</v>
      </c>
      <c r="B106" s="22" t="s">
        <v>177</v>
      </c>
      <c r="C106" s="55"/>
      <c r="D106" s="47">
        <v>200000</v>
      </c>
      <c r="E106" s="45">
        <f t="shared" si="10"/>
        <v>38000</v>
      </c>
      <c r="F106" s="5"/>
      <c r="G106" s="5"/>
      <c r="H106" s="5"/>
      <c r="I106" s="5"/>
      <c r="J106" s="5"/>
      <c r="K106" s="5"/>
      <c r="L106" s="5"/>
    </row>
    <row r="107" spans="1:12" x14ac:dyDescent="0.25">
      <c r="A107" s="40" t="s">
        <v>81</v>
      </c>
      <c r="B107" s="40" t="s">
        <v>178</v>
      </c>
      <c r="C107" s="55"/>
      <c r="D107" s="47">
        <v>685000</v>
      </c>
      <c r="E107" s="45">
        <f t="shared" si="10"/>
        <v>130150</v>
      </c>
      <c r="F107" s="5"/>
      <c r="G107" s="5"/>
      <c r="H107" s="5"/>
      <c r="I107" s="5"/>
      <c r="J107" s="5"/>
      <c r="K107" s="5"/>
      <c r="L107" s="5"/>
    </row>
    <row r="108" spans="1:12" x14ac:dyDescent="0.25">
      <c r="A108" s="40" t="s">
        <v>83</v>
      </c>
      <c r="B108" s="40" t="s">
        <v>179</v>
      </c>
      <c r="C108" s="55"/>
      <c r="D108" s="47">
        <v>70000</v>
      </c>
      <c r="E108" s="45">
        <f t="shared" si="10"/>
        <v>13300</v>
      </c>
      <c r="F108" s="5"/>
      <c r="G108" s="5"/>
      <c r="H108" s="5"/>
      <c r="I108" s="5"/>
      <c r="J108" s="5"/>
      <c r="K108" s="5"/>
      <c r="L108" s="5"/>
    </row>
    <row r="109" spans="1:12" x14ac:dyDescent="0.25">
      <c r="A109" s="40" t="s">
        <v>85</v>
      </c>
      <c r="B109" s="40" t="s">
        <v>180</v>
      </c>
      <c r="C109" s="55"/>
      <c r="D109" s="47">
        <v>45455</v>
      </c>
      <c r="E109" s="45">
        <f t="shared" si="10"/>
        <v>8636.4500000000007</v>
      </c>
      <c r="F109" s="5"/>
      <c r="G109" s="5"/>
      <c r="H109" s="5"/>
      <c r="I109" s="5"/>
      <c r="J109" s="5"/>
      <c r="K109" s="5"/>
      <c r="L109" s="5"/>
    </row>
    <row r="110" spans="1:12" x14ac:dyDescent="0.25">
      <c r="A110" s="40" t="s">
        <v>87</v>
      </c>
      <c r="B110" s="40" t="s">
        <v>181</v>
      </c>
      <c r="C110" s="55"/>
      <c r="D110" s="47">
        <v>285000</v>
      </c>
      <c r="E110" s="45">
        <f t="shared" si="10"/>
        <v>54150</v>
      </c>
      <c r="F110" s="5"/>
      <c r="G110" s="5"/>
      <c r="H110" s="5"/>
      <c r="I110" s="5"/>
      <c r="J110" s="5"/>
      <c r="K110" s="5"/>
      <c r="L110" s="5"/>
    </row>
    <row r="111" spans="1:12" x14ac:dyDescent="0.25">
      <c r="A111" s="49" t="s">
        <v>182</v>
      </c>
      <c r="B111" s="49"/>
      <c r="C111" s="49"/>
      <c r="D111" s="48"/>
      <c r="E111" s="45">
        <f t="shared" si="10"/>
        <v>0</v>
      </c>
      <c r="F111" s="9"/>
      <c r="G111" s="9"/>
      <c r="H111" s="10"/>
      <c r="I111" s="10"/>
      <c r="J111" s="5"/>
      <c r="K111" s="5"/>
      <c r="L111" s="5"/>
    </row>
    <row r="112" spans="1:12" x14ac:dyDescent="0.25">
      <c r="A112" s="40" t="s">
        <v>96</v>
      </c>
      <c r="B112" s="40" t="s">
        <v>183</v>
      </c>
      <c r="C112" s="55" t="s">
        <v>144</v>
      </c>
      <c r="D112" s="47">
        <v>800000</v>
      </c>
      <c r="E112" s="45">
        <f t="shared" si="10"/>
        <v>152000</v>
      </c>
      <c r="F112" s="5"/>
      <c r="G112" s="5"/>
      <c r="H112" s="5"/>
      <c r="I112" s="5"/>
      <c r="J112" s="5"/>
      <c r="K112" s="5"/>
      <c r="L112" s="5"/>
    </row>
    <row r="113" spans="1:12" x14ac:dyDescent="0.25">
      <c r="A113" s="40" t="s">
        <v>98</v>
      </c>
      <c r="B113" s="40" t="s">
        <v>184</v>
      </c>
      <c r="C113" s="55"/>
      <c r="D113" s="47">
        <v>750000</v>
      </c>
      <c r="E113" s="45">
        <f t="shared" si="10"/>
        <v>142500</v>
      </c>
      <c r="F113" s="5"/>
      <c r="G113" s="5"/>
      <c r="H113" s="5"/>
      <c r="I113" s="5"/>
      <c r="J113" s="5"/>
      <c r="K113" s="5"/>
      <c r="L113" s="5"/>
    </row>
    <row r="114" spans="1:12" x14ac:dyDescent="0.25">
      <c r="A114" s="40" t="s">
        <v>100</v>
      </c>
      <c r="B114" s="40" t="s">
        <v>185</v>
      </c>
      <c r="C114" s="55"/>
      <c r="D114" s="47">
        <v>150000</v>
      </c>
      <c r="E114" s="45">
        <f t="shared" si="10"/>
        <v>28500</v>
      </c>
      <c r="F114" s="5"/>
      <c r="G114" s="5"/>
      <c r="H114" s="5"/>
      <c r="I114" s="5"/>
      <c r="J114" s="5"/>
      <c r="K114" s="5"/>
      <c r="L114" s="5"/>
    </row>
    <row r="115" spans="1:12" ht="30" customHeight="1" x14ac:dyDescent="0.25">
      <c r="A115" s="40" t="s">
        <v>102</v>
      </c>
      <c r="B115" s="22" t="s">
        <v>186</v>
      </c>
      <c r="C115" s="55"/>
      <c r="D115" s="47">
        <v>150000</v>
      </c>
      <c r="E115" s="45">
        <f t="shared" si="10"/>
        <v>28500</v>
      </c>
      <c r="F115" s="5"/>
      <c r="G115" s="5"/>
      <c r="H115" s="5"/>
      <c r="I115" s="5"/>
      <c r="J115" s="5"/>
      <c r="K115" s="5"/>
      <c r="L115" s="5"/>
    </row>
    <row r="116" spans="1:12" x14ac:dyDescent="0.25">
      <c r="A116" s="40" t="s">
        <v>104</v>
      </c>
      <c r="B116" s="40" t="s">
        <v>187</v>
      </c>
      <c r="C116" s="55"/>
      <c r="D116" s="47">
        <v>150000</v>
      </c>
      <c r="E116" s="45">
        <f t="shared" si="10"/>
        <v>28500</v>
      </c>
      <c r="F116" s="5"/>
      <c r="G116" s="5"/>
      <c r="H116" s="5"/>
      <c r="I116" s="5"/>
      <c r="J116" s="5"/>
      <c r="K116" s="5"/>
      <c r="L116" s="5"/>
    </row>
    <row r="117" spans="1:12" ht="23.25" x14ac:dyDescent="0.25">
      <c r="A117" s="40" t="s">
        <v>106</v>
      </c>
      <c r="B117" s="22" t="s">
        <v>188</v>
      </c>
      <c r="C117" s="55"/>
      <c r="D117" s="47">
        <v>170455</v>
      </c>
      <c r="E117" s="45">
        <f t="shared" si="10"/>
        <v>32386.45</v>
      </c>
      <c r="F117" s="5"/>
      <c r="G117" s="5"/>
      <c r="H117" s="5"/>
      <c r="I117" s="5"/>
      <c r="J117" s="5"/>
      <c r="K117" s="5"/>
      <c r="L117" s="5"/>
    </row>
    <row r="118" spans="1:12" x14ac:dyDescent="0.25">
      <c r="A118" s="40" t="s">
        <v>108</v>
      </c>
      <c r="B118" s="40" t="s">
        <v>189</v>
      </c>
      <c r="C118" s="55"/>
      <c r="D118" s="47">
        <v>11364</v>
      </c>
      <c r="E118" s="45">
        <f t="shared" si="10"/>
        <v>2159.16</v>
      </c>
      <c r="F118" s="5"/>
      <c r="G118" s="5"/>
      <c r="H118" s="5"/>
      <c r="I118" s="5"/>
      <c r="J118" s="5"/>
      <c r="K118" s="5"/>
      <c r="L118" s="5"/>
    </row>
    <row r="119" spans="1:12" x14ac:dyDescent="0.25">
      <c r="A119" s="40" t="s">
        <v>110</v>
      </c>
      <c r="B119" s="40" t="s">
        <v>190</v>
      </c>
      <c r="C119" s="55"/>
      <c r="D119" s="47">
        <v>56000</v>
      </c>
      <c r="E119" s="45">
        <f t="shared" si="10"/>
        <v>10640</v>
      </c>
      <c r="F119" s="5"/>
      <c r="G119" s="5"/>
      <c r="H119" s="5"/>
      <c r="I119" s="5"/>
      <c r="J119" s="5"/>
      <c r="K119" s="5"/>
      <c r="L119" s="5"/>
    </row>
    <row r="120" spans="1:12" x14ac:dyDescent="0.25">
      <c r="A120" s="40" t="s">
        <v>112</v>
      </c>
      <c r="B120" s="40" t="s">
        <v>191</v>
      </c>
      <c r="C120" s="55"/>
      <c r="D120" s="47">
        <v>39773</v>
      </c>
      <c r="E120" s="45">
        <f t="shared" si="10"/>
        <v>7556.87</v>
      </c>
      <c r="F120" s="5"/>
      <c r="G120" s="5"/>
      <c r="H120" s="5"/>
      <c r="I120" s="5"/>
      <c r="J120" s="5"/>
      <c r="K120" s="5"/>
      <c r="L120" s="5"/>
    </row>
    <row r="121" spans="1:12" x14ac:dyDescent="0.25">
      <c r="A121" s="40" t="s">
        <v>114</v>
      </c>
      <c r="B121" s="40" t="s">
        <v>192</v>
      </c>
      <c r="C121" s="55"/>
      <c r="D121" s="47">
        <v>51136</v>
      </c>
      <c r="E121" s="45">
        <f t="shared" si="10"/>
        <v>9715.84</v>
      </c>
      <c r="F121" s="5"/>
      <c r="G121" s="5"/>
      <c r="H121" s="5"/>
      <c r="I121" s="5"/>
      <c r="J121" s="5"/>
      <c r="K121" s="5"/>
      <c r="L121" s="5"/>
    </row>
    <row r="122" spans="1:12" x14ac:dyDescent="0.25">
      <c r="A122" s="40" t="s">
        <v>116</v>
      </c>
      <c r="B122" s="40" t="s">
        <v>193</v>
      </c>
      <c r="C122" s="55"/>
      <c r="D122" s="47">
        <v>1114</v>
      </c>
      <c r="E122" s="45">
        <f t="shared" si="10"/>
        <v>211.66</v>
      </c>
      <c r="F122" s="4"/>
      <c r="G122" s="4"/>
      <c r="H122" s="5"/>
      <c r="I122" s="5"/>
      <c r="J122" s="5"/>
      <c r="K122" s="5"/>
      <c r="L122" s="5"/>
    </row>
    <row r="123" spans="1:12" x14ac:dyDescent="0.25">
      <c r="A123" s="49" t="s">
        <v>194</v>
      </c>
      <c r="B123" s="49"/>
      <c r="C123" s="49"/>
      <c r="D123" s="48"/>
      <c r="E123" s="45">
        <f t="shared" si="10"/>
        <v>0</v>
      </c>
      <c r="F123" s="9"/>
      <c r="G123" s="9"/>
      <c r="H123" s="10"/>
      <c r="I123" s="10"/>
      <c r="J123" s="5"/>
      <c r="K123" s="5"/>
      <c r="L123" s="5"/>
    </row>
    <row r="124" spans="1:12" x14ac:dyDescent="0.25">
      <c r="A124" s="40" t="s">
        <v>121</v>
      </c>
      <c r="B124" s="40" t="s">
        <v>195</v>
      </c>
      <c r="C124" s="55" t="s">
        <v>144</v>
      </c>
      <c r="D124" s="47">
        <v>100000</v>
      </c>
      <c r="E124" s="45">
        <f t="shared" si="10"/>
        <v>19000</v>
      </c>
      <c r="F124" s="5"/>
      <c r="G124" s="5"/>
      <c r="H124" s="5"/>
      <c r="I124" s="5"/>
      <c r="J124" s="5"/>
      <c r="K124" s="5"/>
      <c r="L124" s="5"/>
    </row>
    <row r="125" spans="1:12" x14ac:dyDescent="0.25">
      <c r="A125" s="40" t="s">
        <v>123</v>
      </c>
      <c r="B125" s="40" t="s">
        <v>180</v>
      </c>
      <c r="C125" s="55"/>
      <c r="D125" s="47">
        <v>51136</v>
      </c>
      <c r="E125" s="45">
        <f t="shared" si="10"/>
        <v>9715.84</v>
      </c>
      <c r="F125" s="5"/>
      <c r="G125" s="5"/>
      <c r="H125" s="5"/>
      <c r="I125" s="5"/>
      <c r="J125" s="5"/>
      <c r="K125" s="5"/>
      <c r="L125" s="5"/>
    </row>
    <row r="126" spans="1:12" x14ac:dyDescent="0.25">
      <c r="A126" s="40" t="s">
        <v>125</v>
      </c>
      <c r="B126" s="40" t="s">
        <v>196</v>
      </c>
      <c r="C126" s="55"/>
      <c r="D126" s="47">
        <v>415000</v>
      </c>
      <c r="E126" s="45">
        <f t="shared" si="10"/>
        <v>78850</v>
      </c>
      <c r="F126" s="5"/>
      <c r="G126" s="5"/>
      <c r="H126" s="5"/>
      <c r="I126" s="5"/>
      <c r="J126" s="5"/>
      <c r="K126" s="5"/>
      <c r="L126" s="5"/>
    </row>
    <row r="127" spans="1:12" ht="23.25" x14ac:dyDescent="0.25">
      <c r="A127" s="40" t="s">
        <v>126</v>
      </c>
      <c r="B127" s="22" t="s">
        <v>197</v>
      </c>
      <c r="C127" s="55"/>
      <c r="D127" s="47">
        <v>850000</v>
      </c>
      <c r="E127" s="45">
        <f t="shared" si="10"/>
        <v>161500</v>
      </c>
      <c r="F127" s="5"/>
      <c r="G127" s="5"/>
      <c r="H127" s="5"/>
      <c r="I127" s="5"/>
      <c r="J127" s="5"/>
      <c r="K127" s="5"/>
      <c r="L127" s="5"/>
    </row>
    <row r="128" spans="1:12" x14ac:dyDescent="0.25">
      <c r="A128" s="49" t="s">
        <v>198</v>
      </c>
      <c r="B128" s="49"/>
      <c r="C128" s="49"/>
      <c r="D128" s="48"/>
      <c r="E128" s="45">
        <f t="shared" si="10"/>
        <v>0</v>
      </c>
      <c r="F128" s="9"/>
      <c r="G128" s="9"/>
      <c r="H128" s="10"/>
      <c r="I128" s="10"/>
      <c r="J128" s="5"/>
      <c r="K128" s="5"/>
      <c r="L128" s="5"/>
    </row>
    <row r="129" spans="1:12" x14ac:dyDescent="0.25">
      <c r="A129" s="40" t="s">
        <v>129</v>
      </c>
      <c r="B129" s="40" t="s">
        <v>199</v>
      </c>
      <c r="C129" s="55" t="s">
        <v>144</v>
      </c>
      <c r="D129" s="47">
        <v>45455</v>
      </c>
      <c r="E129" s="45">
        <f t="shared" si="10"/>
        <v>8636.4500000000007</v>
      </c>
      <c r="F129" s="5"/>
      <c r="G129" s="5"/>
      <c r="H129" s="5"/>
      <c r="I129" s="5"/>
      <c r="J129" s="5"/>
      <c r="K129" s="5"/>
      <c r="L129" s="5"/>
    </row>
    <row r="130" spans="1:12" x14ac:dyDescent="0.25">
      <c r="A130" s="40" t="s">
        <v>131</v>
      </c>
      <c r="B130" s="40" t="s">
        <v>200</v>
      </c>
      <c r="C130" s="55"/>
      <c r="D130" s="47">
        <v>45455</v>
      </c>
      <c r="E130" s="45">
        <f t="shared" si="10"/>
        <v>8636.4500000000007</v>
      </c>
      <c r="F130" s="5"/>
      <c r="G130" s="5"/>
      <c r="H130" s="5"/>
      <c r="I130" s="5"/>
      <c r="J130" s="5"/>
      <c r="K130" s="5"/>
      <c r="L130" s="5"/>
    </row>
    <row r="131" spans="1:12" x14ac:dyDescent="0.25">
      <c r="A131" s="40" t="s">
        <v>133</v>
      </c>
      <c r="B131" s="40" t="s">
        <v>201</v>
      </c>
      <c r="C131" s="55"/>
      <c r="D131" s="47">
        <v>625</v>
      </c>
      <c r="E131" s="45">
        <f t="shared" si="10"/>
        <v>118.75</v>
      </c>
      <c r="F131" s="5"/>
      <c r="G131" s="5"/>
      <c r="H131" s="5"/>
      <c r="I131" s="5"/>
      <c r="J131" s="5"/>
      <c r="K131" s="5"/>
      <c r="L131" s="5"/>
    </row>
    <row r="132" spans="1:12" x14ac:dyDescent="0.25">
      <c r="A132" s="40" t="s">
        <v>135</v>
      </c>
      <c r="B132" s="40" t="s">
        <v>202</v>
      </c>
      <c r="C132" s="55"/>
      <c r="D132" s="47">
        <v>2995000</v>
      </c>
      <c r="E132" s="45">
        <f t="shared" si="10"/>
        <v>569050</v>
      </c>
      <c r="F132" s="5"/>
      <c r="G132" s="5"/>
      <c r="H132" s="5"/>
      <c r="I132" s="5"/>
      <c r="J132" s="5"/>
      <c r="K132" s="5"/>
      <c r="L132" s="5"/>
    </row>
    <row r="133" spans="1:12" x14ac:dyDescent="0.25">
      <c r="A133" s="40" t="s">
        <v>137</v>
      </c>
      <c r="B133" s="40" t="s">
        <v>203</v>
      </c>
      <c r="C133" s="55"/>
      <c r="D133" s="47">
        <v>395000</v>
      </c>
      <c r="E133" s="45">
        <f t="shared" si="10"/>
        <v>75050</v>
      </c>
      <c r="F133" s="5"/>
      <c r="G133" s="5"/>
      <c r="H133" s="5"/>
      <c r="I133" s="5"/>
      <c r="J133" s="5"/>
      <c r="K133" s="5"/>
      <c r="L133" s="5"/>
    </row>
    <row r="134" spans="1:12" x14ac:dyDescent="0.25">
      <c r="A134" s="40" t="s">
        <v>204</v>
      </c>
      <c r="B134" s="40" t="s">
        <v>205</v>
      </c>
      <c r="C134" s="55"/>
      <c r="D134" s="47">
        <v>34091</v>
      </c>
      <c r="E134" s="45">
        <f t="shared" si="10"/>
        <v>6477.29</v>
      </c>
      <c r="F134" s="5"/>
      <c r="G134" s="5"/>
      <c r="H134" s="5"/>
      <c r="I134" s="5"/>
      <c r="J134" s="5"/>
      <c r="K134" s="5"/>
      <c r="L134" s="5"/>
    </row>
    <row r="135" spans="1:12" x14ac:dyDescent="0.25">
      <c r="A135" s="40" t="s">
        <v>206</v>
      </c>
      <c r="B135" s="40" t="s">
        <v>207</v>
      </c>
      <c r="C135" s="55"/>
      <c r="D135" s="47">
        <v>150000</v>
      </c>
      <c r="E135" s="45">
        <f t="shared" si="10"/>
        <v>28500</v>
      </c>
      <c r="F135" s="5"/>
      <c r="G135" s="5"/>
      <c r="H135" s="5"/>
      <c r="I135" s="5"/>
      <c r="J135" s="5"/>
      <c r="K135" s="5"/>
      <c r="L135" s="5"/>
    </row>
    <row r="136" spans="1:12" x14ac:dyDescent="0.25">
      <c r="A136" s="40" t="s">
        <v>208</v>
      </c>
      <c r="B136" s="40" t="s">
        <v>209</v>
      </c>
      <c r="C136" s="55"/>
      <c r="D136" s="47">
        <v>230000</v>
      </c>
      <c r="E136" s="45">
        <f t="shared" si="10"/>
        <v>43700</v>
      </c>
      <c r="F136" s="5"/>
      <c r="G136" s="5"/>
      <c r="H136" s="5"/>
      <c r="I136" s="5"/>
      <c r="J136" s="5"/>
      <c r="K136" s="5"/>
      <c r="L136" s="5"/>
    </row>
    <row r="137" spans="1:12" x14ac:dyDescent="0.25">
      <c r="A137" s="40" t="s">
        <v>210</v>
      </c>
      <c r="B137" s="40" t="s">
        <v>211</v>
      </c>
      <c r="C137" s="55"/>
      <c r="D137" s="47">
        <v>285000</v>
      </c>
      <c r="E137" s="45">
        <f t="shared" si="10"/>
        <v>54150</v>
      </c>
      <c r="F137" s="5"/>
      <c r="G137" s="5"/>
      <c r="H137" s="5"/>
      <c r="I137" s="5"/>
      <c r="J137" s="5"/>
      <c r="K137" s="5"/>
      <c r="L137" s="5"/>
    </row>
    <row r="138" spans="1:12" x14ac:dyDescent="0.25">
      <c r="A138" s="40" t="s">
        <v>212</v>
      </c>
      <c r="B138" s="40" t="s">
        <v>213</v>
      </c>
      <c r="C138" s="55"/>
      <c r="D138" s="47">
        <v>50000</v>
      </c>
      <c r="E138" s="45">
        <f t="shared" si="10"/>
        <v>9500</v>
      </c>
      <c r="F138" s="5"/>
      <c r="G138" s="5"/>
      <c r="H138" s="5"/>
      <c r="I138" s="5"/>
      <c r="J138" s="5"/>
      <c r="K138" s="5"/>
      <c r="L138" s="5"/>
    </row>
    <row r="139" spans="1:12" ht="23.25" x14ac:dyDescent="0.25">
      <c r="A139" s="40" t="s">
        <v>214</v>
      </c>
      <c r="B139" s="22" t="s">
        <v>215</v>
      </c>
      <c r="C139" s="55"/>
      <c r="D139" s="47">
        <v>1000000</v>
      </c>
      <c r="E139" s="45">
        <f t="shared" si="10"/>
        <v>190000</v>
      </c>
      <c r="F139" s="5"/>
      <c r="G139" s="5"/>
      <c r="H139" s="5"/>
      <c r="I139" s="5"/>
      <c r="J139" s="5"/>
      <c r="K139" s="5"/>
      <c r="L139" s="5"/>
    </row>
    <row r="140" spans="1:12" x14ac:dyDescent="0.25">
      <c r="A140" s="40" t="s">
        <v>216</v>
      </c>
      <c r="B140" s="40" t="s">
        <v>217</v>
      </c>
      <c r="C140" s="55"/>
      <c r="D140" s="47">
        <v>95000</v>
      </c>
      <c r="E140" s="45">
        <f t="shared" si="10"/>
        <v>18050</v>
      </c>
    </row>
    <row r="141" spans="1:12" x14ac:dyDescent="0.25">
      <c r="A141" s="40" t="s">
        <v>218</v>
      </c>
      <c r="B141" s="40" t="s">
        <v>219</v>
      </c>
      <c r="C141" s="55"/>
      <c r="D141" s="47">
        <v>80000</v>
      </c>
      <c r="E141" s="45">
        <f t="shared" ref="E141:E155" si="11">+D141*19%</f>
        <v>15200</v>
      </c>
    </row>
    <row r="142" spans="1:12" ht="23.25" x14ac:dyDescent="0.25">
      <c r="A142" s="40" t="s">
        <v>220</v>
      </c>
      <c r="B142" s="22" t="s">
        <v>221</v>
      </c>
      <c r="C142" s="55"/>
      <c r="D142" s="47">
        <v>250000</v>
      </c>
      <c r="E142" s="45">
        <f t="shared" si="11"/>
        <v>47500</v>
      </c>
    </row>
    <row r="143" spans="1:12" x14ac:dyDescent="0.25">
      <c r="A143" s="40" t="s">
        <v>222</v>
      </c>
      <c r="B143" s="40" t="s">
        <v>223</v>
      </c>
      <c r="C143" s="55"/>
      <c r="D143" s="47">
        <v>79545</v>
      </c>
      <c r="E143" s="45">
        <f t="shared" si="11"/>
        <v>15113.55</v>
      </c>
    </row>
    <row r="144" spans="1:12" x14ac:dyDescent="0.25">
      <c r="A144" s="40" t="s">
        <v>224</v>
      </c>
      <c r="B144" s="40" t="s">
        <v>225</v>
      </c>
      <c r="C144" s="55"/>
      <c r="D144" s="47">
        <v>50000</v>
      </c>
      <c r="E144" s="45">
        <f t="shared" si="11"/>
        <v>9500</v>
      </c>
    </row>
    <row r="145" spans="1:5" x14ac:dyDescent="0.25">
      <c r="A145" s="40" t="s">
        <v>226</v>
      </c>
      <c r="B145" s="40" t="s">
        <v>227</v>
      </c>
      <c r="C145" s="55"/>
      <c r="D145" s="47">
        <v>60000</v>
      </c>
      <c r="E145" s="45">
        <f t="shared" si="11"/>
        <v>11400</v>
      </c>
    </row>
    <row r="146" spans="1:5" x14ac:dyDescent="0.25">
      <c r="A146" s="40" t="s">
        <v>228</v>
      </c>
      <c r="B146" s="40" t="s">
        <v>229</v>
      </c>
      <c r="C146" s="55"/>
      <c r="D146" s="47">
        <v>90909</v>
      </c>
      <c r="E146" s="45">
        <f t="shared" si="11"/>
        <v>17272.71</v>
      </c>
    </row>
    <row r="147" spans="1:5" x14ac:dyDescent="0.25">
      <c r="A147" s="40" t="s">
        <v>230</v>
      </c>
      <c r="B147" s="40" t="s">
        <v>231</v>
      </c>
      <c r="C147" s="55"/>
      <c r="D147" s="47">
        <v>50000</v>
      </c>
      <c r="E147" s="45">
        <f t="shared" si="11"/>
        <v>9500</v>
      </c>
    </row>
    <row r="148" spans="1:5" x14ac:dyDescent="0.25">
      <c r="A148" s="40" t="s">
        <v>232</v>
      </c>
      <c r="B148" s="40" t="s">
        <v>233</v>
      </c>
      <c r="C148" s="55"/>
      <c r="D148" s="47">
        <v>400000</v>
      </c>
      <c r="E148" s="45">
        <f t="shared" si="11"/>
        <v>76000</v>
      </c>
    </row>
    <row r="149" spans="1:5" ht="23.25" x14ac:dyDescent="0.25">
      <c r="A149" s="40" t="s">
        <v>234</v>
      </c>
      <c r="B149" s="22" t="s">
        <v>235</v>
      </c>
      <c r="C149" s="55"/>
      <c r="D149" s="47">
        <v>175000</v>
      </c>
      <c r="E149" s="45">
        <f t="shared" si="11"/>
        <v>33250</v>
      </c>
    </row>
    <row r="150" spans="1:5" x14ac:dyDescent="0.25">
      <c r="A150" s="40" t="s">
        <v>236</v>
      </c>
      <c r="B150" s="40" t="s">
        <v>237</v>
      </c>
      <c r="C150" s="55"/>
      <c r="D150" s="47">
        <v>85000</v>
      </c>
      <c r="E150" s="45">
        <f t="shared" si="11"/>
        <v>16150</v>
      </c>
    </row>
    <row r="151" spans="1:5" x14ac:dyDescent="0.25">
      <c r="A151" s="40" t="s">
        <v>238</v>
      </c>
      <c r="B151" s="40" t="s">
        <v>239</v>
      </c>
      <c r="C151" s="55"/>
      <c r="D151" s="47">
        <v>780000</v>
      </c>
      <c r="E151" s="45">
        <f t="shared" si="11"/>
        <v>148200</v>
      </c>
    </row>
    <row r="152" spans="1:5" x14ac:dyDescent="0.25">
      <c r="A152" s="40" t="s">
        <v>240</v>
      </c>
      <c r="B152" s="40" t="s">
        <v>241</v>
      </c>
      <c r="C152" s="55"/>
      <c r="D152" s="47">
        <v>25000</v>
      </c>
      <c r="E152" s="45">
        <f t="shared" si="11"/>
        <v>4750</v>
      </c>
    </row>
    <row r="153" spans="1:5" x14ac:dyDescent="0.25">
      <c r="A153" s="40" t="s">
        <v>242</v>
      </c>
      <c r="B153" s="40" t="s">
        <v>243</v>
      </c>
      <c r="C153" s="55"/>
      <c r="D153" s="47">
        <v>300000</v>
      </c>
      <c r="E153" s="45">
        <f t="shared" si="11"/>
        <v>57000</v>
      </c>
    </row>
    <row r="154" spans="1:5" ht="23.25" x14ac:dyDescent="0.25">
      <c r="A154" s="40" t="s">
        <v>244</v>
      </c>
      <c r="B154" s="22" t="s">
        <v>245</v>
      </c>
      <c r="C154" s="55"/>
      <c r="D154" s="47">
        <v>350000</v>
      </c>
      <c r="E154" s="45">
        <f>+D154*19%</f>
        <v>66500</v>
      </c>
    </row>
    <row r="155" spans="1:5" x14ac:dyDescent="0.25">
      <c r="A155" s="40" t="s">
        <v>246</v>
      </c>
      <c r="B155" s="40" t="s">
        <v>247</v>
      </c>
      <c r="C155" s="55"/>
      <c r="D155" s="47">
        <v>80000</v>
      </c>
      <c r="E155" s="45">
        <f t="shared" si="11"/>
        <v>15200</v>
      </c>
    </row>
    <row r="156" spans="1:5" x14ac:dyDescent="0.25">
      <c r="A156" s="35" t="s">
        <v>253</v>
      </c>
      <c r="B156" s="35"/>
      <c r="C156" s="35"/>
      <c r="D156" s="50">
        <f>SUM(D76:D155)</f>
        <v>42121441</v>
      </c>
      <c r="E156" s="50"/>
    </row>
    <row r="157" spans="1:5" x14ac:dyDescent="0.25">
      <c r="A157" s="51" t="s">
        <v>254</v>
      </c>
      <c r="B157" s="51"/>
      <c r="C157" s="51"/>
      <c r="D157" s="52">
        <f>SUM(E76:E156)</f>
        <v>8003073.790000001</v>
      </c>
      <c r="E157" s="52"/>
    </row>
    <row r="158" spans="1:5" x14ac:dyDescent="0.25">
      <c r="A158" s="35" t="s">
        <v>141</v>
      </c>
      <c r="B158" s="35"/>
      <c r="C158" s="35"/>
      <c r="D158" s="50">
        <f>D156+D157</f>
        <v>50124514.789999999</v>
      </c>
      <c r="E158" s="50"/>
    </row>
    <row r="159" spans="1:5" x14ac:dyDescent="0.25">
      <c r="A159" s="53"/>
      <c r="B159" s="53"/>
      <c r="C159" s="53"/>
      <c r="D159" s="53"/>
      <c r="E159" s="53"/>
    </row>
  </sheetData>
  <mergeCells count="45">
    <mergeCell ref="F69:H69"/>
    <mergeCell ref="F70:H70"/>
    <mergeCell ref="C129:C155"/>
    <mergeCell ref="C112:C122"/>
    <mergeCell ref="A156:C156"/>
    <mergeCell ref="A157:C157"/>
    <mergeCell ref="A158:C158"/>
    <mergeCell ref="D156:E156"/>
    <mergeCell ref="D157:E157"/>
    <mergeCell ref="D158:E158"/>
    <mergeCell ref="A123:C123"/>
    <mergeCell ref="C124:C127"/>
    <mergeCell ref="A128:C128"/>
    <mergeCell ref="A103:C103"/>
    <mergeCell ref="C104:C110"/>
    <mergeCell ref="C93:C102"/>
    <mergeCell ref="A111:C111"/>
    <mergeCell ref="C76:C91"/>
    <mergeCell ref="A74:C74"/>
    <mergeCell ref="A72:E73"/>
    <mergeCell ref="A92:C92"/>
    <mergeCell ref="A62:H62"/>
    <mergeCell ref="D63:D67"/>
    <mergeCell ref="E63:E67"/>
    <mergeCell ref="A68:E68"/>
    <mergeCell ref="A69:E69"/>
    <mergeCell ref="A70:E70"/>
    <mergeCell ref="F68:H68"/>
    <mergeCell ref="A44:H44"/>
    <mergeCell ref="D45:D56"/>
    <mergeCell ref="E45:E56"/>
    <mergeCell ref="A57:H57"/>
    <mergeCell ref="D58:D61"/>
    <mergeCell ref="E58:E61"/>
    <mergeCell ref="A17:H17"/>
    <mergeCell ref="D18:D32"/>
    <mergeCell ref="E18:E32"/>
    <mergeCell ref="A33:H33"/>
    <mergeCell ref="D34:D43"/>
    <mergeCell ref="E34:E43"/>
    <mergeCell ref="A1:H1"/>
    <mergeCell ref="A2:E2"/>
    <mergeCell ref="F2:H2"/>
    <mergeCell ref="D4:D16"/>
    <mergeCell ref="E4:E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PH HOLDINGS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Paola Ibarra Correa</dc:creator>
  <cp:lastModifiedBy>lllll</cp:lastModifiedBy>
  <dcterms:created xsi:type="dcterms:W3CDTF">2020-08-24T05:23:58Z</dcterms:created>
  <dcterms:modified xsi:type="dcterms:W3CDTF">2020-09-14T04:24:11Z</dcterms:modified>
</cp:coreProperties>
</file>