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codeName="ThisWorkbook"/>
  <mc:AlternateContent xmlns:mc="http://schemas.openxmlformats.org/markup-compatibility/2006">
    <mc:Choice Requires="x15">
      <x15ac:absPath xmlns:x15ac="http://schemas.microsoft.com/office/spreadsheetml/2010/11/ac" url="C:\Users\landr\OneDrive\Documents\HABITAT\CONTRATACIÓN HABITAT\PROCESO OBRA ACUPUNTURA\PROCESO INTERVENTORIA OBRA ACUPUNTURA\DOC AJUSTADOS 21 OCT\"/>
    </mc:Choice>
  </mc:AlternateContent>
  <xr:revisionPtr revIDLastSave="0" documentId="8_{FFF7D081-453F-42FB-BC34-D25B48BF42E5}" xr6:coauthVersionLast="47" xr6:coauthVersionMax="47" xr10:uidLastSave="{00000000-0000-0000-0000-000000000000}"/>
  <bookViews>
    <workbookView xWindow="-120" yWindow="-120" windowWidth="20730" windowHeight="11160" xr2:uid="{00000000-000D-0000-FFFF-FFFF00000000}"/>
  </bookViews>
  <sheets>
    <sheet name="MATRIZ DE RIESGOS" sheetId="5" r:id="rId1"/>
  </sheets>
  <externalReferences>
    <externalReference r:id="rId2"/>
    <externalReference r:id="rId3"/>
  </externalReferences>
  <definedNames>
    <definedName name="_xlnm.Print_Area" localSheetId="0">'MATRIZ DE RIESGOS'!$B$11:$X$44</definedName>
    <definedName name="ASIGNACIÓN">#REF!</definedName>
    <definedName name="CLASE">#REF!</definedName>
    <definedName name="ETAPA">#REF!</definedName>
    <definedName name="FUENTE">#REF!</definedName>
    <definedName name="IMPACTO">#REF!</definedName>
    <definedName name="PROBABILIDAD">#REF!</definedName>
    <definedName name="sadsa123">'[1]TABLAS VALORACIÓN'!$H$16:$H$20</definedName>
    <definedName name="TIPO">#REF!</definedName>
    <definedName name="_xlnm.Print_Titles" localSheetId="0">'MATRIZ DE RIESGOS'!$11:$21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2" i="5" l="1"/>
  <c r="L23" i="5"/>
  <c r="K24" i="5"/>
  <c r="L24" i="5" s="1"/>
  <c r="R24" i="5"/>
  <c r="K25" i="5"/>
  <c r="L25" i="5" s="1"/>
  <c r="Q25" i="5"/>
  <c r="R25" i="5" s="1"/>
  <c r="K26" i="5"/>
  <c r="L26" i="5" s="1"/>
  <c r="Q26" i="5"/>
  <c r="R26" i="5" s="1"/>
  <c r="K27" i="5"/>
  <c r="L27" i="5" s="1"/>
  <c r="Q27" i="5"/>
  <c r="R27" i="5" s="1"/>
  <c r="K28" i="5"/>
  <c r="L28" i="5" s="1"/>
  <c r="Q28" i="5"/>
  <c r="R28" i="5" s="1"/>
  <c r="Y24" i="5"/>
  <c r="Z24" i="5"/>
  <c r="AA24" i="5"/>
  <c r="Y25" i="5"/>
  <c r="Z25" i="5"/>
  <c r="AA25" i="5"/>
  <c r="Y26" i="5"/>
  <c r="Z26" i="5"/>
  <c r="AA26" i="5"/>
  <c r="K29" i="5"/>
  <c r="L29" i="5" s="1"/>
  <c r="Q29" i="5"/>
  <c r="R29" i="5" s="1"/>
  <c r="K30" i="5"/>
  <c r="L30" i="5" s="1"/>
  <c r="Q30" i="5"/>
  <c r="R30" i="5" s="1"/>
  <c r="K31" i="5"/>
  <c r="L31" i="5" s="1"/>
  <c r="Q31" i="5"/>
  <c r="R31" i="5" s="1"/>
  <c r="K32" i="5"/>
  <c r="L32" i="5" s="1"/>
  <c r="Q32" i="5"/>
  <c r="R32" i="5" s="1"/>
  <c r="L33" i="5"/>
  <c r="Q33" i="5"/>
  <c r="R33" i="5" s="1"/>
  <c r="K34" i="5"/>
  <c r="L34" i="5" s="1"/>
  <c r="Q34" i="5"/>
  <c r="R34" i="5" s="1"/>
  <c r="K35" i="5"/>
  <c r="L35" i="5" s="1"/>
  <c r="Q35" i="5"/>
  <c r="R35" i="5" s="1"/>
  <c r="K36" i="5"/>
  <c r="L36" i="5" s="1"/>
  <c r="Q36" i="5"/>
  <c r="R36" i="5" s="1"/>
  <c r="Q52" i="5" l="1"/>
  <c r="R52" i="5" s="1"/>
  <c r="K52" i="5"/>
  <c r="L52" i="5" s="1"/>
  <c r="R51" i="5" l="1"/>
  <c r="K51" i="5"/>
  <c r="L51" i="5" s="1"/>
  <c r="R50" i="5"/>
  <c r="K50" i="5"/>
  <c r="L50" i="5" s="1"/>
  <c r="Q49" i="5"/>
  <c r="R49" i="5" s="1"/>
  <c r="K49" i="5"/>
  <c r="L49" i="5" s="1"/>
  <c r="Q48" i="5"/>
  <c r="R48" i="5" s="1"/>
  <c r="K48" i="5"/>
  <c r="L48" i="5" s="1"/>
  <c r="Q47" i="5"/>
  <c r="R47" i="5" s="1"/>
  <c r="K47" i="5"/>
  <c r="L47" i="5" s="1"/>
  <c r="Q46" i="5"/>
  <c r="R46" i="5" s="1"/>
  <c r="K46" i="5"/>
  <c r="L46" i="5" s="1"/>
  <c r="Q45" i="5"/>
  <c r="R45" i="5" s="1"/>
  <c r="K45" i="5"/>
  <c r="L45" i="5" s="1"/>
  <c r="R38" i="5" l="1"/>
  <c r="L38" i="5"/>
  <c r="Q44" i="5" l="1"/>
  <c r="R44" i="5" s="1"/>
  <c r="L44" i="5"/>
  <c r="K43" i="5"/>
  <c r="L43" i="5" s="1"/>
  <c r="Q43" i="5"/>
  <c r="R43" i="5" s="1"/>
  <c r="K42" i="5"/>
  <c r="L42" i="5" s="1"/>
  <c r="Q42" i="5"/>
  <c r="R42" i="5" s="1"/>
  <c r="K41" i="5" l="1"/>
  <c r="L41" i="5" s="1"/>
  <c r="Q41" i="5"/>
  <c r="R41" i="5" s="1"/>
  <c r="K40" i="5" l="1"/>
  <c r="L40" i="5" s="1"/>
  <c r="Q40" i="5"/>
  <c r="R40" i="5" s="1"/>
  <c r="K39" i="5"/>
  <c r="L39" i="5" s="1"/>
  <c r="Q39" i="5"/>
  <c r="R39" i="5" s="1"/>
  <c r="AB24" i="5" l="1"/>
  <c r="Q37" i="5"/>
  <c r="R37" i="5" s="1"/>
  <c r="K37" i="5"/>
  <c r="L37" i="5" s="1"/>
  <c r="AB31" i="5"/>
  <c r="AA31" i="5"/>
  <c r="Z31" i="5"/>
  <c r="Y31" i="5"/>
  <c r="AB30" i="5"/>
  <c r="AA30" i="5"/>
  <c r="Z30" i="5"/>
  <c r="Y30" i="5"/>
  <c r="AB29" i="5"/>
  <c r="AA29" i="5"/>
  <c r="Z29" i="5"/>
  <c r="Y29" i="5"/>
  <c r="AB28" i="5"/>
  <c r="AA28" i="5"/>
  <c r="Z28" i="5"/>
  <c r="Y28" i="5"/>
  <c r="AB27" i="5"/>
  <c r="AA27" i="5"/>
  <c r="Z27" i="5"/>
  <c r="Y27" i="5"/>
  <c r="AB26" i="5"/>
  <c r="AB25" i="5"/>
</calcChain>
</file>

<file path=xl/sharedStrings.xml><?xml version="1.0" encoding="utf-8"?>
<sst xmlns="http://schemas.openxmlformats.org/spreadsheetml/2006/main" count="624" uniqueCount="256">
  <si>
    <t>Matriz de Identificación, Evaluación y Tratamiento de Riesgos para Procesos Contractuales</t>
  </si>
  <si>
    <t>Objeto: Realizar interventoría integral (Tecnica, administrativa, financiera, contable, social y legal) de las intervenciones de acupuntura urbana para los territorios priorizados por la Secretaría Distrital del Hábitat.</t>
  </si>
  <si>
    <t>Fecha de diligenciamiento: 04/11/2021</t>
  </si>
  <si>
    <t>Área responsable del diligenciamiento:</t>
  </si>
  <si>
    <t>Subdirección de Operaciones</t>
  </si>
  <si>
    <t>Modalidad</t>
  </si>
  <si>
    <t>Licitación</t>
  </si>
  <si>
    <t>Selección Abreviada</t>
  </si>
  <si>
    <t>Concurso de Méritos</t>
  </si>
  <si>
    <t>Mínima cuantía</t>
  </si>
  <si>
    <t>Contratación Directa</t>
  </si>
  <si>
    <t>Menor cuantía</t>
  </si>
  <si>
    <t>Subasta Inversa</t>
  </si>
  <si>
    <t>Acuerdo
Marco</t>
  </si>
  <si>
    <t>Abierto</t>
  </si>
  <si>
    <t>Lista</t>
  </si>
  <si>
    <t>Contrato
Interadministrativo</t>
  </si>
  <si>
    <t>Prestación de servicios profesionales y de apoyo a la gestión / artísticos</t>
  </si>
  <si>
    <t>Convenio</t>
  </si>
  <si>
    <t>Proveedor exclusivo</t>
  </si>
  <si>
    <t>Otro</t>
  </si>
  <si>
    <t>X</t>
  </si>
  <si>
    <t>¿Cuál?:_________________________________</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</si>
  <si>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</si>
  <si>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</si>
  <si>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</si>
  <si>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</si>
  <si>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</si>
  <si>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</si>
  <si>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</si>
  <si>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</si>
  <si>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</si>
  <si>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</si>
  <si>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</si>
  <si>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</si>
  <si>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</si>
  <si>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</si>
  <si>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</si>
  <si>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</si>
  <si>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</si>
  <si>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</si>
  <si>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</si>
  <si>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</si>
  <si>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t>
  </si>
  <si>
    <t>Específico</t>
  </si>
  <si>
    <t>Interno</t>
  </si>
  <si>
    <t>Precontractual</t>
  </si>
  <si>
    <t>Legales</t>
  </si>
  <si>
    <t xml:space="preserve">La modalidad de contratación es adecuada para el bien servicio u obra necesitado. </t>
  </si>
  <si>
    <t>Demandas contenciosas administrativas, que busquen la nulidad del proceso de selección.</t>
  </si>
  <si>
    <t>2=Improbable</t>
  </si>
  <si>
    <t xml:space="preserve">3= Moderado </t>
  </si>
  <si>
    <t>SDHT</t>
  </si>
  <si>
    <t>Para mitigar su ocurrencia se debe hacer un estudio en contexto del objeto a contratar, las obligaciones y las entregas del contratista, entre la dependencia solicitante y la oficina de Contratación de la SDHT</t>
  </si>
  <si>
    <t>2= Menor</t>
  </si>
  <si>
    <t>Riesgo Bajo</t>
  </si>
  <si>
    <t>SI</t>
  </si>
  <si>
    <t>Etapa Precontractual</t>
  </si>
  <si>
    <t>Elaboración de los estudios previos y los documentos que integran el proceso, con el acompañamiento de la Oficina de Contratos.</t>
  </si>
  <si>
    <t> Durante la elaboración de estudios previos y los documentos que lo acompañan.</t>
  </si>
  <si>
    <t xml:space="preserve">Inclusión de condiciones jurídicas, técnicas y/o financieras que NO puedan ser cumplidas por los interesados </t>
  </si>
  <si>
    <t>Que se declare desierto el proceso de selección</t>
  </si>
  <si>
    <t>Hacer un adecuado estudio del sector y estudio previo</t>
  </si>
  <si>
    <t>Riengo Bajo</t>
  </si>
  <si>
    <t>El área solicitante debe, hacer una consulta de los posibles oferentes, para analizar el sector</t>
  </si>
  <si>
    <t>Elaboración de los Estudios del Sector.</t>
  </si>
  <si>
    <t>Externo</t>
  </si>
  <si>
    <t>Selección</t>
  </si>
  <si>
    <t>Riesgos Financieros</t>
  </si>
  <si>
    <t>Estimación inadecuada de los costos por el oferente</t>
  </si>
  <si>
    <t>Ocurre cuando la propuesta económica que presenta el oferente no estima adecuadamente los costos de los conceptos necesarios para el cumplimiento del objeto del contrato</t>
  </si>
  <si>
    <t>3=Posible</t>
  </si>
  <si>
    <t>4= mAYOR</t>
  </si>
  <si>
    <t>Contratista</t>
  </si>
  <si>
    <t>El proponente debe minimizar la probabilidad de ocurrencia del riesgo estudiado detalladamente los pliegos y utilizando el plazo para aclaración de dudas otorgado para resolver todas las incertidumbres que resulten en el proceso de elaboración de la propuesta</t>
  </si>
  <si>
    <t xml:space="preserve">1= Insignificante </t>
  </si>
  <si>
    <t>Etapa precontractual</t>
  </si>
  <si>
    <t>Fin de etapa precontractual</t>
  </si>
  <si>
    <t>Verificacion de los informes de interventoria, visitas a los proyectos.</t>
  </si>
  <si>
    <t>Diario</t>
  </si>
  <si>
    <t>General</t>
  </si>
  <si>
    <t>Ejecución</t>
  </si>
  <si>
    <t>Riesgos de la Naturaleza</t>
  </si>
  <si>
    <t>Eventos de la naturaleza fuera del control de las partes que impiden continuar con la ejecución del contrato temporal o definitivamente</t>
  </si>
  <si>
    <t>Suspensión temporal de la ejecución del contrato</t>
  </si>
  <si>
    <t>4= Mayor</t>
  </si>
  <si>
    <t>El participante en el proceso de selección debe considerar en su oferta factores climáticos conocidos (como fenómenos del niño), geotécnicos, ambientales y demás que puedan afectar negativamente la ejecución de los estudios. Debe planear, en conformidad con lo anterior, planes de acción orientados a reducir el impacto de los fenómenos de la naturaleza en la ejecución de las obras</t>
  </si>
  <si>
    <t>Contratista y SDHT</t>
  </si>
  <si>
    <t>Etapa de ejcución del contrato</t>
  </si>
  <si>
    <t>Fin de la etapa de ejcución del contrato</t>
  </si>
  <si>
    <t>Mensual</t>
  </si>
  <si>
    <t>Riesgos Ambientales</t>
  </si>
  <si>
    <t>Riesgo de no cumplimiento de la normatividad ambiental</t>
  </si>
  <si>
    <t>Suspensión de la ejecución del contrato por daños al medio ambiente y/o a las personas relacionadas con el proyecto</t>
  </si>
  <si>
    <t>El Participante en el proceso de selección debe considerar en su oferta factores climáticos conocidos (como el fenómeno del niño), geotécnicos, ambientales y demás que puedan afectar negativamente la ejecución de los estudios. Debe planear, en conformidad con lo anterior, planes de acción orientados a reducir el impacto de los fenómenos de la naturaleza en la ejecución de las obras</t>
  </si>
  <si>
    <t>Riesgos Operacionales</t>
  </si>
  <si>
    <t>Disponibilidad del personal idóneo en el momento oportuno</t>
  </si>
  <si>
    <t>Demoras en la ejecución de las obras por falta de personal idóneo para su ejecución</t>
  </si>
  <si>
    <t>1=Raro</t>
  </si>
  <si>
    <t>El proponente debe adjuntar a la propuesta Carta de Compromiso de cumplimiento con el Personal Mínimo Requerido en los pliegos de condiciones para la ejecución de las obras</t>
  </si>
  <si>
    <t>Seguimiento en los comité de obra</t>
  </si>
  <si>
    <t>Riesgos Económicos</t>
  </si>
  <si>
    <t>Riesgo de colusión</t>
  </si>
  <si>
    <t>Especulación por parte de los oferentes que puede causar incrementos en los costos presupuestales</t>
  </si>
  <si>
    <t>evaluación del valor de las ofertas conforme a la base previamente creada</t>
  </si>
  <si>
    <t>Seguimiento al AT  y seguimiento a los estudios previos en conjunto con el equipo de Contratos.</t>
  </si>
  <si>
    <t>Contratación</t>
  </si>
  <si>
    <t>Riesgo que no se presenten las garantías requeridas con los documentos del proceso de contratación o que su presentación sea tardía</t>
  </si>
  <si>
    <t>Pérdida de tiempo en el proceso que a la postre puede afectar negativamente la disponibilidad presupuestal en la vigencia correspondiente</t>
  </si>
  <si>
    <t>Considerar la demora en la entrega como justificación para la ampliación del plazo del contrato</t>
  </si>
  <si>
    <t>Seguimiento constante al contratista hasta la aprobación de las garantías</t>
  </si>
  <si>
    <t>Según se requira</t>
  </si>
  <si>
    <t>Riesgos Sociales o Políticos</t>
  </si>
  <si>
    <t>Riesgos originados por acciones politicas como: Motin, Asonada, incursiones de grupos armados al margen de la Ley, Paros Publicos de labores de distinta indole</t>
  </si>
  <si>
    <t>Suspensión temporal del contrato y demora en el cumplimiento de los plazos establecidos</t>
  </si>
  <si>
    <t>Generación de stock de material que garantice eventos e imprevistos que dificulten la llegada de materiales a los puntos de intervención</t>
  </si>
  <si>
    <t>Contratista 
- SDHT</t>
  </si>
  <si>
    <t>Verificacion de los informes, visitas al proyecto.</t>
  </si>
  <si>
    <t>Por ocurrencía.</t>
  </si>
  <si>
    <t>Hurto y daños en materiales y suministros</t>
  </si>
  <si>
    <t>Demoras en la entrega de los productos por robo de los equipos para ejecutar las labores propias de la actividad.                   Proceso de responsabilidad fiscal y/o penal de los bienes hurtados</t>
  </si>
  <si>
    <t>Garantia y responsabilidad  por parte del contratista de la vigilancia de los materiales y equipos del contrato</t>
  </si>
  <si>
    <t xml:space="preserve">Contratista 
</t>
  </si>
  <si>
    <t>Verificacion de los informes y seguimietno a las condiciones de almacenamiento en comités de obra.</t>
  </si>
  <si>
    <t>Fallas en la logística y organización que afecten la ejecución del contrato</t>
  </si>
  <si>
    <t>Incumplimiento en la prestación del servicio</t>
  </si>
  <si>
    <t>Reducir la probabilidad de la ocurrencia del evento a través de la planeación respectiva para los mejoramientos y/o labor a realizar con la preparación de los equipos y personal adecuado</t>
  </si>
  <si>
    <t>Verificacion de los informes, visitas al proyecto y seguimiento en los comités de obra</t>
  </si>
  <si>
    <t>Semanal</t>
  </si>
  <si>
    <t>Riesgo en el incremento de los precios del mercado</t>
  </si>
  <si>
    <t>Desequilibrio económico del contrato</t>
  </si>
  <si>
    <t>Analizar las consecuencias en el incremento de los precios y mitigar a través de planes de contingencia.</t>
  </si>
  <si>
    <t>Contratista 
-SDHT</t>
  </si>
  <si>
    <t>Verificacion de los informes y seguimiento en los comités de obra</t>
  </si>
  <si>
    <t>Por ocurrencia.</t>
  </si>
  <si>
    <t>Mayor costo por remuneración al personal</t>
  </si>
  <si>
    <t>Número de personal es mayor al propuesto por el oferente para cumplir con sus obligaciones contractuales y mayor permanencia del personal en el proyecto al inicialmente previsto.</t>
  </si>
  <si>
    <t>Reducir las consecuencias a través de planes de contingencia</t>
  </si>
  <si>
    <t>Pérdida parcial o total de la información en medio digital por mal funcionamiento de los equipos o por la imposibilidad de continuar con uno de los miembros del equipo de trabajo.</t>
  </si>
  <si>
    <t>El oferente tiene a su cargo asumir a su costo y riesgo el cumplimiento del adecuado manejo de la información para el cumplimiento del objeto del proyecto.</t>
  </si>
  <si>
    <t>Realizar recolección periodica de información de ejecución del proyecto.</t>
  </si>
  <si>
    <t>Accidente laboral de personal adscrito al contratista en labores de limpieza y otras, en lugares de dificil accesibilidad en los inmuebles o según lo requerido por la SDHT en el marco del contrato.</t>
  </si>
  <si>
    <t>Demoras en la adecuacion integral requerida por el SDHT.</t>
  </si>
  <si>
    <t>Tener personal idoneo de reemplazo y todos su pagos parafiscales al dia.</t>
  </si>
  <si>
    <t>Seguimiento en obra por parte de la interventoría.</t>
  </si>
  <si>
    <t>Planeación</t>
  </si>
  <si>
    <t>Modificación de las especificaciones técnicas</t>
  </si>
  <si>
    <t>Modificación del proceso contractual</t>
  </si>
  <si>
    <t>5= Catastrófico</t>
  </si>
  <si>
    <t>Evitar el riesgo aplicando rigurosamente el principio de planeacion contractual</t>
  </si>
  <si>
    <t>Contratista, Interventoría y SDHT</t>
  </si>
  <si>
    <t>Validación de todos los documentos precontractuales con todas las áreas invlucradas</t>
  </si>
  <si>
    <t>Que el contratista no proceda con la liquidación del contrato dentro de los terminos de Ley</t>
  </si>
  <si>
    <t>Incumplimiento de los términos para la lliquidación del contrato</t>
  </si>
  <si>
    <t>Notificacion a la Subsecretaria de Gestión Corporativa y CID para adelantar el  Acta de liquidación unilateral.</t>
  </si>
  <si>
    <t>NO</t>
  </si>
  <si>
    <t>Etapa pos -contractual</t>
  </si>
  <si>
    <t>Verificación de informes, anexos, estados financieros y demás documentos surjan de la etapa contractual</t>
  </si>
  <si>
    <t>Demora en la formulación y aprobación de los documentos del proceso de contratación</t>
  </si>
  <si>
    <t>Retraso en el inicio del proceso de contratación y/o en el inicio de la ejecución del contrato.</t>
  </si>
  <si>
    <t>Realizar cronograma para la contratación teniendo en cuenta los tiempos definidos  en las normatividad vigente, para garantizar el inicio oportuno de la ejecución.
Articular las áreas involucradas en el proceso para definir tareas y tiempos.</t>
  </si>
  <si>
    <t>Desde la inclusión de la contratación en el Plan Anual de Adquisición</t>
  </si>
  <si>
    <t>Hasta la adjudicación</t>
  </si>
  <si>
    <t>Seguimiento al cumplimiento del  cronograma de procesos de contratación de la Entidad y de los tiempos definidos en la normatividad vigente de acuerdo al tipo de proceso</t>
  </si>
  <si>
    <t>ejecución</t>
  </si>
  <si>
    <t>regulatorio</t>
  </si>
  <si>
    <t>Modificaciones del régimen tributario y normativos que implique afectación a la ejecución del convenioo y la prestación del servicio</t>
  </si>
  <si>
    <t>Desequilibrio de la ecuación contractual</t>
  </si>
  <si>
    <t>Reducir las consecuencias, tomando acciones conjuntas realizando modificaciones a las obligaciones contractuales que se vean afectadas por el cambio al regimen tributario o normativo (según corresponda)</t>
  </si>
  <si>
    <t>No</t>
  </si>
  <si>
    <t>SDHT y Contratista</t>
  </si>
  <si>
    <t>desde el incio de la ejecución</t>
  </si>
  <si>
    <t>hasta finalizar la ejecución</t>
  </si>
  <si>
    <t>reuniones de seguimiento</t>
  </si>
  <si>
    <t>Según ocurrencia</t>
  </si>
  <si>
    <t>Que no se presenten ofertas para la Convocatoria realizada por la SDHT</t>
  </si>
  <si>
    <t>No poder ejecutar los recursos asignados al contrato y la consecuente afectacion de los compromisos de la Entidad</t>
  </si>
  <si>
    <t xml:space="preserve">
Cumplimiento de los plazos establecidos de acuerdo a la modalidad de Contratación e identificación de las  posibles razónes que conlleven a los eventuales proponentes de no presentarse.                                                       </t>
  </si>
  <si>
    <t>INICIO DE LA ETAPA DE SELECCIÓN</t>
  </si>
  <si>
    <t>FIN DE LA ETAPA DE SELECCIÓN</t>
  </si>
  <si>
    <t xml:space="preserve">Seguimiento al cumplimiento en los plazos establecidos  del proceso de selección de acuerdo a la modadlidad de contratación y evaluación oportuna de las preguntas de eventuales proponentes.
</t>
  </si>
  <si>
    <t>semanal.</t>
  </si>
  <si>
    <t>Falta de capacidad para promover y adelantar el proceso de selección.</t>
  </si>
  <si>
    <t>Revocatoria del Proceso de selección.
Nulidad del acto administrativo de apertura.</t>
  </si>
  <si>
    <t>Planeación del proceso de contratación de acuerdo con las características particulares de los requerimientos de la Entidad.</t>
  </si>
  <si>
    <t>Desde la estructuración de los documentos del proceso</t>
  </si>
  <si>
    <t>Hasta la adjudicación del contrato</t>
  </si>
  <si>
    <t>Seguimiento al cronograma planteado al proceso de selección</t>
  </si>
  <si>
    <t>Que ninguno de los proponentes cumplan los requisitos habilitantes establecidos en el pliego de condiciones.</t>
  </si>
  <si>
    <t>Imposibilidad de adjudicar el contrato</t>
  </si>
  <si>
    <t>Establecer requisitos habilitantes que respondan a la necesidad de la Entidad y a la realidad del sector en el que se encuentran las empresas posibles proveedores.</t>
  </si>
  <si>
    <t>Seguimiento a los requerimientos realizados durante el proceso de selección a los requisitos habilitantes</t>
  </si>
  <si>
    <t>Según corresponda</t>
  </si>
  <si>
    <t xml:space="preserve">Que se describa de manera inadecuada la necesidad que se pretende satisfacer. Que los requisitos habilitantes y de calificación queden mal establecidos. </t>
  </si>
  <si>
    <t>Selección de un contratista que no
esté en capacidad de cumplir con el
objeto del contrato.</t>
  </si>
  <si>
    <t>post contractual</t>
  </si>
  <si>
    <t>Demora en el cumplimiento de las obligaciones, entrega de los productos, inplementación de los protocolos de bioseguridad o que los mismos no cumplan con la calidad requerida.</t>
  </si>
  <si>
    <t>Incumplimiento de los plazos establecidos en el contrato.</t>
  </si>
  <si>
    <t xml:space="preserve">Citar al contratista a proceso de incumplimiento y solicitar póliza de cumplimiento y calidad del servicio. </t>
  </si>
  <si>
    <t>CONTRATISTA</t>
  </si>
  <si>
    <t>Cuando se Requiera</t>
  </si>
  <si>
    <t>Se debe requerir al contratista dentro del plazo establecido en el contrato para la expedición de las pólizas.</t>
  </si>
  <si>
    <t>Se presentan retrasos en la entrega de informes o los productos por parte del contratista, o no se ajustan a lo requerido en el contrato.</t>
  </si>
  <si>
    <t>Se afecta la ejecución del contrato. Puede generarse incumplimiento de obligaciones y actividades pactadas.</t>
  </si>
  <si>
    <r>
      <t>Solicitar</t>
    </r>
    <r>
      <rPr>
        <b/>
        <sz val="7"/>
        <rFont val="Times New Roman"/>
        <family val="1"/>
      </rPr>
      <t xml:space="preserve"> póliza de cumplimiento del contrato</t>
    </r>
    <r>
      <rPr>
        <sz val="7"/>
        <rFont val="Times New Roman"/>
        <family val="1"/>
      </rPr>
      <t xml:space="preserve">, por un valor del </t>
    </r>
    <r>
      <rPr>
        <b/>
        <sz val="7"/>
        <rFont val="Times New Roman"/>
        <family val="1"/>
      </rPr>
      <t>20%</t>
    </r>
    <r>
      <rPr>
        <sz val="7"/>
        <rFont val="Times New Roman"/>
        <family val="1"/>
      </rPr>
      <t xml:space="preserve"> del valor del contrato, que cubra la vigencia del contrato y seis meses más</t>
    </r>
  </si>
  <si>
    <t>Fijar en los pliegos de condiciones y en el contrato el amparo de cumplimiento del contrato por el 20% del valor del mismo, para hacerla efectiva en caso de incumplimiento.</t>
  </si>
  <si>
    <t xml:space="preserve">La Entidad, deberá solicitar la expedición de las pólizas dentro del plazo establecido en el contrato.  </t>
  </si>
  <si>
    <t>Demandas laborales de los empleados del contratista, como consecuencia de la suscripción del contrato.</t>
  </si>
  <si>
    <t>Se presenten perjuicios ocasionados por el incumplimiento de las obligaciones laborales del contratista derivadas de la contratación del personal utilizado en el territorio nacional para la ejecución del contrato.</t>
  </si>
  <si>
    <t xml:space="preserve">Solicitar póliza de pago de salarios y prestaciones e indemnizaciones laborales al contratista por el 5% del valor del contrato. La garantía debe cubrir el plazo del contrato y 3 años más. </t>
  </si>
  <si>
    <t>Fijar en los pliegos de condiciones y en el contrato el amparo por el 05% del valor del contrato, respecto a la garantía de pago de salarios y prestaciones e indemnizaciones laborales.</t>
  </si>
  <si>
    <t>operacional</t>
  </si>
  <si>
    <t>Trabajos en los sistemas y/o equipos sin los elementos de seguridad industrial requeridos para los mantenimientos.</t>
  </si>
  <si>
    <t>Accidentes de trabajo con o sin incapacidad laboral.</t>
  </si>
  <si>
    <t>Solicitar póliza de salarios, prestaciones sociales e indemnizaciones laborales, por el 5 % por ciento del valor del contrato, que cubra la vigencia del contrato y seis meses más.</t>
  </si>
  <si>
    <t>Revisión por parte del supervisor del contrato.</t>
  </si>
  <si>
    <t>Durante la ejecución del contrato</t>
  </si>
  <si>
    <t>Abandono de la obra por parte del contratista durante la ejecución del contrato</t>
  </si>
  <si>
    <t>Incumplimiento del contrato.</t>
  </si>
  <si>
    <t>Citar al contratista a proceso de incumplimiento y solicitar póliza de cumplimiento.</t>
  </si>
  <si>
    <t xml:space="preserve">Cambios en las políticas gubernamentales y en las condiciones sociales del pais derivado de la declaratoria de emergencia sanitaria por causa del coronavirus COVID-19
</t>
  </si>
  <si>
    <t>Dificultad en la ejecucion de
las obligaciones contractuales
o incumplimiento de las
mismas</t>
  </si>
  <si>
    <t>Contratista
SDHT</t>
  </si>
  <si>
    <t xml:space="preserve">Revisión de las condiciones y
especificaciones contractuales e
implementación de acciones que mitiguen
los impactos, una vez conocidas las
disposiciones emitidas por el Gobierno
Nacional que incidan en la ejecucion del
contrato
</t>
  </si>
  <si>
    <t>Acta de Inicio</t>
  </si>
  <si>
    <t>Acta de Liquidación</t>
  </si>
  <si>
    <t>Verificacion de las disposiciones
emitidas por el Gobierno Nacional
derivado de la declaratoria de
emergencia sanitaria por causa
del coronavirus COVID-19, para
establecer medidas
administrativas y contractuales
que permitan el cumplimiento en
su totalidad del objeto contractua</t>
  </si>
  <si>
    <t>Diaria</t>
  </si>
  <si>
    <t>Riesgo de la Naturaleza</t>
  </si>
  <si>
    <t xml:space="preserve">Pandemias,epidemias de fiebre amarilla, Coronavirus (Covid-19) malaria,enfermedad de chagas o difteria;  envenenamiento por picaduras de reptiles o insectos venenosos. </t>
  </si>
  <si>
    <t xml:space="preserve">Disminución deL interventor y bajo rendimiento en las actividades a desarrollar en el contrato. </t>
  </si>
  <si>
    <t>Interventoría 
Contratista</t>
  </si>
  <si>
    <t>El contratista deberá desarrollar campañas  de socializacion y capacitacion acerca de prevencion del contagio del virus, asi mismo la interventoría deben cumplir con los protocolos establecidos por las autoridades de salud publica y la Presidencia de la Republica para el desarrollo de las actividades en obra. Vacunación al personal vinculado, asi como actividades y metodos que repelan la cercania de reptiles e insectos venenosos; el personal de mantenimiento debe contar con una adecuada dotacion de EPP de seguridad industrial  y  de BIOSEGURIDAD  de acuerdo a los protocolos.</t>
  </si>
  <si>
    <t>Interventoría</t>
  </si>
  <si>
    <t>INICIO EJECUCIÓN
 DEL CONTRATO</t>
  </si>
  <si>
    <t xml:space="preserve">FINALIZACION DE LA CONTRSUCCIÓN DEL PARQUE DE LA PERLA </t>
  </si>
  <si>
    <t>Seguimiento a los informes, protocolos y normativa sanitaria emitida por las autoridades de salud y Presidencia de la Republica,seguimiento del uso de EPP de seguridad industrial y bioseguridad , verificacón del cumplimiento de los protocolos establecidos para el desarrollo de las actividades del contrato.</t>
  </si>
  <si>
    <t xml:space="preserve">No cumplimiento de la
exigencia en la experiencia
del personal
</t>
  </si>
  <si>
    <t>Atrasos en el inicio de la ejecución del contrato</t>
  </si>
  <si>
    <t>contratista</t>
  </si>
  <si>
    <t>Establecimiento de experiencias y demás requisitos desde en todos los docuemtnos precontactuales del proceso</t>
  </si>
  <si>
    <t>Supervisor</t>
  </si>
  <si>
    <t>Mediante los pliegos de
condiciones</t>
  </si>
  <si>
    <t>Cada vez que se formule
un proceso de selección</t>
  </si>
  <si>
    <t>TIPO</t>
  </si>
  <si>
    <t xml:space="preserve">Riesgos Económicos </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</si>
  <si>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</si>
  <si>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</si>
  <si>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</si>
  <si>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</si>
  <si>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Regulatorios</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</si>
  <si>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</si>
  <si>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</si>
  <si>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</si>
  <si>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Riesgos Tecnológicos</t>
  </si>
  <si>
    <t>Son los derivados de fallas en los sistemas de comunicación de voz y de datos, suspensión de servicios públicos, nuevos desarrollos tecnológicos o estándares que deben ser tenidos en cuenta para la ejecución del contrato, obsolescencia tecnológica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</si>
</sst>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Calibri"/>
      <family val="2"/>
      <scheme val="minor"/>
    </font>
    <font>
      <sz val="8"/>
      <color theme="1"/>
      <name val="Arial"/>
      <family val="2"/>
    </font>
    <font>
      <b/>
      <sz val="8"/>
      <color theme="1"/>
      <name val="Arial"/>
      <family val="2"/>
    </font>
    <font>
      <sz val="10"/>
      <color theme="1"/>
      <name val="Arial"/>
      <family val="2"/>
    </font>
    <font>
      <b/>
      <sz val="7"/>
      <color theme="0"/>
      <name val="Times New Roman"/>
      <family val="1"/>
    </font>
    <font>
      <b/>
      <sz val="7"/>
      <color theme="1"/>
      <name val="Times New Roman"/>
      <family val="1"/>
    </font>
    <font>
      <sz val="7"/>
      <color rgb="FF000000"/>
      <name val="Times New Roman"/>
      <family val="1"/>
    </font>
    <font>
      <sz val="7"/>
      <name val="Times New Roman"/>
      <family val="1"/>
    </font>
    <font>
      <sz val="7"/>
      <color theme="1"/>
      <name val="Times New Roman"/>
      <family val="1"/>
    </font>
    <font>
      <b/>
      <sz val="7"/>
      <name val="Times New Roman"/>
      <family val="1"/>
    </font>
    <font>
      <sz val="11"/>
      <color theme="1"/>
      <name val="Liberation Sans"/>
      <family val="2"/>
    </font>
    <font>
      <b/>
      <sz val="10"/>
      <color theme="1"/>
      <name val="Arial"/>
      <family val="2"/>
    </font>
    <font>
      <b/>
      <sz val="12"/>
      <color theme="1"/>
      <name val="Liberation Sans"/>
      <family val="2"/>
    </font>
    <font>
      <b/>
      <sz val="11"/>
      <color theme="1"/>
      <name val="Liberation Sans"/>
      <family val="2"/>
    </font>
    <font>
      <b/>
      <sz val="12"/>
      <color theme="1"/>
      <name val="Arial"/>
      <family val="2"/>
    </font>
    <font>
      <b/>
      <u/>
      <sz val="16"/>
      <color rgb="FF000000"/>
      <name val="Arial"/>
      <family val="2"/>
    </font>
    <font>
      <sz val="11"/>
      <color theme="1"/>
      <name val="Arial"/>
      <family val="2"/>
    </font>
    <font>
      <sz val="10.5"/>
      <color theme="1"/>
      <name val="Arial"/>
      <family val="2"/>
    </font>
    <font>
      <b/>
      <sz val="18"/>
      <color theme="1"/>
      <name val="Arial"/>
      <family val="2"/>
    </font>
    <font>
      <b/>
      <sz val="9"/>
      <color theme="1"/>
      <name val="Arial"/>
      <family val="2"/>
    </font>
    <font>
      <sz val="9"/>
      <color theme="1"/>
      <name val="Liberation Sans"/>
      <family val="2"/>
    </font>
    <font>
      <sz val="9"/>
      <color theme="1"/>
      <name val="Arial"/>
      <family val="2"/>
    </font>
    <font>
      <sz val="9"/>
      <name val="Arial"/>
      <family val="2"/>
    </font>
  </fonts>
  <fills count="8">
    <fill>
      <patternFill patternType="none"/>
    </fill>
    <fill>
      <patternFill patternType="gray125"/>
    </fill>
    <fill>
      <patternFill patternType="solid">
        <fgColor theme="0" tint="-0.14999847407452621"/>
        <bgColor indexed="64"/>
      </patternFill>
    </fill>
    <fill>
      <patternFill patternType="solid">
        <fgColor rgb="FFD9D9D9"/>
        <bgColor indexed="64"/>
      </patternFill>
    </fill>
    <fill>
      <patternFill patternType="solid">
        <fgColor theme="0"/>
        <bgColor indexed="64"/>
      </patternFill>
    </fill>
    <fill>
      <patternFill patternType="solid">
        <fgColor theme="0" tint="-0.499984740745262"/>
        <bgColor indexed="64"/>
      </patternFill>
    </fill>
    <fill>
      <patternFill patternType="solid">
        <fgColor rgb="FF00B050"/>
        <bgColor indexed="64"/>
      </patternFill>
    </fill>
    <fill>
      <patternFill patternType="solid">
        <fgColor rgb="FFEEEEEE"/>
        <bgColor rgb="FFEEEEEE"/>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right/>
      <top/>
      <bottom style="thin">
        <color rgb="FF000000"/>
      </bottom>
      <diagonal/>
    </border>
    <border>
      <left/>
      <right style="medium">
        <color indexed="64"/>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indexed="64"/>
      </right>
      <top style="thin">
        <color rgb="FF000000"/>
      </top>
      <bottom/>
      <diagonal/>
    </border>
    <border>
      <left style="thin">
        <color rgb="FF000000"/>
      </left>
      <right/>
      <top/>
      <bottom style="thin">
        <color rgb="FF000000"/>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0" fillId="0" borderId="0"/>
  </cellStyleXfs>
  <cellXfs count="137">
    <xf numFmtId="0" fontId="0" fillId="0" borderId="0" xfId="0"/>
    <xf numFmtId="0" fontId="1" fillId="0" borderId="0" xfId="0" applyFont="1" applyAlignment="1" applyProtection="1">
      <alignment horizontal="center" vertical="center" textRotation="90"/>
      <protection hidden="1"/>
    </xf>
    <xf numFmtId="0" fontId="1" fillId="0" borderId="0" xfId="0" applyFont="1" applyAlignment="1">
      <alignment vertical="center"/>
    </xf>
    <xf numFmtId="0" fontId="1" fillId="0" borderId="0" xfId="0" applyFont="1" applyAlignment="1">
      <alignment vertical="center" wrapText="1"/>
    </xf>
    <xf numFmtId="0" fontId="3" fillId="0" borderId="0" xfId="0" applyFont="1" applyAlignment="1">
      <alignment vertical="center" wrapText="1"/>
    </xf>
    <xf numFmtId="14" fontId="1" fillId="0" borderId="0" xfId="0" applyNumberFormat="1" applyFont="1" applyAlignment="1">
      <alignment vertical="center"/>
    </xf>
    <xf numFmtId="0" fontId="7" fillId="0" borderId="1" xfId="0" applyFont="1" applyBorder="1" applyAlignment="1">
      <alignment horizontal="center" vertical="center" textRotation="90"/>
    </xf>
    <xf numFmtId="0" fontId="8" fillId="0" borderId="1" xfId="0" applyFont="1" applyBorder="1" applyAlignment="1">
      <alignment horizontal="center" vertical="center" textRotation="90"/>
    </xf>
    <xf numFmtId="0" fontId="8" fillId="0" borderId="1" xfId="0" applyFont="1" applyBorder="1" applyAlignment="1">
      <alignment horizontal="center" vertical="center" wrapText="1"/>
    </xf>
    <xf numFmtId="0" fontId="8" fillId="6" borderId="1" xfId="0" applyFont="1" applyFill="1" applyBorder="1" applyAlignment="1" applyProtection="1">
      <alignment horizontal="center" vertical="center" textRotation="90" wrapText="1"/>
      <protection hidden="1"/>
    </xf>
    <xf numFmtId="0" fontId="8" fillId="0" borderId="1" xfId="0" applyFont="1" applyBorder="1" applyAlignment="1" applyProtection="1">
      <alignment horizontal="center" vertical="center" wrapText="1"/>
      <protection locked="0"/>
    </xf>
    <xf numFmtId="0" fontId="5" fillId="6" borderId="1" xfId="0" applyFont="1" applyFill="1" applyBorder="1" applyAlignment="1">
      <alignment vertical="center" textRotation="90" wrapText="1"/>
    </xf>
    <xf numFmtId="0" fontId="5" fillId="0" borderId="1" xfId="0" applyFont="1" applyBorder="1" applyAlignment="1">
      <alignment horizontal="center" vertical="center" textRotation="90" wrapText="1"/>
    </xf>
    <xf numFmtId="0" fontId="8" fillId="0" borderId="1" xfId="0" applyFont="1" applyBorder="1" applyAlignment="1">
      <alignment horizontal="center" vertical="center"/>
    </xf>
    <xf numFmtId="0" fontId="7" fillId="0" borderId="1" xfId="0" applyFont="1" applyBorder="1" applyAlignment="1">
      <alignment horizontal="center" vertical="center" textRotation="90" wrapText="1"/>
    </xf>
    <xf numFmtId="0" fontId="7" fillId="0" borderId="1" xfId="0" applyFont="1" applyBorder="1" applyAlignment="1">
      <alignment horizontal="justify" vertical="center" wrapText="1"/>
    </xf>
    <xf numFmtId="0" fontId="7" fillId="0" borderId="1" xfId="0" applyFont="1" applyBorder="1" applyAlignment="1">
      <alignment horizontal="left" vertical="center" wrapText="1"/>
    </xf>
    <xf numFmtId="0" fontId="8" fillId="0" borderId="1" xfId="0" applyFont="1" applyBorder="1" applyAlignment="1" applyProtection="1">
      <alignment horizontal="center" vertical="center" textRotation="90"/>
      <protection hidden="1"/>
    </xf>
    <xf numFmtId="0" fontId="8" fillId="0" borderId="1" xfId="0" applyFont="1" applyBorder="1" applyAlignment="1" applyProtection="1">
      <alignment horizontal="center" vertical="center" textRotation="90" wrapText="1"/>
      <protection hidden="1"/>
    </xf>
    <xf numFmtId="0" fontId="7" fillId="0" borderId="1" xfId="0" applyFont="1" applyBorder="1" applyAlignment="1">
      <alignment horizontal="center" vertical="center" wrapText="1"/>
    </xf>
    <xf numFmtId="14" fontId="8" fillId="4" borderId="1" xfId="0" applyNumberFormat="1" applyFont="1" applyFill="1" applyBorder="1" applyAlignment="1">
      <alignment horizontal="center" vertical="center" wrapText="1"/>
    </xf>
    <xf numFmtId="0" fontId="8" fillId="0" borderId="1" xfId="0" applyFont="1" applyBorder="1" applyAlignment="1">
      <alignment horizontal="center" vertical="center" textRotation="90" wrapText="1"/>
    </xf>
    <xf numFmtId="0" fontId="8" fillId="0" borderId="1" xfId="0" applyFont="1" applyBorder="1" applyAlignment="1">
      <alignment horizontal="justify" vertical="center" wrapText="1"/>
    </xf>
    <xf numFmtId="14" fontId="7" fillId="0" borderId="1" xfId="0" applyNumberFormat="1" applyFont="1" applyBorder="1" applyAlignment="1">
      <alignment horizontal="center" vertical="center" wrapText="1"/>
    </xf>
    <xf numFmtId="0" fontId="8" fillId="0" borderId="1" xfId="0" applyFont="1" applyBorder="1" applyAlignment="1">
      <alignment vertical="center" wrapText="1"/>
    </xf>
    <xf numFmtId="0" fontId="7" fillId="0" borderId="1" xfId="0" applyFont="1" applyBorder="1" applyAlignment="1" applyProtection="1">
      <alignment horizontal="center" vertical="center" textRotation="90"/>
      <protection locked="0"/>
    </xf>
    <xf numFmtId="0" fontId="8" fillId="0" borderId="1" xfId="0" applyFont="1" applyBorder="1" applyAlignment="1" applyProtection="1">
      <alignment horizontal="center" vertical="center" textRotation="90"/>
      <protection locked="0"/>
    </xf>
    <xf numFmtId="0" fontId="8" fillId="0" borderId="1" xfId="0" applyFont="1" applyBorder="1" applyAlignment="1" applyProtection="1">
      <alignment horizontal="center" vertical="center" textRotation="90" wrapText="1"/>
      <protection locked="0"/>
    </xf>
    <xf numFmtId="0" fontId="8" fillId="0" borderId="1" xfId="0" applyFont="1" applyBorder="1" applyAlignment="1" applyProtection="1">
      <alignment horizontal="left" vertical="center" wrapText="1"/>
      <protection locked="0"/>
    </xf>
    <xf numFmtId="0" fontId="8" fillId="0" borderId="1" xfId="0" applyFont="1" applyBorder="1" applyAlignment="1" applyProtection="1">
      <alignment horizontal="center" vertical="center"/>
      <protection locked="0"/>
    </xf>
    <xf numFmtId="0" fontId="8" fillId="0" borderId="1" xfId="0" applyFont="1" applyBorder="1" applyAlignment="1">
      <alignment horizontal="left" vertical="center" wrapText="1"/>
    </xf>
    <xf numFmtId="0" fontId="7" fillId="0" borderId="1" xfId="0" applyFont="1" applyBorder="1" applyAlignment="1" applyProtection="1">
      <alignment horizontal="center" vertical="center" textRotation="90" wrapText="1"/>
      <protection locked="0"/>
    </xf>
    <xf numFmtId="0" fontId="7" fillId="0" borderId="1" xfId="0" applyFont="1" applyBorder="1" applyAlignment="1" applyProtection="1">
      <alignment horizontal="justify" vertical="center" wrapText="1"/>
      <protection locked="0"/>
    </xf>
    <xf numFmtId="0" fontId="7" fillId="0" borderId="1" xfId="0" applyFont="1" applyBorder="1" applyAlignment="1" applyProtection="1">
      <alignment horizontal="left" vertical="center" wrapText="1"/>
      <protection locked="0"/>
    </xf>
    <xf numFmtId="14" fontId="8" fillId="0" borderId="1" xfId="0" applyNumberFormat="1" applyFont="1" applyBorder="1" applyAlignment="1" applyProtection="1">
      <alignment horizontal="center" vertical="center" wrapText="1"/>
      <protection locked="0"/>
    </xf>
    <xf numFmtId="14" fontId="7" fillId="0" borderId="1" xfId="0" applyNumberFormat="1" applyFont="1" applyBorder="1" applyAlignment="1" applyProtection="1">
      <alignment horizontal="center" vertical="center" wrapText="1"/>
      <protection locked="0"/>
    </xf>
    <xf numFmtId="0" fontId="8" fillId="0" borderId="0" xfId="0" applyFont="1" applyAlignment="1">
      <alignment vertical="center"/>
    </xf>
    <xf numFmtId="14" fontId="8" fillId="0" borderId="0" xfId="0" applyNumberFormat="1" applyFont="1" applyAlignment="1">
      <alignment vertical="center"/>
    </xf>
    <xf numFmtId="0" fontId="5" fillId="2" borderId="13" xfId="0" applyFont="1" applyFill="1" applyBorder="1" applyAlignment="1">
      <alignment vertical="center" textRotation="90" wrapText="1"/>
    </xf>
    <xf numFmtId="0" fontId="6" fillId="3" borderId="13" xfId="0" applyFont="1" applyFill="1" applyBorder="1" applyAlignment="1">
      <alignment horizontal="center" vertical="center" textRotation="90" wrapText="1"/>
    </xf>
    <xf numFmtId="0" fontId="7" fillId="0" borderId="16" xfId="0" applyFont="1" applyBorder="1" applyAlignment="1">
      <alignment horizontal="center" vertical="center"/>
    </xf>
    <xf numFmtId="0" fontId="7" fillId="0" borderId="17" xfId="0" applyFont="1" applyBorder="1" applyAlignment="1">
      <alignment horizontal="center" vertical="center" textRotation="90"/>
    </xf>
    <xf numFmtId="0" fontId="8" fillId="0" borderId="17" xfId="0" applyFont="1" applyBorder="1" applyAlignment="1">
      <alignment horizontal="center" vertical="center" textRotation="90"/>
    </xf>
    <xf numFmtId="0" fontId="8" fillId="0" borderId="17" xfId="0" applyFont="1" applyBorder="1" applyAlignment="1">
      <alignment horizontal="center" vertical="center" wrapText="1"/>
    </xf>
    <xf numFmtId="0" fontId="8" fillId="6" borderId="17" xfId="0" applyFont="1" applyFill="1" applyBorder="1" applyAlignment="1" applyProtection="1">
      <alignment horizontal="center" vertical="center" textRotation="90" wrapText="1"/>
      <protection hidden="1"/>
    </xf>
    <xf numFmtId="0" fontId="8" fillId="0" borderId="17" xfId="0" applyFont="1" applyBorder="1" applyAlignment="1" applyProtection="1">
      <alignment horizontal="center" vertical="center" wrapText="1"/>
      <protection locked="0"/>
    </xf>
    <xf numFmtId="0" fontId="5" fillId="6" borderId="17" xfId="0" applyFont="1" applyFill="1" applyBorder="1" applyAlignment="1">
      <alignment vertical="center" textRotation="90" wrapText="1"/>
    </xf>
    <xf numFmtId="0" fontId="5" fillId="0" borderId="17" xfId="0" applyFont="1" applyBorder="1" applyAlignment="1">
      <alignment horizontal="center" vertical="center" textRotation="90" wrapText="1"/>
    </xf>
    <xf numFmtId="0" fontId="8" fillId="0" borderId="18" xfId="0" applyFont="1" applyBorder="1" applyAlignment="1">
      <alignment horizontal="center" vertical="center" wrapText="1"/>
    </xf>
    <xf numFmtId="0" fontId="7" fillId="0" borderId="8" xfId="0" applyFont="1" applyBorder="1" applyAlignment="1">
      <alignment horizontal="center" vertical="center"/>
    </xf>
    <xf numFmtId="0" fontId="7" fillId="0" borderId="9" xfId="0" applyFont="1" applyBorder="1" applyAlignment="1">
      <alignment horizontal="center" vertical="center" wrapText="1"/>
    </xf>
    <xf numFmtId="0" fontId="8" fillId="0" borderId="8" xfId="0" applyFont="1" applyBorder="1" applyAlignment="1">
      <alignment horizontal="center" vertical="center"/>
    </xf>
    <xf numFmtId="0" fontId="8" fillId="0" borderId="9" xfId="0" applyFont="1" applyBorder="1" applyAlignment="1">
      <alignment horizontal="center" vertical="center" wrapText="1"/>
    </xf>
    <xf numFmtId="0" fontId="8" fillId="0" borderId="9" xfId="0" applyFont="1" applyBorder="1" applyAlignment="1" applyProtection="1">
      <alignment horizontal="center" vertical="center" wrapText="1"/>
      <protection locked="0"/>
    </xf>
    <xf numFmtId="0" fontId="8" fillId="0" borderId="17" xfId="0" applyFont="1" applyBorder="1" applyAlignment="1" applyProtection="1">
      <alignment horizontal="center" vertical="center" textRotation="90" wrapText="1"/>
      <protection hidden="1"/>
    </xf>
    <xf numFmtId="0" fontId="7" fillId="0" borderId="1" xfId="0" applyFont="1" applyBorder="1" applyAlignment="1" applyProtection="1">
      <alignment horizontal="center" vertical="center" wrapText="1"/>
      <protection locked="0"/>
    </xf>
    <xf numFmtId="0" fontId="8" fillId="0" borderId="17" xfId="0" applyFont="1" applyBorder="1" applyAlignment="1">
      <alignment vertical="center" wrapText="1"/>
    </xf>
    <xf numFmtId="0" fontId="8" fillId="0" borderId="9" xfId="0" applyFont="1" applyBorder="1" applyAlignment="1">
      <alignment vertical="center" wrapText="1"/>
    </xf>
    <xf numFmtId="0" fontId="10" fillId="0" borderId="0" xfId="1" applyProtection="1">
      <protection locked="0"/>
    </xf>
    <xf numFmtId="0" fontId="10" fillId="0" borderId="0" xfId="1" applyAlignment="1" applyProtection="1">
      <alignment horizontal="center"/>
      <protection locked="0"/>
    </xf>
    <xf numFmtId="0" fontId="10" fillId="0" borderId="0" xfId="1" applyAlignment="1" applyProtection="1">
      <alignment horizontal="center" vertical="center"/>
      <protection locked="0"/>
    </xf>
    <xf numFmtId="0" fontId="10" fillId="0" borderId="0" xfId="1"/>
    <xf numFmtId="0" fontId="16" fillId="0" borderId="0" xfId="1" applyFont="1" applyAlignment="1" applyProtection="1">
      <alignment horizontal="center" vertical="center" wrapText="1"/>
      <protection locked="0"/>
    </xf>
    <xf numFmtId="0" fontId="17" fillId="0" borderId="0" xfId="1" applyFont="1" applyAlignment="1" applyProtection="1">
      <alignment horizontal="center" vertical="center" wrapText="1"/>
      <protection locked="0"/>
    </xf>
    <xf numFmtId="0" fontId="3" fillId="0" borderId="33" xfId="1" applyFont="1" applyBorder="1" applyAlignment="1" applyProtection="1">
      <alignment horizontal="center" vertical="center"/>
      <protection locked="0"/>
    </xf>
    <xf numFmtId="0" fontId="3" fillId="0" borderId="33" xfId="1" applyFont="1" applyBorder="1" applyAlignment="1" applyProtection="1">
      <alignment horizontal="center"/>
      <protection locked="0"/>
    </xf>
    <xf numFmtId="0" fontId="3" fillId="0" borderId="33" xfId="1" applyFont="1" applyBorder="1" applyProtection="1">
      <protection locked="0"/>
    </xf>
    <xf numFmtId="0" fontId="3" fillId="0" borderId="0" xfId="1" applyFont="1" applyAlignment="1" applyProtection="1">
      <alignment horizontal="center" vertical="center"/>
      <protection locked="0"/>
    </xf>
    <xf numFmtId="0" fontId="3" fillId="0" borderId="0" xfId="1" applyFont="1" applyProtection="1">
      <protection locked="0"/>
    </xf>
    <xf numFmtId="0" fontId="3" fillId="0" borderId="0" xfId="1" applyFont="1" applyAlignment="1" applyProtection="1">
      <alignment horizontal="center"/>
      <protection locked="0"/>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35" xfId="0" applyFont="1" applyBorder="1" applyAlignment="1">
      <alignment horizontal="center" vertical="center"/>
    </xf>
    <xf numFmtId="0" fontId="1" fillId="0" borderId="0" xfId="0" applyFont="1" applyAlignment="1">
      <alignment horizontal="center" vertical="center"/>
    </xf>
    <xf numFmtId="0" fontId="1" fillId="0" borderId="36"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0" xfId="1" applyFont="1" applyAlignment="1" applyProtection="1">
      <alignment horizontal="center" vertical="center" wrapText="1"/>
      <protection locked="0"/>
    </xf>
    <xf numFmtId="0" fontId="20" fillId="0" borderId="0" xfId="1" applyFont="1"/>
    <xf numFmtId="0" fontId="21" fillId="0" borderId="0" xfId="1" applyFont="1" applyAlignment="1" applyProtection="1">
      <alignment horizontal="center" vertical="center" wrapText="1"/>
      <protection locked="0"/>
    </xf>
    <xf numFmtId="0" fontId="21" fillId="0" borderId="33" xfId="1" applyFont="1" applyBorder="1" applyProtection="1">
      <protection locked="0"/>
    </xf>
    <xf numFmtId="0" fontId="20" fillId="0" borderId="33" xfId="1" applyFont="1" applyBorder="1" applyAlignment="1" applyProtection="1">
      <alignment horizontal="center"/>
      <protection locked="0"/>
    </xf>
    <xf numFmtId="0" fontId="21" fillId="0" borderId="33" xfId="1" applyFont="1" applyBorder="1" applyAlignment="1" applyProtection="1">
      <alignment horizontal="center"/>
      <protection locked="0"/>
    </xf>
    <xf numFmtId="0" fontId="22" fillId="0" borderId="33" xfId="1" applyFont="1" applyBorder="1" applyAlignment="1" applyProtection="1">
      <alignment horizontal="center" vertical="center"/>
      <protection locked="0"/>
    </xf>
    <xf numFmtId="0" fontId="20" fillId="0" borderId="33" xfId="1" applyFont="1" applyBorder="1" applyProtection="1">
      <protection locked="0"/>
    </xf>
    <xf numFmtId="0" fontId="14" fillId="0" borderId="33" xfId="1" applyFont="1" applyBorder="1" applyAlignment="1" applyProtection="1">
      <alignment horizontal="center"/>
      <protection locked="0"/>
    </xf>
    <xf numFmtId="0" fontId="11" fillId="0" borderId="33" xfId="1" applyFont="1" applyBorder="1" applyAlignment="1" applyProtection="1">
      <alignment horizontal="center"/>
      <protection locked="0"/>
    </xf>
    <xf numFmtId="0" fontId="5" fillId="2" borderId="13" xfId="0" applyFont="1" applyFill="1" applyBorder="1" applyAlignment="1">
      <alignment horizontal="center" vertical="center" textRotation="90" wrapText="1"/>
    </xf>
    <xf numFmtId="0" fontId="5" fillId="2" borderId="34" xfId="0" applyFont="1" applyFill="1" applyBorder="1" applyAlignment="1">
      <alignment horizontal="center" vertical="center" textRotation="90" wrapText="1"/>
    </xf>
    <xf numFmtId="0" fontId="5" fillId="2" borderId="37" xfId="0" applyFont="1" applyFill="1" applyBorder="1" applyAlignment="1">
      <alignment horizontal="center" vertical="center" wrapText="1"/>
    </xf>
    <xf numFmtId="0" fontId="5" fillId="2" borderId="38" xfId="0" applyFont="1" applyFill="1" applyBorder="1" applyAlignment="1">
      <alignment horizontal="center" vertical="center" wrapText="1"/>
    </xf>
    <xf numFmtId="0" fontId="5" fillId="2" borderId="3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4" fillId="5" borderId="13" xfId="0" applyFont="1" applyFill="1" applyBorder="1" applyAlignment="1">
      <alignment horizontal="center" vertical="center" textRotation="90" wrapText="1"/>
    </xf>
    <xf numFmtId="0" fontId="4" fillId="5" borderId="34" xfId="0" applyFont="1" applyFill="1" applyBorder="1" applyAlignment="1">
      <alignment horizontal="center" vertical="center" textRotation="90" wrapText="1"/>
    </xf>
    <xf numFmtId="0" fontId="5" fillId="0" borderId="8" xfId="0" applyFont="1" applyBorder="1" applyAlignment="1">
      <alignment horizontal="left" vertical="center" wrapText="1"/>
    </xf>
    <xf numFmtId="0" fontId="5" fillId="0" borderId="1" xfId="0" applyFont="1" applyBorder="1" applyAlignment="1">
      <alignment horizontal="left" vertical="center" wrapText="1"/>
    </xf>
    <xf numFmtId="0" fontId="8" fillId="0" borderId="1" xfId="0" applyFont="1" applyBorder="1" applyAlignment="1">
      <alignment horizontal="left" vertical="center" wrapText="1"/>
    </xf>
    <xf numFmtId="0" fontId="8" fillId="0" borderId="9" xfId="0" applyFont="1" applyBorder="1" applyAlignment="1">
      <alignment horizontal="left"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8" fillId="0" borderId="11" xfId="0" applyFont="1" applyBorder="1" applyAlignment="1">
      <alignment horizontal="left" vertical="center" wrapText="1"/>
    </xf>
    <xf numFmtId="0" fontId="8" fillId="0" borderId="12" xfId="0" applyFont="1" applyBorder="1" applyAlignment="1">
      <alignment horizontal="left" vertical="center" wrapText="1"/>
    </xf>
    <xf numFmtId="0" fontId="19" fillId="0" borderId="28" xfId="1" applyFont="1" applyBorder="1" applyAlignment="1" applyProtection="1">
      <alignment horizontal="center" vertical="center" wrapText="1"/>
      <protection locked="0"/>
    </xf>
    <xf numFmtId="0" fontId="19" fillId="0" borderId="32" xfId="1" applyFont="1" applyBorder="1" applyAlignment="1" applyProtection="1">
      <alignment horizontal="center" vertical="center" wrapText="1"/>
      <protection locked="0"/>
    </xf>
    <xf numFmtId="0" fontId="14" fillId="0" borderId="29" xfId="1" applyFont="1" applyBorder="1" applyAlignment="1" applyProtection="1">
      <alignment horizontal="center" vertical="center" wrapText="1"/>
      <protection locked="0"/>
    </xf>
    <xf numFmtId="0" fontId="14" fillId="0" borderId="30" xfId="1" applyFont="1" applyBorder="1" applyAlignment="1" applyProtection="1">
      <alignment horizontal="center" vertical="center" wrapText="1"/>
      <protection locked="0"/>
    </xf>
    <xf numFmtId="0" fontId="14" fillId="0" borderId="31" xfId="1" applyFont="1" applyBorder="1" applyAlignment="1" applyProtection="1">
      <alignment horizontal="center" vertical="center" wrapText="1"/>
      <protection locked="0"/>
    </xf>
    <xf numFmtId="0" fontId="20" fillId="0" borderId="24" xfId="1" applyFont="1" applyBorder="1" applyAlignment="1" applyProtection="1">
      <alignment horizontal="left" vertical="center"/>
      <protection locked="0"/>
    </xf>
    <xf numFmtId="0" fontId="11" fillId="0" borderId="23" xfId="1" applyFont="1" applyBorder="1" applyAlignment="1" applyProtection="1">
      <alignment horizontal="center" vertical="center" wrapText="1"/>
      <protection locked="0"/>
    </xf>
    <xf numFmtId="0" fontId="11" fillId="0" borderId="24" xfId="1" applyFont="1" applyBorder="1" applyAlignment="1" applyProtection="1">
      <alignment horizontal="center" vertical="center" wrapText="1"/>
      <protection locked="0"/>
    </xf>
    <xf numFmtId="0" fontId="11" fillId="0" borderId="25" xfId="1" applyFont="1" applyBorder="1" applyAlignment="1" applyProtection="1">
      <alignment horizontal="center" vertical="center" wrapText="1"/>
      <protection locked="0"/>
    </xf>
    <xf numFmtId="0" fontId="11" fillId="0" borderId="26" xfId="1" applyFont="1" applyBorder="1" applyAlignment="1" applyProtection="1">
      <alignment horizontal="center" vertical="center" wrapText="1"/>
      <protection locked="0"/>
    </xf>
    <xf numFmtId="0" fontId="11" fillId="0" borderId="21" xfId="1" applyFont="1" applyBorder="1" applyAlignment="1" applyProtection="1">
      <alignment horizontal="center" vertical="center" wrapText="1"/>
      <protection locked="0"/>
    </xf>
    <xf numFmtId="0" fontId="11" fillId="0" borderId="22" xfId="1" applyFont="1" applyBorder="1" applyAlignment="1" applyProtection="1">
      <alignment horizontal="center" vertical="center" wrapText="1"/>
      <protection locked="0"/>
    </xf>
    <xf numFmtId="0" fontId="9" fillId="2" borderId="14"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15" xfId="0" applyFont="1" applyFill="1" applyBorder="1" applyAlignment="1">
      <alignment horizontal="center" vertical="center"/>
    </xf>
    <xf numFmtId="0" fontId="15" fillId="7" borderId="19" xfId="1" applyFont="1" applyFill="1" applyBorder="1" applyAlignment="1" applyProtection="1">
      <alignment horizontal="center" vertical="center" textRotation="90" wrapText="1"/>
      <protection locked="0"/>
    </xf>
    <xf numFmtId="0" fontId="14" fillId="0" borderId="28" xfId="1" applyFont="1" applyBorder="1" applyAlignment="1" applyProtection="1">
      <alignment horizontal="center" vertical="center" wrapText="1"/>
      <protection locked="0"/>
    </xf>
    <xf numFmtId="0" fontId="14" fillId="0" borderId="32" xfId="1" applyFont="1" applyBorder="1" applyAlignment="1" applyProtection="1">
      <alignment horizontal="center" vertical="center" wrapText="1"/>
      <protection locked="0"/>
    </xf>
    <xf numFmtId="0" fontId="10" fillId="0" borderId="27" xfId="1" applyBorder="1" applyAlignment="1"/>
    <xf numFmtId="0" fontId="18" fillId="0" borderId="19" xfId="1" applyFont="1" applyBorder="1" applyAlignment="1" applyProtection="1">
      <alignment horizontal="left" vertical="center" wrapText="1"/>
      <protection locked="0"/>
    </xf>
    <xf numFmtId="0" fontId="18" fillId="0" borderId="0" xfId="1" applyFont="1" applyAlignment="1" applyProtection="1">
      <alignment horizontal="left" vertical="center" wrapText="1"/>
      <protection locked="0"/>
    </xf>
    <xf numFmtId="0" fontId="18" fillId="0" borderId="20" xfId="1" applyFont="1" applyBorder="1" applyAlignment="1" applyProtection="1">
      <alignment horizontal="left" vertical="center" wrapText="1"/>
      <protection locked="0"/>
    </xf>
    <xf numFmtId="0" fontId="12" fillId="0" borderId="19" xfId="1" applyFont="1" applyBorder="1" applyAlignment="1" applyProtection="1">
      <alignment horizontal="left" vertical="center"/>
      <protection locked="0"/>
    </xf>
    <xf numFmtId="0" fontId="12" fillId="0" borderId="0" xfId="1" applyFont="1" applyAlignment="1" applyProtection="1">
      <alignment horizontal="left" vertical="center"/>
      <protection locked="0"/>
    </xf>
    <xf numFmtId="0" fontId="13" fillId="0" borderId="21" xfId="1" applyFont="1" applyBorder="1" applyAlignment="1">
      <alignment horizontal="left"/>
    </xf>
    <xf numFmtId="0" fontId="14" fillId="0" borderId="0" xfId="1" applyFont="1" applyAlignment="1" applyProtection="1">
      <alignment horizontal="center" vertical="center" wrapText="1"/>
      <protection locked="0"/>
    </xf>
    <xf numFmtId="0" fontId="10" fillId="0" borderId="21" xfId="1" applyBorder="1" applyAlignment="1"/>
  </cellXfs>
  <cellStyles count="2">
    <cellStyle name="Normal" xfId="0" builtinId="0"/>
    <cellStyle name="Normal 2" xfId="1" xr:uid="{00000000-0005-0000-0000-000001000000}"/>
  </cellStyles>
  <dxfs count="440">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117592</xdr:colOff>
      <xdr:row>1</xdr:row>
      <xdr:rowOff>94073</xdr:rowOff>
    </xdr:from>
    <xdr:to>
      <xdr:col>5</xdr:col>
      <xdr:colOff>189074</xdr:colOff>
      <xdr:row>7</xdr:row>
      <xdr:rowOff>145859</xdr:rowOff>
    </xdr:to>
    <xdr:pic>
      <xdr:nvPicPr>
        <xdr:cNvPr id="11" name="Imagen 10" descr="logo_habitat_bn chiqui">
          <a:extLst>
            <a:ext uri="{FF2B5EF4-FFF2-40B4-BE49-F238E27FC236}">
              <a16:creationId xmlns:a16="http://schemas.microsoft.com/office/drawing/2014/main" id="{B24ECD5E-6ED2-4BAA-854F-3EF943F5C1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592" y="235184"/>
          <a:ext cx="1611945" cy="1051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canod/Downloads/02-FCT-A2_MATRIZ-17051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lberto.cano/OneDrive%20-%20habitatbogota/Secretar&#237;a%20Distrital%20de%20H&#225;bitat/1.%20PROCESOS%202018/23.Int%20Borde%20Rural/MR-INT%20BORDE%20RURAL-2018070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RIESGOS"/>
      <sheetName val="Hoja1"/>
      <sheetName val="TABLAS VALORACIÓN"/>
    </sheetNames>
    <sheetDataSet>
      <sheetData sheetId="0" refreshError="1"/>
      <sheetData sheetId="1" refreshError="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V. BORDE SOACHA"/>
      <sheetName val="TABLAS VALORACIÓN"/>
    </sheetNames>
    <sheetDataSet>
      <sheetData sheetId="0" refreshError="1"/>
      <sheetData sheetId="1" refreshError="1">
        <row r="5">
          <cell r="Y5" t="str">
            <v>Riesgo Extremo</v>
          </cell>
        </row>
        <row r="6">
          <cell r="Y6" t="str">
            <v>Riesgo Alto</v>
          </cell>
        </row>
        <row r="7">
          <cell r="Y7" t="str">
            <v>Riesgo Medio</v>
          </cell>
        </row>
        <row r="8">
          <cell r="Y8" t="str">
            <v>Riesgo Bajo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AF62"/>
  <sheetViews>
    <sheetView showGridLines="0" tabSelected="1" topLeftCell="E1" zoomScaleNormal="100" zoomScaleSheetLayoutView="85" workbookViewId="0">
      <selection activeCell="J7" sqref="J7"/>
    </sheetView>
  </sheetViews>
  <sheetFormatPr baseColWidth="10" defaultColWidth="11.42578125" defaultRowHeight="0" customHeight="1" zeroHeight="1"/>
  <cols>
    <col min="1" max="1" width="3.85546875" style="2" customWidth="1"/>
    <col min="2" max="2" width="3.7109375" style="2" bestFit="1" customWidth="1"/>
    <col min="3" max="4" width="4.5703125" style="2" customWidth="1"/>
    <col min="5" max="5" width="6.28515625" style="2" customWidth="1"/>
    <col min="6" max="6" width="8.42578125" style="3" customWidth="1"/>
    <col min="7" max="7" width="25" style="2" customWidth="1"/>
    <col min="8" max="8" width="21.5703125" style="2" customWidth="1"/>
    <col min="9" max="9" width="6.28515625" style="2" customWidth="1"/>
    <col min="10" max="10" width="7" style="2" customWidth="1"/>
    <col min="11" max="11" width="8.28515625" style="2" customWidth="1"/>
    <col min="12" max="12" width="5.42578125" style="3" customWidth="1"/>
    <col min="13" max="13" width="10" style="2" customWidth="1"/>
    <col min="14" max="14" width="33.7109375" style="2" customWidth="1"/>
    <col min="15" max="15" width="6" style="2" customWidth="1"/>
    <col min="16" max="16" width="4.7109375" style="2" customWidth="1"/>
    <col min="17" max="17" width="5.5703125" style="2" customWidth="1"/>
    <col min="18" max="18" width="4.5703125" style="3" customWidth="1"/>
    <col min="19" max="19" width="6.140625" style="2" customWidth="1"/>
    <col min="20" max="20" width="16.5703125" style="2" customWidth="1"/>
    <col min="21" max="22" width="14.42578125" style="5" customWidth="1"/>
    <col min="23" max="23" width="20.140625" style="2" customWidth="1"/>
    <col min="24" max="24" width="14.42578125" style="2" customWidth="1"/>
    <col min="25" max="25" width="2.28515625" style="2" customWidth="1"/>
    <col min="26" max="26" width="11.42578125" style="2" customWidth="1"/>
    <col min="27" max="16384" width="11.42578125" style="2"/>
  </cols>
  <sheetData>
    <row r="1" spans="2:32" ht="11.25">
      <c r="U1" s="2"/>
      <c r="V1" s="2"/>
    </row>
    <row r="2" spans="2:32" ht="11.25">
      <c r="U2" s="2"/>
      <c r="V2" s="2"/>
    </row>
    <row r="3" spans="2:32" ht="23.25" customHeight="1">
      <c r="G3" s="129" t="s">
        <v>0</v>
      </c>
      <c r="H3" s="130"/>
      <c r="I3" s="130"/>
      <c r="J3" s="130"/>
      <c r="K3" s="130"/>
      <c r="L3" s="130"/>
      <c r="M3" s="130"/>
      <c r="N3" s="130"/>
      <c r="O3" s="130"/>
      <c r="P3" s="130"/>
      <c r="Q3" s="130"/>
      <c r="R3" s="130"/>
      <c r="S3" s="130"/>
      <c r="T3" s="130"/>
      <c r="U3" s="130"/>
      <c r="V3" s="130"/>
      <c r="W3" s="130"/>
      <c r="X3" s="130"/>
      <c r="Y3" s="130"/>
      <c r="Z3" s="130"/>
      <c r="AA3" s="130"/>
      <c r="AB3" s="130"/>
      <c r="AC3" s="130"/>
      <c r="AD3" s="130"/>
      <c r="AE3" s="130"/>
      <c r="AF3" s="131"/>
    </row>
    <row r="4" spans="2:32" ht="11.25" customHeight="1">
      <c r="U4" s="2"/>
      <c r="V4" s="2"/>
    </row>
    <row r="5" spans="2:32" ht="11.25" customHeight="1">
      <c r="U5" s="2"/>
      <c r="V5" s="2"/>
    </row>
    <row r="6" spans="2:32" ht="11.25">
      <c r="S6" s="116" t="s">
        <v>1</v>
      </c>
      <c r="T6" s="117"/>
      <c r="U6" s="117"/>
      <c r="V6" s="117"/>
      <c r="W6" s="117"/>
      <c r="X6" s="117"/>
      <c r="Y6" s="118"/>
    </row>
    <row r="7" spans="2:32" ht="36.75" customHeight="1">
      <c r="S7" s="119"/>
      <c r="T7" s="120"/>
      <c r="U7" s="120"/>
      <c r="V7" s="120"/>
      <c r="W7" s="120"/>
      <c r="X7" s="120"/>
      <c r="Y7" s="121"/>
    </row>
    <row r="8" spans="2:32" ht="15.75" customHeight="1">
      <c r="U8" s="2"/>
      <c r="V8" s="2"/>
    </row>
    <row r="9" spans="2:32" ht="14.25" customHeight="1">
      <c r="U9" s="2"/>
      <c r="V9" s="2"/>
    </row>
    <row r="10" spans="2:32" ht="15.75" customHeight="1">
      <c r="F10" s="132" t="s">
        <v>2</v>
      </c>
      <c r="G10" s="133"/>
      <c r="H10" s="133"/>
      <c r="I10" s="134"/>
      <c r="J10" s="134"/>
      <c r="K10" s="134"/>
      <c r="L10" s="134"/>
      <c r="M10" s="58"/>
      <c r="N10" s="58"/>
      <c r="O10" s="135" t="s">
        <v>3</v>
      </c>
      <c r="P10" s="135"/>
      <c r="Q10" s="135"/>
      <c r="R10" s="135"/>
      <c r="S10" s="136" t="s">
        <v>4</v>
      </c>
      <c r="T10" s="136"/>
      <c r="U10" s="136"/>
      <c r="V10" s="136"/>
      <c r="W10" s="136"/>
    </row>
    <row r="11" spans="2:32" ht="10.5" customHeight="1">
      <c r="B11" s="70"/>
      <c r="C11" s="71"/>
      <c r="D11" s="71"/>
      <c r="E11" s="71"/>
      <c r="F11" s="71"/>
      <c r="G11" s="71"/>
      <c r="H11" s="71"/>
      <c r="I11" s="71"/>
      <c r="J11" s="71"/>
      <c r="K11" s="71"/>
      <c r="L11" s="71"/>
      <c r="M11" s="71"/>
      <c r="N11" s="71"/>
      <c r="O11" s="71"/>
      <c r="P11" s="71"/>
      <c r="Q11" s="71"/>
      <c r="R11" s="71"/>
      <c r="S11" s="71"/>
      <c r="T11" s="71"/>
      <c r="U11" s="71"/>
      <c r="V11" s="71"/>
      <c r="W11" s="71"/>
      <c r="X11" s="72"/>
    </row>
    <row r="12" spans="2:32" ht="21.75" customHeight="1">
      <c r="B12" s="73"/>
      <c r="C12" s="74"/>
      <c r="D12" s="74"/>
      <c r="E12" s="74"/>
      <c r="F12" s="125" t="s">
        <v>5</v>
      </c>
      <c r="G12" s="60"/>
      <c r="H12" s="58"/>
      <c r="I12" s="58"/>
      <c r="J12" s="59"/>
      <c r="K12" s="58"/>
      <c r="L12" s="58"/>
      <c r="M12" s="58"/>
      <c r="N12" s="58"/>
      <c r="O12" s="58"/>
      <c r="P12" s="58"/>
      <c r="Q12" s="58"/>
      <c r="R12" s="58"/>
      <c r="S12" s="58"/>
      <c r="T12" s="58"/>
      <c r="U12" s="58"/>
      <c r="V12" s="58"/>
      <c r="W12" s="58"/>
      <c r="X12" s="75"/>
    </row>
    <row r="13" spans="2:32" ht="15.75" customHeight="1">
      <c r="B13" s="73"/>
      <c r="C13" s="74"/>
      <c r="D13" s="74"/>
      <c r="E13" s="74"/>
      <c r="F13" s="125"/>
      <c r="G13" s="126" t="s">
        <v>6</v>
      </c>
      <c r="H13" s="128"/>
      <c r="I13" s="112" t="s">
        <v>7</v>
      </c>
      <c r="J13" s="113"/>
      <c r="K13" s="114"/>
      <c r="L13" s="60"/>
      <c r="M13" s="112" t="s">
        <v>8</v>
      </c>
      <c r="N13" s="114"/>
      <c r="O13" s="58"/>
      <c r="P13" s="61"/>
      <c r="Q13" s="110" t="s">
        <v>9</v>
      </c>
      <c r="R13" s="80"/>
      <c r="S13" s="112" t="s">
        <v>10</v>
      </c>
      <c r="T13" s="113"/>
      <c r="U13" s="113"/>
      <c r="V13" s="113"/>
      <c r="W13" s="114"/>
      <c r="X13" s="75"/>
    </row>
    <row r="14" spans="2:32" ht="43.5" customHeight="1">
      <c r="B14" s="73"/>
      <c r="C14" s="74"/>
      <c r="D14" s="74"/>
      <c r="E14" s="74"/>
      <c r="F14" s="125"/>
      <c r="G14" s="127"/>
      <c r="H14" s="128"/>
      <c r="I14" s="79" t="s">
        <v>11</v>
      </c>
      <c r="J14" s="79" t="s">
        <v>12</v>
      </c>
      <c r="K14" s="79" t="s">
        <v>13</v>
      </c>
      <c r="L14" s="63"/>
      <c r="M14" s="62" t="s">
        <v>14</v>
      </c>
      <c r="N14" s="62" t="s">
        <v>15</v>
      </c>
      <c r="O14" s="63"/>
      <c r="P14" s="61"/>
      <c r="Q14" s="111"/>
      <c r="R14" s="80"/>
      <c r="S14" s="79" t="s">
        <v>16</v>
      </c>
      <c r="T14" s="79" t="s">
        <v>17</v>
      </c>
      <c r="U14" s="81" t="s">
        <v>18</v>
      </c>
      <c r="V14" s="81" t="s">
        <v>19</v>
      </c>
      <c r="W14" s="81" t="s">
        <v>20</v>
      </c>
      <c r="X14" s="75"/>
    </row>
    <row r="15" spans="2:32" ht="14.25" customHeight="1">
      <c r="B15" s="73"/>
      <c r="C15" s="74"/>
      <c r="D15" s="74"/>
      <c r="E15" s="74"/>
      <c r="F15" s="125"/>
      <c r="G15" s="87"/>
      <c r="H15" s="128"/>
      <c r="I15" s="64"/>
      <c r="J15" s="65"/>
      <c r="K15" s="66"/>
      <c r="L15" s="58"/>
      <c r="M15" s="88" t="s">
        <v>21</v>
      </c>
      <c r="N15" s="66"/>
      <c r="O15" s="61"/>
      <c r="P15" s="61"/>
      <c r="Q15" s="82"/>
      <c r="R15" s="80"/>
      <c r="S15" s="83"/>
      <c r="T15" s="84"/>
      <c r="U15" s="85"/>
      <c r="V15" s="82"/>
      <c r="W15" s="86"/>
      <c r="X15" s="75"/>
    </row>
    <row r="16" spans="2:32" ht="21.75" customHeight="1">
      <c r="B16" s="73"/>
      <c r="C16" s="74"/>
      <c r="D16" s="74"/>
      <c r="E16" s="74"/>
      <c r="F16" s="125"/>
      <c r="G16" s="67"/>
      <c r="H16" s="68"/>
      <c r="I16" s="68"/>
      <c r="J16" s="69"/>
      <c r="K16" s="68"/>
      <c r="L16" s="68"/>
      <c r="M16" s="68"/>
      <c r="N16" s="68"/>
      <c r="O16" s="61"/>
      <c r="P16" s="68"/>
      <c r="Q16" s="68"/>
      <c r="R16" s="68"/>
      <c r="S16" s="115" t="s">
        <v>22</v>
      </c>
      <c r="T16" s="115"/>
      <c r="U16" s="115"/>
      <c r="V16" s="115"/>
      <c r="W16" s="115"/>
      <c r="X16" s="75"/>
    </row>
    <row r="17" spans="2:28" ht="9.75" customHeight="1">
      <c r="B17" s="76"/>
      <c r="C17" s="77"/>
      <c r="D17" s="77"/>
      <c r="E17" s="77"/>
      <c r="F17" s="77"/>
      <c r="G17" s="77"/>
      <c r="H17" s="77"/>
      <c r="I17" s="77"/>
      <c r="J17" s="77"/>
      <c r="K17" s="77"/>
      <c r="L17" s="77"/>
      <c r="M17" s="77"/>
      <c r="N17" s="77"/>
      <c r="O17" s="77"/>
      <c r="P17" s="77"/>
      <c r="Q17" s="77"/>
      <c r="R17" s="77"/>
      <c r="S17" s="77"/>
      <c r="T17" s="77"/>
      <c r="U17" s="77"/>
      <c r="V17" s="77"/>
      <c r="W17" s="77"/>
      <c r="X17" s="78"/>
    </row>
    <row r="18" spans="2:28" ht="11.25" customHeight="1">
      <c r="B18" s="94"/>
      <c r="C18" s="95"/>
      <c r="D18" s="95"/>
      <c r="E18" s="95"/>
      <c r="F18" s="95"/>
      <c r="G18" s="95"/>
      <c r="H18" s="95"/>
      <c r="I18" s="95"/>
      <c r="J18" s="95"/>
      <c r="K18" s="95"/>
      <c r="L18" s="95"/>
      <c r="M18" s="95"/>
      <c r="N18" s="95"/>
      <c r="O18" s="95"/>
      <c r="P18" s="95"/>
      <c r="Q18" s="95"/>
      <c r="R18" s="95"/>
      <c r="S18" s="95"/>
      <c r="T18" s="95"/>
      <c r="U18" s="95"/>
      <c r="V18" s="95"/>
      <c r="W18" s="95"/>
      <c r="X18" s="96"/>
    </row>
    <row r="19" spans="2:28" ht="39.75" customHeight="1">
      <c r="B19" s="97"/>
      <c r="C19" s="98"/>
      <c r="D19" s="98"/>
      <c r="E19" s="98"/>
      <c r="F19" s="98"/>
      <c r="G19" s="98"/>
      <c r="H19" s="98"/>
      <c r="I19" s="98"/>
      <c r="J19" s="98"/>
      <c r="K19" s="98"/>
      <c r="L19" s="98"/>
      <c r="M19" s="98"/>
      <c r="N19" s="98"/>
      <c r="O19" s="98"/>
      <c r="P19" s="98"/>
      <c r="Q19" s="98"/>
      <c r="R19" s="98"/>
      <c r="S19" s="98"/>
      <c r="T19" s="98"/>
      <c r="U19" s="98"/>
      <c r="V19" s="98"/>
      <c r="W19" s="98"/>
      <c r="X19" s="99"/>
    </row>
    <row r="20" spans="2:28" s="3" customFormat="1" ht="33" customHeight="1">
      <c r="B20" s="100" t="s">
        <v>23</v>
      </c>
      <c r="C20" s="100" t="s">
        <v>24</v>
      </c>
      <c r="D20" s="100" t="s">
        <v>25</v>
      </c>
      <c r="E20" s="100" t="s">
        <v>26</v>
      </c>
      <c r="F20" s="100" t="s">
        <v>27</v>
      </c>
      <c r="G20" s="100" t="s">
        <v>28</v>
      </c>
      <c r="H20" s="100" t="s">
        <v>29</v>
      </c>
      <c r="I20" s="100" t="s">
        <v>30</v>
      </c>
      <c r="J20" s="100" t="s">
        <v>31</v>
      </c>
      <c r="K20" s="100" t="s">
        <v>32</v>
      </c>
      <c r="L20" s="100" t="s">
        <v>33</v>
      </c>
      <c r="M20" s="89" t="s">
        <v>34</v>
      </c>
      <c r="N20" s="89" t="s">
        <v>35</v>
      </c>
      <c r="O20" s="91" t="s">
        <v>36</v>
      </c>
      <c r="P20" s="92"/>
      <c r="Q20" s="92"/>
      <c r="R20" s="93"/>
      <c r="S20" s="89" t="s">
        <v>37</v>
      </c>
      <c r="T20" s="89" t="s">
        <v>38</v>
      </c>
      <c r="U20" s="89" t="s">
        <v>39</v>
      </c>
      <c r="V20" s="89" t="s">
        <v>40</v>
      </c>
      <c r="W20" s="91" t="s">
        <v>41</v>
      </c>
      <c r="X20" s="93"/>
    </row>
    <row r="21" spans="2:28" s="3" customFormat="1" ht="80.25" customHeight="1" thickBot="1">
      <c r="B21" s="101"/>
      <c r="C21" s="101"/>
      <c r="D21" s="101"/>
      <c r="E21" s="101"/>
      <c r="F21" s="101"/>
      <c r="G21" s="101"/>
      <c r="H21" s="101"/>
      <c r="I21" s="101"/>
      <c r="J21" s="101"/>
      <c r="K21" s="101"/>
      <c r="L21" s="101"/>
      <c r="M21" s="90"/>
      <c r="N21" s="90"/>
      <c r="O21" s="38" t="s">
        <v>30</v>
      </c>
      <c r="P21" s="38" t="s">
        <v>31</v>
      </c>
      <c r="Q21" s="38" t="s">
        <v>32</v>
      </c>
      <c r="R21" s="38" t="s">
        <v>33</v>
      </c>
      <c r="S21" s="90"/>
      <c r="T21" s="90"/>
      <c r="U21" s="90"/>
      <c r="V21" s="90"/>
      <c r="W21" s="39" t="s">
        <v>42</v>
      </c>
      <c r="X21" s="39" t="s">
        <v>43</v>
      </c>
      <c r="Y21" s="4"/>
    </row>
    <row r="22" spans="2:28" s="3" customFormat="1" ht="80.25" customHeight="1">
      <c r="B22" s="40">
        <v>1</v>
      </c>
      <c r="C22" s="41" t="s">
        <v>44</v>
      </c>
      <c r="D22" s="42" t="s">
        <v>45</v>
      </c>
      <c r="E22" s="42" t="s">
        <v>46</v>
      </c>
      <c r="F22" s="42" t="s">
        <v>47</v>
      </c>
      <c r="G22" s="43" t="s">
        <v>48</v>
      </c>
      <c r="H22" s="43" t="s">
        <v>49</v>
      </c>
      <c r="I22" s="41" t="s">
        <v>50</v>
      </c>
      <c r="J22" s="42" t="s">
        <v>51</v>
      </c>
      <c r="K22" s="42">
        <v>2</v>
      </c>
      <c r="L22" s="54" t="str">
        <f>IF(K22="","",IF(OR(K22=2,K22=3,K22=4),'[2]TABLAS VALORACIÓN'!$Y$8,IF(K22=5,'[2]TABLAS VALORACIÓN'!$Y$7,IF(OR(K22=6,K22=7),'[2]TABLAS VALORACIÓN'!$Y$6,IF(OR(K22=8,K22=9,K22=10),'[2]TABLAS VALORACIÓN'!$Y$5)))))</f>
        <v>Riesgo Bajo</v>
      </c>
      <c r="M22" s="45" t="s">
        <v>52</v>
      </c>
      <c r="N22" s="43" t="s">
        <v>53</v>
      </c>
      <c r="O22" s="42" t="s">
        <v>50</v>
      </c>
      <c r="P22" s="42" t="s">
        <v>54</v>
      </c>
      <c r="Q22" s="46">
        <v>1</v>
      </c>
      <c r="R22" s="44" t="s">
        <v>55</v>
      </c>
      <c r="S22" s="47" t="s">
        <v>56</v>
      </c>
      <c r="T22" s="43" t="s">
        <v>52</v>
      </c>
      <c r="U22" s="47" t="s">
        <v>57</v>
      </c>
      <c r="V22" s="47" t="s">
        <v>40</v>
      </c>
      <c r="W22" s="56" t="s">
        <v>58</v>
      </c>
      <c r="X22" s="48" t="s">
        <v>59</v>
      </c>
      <c r="Y22" s="4"/>
    </row>
    <row r="23" spans="2:28" s="3" customFormat="1" ht="146.25">
      <c r="B23" s="49">
        <v>2</v>
      </c>
      <c r="C23" s="6" t="s">
        <v>44</v>
      </c>
      <c r="D23" s="7" t="s">
        <v>45</v>
      </c>
      <c r="E23" s="7" t="s">
        <v>46</v>
      </c>
      <c r="F23" s="7" t="s">
        <v>47</v>
      </c>
      <c r="G23" s="8" t="s">
        <v>60</v>
      </c>
      <c r="H23" s="8" t="s">
        <v>61</v>
      </c>
      <c r="I23" s="6" t="s">
        <v>50</v>
      </c>
      <c r="J23" s="7" t="s">
        <v>51</v>
      </c>
      <c r="K23" s="7">
        <v>2</v>
      </c>
      <c r="L23" s="18" t="str">
        <f>IF(K23="","",IF(OR(K23=2,K23=3,K23=4),'[2]TABLAS VALORACIÓN'!$Y$8,IF(K23=5,'[2]TABLAS VALORACIÓN'!$Y$7,IF(OR(K23=6,K23=7),'[2]TABLAS VALORACIÓN'!$Y$6,IF(OR(K23=8,K23=9,K23=10),'[2]TABLAS VALORACIÓN'!$Y$5)))))</f>
        <v>Riesgo Bajo</v>
      </c>
      <c r="M23" s="10" t="s">
        <v>52</v>
      </c>
      <c r="N23" s="13" t="s">
        <v>62</v>
      </c>
      <c r="O23" s="7" t="s">
        <v>50</v>
      </c>
      <c r="P23" s="7" t="s">
        <v>54</v>
      </c>
      <c r="Q23" s="11">
        <v>1</v>
      </c>
      <c r="R23" s="9" t="s">
        <v>63</v>
      </c>
      <c r="S23" s="12" t="s">
        <v>56</v>
      </c>
      <c r="T23" s="8" t="s">
        <v>52</v>
      </c>
      <c r="U23" s="12" t="s">
        <v>57</v>
      </c>
      <c r="V23" s="12" t="s">
        <v>40</v>
      </c>
      <c r="W23" s="24" t="s">
        <v>64</v>
      </c>
      <c r="X23" s="57" t="s">
        <v>65</v>
      </c>
      <c r="Y23" s="4"/>
    </row>
    <row r="24" spans="2:28" ht="30.75" customHeight="1">
      <c r="B24" s="49">
        <v>3</v>
      </c>
      <c r="C24" s="6" t="s">
        <v>44</v>
      </c>
      <c r="D24" s="6" t="s">
        <v>66</v>
      </c>
      <c r="E24" s="6" t="s">
        <v>67</v>
      </c>
      <c r="F24" s="14" t="s">
        <v>68</v>
      </c>
      <c r="G24" s="15" t="s">
        <v>69</v>
      </c>
      <c r="H24" s="16" t="s">
        <v>70</v>
      </c>
      <c r="I24" s="6" t="s">
        <v>71</v>
      </c>
      <c r="J24" s="6" t="s">
        <v>72</v>
      </c>
      <c r="K24" s="17">
        <f t="shared" ref="K24" si="0">IFERROR(MID(I24,1,1)+MID(J24,1,1),"")</f>
        <v>7</v>
      </c>
      <c r="L24" s="18" t="str">
        <f>IF(K24="","",IF(OR(K24=2,K24=3,K24=4),'[2]TABLAS VALORACIÓN'!$Y$8,IF(K24=5,'[2]TABLAS VALORACIÓN'!$Y$7,IF(OR(K24=6,K24=7),'[2]TABLAS VALORACIÓN'!$Y$6,IF(OR(K24=8,K24=9,K24=10),'[2]TABLAS VALORACIÓN'!$Y$5)))))</f>
        <v>Riesgo Alto</v>
      </c>
      <c r="M24" s="19" t="s">
        <v>73</v>
      </c>
      <c r="N24" s="8" t="s">
        <v>74</v>
      </c>
      <c r="O24" s="7" t="s">
        <v>50</v>
      </c>
      <c r="P24" s="6" t="s">
        <v>75</v>
      </c>
      <c r="Q24" s="17">
        <v>5</v>
      </c>
      <c r="R24" s="18" t="str">
        <f>IF(Q24="","",IF(OR(Q24=2,Q24=3,Q24=4),'[2]TABLAS VALORACIÓN'!$Y$8,IF(Q24=5,'[2]TABLAS VALORACIÓN'!$Y$7,IF(OR(Q24=6,Q24=7),'[2]TABLAS VALORACIÓN'!$Y$6,IF(OR(Q24=8,Q24=9,Q24=10),'[2]TABLAS VALORACIÓN'!$Y$5)))))</f>
        <v>Riesgo Medio</v>
      </c>
      <c r="S24" s="13" t="s">
        <v>56</v>
      </c>
      <c r="T24" s="8" t="s">
        <v>73</v>
      </c>
      <c r="U24" s="20" t="s">
        <v>76</v>
      </c>
      <c r="V24" s="20" t="s">
        <v>77</v>
      </c>
      <c r="W24" s="19" t="s">
        <v>78</v>
      </c>
      <c r="X24" s="50" t="s">
        <v>79</v>
      </c>
      <c r="Y24" s="1" t="str">
        <f t="shared" ref="Y24:Y31" si="1">IF(I24="Raro",1,IF(I24="Improbable",2,IF(I24="Posible",3,IF(I24="Probable",4,IF(I24="casi cierto",5,"")))))</f>
        <v/>
      </c>
      <c r="Z24" s="1" t="str">
        <f t="shared" ref="Z24:Z31" si="2">IF(J24="Insignificante",1,IF(J24="Menor",2,IF(J24="Moderado",3,IF(J24="Mayor",4,IF(J24="Catastrófico",5,"")))))</f>
        <v/>
      </c>
      <c r="AA24" s="1" t="str">
        <f t="shared" ref="AA24:AA31" si="3">IF(O24="Raro",1,IF(O24="Improbable",2,IF(O24="Posible",3,IF(O24="Probable",4,IF(O24="casi cierto",5,"")))))</f>
        <v/>
      </c>
      <c r="AB24" s="1" t="str">
        <f t="shared" ref="AB24:AB31" si="4">IF(P24="Insignificante",1,IF(P24="Menor",2,IF(P24="Moderado",3,IF(P24="Mayor",4,IF(P24="Catastrófico",5,"")))))</f>
        <v/>
      </c>
    </row>
    <row r="25" spans="2:28" ht="72" customHeight="1">
      <c r="B25" s="51">
        <v>4</v>
      </c>
      <c r="C25" s="7" t="s">
        <v>80</v>
      </c>
      <c r="D25" s="7" t="s">
        <v>66</v>
      </c>
      <c r="E25" s="7" t="s">
        <v>81</v>
      </c>
      <c r="F25" s="21" t="s">
        <v>82</v>
      </c>
      <c r="G25" s="22" t="s">
        <v>83</v>
      </c>
      <c r="H25" s="22" t="s">
        <v>84</v>
      </c>
      <c r="I25" s="7" t="s">
        <v>71</v>
      </c>
      <c r="J25" s="7" t="s">
        <v>85</v>
      </c>
      <c r="K25" s="17">
        <f t="shared" ref="K25:K36" si="5">IFERROR(MID(I25,1,1)+MID(J25,1,1),"")</f>
        <v>7</v>
      </c>
      <c r="L25" s="18" t="str">
        <f>IF(K25="","",IF(OR(K25=2,K25=3,K25=4),'[2]TABLAS VALORACIÓN'!$Y$8,IF(K25=5,'[2]TABLAS VALORACIÓN'!$Y$7,IF(OR(K25=6,K25=7),'[2]TABLAS VALORACIÓN'!$Y$6,IF(OR(K25=8,K25=9,K25=10),'[2]TABLAS VALORACIÓN'!$Y$5)))))</f>
        <v>Riesgo Alto</v>
      </c>
      <c r="M25" s="8" t="s">
        <v>73</v>
      </c>
      <c r="N25" s="8" t="s">
        <v>86</v>
      </c>
      <c r="O25" s="7" t="s">
        <v>50</v>
      </c>
      <c r="P25" s="7" t="s">
        <v>51</v>
      </c>
      <c r="Q25" s="17">
        <f t="shared" ref="Q25:Q36" si="6">IFERROR(MID(O25,1,1)+MID(P25,1,1),"")</f>
        <v>5</v>
      </c>
      <c r="R25" s="18" t="str">
        <f>IF(Q25="","",IF(OR(Q25=2,Q25=3,Q25=4),'[2]TABLAS VALORACIÓN'!$Y$8,IF(Q25=5,'[2]TABLAS VALORACIÓN'!$Y$7,IF(OR(Q25=6,Q25=7),'[2]TABLAS VALORACIÓN'!$Y$6,IF(OR(Q25=8,Q25=9,Q25=10),'[2]TABLAS VALORACIÓN'!$Y$5)))))</f>
        <v>Riesgo Medio</v>
      </c>
      <c r="S25" s="13" t="s">
        <v>56</v>
      </c>
      <c r="T25" s="8" t="s">
        <v>87</v>
      </c>
      <c r="U25" s="23" t="s">
        <v>88</v>
      </c>
      <c r="V25" s="23" t="s">
        <v>89</v>
      </c>
      <c r="W25" s="19" t="s">
        <v>78</v>
      </c>
      <c r="X25" s="50" t="s">
        <v>90</v>
      </c>
      <c r="Y25" s="1" t="str">
        <f t="shared" si="1"/>
        <v/>
      </c>
      <c r="Z25" s="1" t="str">
        <f t="shared" si="2"/>
        <v/>
      </c>
      <c r="AA25" s="1" t="str">
        <f t="shared" si="3"/>
        <v/>
      </c>
      <c r="AB25" s="1" t="str">
        <f t="shared" si="4"/>
        <v/>
      </c>
    </row>
    <row r="26" spans="2:28" ht="81">
      <c r="B26" s="49">
        <v>5</v>
      </c>
      <c r="C26" s="7" t="s">
        <v>44</v>
      </c>
      <c r="D26" s="7" t="s">
        <v>66</v>
      </c>
      <c r="E26" s="7" t="s">
        <v>81</v>
      </c>
      <c r="F26" s="21" t="s">
        <v>91</v>
      </c>
      <c r="G26" s="22" t="s">
        <v>92</v>
      </c>
      <c r="H26" s="22" t="s">
        <v>93</v>
      </c>
      <c r="I26" s="7" t="s">
        <v>50</v>
      </c>
      <c r="J26" s="7" t="s">
        <v>54</v>
      </c>
      <c r="K26" s="17">
        <f t="shared" si="5"/>
        <v>4</v>
      </c>
      <c r="L26" s="18" t="str">
        <f>IF(K26="","",IF(OR(K26=2,K26=3,K26=4),'[2]TABLAS VALORACIÓN'!$Y$8,IF(K26=5,'[2]TABLAS VALORACIÓN'!$Y$7,IF(OR(K26=6,K26=7),'[2]TABLAS VALORACIÓN'!$Y$6,IF(OR(K26=8,K26=9,K26=10),'[2]TABLAS VALORACIÓN'!$Y$5)))))</f>
        <v>Riesgo Bajo</v>
      </c>
      <c r="M26" s="8" t="s">
        <v>73</v>
      </c>
      <c r="N26" s="8" t="s">
        <v>94</v>
      </c>
      <c r="O26" s="7" t="s">
        <v>50</v>
      </c>
      <c r="P26" s="6" t="s">
        <v>75</v>
      </c>
      <c r="Q26" s="17">
        <f t="shared" si="6"/>
        <v>3</v>
      </c>
      <c r="R26" s="18" t="str">
        <f>IF(Q26="","",IF(OR(Q26=2,Q26=3,Q26=4),'[2]TABLAS VALORACIÓN'!$Y$8,IF(Q26=5,'[2]TABLAS VALORACIÓN'!$Y$7,IF(OR(Q26=6,Q26=7),'[2]TABLAS VALORACIÓN'!$Y$6,IF(OR(Q26=8,Q26=9,Q26=10),'[2]TABLAS VALORACIÓN'!$Y$5)))))</f>
        <v>Riesgo Bajo</v>
      </c>
      <c r="S26" s="13" t="s">
        <v>56</v>
      </c>
      <c r="T26" s="8" t="s">
        <v>73</v>
      </c>
      <c r="U26" s="23" t="s">
        <v>88</v>
      </c>
      <c r="V26" s="23" t="s">
        <v>89</v>
      </c>
      <c r="W26" s="19" t="s">
        <v>78</v>
      </c>
      <c r="X26" s="50" t="s">
        <v>90</v>
      </c>
      <c r="Y26" s="1" t="str">
        <f t="shared" si="1"/>
        <v/>
      </c>
      <c r="Z26" s="1" t="str">
        <f t="shared" si="2"/>
        <v/>
      </c>
      <c r="AA26" s="1" t="str">
        <f t="shared" si="3"/>
        <v/>
      </c>
      <c r="AB26" s="1" t="str">
        <f t="shared" si="4"/>
        <v/>
      </c>
    </row>
    <row r="27" spans="2:28" ht="70.5" customHeight="1">
      <c r="B27" s="51">
        <v>6</v>
      </c>
      <c r="C27" s="7" t="s">
        <v>44</v>
      </c>
      <c r="D27" s="7" t="s">
        <v>66</v>
      </c>
      <c r="E27" s="7" t="s">
        <v>81</v>
      </c>
      <c r="F27" s="21" t="s">
        <v>95</v>
      </c>
      <c r="G27" s="24" t="s">
        <v>96</v>
      </c>
      <c r="H27" s="24" t="s">
        <v>97</v>
      </c>
      <c r="I27" s="7" t="s">
        <v>98</v>
      </c>
      <c r="J27" s="7" t="s">
        <v>51</v>
      </c>
      <c r="K27" s="17">
        <f t="shared" si="5"/>
        <v>4</v>
      </c>
      <c r="L27" s="18" t="str">
        <f>IF(K27="","",IF(OR(K27=2,K27=3,K27=4),'[2]TABLAS VALORACIÓN'!$Y$8,IF(K27=5,'[2]TABLAS VALORACIÓN'!$Y$7,IF(OR(K27=6,K27=7),'[2]TABLAS VALORACIÓN'!$Y$6,IF(OR(K27=8,K27=9,K27=10),'[2]TABLAS VALORACIÓN'!$Y$5)))))</f>
        <v>Riesgo Bajo</v>
      </c>
      <c r="M27" s="8" t="s">
        <v>73</v>
      </c>
      <c r="N27" s="8" t="s">
        <v>99</v>
      </c>
      <c r="O27" s="7" t="s">
        <v>98</v>
      </c>
      <c r="P27" s="7" t="s">
        <v>75</v>
      </c>
      <c r="Q27" s="17">
        <f t="shared" si="6"/>
        <v>2</v>
      </c>
      <c r="R27" s="18" t="str">
        <f>IF(Q27="","",IF(OR(Q27=2,Q27=3,Q27=4),'[2]TABLAS VALORACIÓN'!$Y$8,IF(Q27=5,'[2]TABLAS VALORACIÓN'!$Y$7,IF(OR(Q27=6,Q27=7),'[2]TABLAS VALORACIÓN'!$Y$6,IF(OR(Q27=8,Q27=9,Q27=10),'[2]TABLAS VALORACIÓN'!$Y$5)))))</f>
        <v>Riesgo Bajo</v>
      </c>
      <c r="S27" s="13" t="s">
        <v>56</v>
      </c>
      <c r="T27" s="8" t="s">
        <v>73</v>
      </c>
      <c r="U27" s="23" t="s">
        <v>88</v>
      </c>
      <c r="V27" s="23" t="s">
        <v>89</v>
      </c>
      <c r="W27" s="19" t="s">
        <v>100</v>
      </c>
      <c r="X27" s="50" t="s">
        <v>90</v>
      </c>
      <c r="Y27" s="1" t="str">
        <f t="shared" si="1"/>
        <v/>
      </c>
      <c r="Z27" s="1" t="str">
        <f t="shared" si="2"/>
        <v/>
      </c>
      <c r="AA27" s="1" t="str">
        <f t="shared" si="3"/>
        <v/>
      </c>
      <c r="AB27" s="1" t="str">
        <f t="shared" si="4"/>
        <v/>
      </c>
    </row>
    <row r="28" spans="2:28" ht="48.75">
      <c r="B28" s="49">
        <v>7</v>
      </c>
      <c r="C28" s="7" t="s">
        <v>80</v>
      </c>
      <c r="D28" s="7" t="s">
        <v>66</v>
      </c>
      <c r="E28" s="7" t="s">
        <v>67</v>
      </c>
      <c r="F28" s="21" t="s">
        <v>101</v>
      </c>
      <c r="G28" s="24" t="s">
        <v>102</v>
      </c>
      <c r="H28" s="24" t="s">
        <v>103</v>
      </c>
      <c r="I28" s="7" t="s">
        <v>98</v>
      </c>
      <c r="J28" s="7" t="s">
        <v>51</v>
      </c>
      <c r="K28" s="17">
        <f t="shared" si="5"/>
        <v>4</v>
      </c>
      <c r="L28" s="18" t="str">
        <f>IF(K28="","",IF(OR(K28=2,K28=3,K28=4),'[2]TABLAS VALORACIÓN'!$Y$8,IF(K28=5,'[2]TABLAS VALORACIÓN'!$Y$7,IF(OR(K28=6,K28=7),'[2]TABLAS VALORACIÓN'!$Y$6,IF(OR(K28=8,K28=9,K28=10),'[2]TABLAS VALORACIÓN'!$Y$5)))))</f>
        <v>Riesgo Bajo</v>
      </c>
      <c r="M28" s="8" t="s">
        <v>73</v>
      </c>
      <c r="N28" s="8" t="s">
        <v>104</v>
      </c>
      <c r="O28" s="7" t="s">
        <v>98</v>
      </c>
      <c r="P28" s="7" t="s">
        <v>54</v>
      </c>
      <c r="Q28" s="17">
        <f t="shared" si="6"/>
        <v>3</v>
      </c>
      <c r="R28" s="18" t="str">
        <f>IF(Q28="","",IF(OR(Q28=2,Q28=3,Q28=4),'[2]TABLAS VALORACIÓN'!$Y$8,IF(Q28=5,'[2]TABLAS VALORACIÓN'!$Y$7,IF(OR(Q28=6,Q28=7),'[2]TABLAS VALORACIÓN'!$Y$6,IF(OR(Q28=8,Q28=9,Q28=10),'[2]TABLAS VALORACIÓN'!$Y$5)))))</f>
        <v>Riesgo Bajo</v>
      </c>
      <c r="S28" s="13" t="s">
        <v>56</v>
      </c>
      <c r="T28" s="8" t="s">
        <v>73</v>
      </c>
      <c r="U28" s="23" t="s">
        <v>88</v>
      </c>
      <c r="V28" s="23" t="s">
        <v>89</v>
      </c>
      <c r="W28" s="8" t="s">
        <v>105</v>
      </c>
      <c r="X28" s="50" t="s">
        <v>90</v>
      </c>
      <c r="Y28" s="1" t="str">
        <f t="shared" si="1"/>
        <v/>
      </c>
      <c r="Z28" s="1" t="str">
        <f t="shared" si="2"/>
        <v/>
      </c>
      <c r="AA28" s="1" t="str">
        <f t="shared" si="3"/>
        <v/>
      </c>
      <c r="AB28" s="1" t="str">
        <f t="shared" si="4"/>
        <v/>
      </c>
    </row>
    <row r="29" spans="2:28" ht="48.6" customHeight="1">
      <c r="B29" s="51">
        <v>8</v>
      </c>
      <c r="C29" s="7" t="s">
        <v>80</v>
      </c>
      <c r="D29" s="7" t="s">
        <v>45</v>
      </c>
      <c r="E29" s="7" t="s">
        <v>106</v>
      </c>
      <c r="F29" s="21" t="s">
        <v>95</v>
      </c>
      <c r="G29" s="24" t="s">
        <v>107</v>
      </c>
      <c r="H29" s="24" t="s">
        <v>108</v>
      </c>
      <c r="I29" s="7" t="s">
        <v>50</v>
      </c>
      <c r="J29" s="7" t="s">
        <v>54</v>
      </c>
      <c r="K29" s="17">
        <f t="shared" si="5"/>
        <v>4</v>
      </c>
      <c r="L29" s="18" t="str">
        <f>IF(K29="","",IF(OR(K29=2,K29=3,K29=4),'[2]TABLAS VALORACIÓN'!$Y$8,IF(K29=5,'[2]TABLAS VALORACIÓN'!$Y$7,IF(OR(K29=6,K29=7),'[2]TABLAS VALORACIÓN'!$Y$6,IF(OR(K29=8,K29=9,K29=10),'[2]TABLAS VALORACIÓN'!$Y$5)))))</f>
        <v>Riesgo Bajo</v>
      </c>
      <c r="M29" s="8" t="s">
        <v>73</v>
      </c>
      <c r="N29" s="8" t="s">
        <v>109</v>
      </c>
      <c r="O29" s="7" t="s">
        <v>98</v>
      </c>
      <c r="P29" s="7" t="s">
        <v>54</v>
      </c>
      <c r="Q29" s="17">
        <f t="shared" si="6"/>
        <v>3</v>
      </c>
      <c r="R29" s="18" t="str">
        <f>IF(Q29="","",IF(OR(Q29=2,Q29=3,Q29=4),'[2]TABLAS VALORACIÓN'!$Y$8,IF(Q29=5,'[2]TABLAS VALORACIÓN'!$Y$7,IF(OR(Q29=6,Q29=7),'[2]TABLAS VALORACIÓN'!$Y$6,IF(OR(Q29=8,Q29=9,Q29=10),'[2]TABLAS VALORACIÓN'!$Y$5)))))</f>
        <v>Riesgo Bajo</v>
      </c>
      <c r="S29" s="13" t="s">
        <v>56</v>
      </c>
      <c r="T29" s="8" t="s">
        <v>87</v>
      </c>
      <c r="U29" s="23" t="s">
        <v>88</v>
      </c>
      <c r="V29" s="23" t="s">
        <v>89</v>
      </c>
      <c r="W29" s="19" t="s">
        <v>110</v>
      </c>
      <c r="X29" s="50" t="s">
        <v>111</v>
      </c>
      <c r="Y29" s="1" t="str">
        <f t="shared" si="1"/>
        <v/>
      </c>
      <c r="Z29" s="1" t="str">
        <f t="shared" si="2"/>
        <v/>
      </c>
      <c r="AA29" s="1" t="str">
        <f t="shared" si="3"/>
        <v/>
      </c>
      <c r="AB29" s="1" t="str">
        <f t="shared" si="4"/>
        <v/>
      </c>
    </row>
    <row r="30" spans="2:28" ht="48.6" customHeight="1">
      <c r="B30" s="49">
        <v>9</v>
      </c>
      <c r="C30" s="7" t="s">
        <v>80</v>
      </c>
      <c r="D30" s="7" t="s">
        <v>66</v>
      </c>
      <c r="E30" s="7" t="s">
        <v>81</v>
      </c>
      <c r="F30" s="21" t="s">
        <v>112</v>
      </c>
      <c r="G30" s="24" t="s">
        <v>113</v>
      </c>
      <c r="H30" s="24" t="s">
        <v>114</v>
      </c>
      <c r="I30" s="7" t="s">
        <v>50</v>
      </c>
      <c r="J30" s="7" t="s">
        <v>51</v>
      </c>
      <c r="K30" s="17">
        <f t="shared" si="5"/>
        <v>5</v>
      </c>
      <c r="L30" s="18" t="str">
        <f>IF(K30="","",IF(OR(K30=2,K30=3,K30=4),'[2]TABLAS VALORACIÓN'!$Y$8,IF(K30=5,'[2]TABLAS VALORACIÓN'!$Y$7,IF(OR(K30=6,K30=7),'[2]TABLAS VALORACIÓN'!$Y$6,IF(OR(K30=8,K30=9,K30=10),'[2]TABLAS VALORACIÓN'!$Y$5)))))</f>
        <v>Riesgo Medio</v>
      </c>
      <c r="M30" s="8" t="s">
        <v>73</v>
      </c>
      <c r="N30" s="8" t="s">
        <v>115</v>
      </c>
      <c r="O30" s="7" t="s">
        <v>50</v>
      </c>
      <c r="P30" s="7" t="s">
        <v>54</v>
      </c>
      <c r="Q30" s="17">
        <f t="shared" si="6"/>
        <v>4</v>
      </c>
      <c r="R30" s="18" t="str">
        <f>IF(Q30="","",IF(OR(Q30=2,Q30=3,Q30=4),'[2]TABLAS VALORACIÓN'!$Y$8,IF(Q30=5,'[2]TABLAS VALORACIÓN'!$Y$7,IF(OR(Q30=6,Q30=7),'[2]TABLAS VALORACIÓN'!$Y$6,IF(OR(Q30=8,Q30=9,Q30=10),'[2]TABLAS VALORACIÓN'!$Y$5)))))</f>
        <v>Riesgo Bajo</v>
      </c>
      <c r="S30" s="13" t="s">
        <v>56</v>
      </c>
      <c r="T30" s="8" t="s">
        <v>116</v>
      </c>
      <c r="U30" s="23" t="s">
        <v>88</v>
      </c>
      <c r="V30" s="23" t="s">
        <v>89</v>
      </c>
      <c r="W30" s="19" t="s">
        <v>117</v>
      </c>
      <c r="X30" s="50" t="s">
        <v>118</v>
      </c>
      <c r="Y30" s="1" t="str">
        <f t="shared" si="1"/>
        <v/>
      </c>
      <c r="Z30" s="1" t="str">
        <f t="shared" si="2"/>
        <v/>
      </c>
      <c r="AA30" s="1" t="str">
        <f t="shared" si="3"/>
        <v/>
      </c>
      <c r="AB30" s="1" t="str">
        <f t="shared" si="4"/>
        <v/>
      </c>
    </row>
    <row r="31" spans="2:28" ht="54">
      <c r="B31" s="51">
        <v>10</v>
      </c>
      <c r="C31" s="7" t="s">
        <v>44</v>
      </c>
      <c r="D31" s="7" t="s">
        <v>45</v>
      </c>
      <c r="E31" s="7" t="s">
        <v>81</v>
      </c>
      <c r="F31" s="21" t="s">
        <v>95</v>
      </c>
      <c r="G31" s="24" t="s">
        <v>119</v>
      </c>
      <c r="H31" s="24" t="s">
        <v>120</v>
      </c>
      <c r="I31" s="7" t="s">
        <v>50</v>
      </c>
      <c r="J31" s="7" t="s">
        <v>85</v>
      </c>
      <c r="K31" s="17">
        <f t="shared" si="5"/>
        <v>6</v>
      </c>
      <c r="L31" s="18" t="str">
        <f>IF(K31="","",IF(OR(K31=2,K31=3,K31=4),'[2]TABLAS VALORACIÓN'!$Y$8,IF(K31=5,'[2]TABLAS VALORACIÓN'!$Y$7,IF(OR(K31=6,K31=7),'[2]TABLAS VALORACIÓN'!$Y$6,IF(OR(K31=8,K31=9,K31=10),'[2]TABLAS VALORACIÓN'!$Y$5)))))</f>
        <v>Riesgo Alto</v>
      </c>
      <c r="M31" s="8" t="s">
        <v>73</v>
      </c>
      <c r="N31" s="8" t="s">
        <v>121</v>
      </c>
      <c r="O31" s="7" t="s">
        <v>98</v>
      </c>
      <c r="P31" s="7" t="s">
        <v>51</v>
      </c>
      <c r="Q31" s="17">
        <f t="shared" si="6"/>
        <v>4</v>
      </c>
      <c r="R31" s="18" t="str">
        <f>IF(Q31="","",IF(OR(Q31=2,Q31=3,Q31=4),'[2]TABLAS VALORACIÓN'!$Y$8,IF(Q31=5,'[2]TABLAS VALORACIÓN'!$Y$7,IF(OR(Q31=6,Q31=7),'[2]TABLAS VALORACIÓN'!$Y$6,IF(OR(Q31=8,Q31=9,Q31=10),'[2]TABLAS VALORACIÓN'!$Y$5)))))</f>
        <v>Riesgo Bajo</v>
      </c>
      <c r="S31" s="13" t="s">
        <v>56</v>
      </c>
      <c r="T31" s="8" t="s">
        <v>122</v>
      </c>
      <c r="U31" s="23" t="s">
        <v>88</v>
      </c>
      <c r="V31" s="23" t="s">
        <v>89</v>
      </c>
      <c r="W31" s="19" t="s">
        <v>123</v>
      </c>
      <c r="X31" s="50" t="s">
        <v>118</v>
      </c>
      <c r="Y31" s="1" t="str">
        <f t="shared" si="1"/>
        <v/>
      </c>
      <c r="Z31" s="1" t="str">
        <f t="shared" si="2"/>
        <v/>
      </c>
      <c r="AA31" s="1" t="str">
        <f t="shared" si="3"/>
        <v/>
      </c>
      <c r="AB31" s="1" t="str">
        <f t="shared" si="4"/>
        <v/>
      </c>
    </row>
    <row r="32" spans="2:28" ht="69" customHeight="1">
      <c r="B32" s="49">
        <v>11</v>
      </c>
      <c r="C32" s="7" t="s">
        <v>80</v>
      </c>
      <c r="D32" s="7" t="s">
        <v>66</v>
      </c>
      <c r="E32" s="7" t="s">
        <v>81</v>
      </c>
      <c r="F32" s="21" t="s">
        <v>95</v>
      </c>
      <c r="G32" s="24" t="s">
        <v>124</v>
      </c>
      <c r="H32" s="24" t="s">
        <v>125</v>
      </c>
      <c r="I32" s="7" t="s">
        <v>71</v>
      </c>
      <c r="J32" s="7" t="s">
        <v>51</v>
      </c>
      <c r="K32" s="17">
        <f t="shared" si="5"/>
        <v>6</v>
      </c>
      <c r="L32" s="18" t="str">
        <f>IF(K32="","",IF(OR(K32=2,K32=3,K32=4),'[2]TABLAS VALORACIÓN'!$Y$8,IF(K32=5,'[2]TABLAS VALORACIÓN'!$Y$7,IF(OR(K32=6,K32=7),'[2]TABLAS VALORACIÓN'!$Y$6,IF(OR(K32=8,K32=9,K32=10),'[2]TABLAS VALORACIÓN'!$Y$5)))))</f>
        <v>Riesgo Alto</v>
      </c>
      <c r="M32" s="8" t="s">
        <v>73</v>
      </c>
      <c r="N32" s="8" t="s">
        <v>126</v>
      </c>
      <c r="O32" s="7" t="s">
        <v>50</v>
      </c>
      <c r="P32" s="7" t="s">
        <v>54</v>
      </c>
      <c r="Q32" s="17">
        <f t="shared" si="6"/>
        <v>4</v>
      </c>
      <c r="R32" s="18" t="str">
        <f>IF(Q32="","",IF(OR(Q32=2,Q32=3,Q32=4),'[2]TABLAS VALORACIÓN'!$Y$8,IF(Q32=5,'[2]TABLAS VALORACIÓN'!$Y$7,IF(OR(Q32=6,Q32=7),'[2]TABLAS VALORACIÓN'!$Y$6,IF(OR(Q32=8,Q32=9,Q32=10),'[2]TABLAS VALORACIÓN'!$Y$5)))))</f>
        <v>Riesgo Bajo</v>
      </c>
      <c r="S32" s="13" t="s">
        <v>56</v>
      </c>
      <c r="T32" s="8" t="s">
        <v>73</v>
      </c>
      <c r="U32" s="23" t="s">
        <v>88</v>
      </c>
      <c r="V32" s="23" t="s">
        <v>89</v>
      </c>
      <c r="W32" s="19" t="s">
        <v>127</v>
      </c>
      <c r="X32" s="50" t="s">
        <v>128</v>
      </c>
    </row>
    <row r="33" spans="2:24" ht="59.25" customHeight="1">
      <c r="B33" s="51">
        <v>12</v>
      </c>
      <c r="C33" s="7" t="s">
        <v>80</v>
      </c>
      <c r="D33" s="7" t="s">
        <v>66</v>
      </c>
      <c r="E33" s="7" t="s">
        <v>81</v>
      </c>
      <c r="F33" s="21" t="s">
        <v>101</v>
      </c>
      <c r="G33" s="24" t="s">
        <v>129</v>
      </c>
      <c r="H33" s="24" t="s">
        <v>130</v>
      </c>
      <c r="I33" s="7" t="s">
        <v>98</v>
      </c>
      <c r="J33" s="7" t="s">
        <v>51</v>
      </c>
      <c r="K33" s="17">
        <v>5</v>
      </c>
      <c r="L33" s="18" t="str">
        <f>IF(K33="","",IF(OR(K33=2,K33=3,K33=4),'[2]TABLAS VALORACIÓN'!$Y$8,IF(K33=5,'[2]TABLAS VALORACIÓN'!$Y$7,IF(OR(K33=6,K33=7),'[2]TABLAS VALORACIÓN'!$Y$6,IF(OR(K33=8,K33=9,K33=10),'[2]TABLAS VALORACIÓN'!$Y$5)))))</f>
        <v>Riesgo Medio</v>
      </c>
      <c r="M33" s="8" t="s">
        <v>52</v>
      </c>
      <c r="N33" s="8" t="s">
        <v>131</v>
      </c>
      <c r="O33" s="7" t="s">
        <v>98</v>
      </c>
      <c r="P33" s="7" t="s">
        <v>54</v>
      </c>
      <c r="Q33" s="17">
        <f t="shared" si="6"/>
        <v>3</v>
      </c>
      <c r="R33" s="18" t="str">
        <f>IF(Q33="","",IF(OR(Q33=2,Q33=3,Q33=4),'[2]TABLAS VALORACIÓN'!$Y$8,IF(Q33=5,'[2]TABLAS VALORACIÓN'!$Y$7,IF(OR(Q33=6,Q33=7),'[2]TABLAS VALORACIÓN'!$Y$6,IF(OR(Q33=8,Q33=9,Q33=10),'[2]TABLAS VALORACIÓN'!$Y$5)))))</f>
        <v>Riesgo Bajo</v>
      </c>
      <c r="S33" s="13" t="s">
        <v>56</v>
      </c>
      <c r="T33" s="8" t="s">
        <v>132</v>
      </c>
      <c r="U33" s="23" t="s">
        <v>88</v>
      </c>
      <c r="V33" s="23" t="s">
        <v>89</v>
      </c>
      <c r="W33" s="19" t="s">
        <v>133</v>
      </c>
      <c r="X33" s="50" t="s">
        <v>134</v>
      </c>
    </row>
    <row r="34" spans="2:24" ht="54">
      <c r="B34" s="49">
        <v>13</v>
      </c>
      <c r="C34" s="7" t="s">
        <v>44</v>
      </c>
      <c r="D34" s="7" t="s">
        <v>66</v>
      </c>
      <c r="E34" s="7" t="s">
        <v>81</v>
      </c>
      <c r="F34" s="21" t="s">
        <v>95</v>
      </c>
      <c r="G34" s="24" t="s">
        <v>135</v>
      </c>
      <c r="H34" s="24" t="s">
        <v>136</v>
      </c>
      <c r="I34" s="7" t="s">
        <v>50</v>
      </c>
      <c r="J34" s="7" t="s">
        <v>51</v>
      </c>
      <c r="K34" s="17">
        <f t="shared" si="5"/>
        <v>5</v>
      </c>
      <c r="L34" s="18" t="str">
        <f>IF(K34="","",IF(OR(K34=2,K34=3,K34=4),'[2]TABLAS VALORACIÓN'!$Y$8,IF(K34=5,'[2]TABLAS VALORACIÓN'!$Y$7,IF(OR(K34=6,K34=7),'[2]TABLAS VALORACIÓN'!$Y$6,IF(OR(K34=8,K34=9,K34=10),'[2]TABLAS VALORACIÓN'!$Y$5)))))</f>
        <v>Riesgo Medio</v>
      </c>
      <c r="M34" s="8" t="s">
        <v>73</v>
      </c>
      <c r="N34" s="8" t="s">
        <v>137</v>
      </c>
      <c r="O34" s="7" t="s">
        <v>50</v>
      </c>
      <c r="P34" s="7" t="s">
        <v>54</v>
      </c>
      <c r="Q34" s="17">
        <f t="shared" si="6"/>
        <v>4</v>
      </c>
      <c r="R34" s="18" t="str">
        <f>IF(Q34="","",IF(OR(Q34=2,Q34=3,Q34=4),'[2]TABLAS VALORACIÓN'!$Y$8,IF(Q34=5,'[2]TABLAS VALORACIÓN'!$Y$7,IF(OR(Q34=6,Q34=7),'[2]TABLAS VALORACIÓN'!$Y$6,IF(OR(Q34=8,Q34=9,Q34=10),'[2]TABLAS VALORACIÓN'!$Y$5)))))</f>
        <v>Riesgo Bajo</v>
      </c>
      <c r="S34" s="13" t="s">
        <v>56</v>
      </c>
      <c r="T34" s="8" t="s">
        <v>73</v>
      </c>
      <c r="U34" s="23" t="s">
        <v>88</v>
      </c>
      <c r="V34" s="23" t="s">
        <v>89</v>
      </c>
      <c r="W34" s="19" t="s">
        <v>133</v>
      </c>
      <c r="X34" s="50" t="s">
        <v>134</v>
      </c>
    </row>
    <row r="35" spans="2:24" ht="78.75" customHeight="1">
      <c r="B35" s="51">
        <v>14</v>
      </c>
      <c r="C35" s="7" t="s">
        <v>80</v>
      </c>
      <c r="D35" s="7" t="s">
        <v>66</v>
      </c>
      <c r="E35" s="7" t="s">
        <v>81</v>
      </c>
      <c r="F35" s="21" t="s">
        <v>95</v>
      </c>
      <c r="G35" s="24" t="s">
        <v>138</v>
      </c>
      <c r="H35" s="24" t="s">
        <v>139</v>
      </c>
      <c r="I35" s="7" t="s">
        <v>71</v>
      </c>
      <c r="J35" s="7" t="s">
        <v>51</v>
      </c>
      <c r="K35" s="17">
        <f t="shared" si="5"/>
        <v>6</v>
      </c>
      <c r="L35" s="18" t="str">
        <f>IF(K35="","",IF(OR(K35=2,K35=3,K35=4),'[2]TABLAS VALORACIÓN'!$Y$8,IF(K35=5,'[2]TABLAS VALORACIÓN'!$Y$7,IF(OR(K35=6,K35=7),'[2]TABLAS VALORACIÓN'!$Y$6,IF(OR(K35=8,K35=9,K35=10),'[2]TABLAS VALORACIÓN'!$Y$5)))))</f>
        <v>Riesgo Alto</v>
      </c>
      <c r="M35" s="8" t="s">
        <v>73</v>
      </c>
      <c r="N35" s="8" t="s">
        <v>140</v>
      </c>
      <c r="O35" s="7" t="s">
        <v>50</v>
      </c>
      <c r="P35" s="7" t="s">
        <v>54</v>
      </c>
      <c r="Q35" s="17">
        <f t="shared" si="6"/>
        <v>4</v>
      </c>
      <c r="R35" s="18" t="str">
        <f>IF(Q35="","",IF(OR(Q35=2,Q35=3,Q35=4),'[2]TABLAS VALORACIÓN'!$Y$8,IF(Q35=5,'[2]TABLAS VALORACIÓN'!$Y$7,IF(OR(Q35=6,Q35=7),'[2]TABLAS VALORACIÓN'!$Y$6,IF(OR(Q35=8,Q35=9,Q35=10),'[2]TABLAS VALORACIÓN'!$Y$5)))))</f>
        <v>Riesgo Bajo</v>
      </c>
      <c r="S35" s="13" t="s">
        <v>56</v>
      </c>
      <c r="T35" s="8" t="s">
        <v>73</v>
      </c>
      <c r="U35" s="23" t="s">
        <v>88</v>
      </c>
      <c r="V35" s="23" t="s">
        <v>89</v>
      </c>
      <c r="W35" s="19" t="s">
        <v>133</v>
      </c>
      <c r="X35" s="50" t="s">
        <v>134</v>
      </c>
    </row>
    <row r="36" spans="2:24" ht="79.5" customHeight="1">
      <c r="B36" s="49">
        <v>15</v>
      </c>
      <c r="C36" s="7" t="s">
        <v>44</v>
      </c>
      <c r="D36" s="7" t="s">
        <v>45</v>
      </c>
      <c r="E36" s="7" t="s">
        <v>81</v>
      </c>
      <c r="F36" s="21" t="s">
        <v>95</v>
      </c>
      <c r="G36" s="24" t="s">
        <v>141</v>
      </c>
      <c r="H36" s="24" t="s">
        <v>142</v>
      </c>
      <c r="I36" s="7" t="s">
        <v>50</v>
      </c>
      <c r="J36" s="7" t="s">
        <v>85</v>
      </c>
      <c r="K36" s="17">
        <f t="shared" si="5"/>
        <v>6</v>
      </c>
      <c r="L36" s="18" t="str">
        <f>IF(K36="","",IF(OR(K36=2,K36=3,K36=4),'[2]TABLAS VALORACIÓN'!$Y$8,IF(K36=5,'[2]TABLAS VALORACIÓN'!$Y$7,IF(OR(K36=6,K36=7),'[2]TABLAS VALORACIÓN'!$Y$6,IF(OR(K36=8,K36=9,K36=10),'[2]TABLAS VALORACIÓN'!$Y$5)))))</f>
        <v>Riesgo Alto</v>
      </c>
      <c r="M36" s="8" t="s">
        <v>73</v>
      </c>
      <c r="N36" s="8" t="s">
        <v>143</v>
      </c>
      <c r="O36" s="7" t="s">
        <v>50</v>
      </c>
      <c r="P36" s="7" t="s">
        <v>54</v>
      </c>
      <c r="Q36" s="17">
        <f t="shared" si="6"/>
        <v>4</v>
      </c>
      <c r="R36" s="18" t="str">
        <f>IF(Q36="","",IF(OR(Q36=2,Q36=3,Q36=4),'[2]TABLAS VALORACIÓN'!$Y$8,IF(Q36=5,'[2]TABLAS VALORACIÓN'!$Y$7,IF(OR(Q36=6,Q36=7),'[2]TABLAS VALORACIÓN'!$Y$6,IF(OR(Q36=8,Q36=9,Q36=10),'[2]TABLAS VALORACIÓN'!$Y$5)))))</f>
        <v>Riesgo Bajo</v>
      </c>
      <c r="S36" s="13" t="s">
        <v>56</v>
      </c>
      <c r="T36" s="8" t="s">
        <v>73</v>
      </c>
      <c r="U36" s="23" t="s">
        <v>88</v>
      </c>
      <c r="V36" s="23" t="s">
        <v>89</v>
      </c>
      <c r="W36" s="19" t="s">
        <v>144</v>
      </c>
      <c r="X36" s="50" t="s">
        <v>79</v>
      </c>
    </row>
    <row r="37" spans="2:24" ht="54">
      <c r="B37" s="51">
        <v>16</v>
      </c>
      <c r="C37" s="7" t="s">
        <v>44</v>
      </c>
      <c r="D37" s="7" t="s">
        <v>45</v>
      </c>
      <c r="E37" s="7" t="s">
        <v>145</v>
      </c>
      <c r="F37" s="21" t="s">
        <v>95</v>
      </c>
      <c r="G37" s="24" t="s">
        <v>146</v>
      </c>
      <c r="H37" s="24" t="s">
        <v>147</v>
      </c>
      <c r="I37" s="7" t="s">
        <v>71</v>
      </c>
      <c r="J37" s="7" t="s">
        <v>148</v>
      </c>
      <c r="K37" s="17">
        <f>IFERROR(MID(I37,1,1)+MID(J37,1,1),"")</f>
        <v>8</v>
      </c>
      <c r="L37" s="18" t="str">
        <f>IF(K37="","",IF(OR(K37=2,K37=3,K37=4),'[2]TABLAS VALORACIÓN'!$Y$8,IF(K37=5,'[2]TABLAS VALORACIÓN'!$Y$7,IF(OR(K37=6,K37=7),'[2]TABLAS VALORACIÓN'!$Y$6,IF(OR(K37=8,K37=9,K37=10),'[2]TABLAS VALORACIÓN'!$Y$5)))))</f>
        <v>Riesgo Extremo</v>
      </c>
      <c r="M37" s="8" t="s">
        <v>73</v>
      </c>
      <c r="N37" s="8" t="s">
        <v>149</v>
      </c>
      <c r="O37" s="7" t="s">
        <v>50</v>
      </c>
      <c r="P37" s="7" t="s">
        <v>51</v>
      </c>
      <c r="Q37" s="17">
        <f>IFERROR(MID(O37,1,1)+MID(P37,1,1),"")</f>
        <v>5</v>
      </c>
      <c r="R37" s="18" t="str">
        <f>IF(Q37="","",IF(OR(Q37=2,Q37=3,Q37=4),'[2]TABLAS VALORACIÓN'!$Y$8,IF(Q37=5,'[2]TABLAS VALORACIÓN'!$Y$7,IF(OR(Q37=6,Q37=7),'[2]TABLAS VALORACIÓN'!$Y$6,IF(OR(Q37=8,Q37=9,Q37=10),'[2]TABLAS VALORACIÓN'!$Y$5)))))</f>
        <v>Riesgo Medio</v>
      </c>
      <c r="S37" s="13" t="s">
        <v>56</v>
      </c>
      <c r="T37" s="8" t="s">
        <v>150</v>
      </c>
      <c r="U37" s="23" t="s">
        <v>88</v>
      </c>
      <c r="V37" s="23" t="s">
        <v>89</v>
      </c>
      <c r="W37" s="19" t="s">
        <v>151</v>
      </c>
      <c r="X37" s="50" t="s">
        <v>134</v>
      </c>
    </row>
    <row r="38" spans="2:24" ht="46.5">
      <c r="B38" s="49">
        <v>17</v>
      </c>
      <c r="C38" s="7" t="s">
        <v>44</v>
      </c>
      <c r="D38" s="7" t="s">
        <v>45</v>
      </c>
      <c r="E38" s="7" t="s">
        <v>145</v>
      </c>
      <c r="F38" s="21" t="s">
        <v>95</v>
      </c>
      <c r="G38" s="24" t="s">
        <v>152</v>
      </c>
      <c r="H38" s="24" t="s">
        <v>153</v>
      </c>
      <c r="I38" s="7" t="s">
        <v>71</v>
      </c>
      <c r="J38" s="7" t="s">
        <v>85</v>
      </c>
      <c r="K38" s="17">
        <v>7</v>
      </c>
      <c r="L38" s="18" t="str">
        <f>IF(K38="","",IF(OR(K38=2,K38=3,K38=4),'[2]TABLAS VALORACIÓN'!$Y$8,IF(K38=5,'[2]TABLAS VALORACIÓN'!$Y$7,IF(OR(K38=6,K38=7),'[2]TABLAS VALORACIÓN'!$Y$6,IF(OR(K38=8,K38=9,K38=10),'[2]TABLAS VALORACIÓN'!$Y$5)))))</f>
        <v>Riesgo Alto</v>
      </c>
      <c r="M38" s="8" t="s">
        <v>73</v>
      </c>
      <c r="N38" s="8" t="s">
        <v>154</v>
      </c>
      <c r="O38" s="7" t="s">
        <v>98</v>
      </c>
      <c r="P38" s="7" t="s">
        <v>54</v>
      </c>
      <c r="Q38" s="17">
        <v>4</v>
      </c>
      <c r="R38" s="18" t="str">
        <f>IF(Q38="","",IF(OR(Q38=2,Q38=3,Q38=4),'[2]TABLAS VALORACIÓN'!$Y$8,IF(Q38=5,'[2]TABLAS VALORACIÓN'!$Y$7,IF(OR(Q38=6,Q38=7),'[2]TABLAS VALORACIÓN'!$Y$6,IF(OR(Q38=8,Q38=9,Q38=10),'[2]TABLAS VALORACIÓN'!$Y$5)))))</f>
        <v>Riesgo Bajo</v>
      </c>
      <c r="S38" s="13" t="s">
        <v>155</v>
      </c>
      <c r="T38" s="8" t="s">
        <v>150</v>
      </c>
      <c r="U38" s="23" t="s">
        <v>156</v>
      </c>
      <c r="V38" s="20" t="s">
        <v>89</v>
      </c>
      <c r="W38" s="19" t="s">
        <v>157</v>
      </c>
      <c r="X38" s="50" t="s">
        <v>134</v>
      </c>
    </row>
    <row r="39" spans="2:24" ht="54">
      <c r="B39" s="49">
        <v>19</v>
      </c>
      <c r="C39" s="25" t="s">
        <v>80</v>
      </c>
      <c r="D39" s="26" t="s">
        <v>45</v>
      </c>
      <c r="E39" s="26" t="s">
        <v>145</v>
      </c>
      <c r="F39" s="27" t="s">
        <v>95</v>
      </c>
      <c r="G39" s="15" t="s">
        <v>158</v>
      </c>
      <c r="H39" s="22" t="s">
        <v>159</v>
      </c>
      <c r="I39" s="26" t="s">
        <v>50</v>
      </c>
      <c r="J39" s="26" t="s">
        <v>85</v>
      </c>
      <c r="K39" s="17">
        <f>IFERROR(MID(I39,1,1)+MID(J39,1,1),"")</f>
        <v>6</v>
      </c>
      <c r="L39" s="18" t="str">
        <f>IF(K39="","",IF(OR(K39=2,K39=3,K39=4),'[2]TABLAS VALORACIÓN'!$Y$8,IF(K39=5,'[2]TABLAS VALORACIÓN'!$Y$7,IF(OR(K39=6,K39=7),'[2]TABLAS VALORACIÓN'!$Y$6,IF(OR(K39=8,K39=9,K39=10),'[2]TABLAS VALORACIÓN'!$Y$5)))))</f>
        <v>Riesgo Alto</v>
      </c>
      <c r="M39" s="10" t="s">
        <v>52</v>
      </c>
      <c r="N39" s="28" t="s">
        <v>160</v>
      </c>
      <c r="O39" s="26" t="s">
        <v>98</v>
      </c>
      <c r="P39" s="26" t="s">
        <v>51</v>
      </c>
      <c r="Q39" s="17">
        <f>IFERROR(MID(O39,1,1)+MID(P39,1,1),"")</f>
        <v>4</v>
      </c>
      <c r="R39" s="18" t="str">
        <f>IF(Q39="","",IF(OR(Q39=2,Q39=3,Q39=4),'[2]TABLAS VALORACIÓN'!$Y$8,IF(Q39=5,'[2]TABLAS VALORACIÓN'!$Y$7,IF(OR(Q39=6,Q39=7),'[2]TABLAS VALORACIÓN'!$Y$6,IF(OR(Q39=8,Q39=9,Q39=10),'[2]TABLAS VALORACIÓN'!$Y$5)))))</f>
        <v>Riesgo Bajo</v>
      </c>
      <c r="S39" s="29" t="s">
        <v>56</v>
      </c>
      <c r="T39" s="8" t="s">
        <v>52</v>
      </c>
      <c r="U39" s="20" t="s">
        <v>161</v>
      </c>
      <c r="V39" s="20" t="s">
        <v>162</v>
      </c>
      <c r="W39" s="30" t="s">
        <v>163</v>
      </c>
      <c r="X39" s="52" t="s">
        <v>128</v>
      </c>
    </row>
    <row r="40" spans="2:24" ht="54.75">
      <c r="B40" s="51">
        <v>20</v>
      </c>
      <c r="C40" s="25" t="s">
        <v>80</v>
      </c>
      <c r="D40" s="25" t="s">
        <v>66</v>
      </c>
      <c r="E40" s="25" t="s">
        <v>164</v>
      </c>
      <c r="F40" s="31" t="s">
        <v>165</v>
      </c>
      <c r="G40" s="32" t="s">
        <v>166</v>
      </c>
      <c r="H40" s="32" t="s">
        <v>167</v>
      </c>
      <c r="I40" s="25" t="s">
        <v>98</v>
      </c>
      <c r="J40" s="25" t="s">
        <v>54</v>
      </c>
      <c r="K40" s="17">
        <f>IFERROR(MID(I40,1,1)+MID(J40,1,1),"")</f>
        <v>3</v>
      </c>
      <c r="L40" s="18" t="str">
        <f>IF(K40="","",IF(OR(K40=2,K40=3,K40=4),'[2]TABLAS VALORACIÓN'!$Y$8,IF(K40=5,'[2]TABLAS VALORACIÓN'!$Y$7,IF(OR(K40=6,K40=7),'[2]TABLAS VALORACIÓN'!$Y$6,IF(OR(K40=8,K40=9,K40=10),'[2]TABLAS VALORACIÓN'!$Y$5)))))</f>
        <v>Riesgo Bajo</v>
      </c>
      <c r="M40" s="10" t="s">
        <v>52</v>
      </c>
      <c r="N40" s="33" t="s">
        <v>168</v>
      </c>
      <c r="O40" s="26" t="s">
        <v>98</v>
      </c>
      <c r="P40" s="26" t="s">
        <v>75</v>
      </c>
      <c r="Q40" s="17">
        <f>IFERROR(MID(O40,1,1)+MID(P40,1,1),"")</f>
        <v>2</v>
      </c>
      <c r="R40" s="18" t="str">
        <f>IF(Q40="","",IF(OR(Q40=2,Q40=3,Q40=4),'[2]TABLAS VALORACIÓN'!$Y$8,IF(Q40=5,'[2]TABLAS VALORACIÓN'!$Y$7,IF(OR(Q40=6,Q40=7),'[2]TABLAS VALORACIÓN'!$Y$6,IF(OR(Q40=8,Q40=9,Q40=10),'[2]TABLAS VALORACIÓN'!$Y$5)))))</f>
        <v>Riesgo Bajo</v>
      </c>
      <c r="S40" s="29" t="s">
        <v>169</v>
      </c>
      <c r="T40" s="10" t="s">
        <v>170</v>
      </c>
      <c r="U40" s="34" t="s">
        <v>171</v>
      </c>
      <c r="V40" s="35" t="s">
        <v>172</v>
      </c>
      <c r="W40" s="28" t="s">
        <v>173</v>
      </c>
      <c r="X40" s="53" t="s">
        <v>174</v>
      </c>
    </row>
    <row r="41" spans="2:24" ht="75.95" customHeight="1">
      <c r="B41" s="49">
        <v>21</v>
      </c>
      <c r="C41" s="25" t="s">
        <v>80</v>
      </c>
      <c r="D41" s="25" t="s">
        <v>66</v>
      </c>
      <c r="E41" s="25" t="s">
        <v>67</v>
      </c>
      <c r="F41" s="31" t="s">
        <v>95</v>
      </c>
      <c r="G41" s="32" t="s">
        <v>175</v>
      </c>
      <c r="H41" s="32" t="s">
        <v>176</v>
      </c>
      <c r="I41" s="25" t="s">
        <v>98</v>
      </c>
      <c r="J41" s="25" t="s">
        <v>51</v>
      </c>
      <c r="K41" s="17">
        <f>IFERROR(MID(I41,1,1)+MID(J41,1,1),"")</f>
        <v>4</v>
      </c>
      <c r="L41" s="18" t="str">
        <f>IF(K41="","",IF(OR(K41=2,K41=3,K41=4),'[2]TABLAS VALORACIÓN'!$Y$8,IF(K41=5,'[2]TABLAS VALORACIÓN'!$Y$7,IF(OR(K41=6,K41=7),'[2]TABLAS VALORACIÓN'!$Y$6,IF(OR(K41=8,K41=9,K41=10),'[2]TABLAS VALORACIÓN'!$Y$5)))))</f>
        <v>Riesgo Bajo</v>
      </c>
      <c r="M41" s="10" t="s">
        <v>52</v>
      </c>
      <c r="N41" s="33" t="s">
        <v>177</v>
      </c>
      <c r="O41" s="26" t="s">
        <v>98</v>
      </c>
      <c r="P41" s="26" t="s">
        <v>75</v>
      </c>
      <c r="Q41" s="17">
        <f>IFERROR(MID(O41,1,1)+MID(P41,1,1),"")</f>
        <v>2</v>
      </c>
      <c r="R41" s="18" t="str">
        <f>IF(Q41="","",IF(OR(Q41=2,Q41=3,Q41=4),'[2]TABLAS VALORACIÓN'!$Y$8,IF(Q41=5,'[2]TABLAS VALORACIÓN'!$Y$7,IF(OR(Q41=6,Q41=7),'[2]TABLAS VALORACIÓN'!$Y$6,IF(OR(Q41=8,Q41=9,Q41=10),'[2]TABLAS VALORACIÓN'!$Y$5)))))</f>
        <v>Riesgo Bajo</v>
      </c>
      <c r="S41" s="29" t="s">
        <v>56</v>
      </c>
      <c r="T41" s="10" t="s">
        <v>52</v>
      </c>
      <c r="U41" s="34" t="s">
        <v>178</v>
      </c>
      <c r="V41" s="35" t="s">
        <v>179</v>
      </c>
      <c r="W41" s="28" t="s">
        <v>180</v>
      </c>
      <c r="X41" s="53" t="s">
        <v>181</v>
      </c>
    </row>
    <row r="42" spans="2:24" ht="93.95" customHeight="1">
      <c r="B42" s="51">
        <v>22</v>
      </c>
      <c r="C42" s="25" t="s">
        <v>80</v>
      </c>
      <c r="D42" s="7" t="s">
        <v>45</v>
      </c>
      <c r="E42" s="26" t="s">
        <v>145</v>
      </c>
      <c r="F42" s="31" t="s">
        <v>95</v>
      </c>
      <c r="G42" s="32" t="s">
        <v>182</v>
      </c>
      <c r="H42" s="32" t="s">
        <v>183</v>
      </c>
      <c r="I42" s="25" t="s">
        <v>98</v>
      </c>
      <c r="J42" s="26" t="s">
        <v>85</v>
      </c>
      <c r="K42" s="17">
        <f t="shared" ref="K42" si="7">IFERROR(MID(I42,1,1)+MID(J42,1,1),"")</f>
        <v>5</v>
      </c>
      <c r="L42" s="18" t="str">
        <f>IF(K42="","",IF(OR(K42=2,K42=3,K42=4),'[2]TABLAS VALORACIÓN'!$Y$8,IF(K42=5,'[2]TABLAS VALORACIÓN'!$Y$7,IF(OR(K42=6,K42=7),'[2]TABLAS VALORACIÓN'!$Y$6,IF(OR(K42=8,K42=9,K42=10),'[2]TABLAS VALORACIÓN'!$Y$5)))))</f>
        <v>Riesgo Medio</v>
      </c>
      <c r="M42" s="10" t="s">
        <v>52</v>
      </c>
      <c r="N42" s="33" t="s">
        <v>184</v>
      </c>
      <c r="O42" s="25" t="s">
        <v>98</v>
      </c>
      <c r="P42" s="26" t="s">
        <v>54</v>
      </c>
      <c r="Q42" s="17">
        <f t="shared" ref="Q42" si="8">IFERROR(MID(O42,1,1)+MID(P42,1,1),"")</f>
        <v>3</v>
      </c>
      <c r="R42" s="18" t="str">
        <f>IF(Q42="","",IF(OR(Q42=2,Q42=3,Q42=4),'[2]TABLAS VALORACIÓN'!$Y$8,IF(Q42=5,'[2]TABLAS VALORACIÓN'!$Y$7,IF(OR(Q42=6,Q42=7),'[2]TABLAS VALORACIÓN'!$Y$6,IF(OR(Q42=8,Q42=9,Q42=10),'[2]TABLAS VALORACIÓN'!$Y$5)))))</f>
        <v>Riesgo Bajo</v>
      </c>
      <c r="S42" s="29" t="s">
        <v>56</v>
      </c>
      <c r="T42" s="10" t="s">
        <v>52</v>
      </c>
      <c r="U42" s="34" t="s">
        <v>185</v>
      </c>
      <c r="V42" s="35" t="s">
        <v>186</v>
      </c>
      <c r="W42" s="28" t="s">
        <v>187</v>
      </c>
      <c r="X42" s="53" t="s">
        <v>128</v>
      </c>
    </row>
    <row r="43" spans="2:24" ht="50.25">
      <c r="B43" s="49">
        <v>23</v>
      </c>
      <c r="C43" s="25" t="s">
        <v>80</v>
      </c>
      <c r="D43" s="7" t="s">
        <v>66</v>
      </c>
      <c r="E43" s="26" t="s">
        <v>145</v>
      </c>
      <c r="F43" s="31" t="s">
        <v>95</v>
      </c>
      <c r="G43" s="32" t="s">
        <v>188</v>
      </c>
      <c r="H43" s="32" t="s">
        <v>189</v>
      </c>
      <c r="I43" s="26" t="s">
        <v>50</v>
      </c>
      <c r="J43" s="26" t="s">
        <v>85</v>
      </c>
      <c r="K43" s="17">
        <f t="shared" ref="K43" si="9">IFERROR(MID(I43,1,1)+MID(J43,1,1),"")</f>
        <v>6</v>
      </c>
      <c r="L43" s="18" t="str">
        <f>IF(K43="","",IF(OR(K43=2,K43=3,K43=4),'[2]TABLAS VALORACIÓN'!$Y$8,IF(K43=5,'[2]TABLAS VALORACIÓN'!$Y$7,IF(OR(K43=6,K43=7),'[2]TABLAS VALORACIÓN'!$Y$6,IF(OR(K43=8,K43=9,K43=10),'[2]TABLAS VALORACIÓN'!$Y$5)))))</f>
        <v>Riesgo Alto</v>
      </c>
      <c r="M43" s="10" t="s">
        <v>52</v>
      </c>
      <c r="N43" s="33" t="s">
        <v>190</v>
      </c>
      <c r="O43" s="25" t="s">
        <v>98</v>
      </c>
      <c r="P43" s="26" t="s">
        <v>85</v>
      </c>
      <c r="Q43" s="17">
        <f t="shared" ref="Q43" si="10">IFERROR(MID(O43,1,1)+MID(P43,1,1),"")</f>
        <v>5</v>
      </c>
      <c r="R43" s="18" t="str">
        <f>IF(Q43="","",IF(OR(Q43=2,Q43=3,Q43=4),'[2]TABLAS VALORACIÓN'!$Y$8,IF(Q43=5,'[2]TABLAS VALORACIÓN'!$Y$7,IF(OR(Q43=6,Q43=7),'[2]TABLAS VALORACIÓN'!$Y$6,IF(OR(Q43=8,Q43=9,Q43=10),'[2]TABLAS VALORACIÓN'!$Y$5)))))</f>
        <v>Riesgo Medio</v>
      </c>
      <c r="S43" s="29" t="s">
        <v>56</v>
      </c>
      <c r="T43" s="10" t="s">
        <v>52</v>
      </c>
      <c r="U43" s="34" t="s">
        <v>185</v>
      </c>
      <c r="V43" s="35" t="s">
        <v>186</v>
      </c>
      <c r="W43" s="28" t="s">
        <v>191</v>
      </c>
      <c r="X43" s="53" t="s">
        <v>192</v>
      </c>
    </row>
    <row r="44" spans="2:24" ht="47.25">
      <c r="B44" s="51">
        <v>24</v>
      </c>
      <c r="C44" s="25" t="s">
        <v>80</v>
      </c>
      <c r="D44" s="7" t="s">
        <v>66</v>
      </c>
      <c r="E44" s="26" t="s">
        <v>145</v>
      </c>
      <c r="F44" s="31" t="s">
        <v>95</v>
      </c>
      <c r="G44" s="32" t="s">
        <v>193</v>
      </c>
      <c r="H44" s="32" t="s">
        <v>194</v>
      </c>
      <c r="I44" s="26" t="s">
        <v>50</v>
      </c>
      <c r="J44" s="26">
        <v>5</v>
      </c>
      <c r="K44" s="17">
        <v>5</v>
      </c>
      <c r="L44" s="18" t="str">
        <f>IF(K44="","",IF(OR(K44=2,K44=3,K44=4),'[2]TABLAS VALORACIÓN'!$Y$8,IF(K44=5,'[2]TABLAS VALORACIÓN'!$Y$7,IF(OR(K44=6,K44=7),'[2]TABLAS VALORACIÓN'!$Y$6,IF(OR(K44=8,K44=9,K44=10),'[2]TABLAS VALORACIÓN'!$Y$5)))))</f>
        <v>Riesgo Medio</v>
      </c>
      <c r="M44" s="10" t="s">
        <v>52</v>
      </c>
      <c r="N44" s="33" t="s">
        <v>190</v>
      </c>
      <c r="O44" s="25" t="s">
        <v>98</v>
      </c>
      <c r="P44" s="26" t="s">
        <v>85</v>
      </c>
      <c r="Q44" s="17">
        <f t="shared" ref="Q44" si="11">IFERROR(MID(O44,1,1)+MID(P44,1,1),"")</f>
        <v>5</v>
      </c>
      <c r="R44" s="18" t="str">
        <f>IF(Q44="","",IF(OR(Q44=2,Q44=3,Q44=4),'[2]TABLAS VALORACIÓN'!$Y$8,IF(Q44=5,'[2]TABLAS VALORACIÓN'!$Y$7,IF(OR(Q44=6,Q44=7),'[2]TABLAS VALORACIÓN'!$Y$6,IF(OR(Q44=8,Q44=9,Q44=10),'[2]TABLAS VALORACIÓN'!$Y$5)))))</f>
        <v>Riesgo Medio</v>
      </c>
      <c r="S44" s="29" t="s">
        <v>56</v>
      </c>
      <c r="T44" s="10" t="s">
        <v>52</v>
      </c>
      <c r="U44" s="34" t="s">
        <v>185</v>
      </c>
      <c r="V44" s="35" t="s">
        <v>186</v>
      </c>
      <c r="W44" s="28" t="s">
        <v>191</v>
      </c>
      <c r="X44" s="53" t="s">
        <v>192</v>
      </c>
    </row>
    <row r="45" spans="2:24" ht="56.25">
      <c r="B45" s="51">
        <v>25</v>
      </c>
      <c r="C45" s="25" t="s">
        <v>44</v>
      </c>
      <c r="D45" s="7" t="s">
        <v>66</v>
      </c>
      <c r="E45" s="26" t="s">
        <v>195</v>
      </c>
      <c r="F45" s="31" t="s">
        <v>47</v>
      </c>
      <c r="G45" s="32" t="s">
        <v>196</v>
      </c>
      <c r="H45" s="32" t="s">
        <v>197</v>
      </c>
      <c r="I45" s="7" t="s">
        <v>71</v>
      </c>
      <c r="J45" s="26" t="s">
        <v>85</v>
      </c>
      <c r="K45" s="17">
        <f t="shared" ref="K45" si="12">IFERROR(MID(I45,1,1)+MID(J45,1,1),"")</f>
        <v>7</v>
      </c>
      <c r="L45" s="18" t="str">
        <f>IF(K45="","",IF(OR(K45=2,K45=3,K45=4),'[2]TABLAS VALORACIÓN'!$Y$8,IF(K45=5,'[2]TABLAS VALORACIÓN'!$Y$7,IF(OR(K45=6,K45=7),'[2]TABLAS VALORACIÓN'!$Y$6,IF(OR(K45=8,K45=9,K45=10),'[2]TABLAS VALORACIÓN'!$Y$5)))))</f>
        <v>Riesgo Alto</v>
      </c>
      <c r="M45" s="10" t="s">
        <v>73</v>
      </c>
      <c r="N45" s="55" t="s">
        <v>198</v>
      </c>
      <c r="O45" s="7" t="s">
        <v>50</v>
      </c>
      <c r="P45" s="7" t="s">
        <v>54</v>
      </c>
      <c r="Q45" s="17">
        <f t="shared" ref="Q45" si="13">IFERROR(MID(O45,1,1)+MID(P45,1,1),"")</f>
        <v>4</v>
      </c>
      <c r="R45" s="18" t="str">
        <f>IF(Q45="","",IF(OR(Q45=2,Q45=3,Q45=4),'[2]TABLAS VALORACIÓN'!$Y$8,IF(Q45=5,'[2]TABLAS VALORACIÓN'!$Y$7,IF(OR(Q45=6,Q45=7),'[2]TABLAS VALORACIÓN'!$Y$6,IF(OR(Q45=8,Q45=9,Q45=10),'[2]TABLAS VALORACIÓN'!$Y$5)))))</f>
        <v>Riesgo Bajo</v>
      </c>
      <c r="S45" s="29" t="s">
        <v>56</v>
      </c>
      <c r="T45" s="10" t="s">
        <v>199</v>
      </c>
      <c r="U45" s="34" t="s">
        <v>200</v>
      </c>
      <c r="V45" s="34" t="s">
        <v>200</v>
      </c>
      <c r="W45" s="28" t="s">
        <v>201</v>
      </c>
      <c r="X45" s="53" t="s">
        <v>192</v>
      </c>
    </row>
    <row r="46" spans="2:24" ht="56.25">
      <c r="B46" s="51">
        <v>26</v>
      </c>
      <c r="C46" s="25" t="s">
        <v>44</v>
      </c>
      <c r="D46" s="7" t="s">
        <v>66</v>
      </c>
      <c r="E46" s="26" t="s">
        <v>195</v>
      </c>
      <c r="F46" s="31" t="s">
        <v>47</v>
      </c>
      <c r="G46" s="32" t="s">
        <v>202</v>
      </c>
      <c r="H46" s="32" t="s">
        <v>203</v>
      </c>
      <c r="I46" s="7" t="s">
        <v>71</v>
      </c>
      <c r="J46" s="26" t="s">
        <v>85</v>
      </c>
      <c r="K46" s="17">
        <f t="shared" ref="K46" si="14">IFERROR(MID(I46,1,1)+MID(J46,1,1),"")</f>
        <v>7</v>
      </c>
      <c r="L46" s="18" t="str">
        <f>IF(K46="","",IF(OR(K46=2,K46=3,K46=4),'[2]TABLAS VALORACIÓN'!$Y$8,IF(K46=5,'[2]TABLAS VALORACIÓN'!$Y$7,IF(OR(K46=6,K46=7),'[2]TABLAS VALORACIÓN'!$Y$6,IF(OR(K46=8,K46=9,K46=10),'[2]TABLAS VALORACIÓN'!$Y$5)))))</f>
        <v>Riesgo Alto</v>
      </c>
      <c r="M46" s="10" t="s">
        <v>73</v>
      </c>
      <c r="N46" s="55" t="s">
        <v>204</v>
      </c>
      <c r="O46" s="7" t="s">
        <v>50</v>
      </c>
      <c r="P46" s="7" t="s">
        <v>51</v>
      </c>
      <c r="Q46" s="17">
        <f>IFERROR(MID(O46,1,1)+MID(P46,1,1),"")</f>
        <v>5</v>
      </c>
      <c r="R46" s="18" t="str">
        <f>IF(Q46="","",IF(OR(Q46=2,Q46=3,Q46=4),'[2]TABLAS VALORACIÓN'!$Y$8,IF(Q46=5,'[2]TABLAS VALORACIÓN'!$Y$7,IF(OR(Q46=6,Q46=7),'[2]TABLAS VALORACIÓN'!$Y$6,IF(OR(Q46=8,Q46=9,Q46=10),'[2]TABLAS VALORACIÓN'!$Y$5)))))</f>
        <v>Riesgo Medio</v>
      </c>
      <c r="S46" s="29" t="s">
        <v>56</v>
      </c>
      <c r="T46" s="10" t="s">
        <v>199</v>
      </c>
      <c r="U46" s="34" t="s">
        <v>200</v>
      </c>
      <c r="V46" s="34" t="s">
        <v>200</v>
      </c>
      <c r="W46" s="28" t="s">
        <v>205</v>
      </c>
      <c r="X46" s="53" t="s">
        <v>206</v>
      </c>
    </row>
    <row r="47" spans="2:24" ht="72">
      <c r="B47" s="51">
        <v>27</v>
      </c>
      <c r="C47" s="25" t="s">
        <v>44</v>
      </c>
      <c r="D47" s="7" t="s">
        <v>66</v>
      </c>
      <c r="E47" s="26" t="s">
        <v>195</v>
      </c>
      <c r="F47" s="31" t="s">
        <v>47</v>
      </c>
      <c r="G47" s="32" t="s">
        <v>207</v>
      </c>
      <c r="H47" s="32" t="s">
        <v>208</v>
      </c>
      <c r="I47" s="7" t="s">
        <v>71</v>
      </c>
      <c r="J47" s="26" t="s">
        <v>85</v>
      </c>
      <c r="K47" s="17">
        <f t="shared" ref="K47" si="15">IFERROR(MID(I47,1,1)+MID(J47,1,1),"")</f>
        <v>7</v>
      </c>
      <c r="L47" s="18" t="str">
        <f>IF(K47="","",IF(OR(K47=2,K47=3,K47=4),'[2]TABLAS VALORACIÓN'!$Y$8,IF(K47=5,'[2]TABLAS VALORACIÓN'!$Y$7,IF(OR(K47=6,K47=7),'[2]TABLAS VALORACIÓN'!$Y$6,IF(OR(K47=8,K47=9,K47=10),'[2]TABLAS VALORACIÓN'!$Y$5)))))</f>
        <v>Riesgo Alto</v>
      </c>
      <c r="M47" s="10" t="s">
        <v>73</v>
      </c>
      <c r="N47" s="55" t="s">
        <v>209</v>
      </c>
      <c r="O47" s="7" t="s">
        <v>50</v>
      </c>
      <c r="P47" s="7" t="s">
        <v>51</v>
      </c>
      <c r="Q47" s="17">
        <f>IFERROR(MID(O47,1,1)+MID(P47,1,1),"")</f>
        <v>5</v>
      </c>
      <c r="R47" s="18" t="str">
        <f>IF(Q47="","",IF(OR(Q47=2,Q47=3,Q47=4),'[2]TABLAS VALORACIÓN'!$Y$8,IF(Q47=5,'[2]TABLAS VALORACIÓN'!$Y$7,IF(OR(Q47=6,Q47=7),'[2]TABLAS VALORACIÓN'!$Y$6,IF(OR(Q47=8,Q47=9,Q47=10),'[2]TABLAS VALORACIÓN'!$Y$5)))))</f>
        <v>Riesgo Medio</v>
      </c>
      <c r="S47" s="29" t="s">
        <v>56</v>
      </c>
      <c r="T47" s="10" t="s">
        <v>199</v>
      </c>
      <c r="U47" s="34" t="s">
        <v>200</v>
      </c>
      <c r="V47" s="34" t="s">
        <v>200</v>
      </c>
      <c r="W47" s="28" t="s">
        <v>210</v>
      </c>
      <c r="X47" s="53" t="s">
        <v>206</v>
      </c>
    </row>
    <row r="48" spans="2:24" ht="47.25">
      <c r="B48" s="51">
        <v>28</v>
      </c>
      <c r="C48" s="25" t="s">
        <v>44</v>
      </c>
      <c r="D48" s="7" t="s">
        <v>66</v>
      </c>
      <c r="E48" s="26" t="s">
        <v>106</v>
      </c>
      <c r="F48" s="31" t="s">
        <v>211</v>
      </c>
      <c r="G48" s="32" t="s">
        <v>212</v>
      </c>
      <c r="H48" s="32" t="s">
        <v>213</v>
      </c>
      <c r="I48" s="26" t="s">
        <v>50</v>
      </c>
      <c r="J48" s="25" t="s">
        <v>54</v>
      </c>
      <c r="K48" s="17">
        <f t="shared" ref="K48" si="16">IFERROR(MID(I48,1,1)+MID(J48,1,1),"")</f>
        <v>4</v>
      </c>
      <c r="L48" s="18" t="str">
        <f>IF(K48="","",IF(OR(K48=2,K48=3,K48=4),'[2]TABLAS VALORACIÓN'!$Y$8,IF(K48=5,'[2]TABLAS VALORACIÓN'!$Y$7,IF(OR(K48=6,K48=7),'[2]TABLAS VALORACIÓN'!$Y$6,IF(OR(K48=8,K48=9,K48=10),'[2]TABLAS VALORACIÓN'!$Y$5)))))</f>
        <v>Riesgo Bajo</v>
      </c>
      <c r="M48" s="10" t="s">
        <v>73</v>
      </c>
      <c r="N48" s="55" t="s">
        <v>214</v>
      </c>
      <c r="O48" s="7" t="s">
        <v>50</v>
      </c>
      <c r="P48" s="7" t="s">
        <v>54</v>
      </c>
      <c r="Q48" s="17">
        <f>IFERROR(MID(O48,1,1)+MID(P48,1,1),"")</f>
        <v>4</v>
      </c>
      <c r="R48" s="18" t="str">
        <f>IF(Q48="","",IF(OR(Q48=2,Q48=3,Q48=4),'[2]TABLAS VALORACIÓN'!$Y$8,IF(Q48=5,'[2]TABLAS VALORACIÓN'!$Y$7,IF(OR(Q48=6,Q48=7),'[2]TABLAS VALORACIÓN'!$Y$6,IF(OR(Q48=8,Q48=9,Q48=10),'[2]TABLAS VALORACIÓN'!$Y$5)))))</f>
        <v>Riesgo Bajo</v>
      </c>
      <c r="S48" s="29" t="s">
        <v>56</v>
      </c>
      <c r="T48" s="10" t="s">
        <v>199</v>
      </c>
      <c r="U48" s="34" t="s">
        <v>200</v>
      </c>
      <c r="V48" s="34" t="s">
        <v>200</v>
      </c>
      <c r="W48" s="28" t="s">
        <v>215</v>
      </c>
      <c r="X48" s="53" t="s">
        <v>216</v>
      </c>
    </row>
    <row r="49" spans="2:24" ht="48.75">
      <c r="B49" s="51">
        <v>29</v>
      </c>
      <c r="C49" s="25" t="s">
        <v>44</v>
      </c>
      <c r="D49" s="7" t="s">
        <v>66</v>
      </c>
      <c r="E49" s="26" t="s">
        <v>106</v>
      </c>
      <c r="F49" s="31" t="s">
        <v>211</v>
      </c>
      <c r="G49" s="32" t="s">
        <v>217</v>
      </c>
      <c r="H49" s="32" t="s">
        <v>218</v>
      </c>
      <c r="I49" s="7" t="s">
        <v>71</v>
      </c>
      <c r="J49" s="26" t="s">
        <v>85</v>
      </c>
      <c r="K49" s="17">
        <f t="shared" ref="K49" si="17">IFERROR(MID(I49,1,1)+MID(J49,1,1),"")</f>
        <v>7</v>
      </c>
      <c r="L49" s="18" t="str">
        <f>IF(K49="","",IF(OR(K49=2,K49=3,K49=4),'[2]TABLAS VALORACIÓN'!$Y$8,IF(K49=5,'[2]TABLAS VALORACIÓN'!$Y$7,IF(OR(K49=6,K49=7),'[2]TABLAS VALORACIÓN'!$Y$6,IF(OR(K49=8,K49=9,K49=10),'[2]TABLAS VALORACIÓN'!$Y$5)))))</f>
        <v>Riesgo Alto</v>
      </c>
      <c r="M49" s="10" t="s">
        <v>73</v>
      </c>
      <c r="N49" s="55" t="s">
        <v>219</v>
      </c>
      <c r="O49" s="7" t="s">
        <v>50</v>
      </c>
      <c r="P49" s="7" t="s">
        <v>51</v>
      </c>
      <c r="Q49" s="17">
        <f>IFERROR(MID(O49,1,1)+MID(P49,1,1),"")</f>
        <v>5</v>
      </c>
      <c r="R49" s="18" t="str">
        <f>IF(Q49="","",IF(OR(Q49=2,Q49=3,Q49=4),'[2]TABLAS VALORACIÓN'!$Y$8,IF(Q49=5,'[2]TABLAS VALORACIÓN'!$Y$7,IF(OR(Q49=6,Q49=7),'[2]TABLAS VALORACIÓN'!$Y$6,IF(OR(Q49=8,Q49=9,Q49=10),'[2]TABLAS VALORACIÓN'!$Y$5)))))</f>
        <v>Riesgo Medio</v>
      </c>
      <c r="S49" s="29" t="s">
        <v>56</v>
      </c>
      <c r="T49" s="10" t="s">
        <v>199</v>
      </c>
      <c r="U49" s="34" t="s">
        <v>200</v>
      </c>
      <c r="V49" s="34" t="s">
        <v>200</v>
      </c>
      <c r="W49" s="28" t="s">
        <v>201</v>
      </c>
      <c r="X49" s="53" t="s">
        <v>206</v>
      </c>
    </row>
    <row r="50" spans="2:24" ht="90.6" customHeight="1">
      <c r="B50" s="51">
        <v>30</v>
      </c>
      <c r="C50" s="25" t="s">
        <v>44</v>
      </c>
      <c r="D50" s="7" t="s">
        <v>66</v>
      </c>
      <c r="E50" s="26" t="s">
        <v>81</v>
      </c>
      <c r="F50" s="31" t="s">
        <v>112</v>
      </c>
      <c r="G50" s="32" t="s">
        <v>220</v>
      </c>
      <c r="H50" s="32" t="s">
        <v>221</v>
      </c>
      <c r="I50" s="7" t="s">
        <v>71</v>
      </c>
      <c r="J50" s="25" t="s">
        <v>51</v>
      </c>
      <c r="K50" s="17">
        <f t="shared" ref="K50" si="18">IFERROR(MID(I50,1,1)+MID(J50,1,1),"")</f>
        <v>6</v>
      </c>
      <c r="L50" s="18" t="str">
        <f>IF(K50="","",IF(OR(K50=2,K50=3,K50=4),'[2]TABLAS VALORACIÓN'!$Y$8,IF(K50=5,'[2]TABLAS VALORACIÓN'!$Y$7,IF(OR(K50=6,K50=7),'[2]TABLAS VALORACIÓN'!$Y$6,IF(OR(K50=8,K50=9,K50=10),'[2]TABLAS VALORACIÓN'!$Y$5)))))</f>
        <v>Riesgo Alto</v>
      </c>
      <c r="M50" s="10" t="s">
        <v>222</v>
      </c>
      <c r="N50" s="55" t="s">
        <v>223</v>
      </c>
      <c r="O50" s="7" t="s">
        <v>71</v>
      </c>
      <c r="P50" s="7" t="s">
        <v>51</v>
      </c>
      <c r="Q50" s="17">
        <v>6</v>
      </c>
      <c r="R50" s="18" t="str">
        <f>IF(Q50="","",IF(OR(Q50=2,Q50=3,Q50=4),'[2]TABLAS VALORACIÓN'!$Y$8,IF(Q50=5,'[2]TABLAS VALORACIÓN'!$Y$7,IF(OR(Q50=6,Q50=7),'[2]TABLAS VALORACIÓN'!$Y$6,IF(OR(Q50=8,Q50=9,Q50=10),'[2]TABLAS VALORACIÓN'!$Y$5)))))</f>
        <v>Riesgo Alto</v>
      </c>
      <c r="S50" s="29" t="s">
        <v>56</v>
      </c>
      <c r="T50" s="10" t="s">
        <v>222</v>
      </c>
      <c r="U50" s="34" t="s">
        <v>224</v>
      </c>
      <c r="V50" s="34" t="s">
        <v>225</v>
      </c>
      <c r="W50" s="28" t="s">
        <v>226</v>
      </c>
      <c r="X50" s="53" t="s">
        <v>227</v>
      </c>
    </row>
    <row r="51" spans="2:24" ht="97.5" customHeight="1">
      <c r="B51" s="51">
        <v>31</v>
      </c>
      <c r="C51" s="25" t="s">
        <v>80</v>
      </c>
      <c r="D51" s="7" t="s">
        <v>66</v>
      </c>
      <c r="E51" s="26" t="s">
        <v>81</v>
      </c>
      <c r="F51" s="31" t="s">
        <v>228</v>
      </c>
      <c r="G51" s="32" t="s">
        <v>229</v>
      </c>
      <c r="H51" s="32" t="s">
        <v>230</v>
      </c>
      <c r="I51" s="7" t="s">
        <v>71</v>
      </c>
      <c r="J51" s="25" t="s">
        <v>51</v>
      </c>
      <c r="K51" s="17">
        <f t="shared" ref="K51:K52" si="19">IFERROR(MID(I51,1,1)+MID(J51,1,1),"")</f>
        <v>6</v>
      </c>
      <c r="L51" s="18" t="str">
        <f>IF(K51="","",IF(OR(K51=2,K51=3,K51=4),'[2]TABLAS VALORACIÓN'!$Y$8,IF(K51=5,'[2]TABLAS VALORACIÓN'!$Y$7,IF(OR(K51=6,K51=7),'[2]TABLAS VALORACIÓN'!$Y$6,IF(OR(K51=8,K51=9,K51=10),'[2]TABLAS VALORACIÓN'!$Y$5)))))</f>
        <v>Riesgo Alto</v>
      </c>
      <c r="M51" s="10" t="s">
        <v>231</v>
      </c>
      <c r="N51" s="33" t="s">
        <v>232</v>
      </c>
      <c r="O51" s="7" t="s">
        <v>71</v>
      </c>
      <c r="P51" s="7" t="s">
        <v>51</v>
      </c>
      <c r="Q51" s="17">
        <v>5</v>
      </c>
      <c r="R51" s="18" t="str">
        <f>IF(Q51="","",IF(OR(Q51=2,Q51=3,Q51=4),'[2]TABLAS VALORACIÓN'!$Y$8,IF(Q51=5,'[2]TABLAS VALORACIÓN'!$Y$7,IF(OR(Q51=6,Q51=7),'[2]TABLAS VALORACIÓN'!$Y$6,IF(OR(Q51=8,Q51=9,Q51=10),'[2]TABLAS VALORACIÓN'!$Y$5)))))</f>
        <v>Riesgo Medio</v>
      </c>
      <c r="S51" s="29" t="s">
        <v>56</v>
      </c>
      <c r="T51" s="10" t="s">
        <v>233</v>
      </c>
      <c r="U51" s="34" t="s">
        <v>234</v>
      </c>
      <c r="V51" s="34" t="s">
        <v>235</v>
      </c>
      <c r="W51" s="28" t="s">
        <v>236</v>
      </c>
      <c r="X51" s="53" t="s">
        <v>227</v>
      </c>
    </row>
    <row r="52" spans="2:24" ht="75" customHeight="1">
      <c r="B52" s="51">
        <v>32</v>
      </c>
      <c r="C52" s="25" t="s">
        <v>80</v>
      </c>
      <c r="D52" s="7" t="s">
        <v>66</v>
      </c>
      <c r="E52" s="26" t="s">
        <v>106</v>
      </c>
      <c r="F52" s="31" t="s">
        <v>211</v>
      </c>
      <c r="G52" s="32" t="s">
        <v>237</v>
      </c>
      <c r="H52" s="24" t="s">
        <v>238</v>
      </c>
      <c r="I52" s="26" t="s">
        <v>50</v>
      </c>
      <c r="J52" s="25" t="s">
        <v>54</v>
      </c>
      <c r="K52" s="17">
        <f t="shared" si="19"/>
        <v>4</v>
      </c>
      <c r="L52" s="18" t="str">
        <f>IF(K52="","",IF(OR(K52=2,K52=3,K52=4),'[2]TABLAS VALORACIÓN'!$Y$8,IF(K52=5,'[2]TABLAS VALORACIÓN'!$Y$7,IF(OR(K52=6,K52=7),'[2]TABLAS VALORACIÓN'!$Y$6,IF(OR(K52=8,K52=9,K52=10),'[2]TABLAS VALORACIÓN'!$Y$5)))))</f>
        <v>Riesgo Bajo</v>
      </c>
      <c r="M52" s="10" t="s">
        <v>239</v>
      </c>
      <c r="N52" s="24" t="s">
        <v>240</v>
      </c>
      <c r="O52" s="7" t="s">
        <v>50</v>
      </c>
      <c r="P52" s="7" t="s">
        <v>54</v>
      </c>
      <c r="Q52" s="17">
        <f>IFERROR(MID(O52,1,1)+MID(P52,1,1),"")</f>
        <v>4</v>
      </c>
      <c r="R52" s="18" t="str">
        <f>IF(Q52="","",IF(OR(Q52=2,Q52=3,Q52=4),'[2]TABLAS VALORACIÓN'!$Y$8,IF(Q52=5,'[2]TABLAS VALORACIÓN'!$Y$7,IF(OR(Q52=6,Q52=7),'[2]TABLAS VALORACIÓN'!$Y$6,IF(OR(Q52=8,Q52=9,Q52=10),'[2]TABLAS VALORACIÓN'!$Y$5)))))</f>
        <v>Riesgo Bajo</v>
      </c>
      <c r="S52" s="29" t="s">
        <v>56</v>
      </c>
      <c r="T52" s="10" t="s">
        <v>241</v>
      </c>
      <c r="U52" s="34" t="s">
        <v>234</v>
      </c>
      <c r="V52" s="34" t="s">
        <v>200</v>
      </c>
      <c r="W52" s="28" t="s">
        <v>242</v>
      </c>
      <c r="X52" s="53" t="s">
        <v>243</v>
      </c>
    </row>
    <row r="53" spans="2:24" ht="11.25" customHeight="1">
      <c r="B53" s="36"/>
      <c r="C53" s="36"/>
      <c r="D53" s="36"/>
      <c r="E53" s="122" t="s">
        <v>244</v>
      </c>
      <c r="F53" s="123"/>
      <c r="G53" s="123"/>
      <c r="H53" s="123"/>
      <c r="I53" s="123"/>
      <c r="J53" s="123"/>
      <c r="K53" s="123"/>
      <c r="L53" s="123"/>
      <c r="M53" s="123"/>
      <c r="N53" s="123"/>
      <c r="O53" s="123"/>
      <c r="P53" s="123"/>
      <c r="Q53" s="123"/>
      <c r="R53" s="123"/>
      <c r="S53" s="123"/>
      <c r="T53" s="123"/>
      <c r="U53" s="124"/>
      <c r="V53" s="37"/>
      <c r="W53" s="36"/>
      <c r="X53" s="36"/>
    </row>
    <row r="54" spans="2:24" ht="11.25" customHeight="1">
      <c r="B54" s="36"/>
      <c r="C54" s="36"/>
      <c r="D54" s="36"/>
      <c r="E54" s="102" t="s">
        <v>245</v>
      </c>
      <c r="F54" s="103"/>
      <c r="G54" s="103"/>
      <c r="H54" s="103"/>
      <c r="I54" s="104" t="s">
        <v>246</v>
      </c>
      <c r="J54" s="104"/>
      <c r="K54" s="104"/>
      <c r="L54" s="104"/>
      <c r="M54" s="104"/>
      <c r="N54" s="104"/>
      <c r="O54" s="104"/>
      <c r="P54" s="104"/>
      <c r="Q54" s="104"/>
      <c r="R54" s="104"/>
      <c r="S54" s="104"/>
      <c r="T54" s="104"/>
      <c r="U54" s="105"/>
      <c r="V54" s="37"/>
      <c r="W54" s="36"/>
      <c r="X54" s="36"/>
    </row>
    <row r="55" spans="2:24" ht="17.45" customHeight="1">
      <c r="B55" s="36"/>
      <c r="C55" s="36"/>
      <c r="D55" s="36"/>
      <c r="E55" s="102" t="s">
        <v>112</v>
      </c>
      <c r="F55" s="103"/>
      <c r="G55" s="103"/>
      <c r="H55" s="103"/>
      <c r="I55" s="104" t="s">
        <v>247</v>
      </c>
      <c r="J55" s="104"/>
      <c r="K55" s="104"/>
      <c r="L55" s="104"/>
      <c r="M55" s="104"/>
      <c r="N55" s="104"/>
      <c r="O55" s="104"/>
      <c r="P55" s="104"/>
      <c r="Q55" s="104"/>
      <c r="R55" s="104"/>
      <c r="S55" s="104"/>
      <c r="T55" s="104"/>
      <c r="U55" s="105"/>
      <c r="V55" s="37"/>
      <c r="W55" s="36"/>
      <c r="X55" s="36"/>
    </row>
    <row r="56" spans="2:24" ht="17.45" customHeight="1">
      <c r="B56" s="36"/>
      <c r="C56" s="36"/>
      <c r="D56" s="36"/>
      <c r="E56" s="102" t="s">
        <v>95</v>
      </c>
      <c r="F56" s="103"/>
      <c r="G56" s="103"/>
      <c r="H56" s="103"/>
      <c r="I56" s="104" t="s">
        <v>248</v>
      </c>
      <c r="J56" s="104"/>
      <c r="K56" s="104"/>
      <c r="L56" s="104"/>
      <c r="M56" s="104"/>
      <c r="N56" s="104"/>
      <c r="O56" s="104"/>
      <c r="P56" s="104"/>
      <c r="Q56" s="104"/>
      <c r="R56" s="104"/>
      <c r="S56" s="104"/>
      <c r="T56" s="104"/>
      <c r="U56" s="105"/>
      <c r="V56" s="37"/>
      <c r="W56" s="36"/>
      <c r="X56" s="36"/>
    </row>
    <row r="57" spans="2:24" ht="17.45" customHeight="1">
      <c r="B57" s="36"/>
      <c r="C57" s="36"/>
      <c r="D57" s="36"/>
      <c r="E57" s="102" t="s">
        <v>68</v>
      </c>
      <c r="F57" s="103"/>
      <c r="G57" s="103"/>
      <c r="H57" s="103"/>
      <c r="I57" s="104" t="s">
        <v>249</v>
      </c>
      <c r="J57" s="104"/>
      <c r="K57" s="104"/>
      <c r="L57" s="104"/>
      <c r="M57" s="104"/>
      <c r="N57" s="104"/>
      <c r="O57" s="104"/>
      <c r="P57" s="104"/>
      <c r="Q57" s="104"/>
      <c r="R57" s="104"/>
      <c r="S57" s="104"/>
      <c r="T57" s="104"/>
      <c r="U57" s="105"/>
      <c r="V57" s="37"/>
      <c r="W57" s="36"/>
      <c r="X57" s="36"/>
    </row>
    <row r="58" spans="2:24" ht="17.45" customHeight="1">
      <c r="B58" s="36"/>
      <c r="C58" s="36"/>
      <c r="D58" s="36"/>
      <c r="E58" s="102" t="s">
        <v>250</v>
      </c>
      <c r="F58" s="103"/>
      <c r="G58" s="103"/>
      <c r="H58" s="103"/>
      <c r="I58" s="104" t="s">
        <v>251</v>
      </c>
      <c r="J58" s="104"/>
      <c r="K58" s="104"/>
      <c r="L58" s="104"/>
      <c r="M58" s="104"/>
      <c r="N58" s="104"/>
      <c r="O58" s="104"/>
      <c r="P58" s="104"/>
      <c r="Q58" s="104"/>
      <c r="R58" s="104"/>
      <c r="S58" s="104"/>
      <c r="T58" s="104"/>
      <c r="U58" s="105"/>
      <c r="V58" s="37"/>
      <c r="W58" s="36"/>
      <c r="X58" s="36"/>
    </row>
    <row r="59" spans="2:24" ht="17.45" customHeight="1">
      <c r="B59" s="36"/>
      <c r="C59" s="36"/>
      <c r="D59" s="36"/>
      <c r="E59" s="102" t="s">
        <v>82</v>
      </c>
      <c r="F59" s="103"/>
      <c r="G59" s="103"/>
      <c r="H59" s="103"/>
      <c r="I59" s="104" t="s">
        <v>252</v>
      </c>
      <c r="J59" s="104"/>
      <c r="K59" s="104"/>
      <c r="L59" s="104"/>
      <c r="M59" s="104"/>
      <c r="N59" s="104"/>
      <c r="O59" s="104"/>
      <c r="P59" s="104"/>
      <c r="Q59" s="104"/>
      <c r="R59" s="104"/>
      <c r="S59" s="104"/>
      <c r="T59" s="104"/>
      <c r="U59" s="105"/>
      <c r="V59" s="37"/>
      <c r="W59" s="36"/>
      <c r="X59" s="36"/>
    </row>
    <row r="60" spans="2:24" ht="17.45" customHeight="1">
      <c r="B60" s="36"/>
      <c r="C60" s="36"/>
      <c r="D60" s="36"/>
      <c r="E60" s="102" t="s">
        <v>91</v>
      </c>
      <c r="F60" s="103"/>
      <c r="G60" s="103"/>
      <c r="H60" s="103"/>
      <c r="I60" s="104" t="s">
        <v>253</v>
      </c>
      <c r="J60" s="104"/>
      <c r="K60" s="104"/>
      <c r="L60" s="104"/>
      <c r="M60" s="104"/>
      <c r="N60" s="104"/>
      <c r="O60" s="104"/>
      <c r="P60" s="104"/>
      <c r="Q60" s="104"/>
      <c r="R60" s="104"/>
      <c r="S60" s="104"/>
      <c r="T60" s="104"/>
      <c r="U60" s="105"/>
      <c r="V60" s="37"/>
      <c r="W60" s="36"/>
      <c r="X60" s="36"/>
    </row>
    <row r="61" spans="2:24" ht="17.45" customHeight="1" thickBot="1">
      <c r="B61" s="36"/>
      <c r="C61" s="36"/>
      <c r="D61" s="36"/>
      <c r="E61" s="106" t="s">
        <v>254</v>
      </c>
      <c r="F61" s="107"/>
      <c r="G61" s="107"/>
      <c r="H61" s="107"/>
      <c r="I61" s="108" t="s">
        <v>255</v>
      </c>
      <c r="J61" s="108"/>
      <c r="K61" s="108"/>
      <c r="L61" s="108"/>
      <c r="M61" s="108"/>
      <c r="N61" s="108"/>
      <c r="O61" s="108"/>
      <c r="P61" s="108"/>
      <c r="Q61" s="108"/>
      <c r="R61" s="108"/>
      <c r="S61" s="108"/>
      <c r="T61" s="108"/>
      <c r="U61" s="109"/>
      <c r="V61" s="37"/>
      <c r="W61" s="36"/>
      <c r="X61" s="36"/>
    </row>
    <row r="62" spans="2:24" ht="11.25" customHeight="1"/>
  </sheetData>
  <sheetProtection insertRows="0" deleteRows="0"/>
  <mergeCells count="51">
    <mergeCell ref="G3:AF3"/>
    <mergeCell ref="F10:H10"/>
    <mergeCell ref="I10:L10"/>
    <mergeCell ref="O10:R10"/>
    <mergeCell ref="S10:W10"/>
    <mergeCell ref="F12:F16"/>
    <mergeCell ref="G13:G14"/>
    <mergeCell ref="H13:H15"/>
    <mergeCell ref="I13:K13"/>
    <mergeCell ref="M13:N13"/>
    <mergeCell ref="Q13:Q14"/>
    <mergeCell ref="S13:W13"/>
    <mergeCell ref="S16:W16"/>
    <mergeCell ref="S6:Y7"/>
    <mergeCell ref="E59:H59"/>
    <mergeCell ref="I59:U59"/>
    <mergeCell ref="E53:U53"/>
    <mergeCell ref="E54:H54"/>
    <mergeCell ref="I54:U54"/>
    <mergeCell ref="E55:H55"/>
    <mergeCell ref="I55:U55"/>
    <mergeCell ref="S20:S21"/>
    <mergeCell ref="T20:T21"/>
    <mergeCell ref="U20:U21"/>
    <mergeCell ref="V20:V21"/>
    <mergeCell ref="W20:X20"/>
    <mergeCell ref="E60:H60"/>
    <mergeCell ref="I60:U60"/>
    <mergeCell ref="E61:H61"/>
    <mergeCell ref="I61:U61"/>
    <mergeCell ref="E56:H56"/>
    <mergeCell ref="I56:U56"/>
    <mergeCell ref="E57:H57"/>
    <mergeCell ref="I57:U57"/>
    <mergeCell ref="E58:H58"/>
    <mergeCell ref="I58:U58"/>
    <mergeCell ref="N20:N21"/>
    <mergeCell ref="O20:R20"/>
    <mergeCell ref="B18:X19"/>
    <mergeCell ref="B20:B21"/>
    <mergeCell ref="C20:C21"/>
    <mergeCell ref="D20:D21"/>
    <mergeCell ref="E20:E21"/>
    <mergeCell ref="F20:F21"/>
    <mergeCell ref="G20:G21"/>
    <mergeCell ref="H20:H21"/>
    <mergeCell ref="I20:I21"/>
    <mergeCell ref="J20:J21"/>
    <mergeCell ref="K20:K21"/>
    <mergeCell ref="L20:L21"/>
    <mergeCell ref="M20:M21"/>
  </mergeCells>
  <conditionalFormatting sqref="K24:K32 Q24:Q32 K39:K43 Q39:Q43">
    <cfRule type="cellIs" dxfId="439" priority="1125" operator="between">
      <formula>8</formula>
      <formula>10</formula>
    </cfRule>
    <cfRule type="cellIs" dxfId="438" priority="1126" operator="between">
      <formula>6</formula>
      <formula>7</formula>
    </cfRule>
    <cfRule type="cellIs" dxfId="437" priority="1127" operator="equal">
      <formula>5</formula>
    </cfRule>
    <cfRule type="cellIs" dxfId="436" priority="1128" operator="between">
      <formula>0</formula>
      <formula>1</formula>
    </cfRule>
    <cfRule type="cellIs" dxfId="435" priority="1129" operator="between">
      <formula>2</formula>
      <formula>4</formula>
    </cfRule>
  </conditionalFormatting>
  <conditionalFormatting sqref="L24:L32 R24:R32 R39:R43 L39:L43">
    <cfRule type="expression" dxfId="434" priority="1116">
      <formula>K24=10</formula>
    </cfRule>
    <cfRule type="expression" dxfId="433" priority="1117">
      <formula>K24=9</formula>
    </cfRule>
    <cfRule type="expression" dxfId="432" priority="1118">
      <formula>K24=7</formula>
    </cfRule>
    <cfRule type="expression" dxfId="431" priority="1119">
      <formula>K24=4</formula>
    </cfRule>
    <cfRule type="expression" dxfId="430" priority="1120">
      <formula>K24=3</formula>
    </cfRule>
    <cfRule type="expression" dxfId="429" priority="1121">
      <formula>K24=8</formula>
    </cfRule>
    <cfRule type="expression" dxfId="428" priority="1122">
      <formula>K24=6</formula>
    </cfRule>
    <cfRule type="expression" dxfId="427" priority="1123">
      <formula>K24=5</formula>
    </cfRule>
    <cfRule type="expression" dxfId="426" priority="1124">
      <formula>K24=2</formula>
    </cfRule>
  </conditionalFormatting>
  <conditionalFormatting sqref="K33 Q33">
    <cfRule type="cellIs" dxfId="425" priority="1079" operator="between">
      <formula>8</formula>
      <formula>10</formula>
    </cfRule>
    <cfRule type="cellIs" dxfId="424" priority="1080" operator="between">
      <formula>6</formula>
      <formula>7</formula>
    </cfRule>
    <cfRule type="cellIs" dxfId="423" priority="1081" operator="equal">
      <formula>5</formula>
    </cfRule>
    <cfRule type="cellIs" dxfId="422" priority="1082" operator="between">
      <formula>0</formula>
      <formula>1</formula>
    </cfRule>
    <cfRule type="cellIs" dxfId="421" priority="1083" operator="between">
      <formula>2</formula>
      <formula>4</formula>
    </cfRule>
  </conditionalFormatting>
  <conditionalFormatting sqref="K34 Q34">
    <cfRule type="cellIs" dxfId="420" priority="1010" operator="between">
      <formula>8</formula>
      <formula>10</formula>
    </cfRule>
    <cfRule type="cellIs" dxfId="419" priority="1011" operator="between">
      <formula>6</formula>
      <formula>7</formula>
    </cfRule>
    <cfRule type="cellIs" dxfId="418" priority="1012" operator="equal">
      <formula>5</formula>
    </cfRule>
    <cfRule type="cellIs" dxfId="417" priority="1013" operator="between">
      <formula>0</formula>
      <formula>1</formula>
    </cfRule>
    <cfRule type="cellIs" dxfId="416" priority="1014" operator="between">
      <formula>2</formula>
      <formula>4</formula>
    </cfRule>
  </conditionalFormatting>
  <conditionalFormatting sqref="K35 Q35">
    <cfRule type="cellIs" dxfId="415" priority="941" operator="between">
      <formula>8</formula>
      <formula>10</formula>
    </cfRule>
    <cfRule type="cellIs" dxfId="414" priority="942" operator="between">
      <formula>6</formula>
      <formula>7</formula>
    </cfRule>
    <cfRule type="cellIs" dxfId="413" priority="943" operator="equal">
      <formula>5</formula>
    </cfRule>
    <cfRule type="cellIs" dxfId="412" priority="944" operator="between">
      <formula>0</formula>
      <formula>1</formula>
    </cfRule>
    <cfRule type="cellIs" dxfId="411" priority="945" operator="between">
      <formula>2</formula>
      <formula>4</formula>
    </cfRule>
  </conditionalFormatting>
  <conditionalFormatting sqref="K37 Q37">
    <cfRule type="cellIs" dxfId="410" priority="757" operator="between">
      <formula>8</formula>
      <formula>10</formula>
    </cfRule>
    <cfRule type="cellIs" dxfId="409" priority="758" operator="between">
      <formula>6</formula>
      <formula>7</formula>
    </cfRule>
    <cfRule type="cellIs" dxfId="408" priority="759" operator="equal">
      <formula>5</formula>
    </cfRule>
    <cfRule type="cellIs" dxfId="407" priority="760" operator="between">
      <formula>0</formula>
      <formula>1</formula>
    </cfRule>
    <cfRule type="cellIs" dxfId="406" priority="761" operator="between">
      <formula>2</formula>
      <formula>4</formula>
    </cfRule>
  </conditionalFormatting>
  <conditionalFormatting sqref="L37">
    <cfRule type="expression" dxfId="405" priority="748">
      <formula>K37=10</formula>
    </cfRule>
    <cfRule type="expression" dxfId="404" priority="749">
      <formula>K37=9</formula>
    </cfRule>
    <cfRule type="expression" dxfId="403" priority="750">
      <formula>K37=7</formula>
    </cfRule>
    <cfRule type="expression" dxfId="402" priority="751">
      <formula>K37=4</formula>
    </cfRule>
    <cfRule type="expression" dxfId="401" priority="752">
      <formula>K37=3</formula>
    </cfRule>
    <cfRule type="expression" dxfId="400" priority="753">
      <formula>K37=8</formula>
    </cfRule>
    <cfRule type="expression" dxfId="399" priority="754">
      <formula>K37=6</formula>
    </cfRule>
    <cfRule type="expression" dxfId="398" priority="755">
      <formula>K37=5</formula>
    </cfRule>
    <cfRule type="expression" dxfId="397" priority="756">
      <formula>K37=2</formula>
    </cfRule>
  </conditionalFormatting>
  <conditionalFormatting sqref="K36 Q36">
    <cfRule type="cellIs" dxfId="396" priority="734" operator="between">
      <formula>8</formula>
      <formula>10</formula>
    </cfRule>
    <cfRule type="cellIs" dxfId="395" priority="735" operator="between">
      <formula>6</formula>
      <formula>7</formula>
    </cfRule>
    <cfRule type="cellIs" dxfId="394" priority="736" operator="equal">
      <formula>5</formula>
    </cfRule>
    <cfRule type="cellIs" dxfId="393" priority="737" operator="between">
      <formula>0</formula>
      <formula>1</formula>
    </cfRule>
    <cfRule type="cellIs" dxfId="392" priority="738" operator="between">
      <formula>2</formula>
      <formula>4</formula>
    </cfRule>
  </conditionalFormatting>
  <conditionalFormatting sqref="R33">
    <cfRule type="expression" dxfId="391" priority="675">
      <formula>Q33=10</formula>
    </cfRule>
    <cfRule type="expression" dxfId="390" priority="676">
      <formula>Q33=9</formula>
    </cfRule>
    <cfRule type="expression" dxfId="389" priority="677">
      <formula>Q33=7</formula>
    </cfRule>
    <cfRule type="expression" dxfId="388" priority="678">
      <formula>Q33=4</formula>
    </cfRule>
    <cfRule type="expression" dxfId="387" priority="679">
      <formula>Q33=3</formula>
    </cfRule>
    <cfRule type="expression" dxfId="386" priority="680">
      <formula>Q33=8</formula>
    </cfRule>
    <cfRule type="expression" dxfId="385" priority="681">
      <formula>Q33=6</formula>
    </cfRule>
    <cfRule type="expression" dxfId="384" priority="682">
      <formula>Q33=5</formula>
    </cfRule>
    <cfRule type="expression" dxfId="383" priority="683">
      <formula>Q33=2</formula>
    </cfRule>
  </conditionalFormatting>
  <conditionalFormatting sqref="R34">
    <cfRule type="expression" dxfId="382" priority="666">
      <formula>Q34=10</formula>
    </cfRule>
    <cfRule type="expression" dxfId="381" priority="667">
      <formula>Q34=9</formula>
    </cfRule>
    <cfRule type="expression" dxfId="380" priority="668">
      <formula>Q34=7</formula>
    </cfRule>
    <cfRule type="expression" dxfId="379" priority="669">
      <formula>Q34=4</formula>
    </cfRule>
    <cfRule type="expression" dxfId="378" priority="670">
      <formula>Q34=3</formula>
    </cfRule>
    <cfRule type="expression" dxfId="377" priority="671">
      <formula>Q34=8</formula>
    </cfRule>
    <cfRule type="expression" dxfId="376" priority="672">
      <formula>Q34=6</formula>
    </cfRule>
    <cfRule type="expression" dxfId="375" priority="673">
      <formula>Q34=5</formula>
    </cfRule>
    <cfRule type="expression" dxfId="374" priority="674">
      <formula>Q34=2</formula>
    </cfRule>
  </conditionalFormatting>
  <conditionalFormatting sqref="R35">
    <cfRule type="expression" dxfId="373" priority="648">
      <formula>Q35=10</formula>
    </cfRule>
    <cfRule type="expression" dxfId="372" priority="649">
      <formula>Q35=9</formula>
    </cfRule>
    <cfRule type="expression" dxfId="371" priority="650">
      <formula>Q35=7</formula>
    </cfRule>
    <cfRule type="expression" dxfId="370" priority="651">
      <formula>Q35=4</formula>
    </cfRule>
    <cfRule type="expression" dxfId="369" priority="652">
      <formula>Q35=3</formula>
    </cfRule>
    <cfRule type="expression" dxfId="368" priority="653">
      <formula>Q35=8</formula>
    </cfRule>
    <cfRule type="expression" dxfId="367" priority="654">
      <formula>Q35=6</formula>
    </cfRule>
    <cfRule type="expression" dxfId="366" priority="655">
      <formula>Q35=5</formula>
    </cfRule>
    <cfRule type="expression" dxfId="365" priority="656">
      <formula>Q35=2</formula>
    </cfRule>
  </conditionalFormatting>
  <conditionalFormatting sqref="R36">
    <cfRule type="expression" dxfId="364" priority="639">
      <formula>Q36=10</formula>
    </cfRule>
    <cfRule type="expression" dxfId="363" priority="640">
      <formula>Q36=9</formula>
    </cfRule>
    <cfRule type="expression" dxfId="362" priority="641">
      <formula>Q36=7</formula>
    </cfRule>
    <cfRule type="expression" dxfId="361" priority="642">
      <formula>Q36=4</formula>
    </cfRule>
    <cfRule type="expression" dxfId="360" priority="643">
      <formula>Q36=3</formula>
    </cfRule>
    <cfRule type="expression" dxfId="359" priority="644">
      <formula>Q36=8</formula>
    </cfRule>
    <cfRule type="expression" dxfId="358" priority="645">
      <formula>Q36=6</formula>
    </cfRule>
    <cfRule type="expression" dxfId="357" priority="646">
      <formula>Q36=5</formula>
    </cfRule>
    <cfRule type="expression" dxfId="356" priority="647">
      <formula>Q36=2</formula>
    </cfRule>
  </conditionalFormatting>
  <conditionalFormatting sqref="L33">
    <cfRule type="expression" dxfId="355" priority="630">
      <formula>K33=10</formula>
    </cfRule>
    <cfRule type="expression" dxfId="354" priority="631">
      <formula>K33=9</formula>
    </cfRule>
    <cfRule type="expression" dxfId="353" priority="632">
      <formula>K33=7</formula>
    </cfRule>
    <cfRule type="expression" dxfId="352" priority="633">
      <formula>K33=4</formula>
    </cfRule>
    <cfRule type="expression" dxfId="351" priority="634">
      <formula>K33=3</formula>
    </cfRule>
    <cfRule type="expression" dxfId="350" priority="635">
      <formula>K33=8</formula>
    </cfRule>
    <cfRule type="expression" dxfId="349" priority="636">
      <formula>K33=6</formula>
    </cfRule>
    <cfRule type="expression" dxfId="348" priority="637">
      <formula>K33=5</formula>
    </cfRule>
    <cfRule type="expression" dxfId="347" priority="638">
      <formula>K33=2</formula>
    </cfRule>
  </conditionalFormatting>
  <conditionalFormatting sqref="L35">
    <cfRule type="expression" dxfId="346" priority="612">
      <formula>K35=10</formula>
    </cfRule>
    <cfRule type="expression" dxfId="345" priority="613">
      <formula>K35=9</formula>
    </cfRule>
    <cfRule type="expression" dxfId="344" priority="614">
      <formula>K35=7</formula>
    </cfRule>
    <cfRule type="expression" dxfId="343" priority="615">
      <formula>K35=4</formula>
    </cfRule>
    <cfRule type="expression" dxfId="342" priority="616">
      <formula>K35=3</formula>
    </cfRule>
    <cfRule type="expression" dxfId="341" priority="617">
      <formula>K35=8</formula>
    </cfRule>
    <cfRule type="expression" dxfId="340" priority="618">
      <formula>K35=6</formula>
    </cfRule>
    <cfRule type="expression" dxfId="339" priority="619">
      <formula>K35=5</formula>
    </cfRule>
    <cfRule type="expression" dxfId="338" priority="620">
      <formula>K35=2</formula>
    </cfRule>
  </conditionalFormatting>
  <conditionalFormatting sqref="L36">
    <cfRule type="expression" dxfId="337" priority="594">
      <formula>K36=10</formula>
    </cfRule>
    <cfRule type="expression" dxfId="336" priority="595">
      <formula>K36=9</formula>
    </cfRule>
    <cfRule type="expression" dxfId="335" priority="596">
      <formula>K36=7</formula>
    </cfRule>
    <cfRule type="expression" dxfId="334" priority="597">
      <formula>K36=4</formula>
    </cfRule>
    <cfRule type="expression" dxfId="333" priority="598">
      <formula>K36=3</formula>
    </cfRule>
    <cfRule type="expression" dxfId="332" priority="599">
      <formula>K36=8</formula>
    </cfRule>
    <cfRule type="expression" dxfId="331" priority="600">
      <formula>K36=6</formula>
    </cfRule>
    <cfRule type="expression" dxfId="330" priority="601">
      <formula>K36=5</formula>
    </cfRule>
    <cfRule type="expression" dxfId="329" priority="602">
      <formula>K36=2</formula>
    </cfRule>
  </conditionalFormatting>
  <conditionalFormatting sqref="L34">
    <cfRule type="expression" dxfId="328" priority="576">
      <formula>K34=10</formula>
    </cfRule>
    <cfRule type="expression" dxfId="327" priority="577">
      <formula>K34=9</formula>
    </cfRule>
    <cfRule type="expression" dxfId="326" priority="578">
      <formula>K34=7</formula>
    </cfRule>
    <cfRule type="expression" dxfId="325" priority="579">
      <formula>K34=4</formula>
    </cfRule>
    <cfRule type="expression" dxfId="324" priority="580">
      <formula>K34=3</formula>
    </cfRule>
    <cfRule type="expression" dxfId="323" priority="581">
      <formula>K34=8</formula>
    </cfRule>
    <cfRule type="expression" dxfId="322" priority="582">
      <formula>K34=6</formula>
    </cfRule>
    <cfRule type="expression" dxfId="321" priority="583">
      <formula>K34=5</formula>
    </cfRule>
    <cfRule type="expression" dxfId="320" priority="584">
      <formula>K34=2</formula>
    </cfRule>
  </conditionalFormatting>
  <conditionalFormatting sqref="R37">
    <cfRule type="expression" dxfId="319" priority="567">
      <formula>Q37=10</formula>
    </cfRule>
    <cfRule type="expression" dxfId="318" priority="568">
      <formula>Q37=9</formula>
    </cfRule>
    <cfRule type="expression" dxfId="317" priority="569">
      <formula>Q37=7</formula>
    </cfRule>
    <cfRule type="expression" dxfId="316" priority="570">
      <formula>Q37=4</formula>
    </cfRule>
    <cfRule type="expression" dxfId="315" priority="571">
      <formula>Q37=3</formula>
    </cfRule>
    <cfRule type="expression" dxfId="314" priority="572">
      <formula>Q37=8</formula>
    </cfRule>
    <cfRule type="expression" dxfId="313" priority="573">
      <formula>Q37=6</formula>
    </cfRule>
    <cfRule type="expression" dxfId="312" priority="574">
      <formula>Q37=5</formula>
    </cfRule>
    <cfRule type="expression" dxfId="311" priority="575">
      <formula>Q37=2</formula>
    </cfRule>
  </conditionalFormatting>
  <conditionalFormatting sqref="K38 Q38">
    <cfRule type="cellIs" dxfId="310" priority="507" operator="between">
      <formula>8</formula>
      <formula>10</formula>
    </cfRule>
    <cfRule type="cellIs" dxfId="309" priority="508" operator="between">
      <formula>6</formula>
      <formula>7</formula>
    </cfRule>
    <cfRule type="cellIs" dxfId="308" priority="509" operator="equal">
      <formula>5</formula>
    </cfRule>
    <cfRule type="cellIs" dxfId="307" priority="510" operator="between">
      <formula>0</formula>
      <formula>1</formula>
    </cfRule>
    <cfRule type="cellIs" dxfId="306" priority="511" operator="between">
      <formula>2</formula>
      <formula>4</formula>
    </cfRule>
  </conditionalFormatting>
  <conditionalFormatting sqref="L38">
    <cfRule type="expression" dxfId="305" priority="498">
      <formula>K38=10</formula>
    </cfRule>
    <cfRule type="expression" dxfId="304" priority="499">
      <formula>K38=9</formula>
    </cfRule>
    <cfRule type="expression" dxfId="303" priority="500">
      <formula>K38=7</formula>
    </cfRule>
    <cfRule type="expression" dxfId="302" priority="501">
      <formula>K38=4</formula>
    </cfRule>
    <cfRule type="expression" dxfId="301" priority="502">
      <formula>K38=3</formula>
    </cfRule>
    <cfRule type="expression" dxfId="300" priority="503">
      <formula>K38=8</formula>
    </cfRule>
    <cfRule type="expression" dxfId="299" priority="504">
      <formula>K38=6</formula>
    </cfRule>
    <cfRule type="expression" dxfId="298" priority="505">
      <formula>K38=5</formula>
    </cfRule>
    <cfRule type="expression" dxfId="297" priority="506">
      <formula>K38=2</formula>
    </cfRule>
  </conditionalFormatting>
  <conditionalFormatting sqref="R38">
    <cfRule type="expression" dxfId="296" priority="489">
      <formula>Q38=10</formula>
    </cfRule>
    <cfRule type="expression" dxfId="295" priority="490">
      <formula>Q38=9</formula>
    </cfRule>
    <cfRule type="expression" dxfId="294" priority="491">
      <formula>Q38=7</formula>
    </cfRule>
    <cfRule type="expression" dxfId="293" priority="492">
      <formula>Q38=4</formula>
    </cfRule>
    <cfRule type="expression" dxfId="292" priority="493">
      <formula>Q38=3</formula>
    </cfRule>
    <cfRule type="expression" dxfId="291" priority="494">
      <formula>Q38=8</formula>
    </cfRule>
    <cfRule type="expression" dxfId="290" priority="495">
      <formula>Q38=6</formula>
    </cfRule>
    <cfRule type="expression" dxfId="289" priority="496">
      <formula>Q38=5</formula>
    </cfRule>
    <cfRule type="expression" dxfId="288" priority="497">
      <formula>Q38=2</formula>
    </cfRule>
  </conditionalFormatting>
  <conditionalFormatting sqref="Q44">
    <cfRule type="cellIs" dxfId="287" priority="428" operator="between">
      <formula>8</formula>
      <formula>10</formula>
    </cfRule>
    <cfRule type="cellIs" dxfId="286" priority="429" operator="between">
      <formula>6</formula>
      <formula>7</formula>
    </cfRule>
    <cfRule type="cellIs" dxfId="285" priority="430" operator="equal">
      <formula>5</formula>
    </cfRule>
    <cfRule type="cellIs" dxfId="284" priority="431" operator="between">
      <formula>0</formula>
      <formula>1</formula>
    </cfRule>
    <cfRule type="cellIs" dxfId="283" priority="432" operator="between">
      <formula>2</formula>
      <formula>4</formula>
    </cfRule>
  </conditionalFormatting>
  <conditionalFormatting sqref="R44">
    <cfRule type="expression" dxfId="282" priority="419">
      <formula>Q44=10</formula>
    </cfRule>
    <cfRule type="expression" dxfId="281" priority="420">
      <formula>Q44=9</formula>
    </cfRule>
    <cfRule type="expression" dxfId="280" priority="421">
      <formula>Q44=7</formula>
    </cfRule>
    <cfRule type="expression" dxfId="279" priority="422">
      <formula>Q44=4</formula>
    </cfRule>
    <cfRule type="expression" dxfId="278" priority="423">
      <formula>Q44=3</formula>
    </cfRule>
    <cfRule type="expression" dxfId="277" priority="424">
      <formula>Q44=8</formula>
    </cfRule>
    <cfRule type="expression" dxfId="276" priority="425">
      <formula>Q44=6</formula>
    </cfRule>
    <cfRule type="expression" dxfId="275" priority="426">
      <formula>Q44=5</formula>
    </cfRule>
    <cfRule type="expression" dxfId="274" priority="427">
      <formula>Q44=2</formula>
    </cfRule>
  </conditionalFormatting>
  <conditionalFormatting sqref="K44">
    <cfRule type="cellIs" dxfId="273" priority="414" operator="between">
      <formula>8</formula>
      <formula>10</formula>
    </cfRule>
    <cfRule type="cellIs" dxfId="272" priority="415" operator="between">
      <formula>6</formula>
      <formula>7</formula>
    </cfRule>
    <cfRule type="cellIs" dxfId="271" priority="416" operator="equal">
      <formula>5</formula>
    </cfRule>
    <cfRule type="cellIs" dxfId="270" priority="417" operator="between">
      <formula>0</formula>
      <formula>1</formula>
    </cfRule>
    <cfRule type="cellIs" dxfId="269" priority="418" operator="between">
      <formula>2</formula>
      <formula>4</formula>
    </cfRule>
  </conditionalFormatting>
  <conditionalFormatting sqref="L44">
    <cfRule type="expression" dxfId="268" priority="405">
      <formula>K44=10</formula>
    </cfRule>
    <cfRule type="expression" dxfId="267" priority="406">
      <formula>K44=9</formula>
    </cfRule>
    <cfRule type="expression" dxfId="266" priority="407">
      <formula>K44=7</formula>
    </cfRule>
    <cfRule type="expression" dxfId="265" priority="408">
      <formula>K44=4</formula>
    </cfRule>
    <cfRule type="expression" dxfId="264" priority="409">
      <formula>K44=3</formula>
    </cfRule>
    <cfRule type="expression" dxfId="263" priority="410">
      <formula>K44=8</formula>
    </cfRule>
    <cfRule type="expression" dxfId="262" priority="411">
      <formula>K44=6</formula>
    </cfRule>
    <cfRule type="expression" dxfId="261" priority="412">
      <formula>K44=5</formula>
    </cfRule>
    <cfRule type="expression" dxfId="260" priority="413">
      <formula>K44=2</formula>
    </cfRule>
  </conditionalFormatting>
  <conditionalFormatting sqref="L22">
    <cfRule type="expression" dxfId="259" priority="368">
      <formula>K22=10</formula>
    </cfRule>
    <cfRule type="expression" dxfId="258" priority="369">
      <formula>K22=9</formula>
    </cfRule>
    <cfRule type="expression" dxfId="257" priority="370">
      <formula>K22=7</formula>
    </cfRule>
    <cfRule type="expression" dxfId="256" priority="371">
      <formula>K22=4</formula>
    </cfRule>
    <cfRule type="expression" dxfId="255" priority="372">
      <formula>K22=3</formula>
    </cfRule>
    <cfRule type="expression" dxfId="254" priority="373">
      <formula>K22=8</formula>
    </cfRule>
    <cfRule type="expression" dxfId="253" priority="374">
      <formula>K22=6</formula>
    </cfRule>
    <cfRule type="expression" dxfId="252" priority="375">
      <formula>K22=5</formula>
    </cfRule>
    <cfRule type="expression" dxfId="251" priority="376">
      <formula>K22=2</formula>
    </cfRule>
  </conditionalFormatting>
  <conditionalFormatting sqref="L23">
    <cfRule type="expression" dxfId="250" priority="350">
      <formula>K23=10</formula>
    </cfRule>
    <cfRule type="expression" dxfId="249" priority="351">
      <formula>K23=9</formula>
    </cfRule>
    <cfRule type="expression" dxfId="248" priority="352">
      <formula>K23=7</formula>
    </cfRule>
    <cfRule type="expression" dxfId="247" priority="353">
      <formula>K23=4</formula>
    </cfRule>
    <cfRule type="expression" dxfId="246" priority="354">
      <formula>K23=3</formula>
    </cfRule>
    <cfRule type="expression" dxfId="245" priority="355">
      <formula>K23=8</formula>
    </cfRule>
    <cfRule type="expression" dxfId="244" priority="356">
      <formula>K23=6</formula>
    </cfRule>
    <cfRule type="expression" dxfId="243" priority="357">
      <formula>K23=5</formula>
    </cfRule>
    <cfRule type="expression" dxfId="242" priority="358">
      <formula>K23=2</formula>
    </cfRule>
  </conditionalFormatting>
  <conditionalFormatting sqref="R23">
    <cfRule type="expression" dxfId="241" priority="332">
      <formula>Q23=10</formula>
    </cfRule>
    <cfRule type="expression" dxfId="240" priority="333">
      <formula>Q23=9</formula>
    </cfRule>
    <cfRule type="expression" dxfId="239" priority="334">
      <formula>Q23=7</formula>
    </cfRule>
    <cfRule type="expression" dxfId="238" priority="335">
      <formula>Q23=4</formula>
    </cfRule>
    <cfRule type="expression" dxfId="237" priority="336">
      <formula>Q23=3</formula>
    </cfRule>
    <cfRule type="expression" dxfId="236" priority="337">
      <formula>Q23=8</formula>
    </cfRule>
    <cfRule type="expression" dxfId="235" priority="338">
      <formula>Q23=6</formula>
    </cfRule>
    <cfRule type="expression" dxfId="234" priority="339">
      <formula>Q23=5</formula>
    </cfRule>
    <cfRule type="expression" dxfId="233" priority="340">
      <formula>Q23=2</formula>
    </cfRule>
  </conditionalFormatting>
  <conditionalFormatting sqref="R22">
    <cfRule type="expression" dxfId="232" priority="323">
      <formula>Q22=10</formula>
    </cfRule>
    <cfRule type="expression" dxfId="231" priority="324">
      <formula>Q22=9</formula>
    </cfRule>
    <cfRule type="expression" dxfId="230" priority="325">
      <formula>Q22=7</formula>
    </cfRule>
    <cfRule type="expression" dxfId="229" priority="326">
      <formula>Q22=4</formula>
    </cfRule>
    <cfRule type="expression" dxfId="228" priority="327">
      <formula>Q22=3</formula>
    </cfRule>
    <cfRule type="expression" dxfId="227" priority="328">
      <formula>Q22=8</formula>
    </cfRule>
    <cfRule type="expression" dxfId="226" priority="329">
      <formula>Q22=6</formula>
    </cfRule>
    <cfRule type="expression" dxfId="225" priority="330">
      <formula>Q22=5</formula>
    </cfRule>
    <cfRule type="expression" dxfId="224" priority="331">
      <formula>Q22=2</formula>
    </cfRule>
  </conditionalFormatting>
  <conditionalFormatting sqref="Q45">
    <cfRule type="cellIs" dxfId="223" priority="318" operator="between">
      <formula>8</formula>
      <formula>10</formula>
    </cfRule>
    <cfRule type="cellIs" dxfId="222" priority="319" operator="between">
      <formula>6</formula>
      <formula>7</formula>
    </cfRule>
    <cfRule type="cellIs" dxfId="221" priority="320" operator="equal">
      <formula>5</formula>
    </cfRule>
    <cfRule type="cellIs" dxfId="220" priority="321" operator="between">
      <formula>0</formula>
      <formula>1</formula>
    </cfRule>
    <cfRule type="cellIs" dxfId="219" priority="322" operator="between">
      <formula>2</formula>
      <formula>4</formula>
    </cfRule>
  </conditionalFormatting>
  <conditionalFormatting sqref="R45">
    <cfRule type="expression" dxfId="218" priority="309">
      <formula>Q45=10</formula>
    </cfRule>
    <cfRule type="expression" dxfId="217" priority="310">
      <formula>Q45=9</formula>
    </cfRule>
    <cfRule type="expression" dxfId="216" priority="311">
      <formula>Q45=7</formula>
    </cfRule>
    <cfRule type="expression" dxfId="215" priority="312">
      <formula>Q45=4</formula>
    </cfRule>
    <cfRule type="expression" dxfId="214" priority="313">
      <formula>Q45=3</formula>
    </cfRule>
    <cfRule type="expression" dxfId="213" priority="314">
      <formula>Q45=8</formula>
    </cfRule>
    <cfRule type="expression" dxfId="212" priority="315">
      <formula>Q45=6</formula>
    </cfRule>
    <cfRule type="expression" dxfId="211" priority="316">
      <formula>Q45=5</formula>
    </cfRule>
    <cfRule type="expression" dxfId="210" priority="317">
      <formula>Q45=2</formula>
    </cfRule>
  </conditionalFormatting>
  <conditionalFormatting sqref="K45">
    <cfRule type="cellIs" dxfId="209" priority="304" operator="between">
      <formula>8</formula>
      <formula>10</formula>
    </cfRule>
    <cfRule type="cellIs" dxfId="208" priority="305" operator="between">
      <formula>6</formula>
      <formula>7</formula>
    </cfRule>
    <cfRule type="cellIs" dxfId="207" priority="306" operator="equal">
      <formula>5</formula>
    </cfRule>
    <cfRule type="cellIs" dxfId="206" priority="307" operator="between">
      <formula>0</formula>
      <formula>1</formula>
    </cfRule>
    <cfRule type="cellIs" dxfId="205" priority="308" operator="between">
      <formula>2</formula>
      <formula>4</formula>
    </cfRule>
  </conditionalFormatting>
  <conditionalFormatting sqref="L45">
    <cfRule type="expression" dxfId="204" priority="295">
      <formula>K45=10</formula>
    </cfRule>
    <cfRule type="expression" dxfId="203" priority="296">
      <formula>K45=9</formula>
    </cfRule>
    <cfRule type="expression" dxfId="202" priority="297">
      <formula>K45=7</formula>
    </cfRule>
    <cfRule type="expression" dxfId="201" priority="298">
      <formula>K45=4</formula>
    </cfRule>
    <cfRule type="expression" dxfId="200" priority="299">
      <formula>K45=3</formula>
    </cfRule>
    <cfRule type="expression" dxfId="199" priority="300">
      <formula>K45=8</formula>
    </cfRule>
    <cfRule type="expression" dxfId="198" priority="301">
      <formula>K45=6</formula>
    </cfRule>
    <cfRule type="expression" dxfId="197" priority="302">
      <formula>K45=5</formula>
    </cfRule>
    <cfRule type="expression" dxfId="196" priority="303">
      <formula>K45=2</formula>
    </cfRule>
  </conditionalFormatting>
  <conditionalFormatting sqref="K46">
    <cfRule type="cellIs" dxfId="195" priority="276" operator="between">
      <formula>8</formula>
      <formula>10</formula>
    </cfRule>
    <cfRule type="cellIs" dxfId="194" priority="277" operator="between">
      <formula>6</formula>
      <formula>7</formula>
    </cfRule>
    <cfRule type="cellIs" dxfId="193" priority="278" operator="equal">
      <formula>5</formula>
    </cfRule>
    <cfRule type="cellIs" dxfId="192" priority="279" operator="between">
      <formula>0</formula>
      <formula>1</formula>
    </cfRule>
    <cfRule type="cellIs" dxfId="191" priority="280" operator="between">
      <formula>2</formula>
      <formula>4</formula>
    </cfRule>
  </conditionalFormatting>
  <conditionalFormatting sqref="L46">
    <cfRule type="expression" dxfId="190" priority="267">
      <formula>K46=10</formula>
    </cfRule>
    <cfRule type="expression" dxfId="189" priority="268">
      <formula>K46=9</formula>
    </cfRule>
    <cfRule type="expression" dxfId="188" priority="269">
      <formula>K46=7</formula>
    </cfRule>
    <cfRule type="expression" dxfId="187" priority="270">
      <formula>K46=4</formula>
    </cfRule>
    <cfRule type="expression" dxfId="186" priority="271">
      <formula>K46=3</formula>
    </cfRule>
    <cfRule type="expression" dxfId="185" priority="272">
      <formula>K46=8</formula>
    </cfRule>
    <cfRule type="expression" dxfId="184" priority="273">
      <formula>K46=6</formula>
    </cfRule>
    <cfRule type="expression" dxfId="183" priority="274">
      <formula>K46=5</formula>
    </cfRule>
    <cfRule type="expression" dxfId="182" priority="275">
      <formula>K46=2</formula>
    </cfRule>
  </conditionalFormatting>
  <conditionalFormatting sqref="Q46">
    <cfRule type="cellIs" dxfId="181" priority="262" operator="between">
      <formula>8</formula>
      <formula>10</formula>
    </cfRule>
    <cfRule type="cellIs" dxfId="180" priority="263" operator="between">
      <formula>6</formula>
      <formula>7</formula>
    </cfRule>
    <cfRule type="cellIs" dxfId="179" priority="264" operator="equal">
      <formula>5</formula>
    </cfRule>
    <cfRule type="cellIs" dxfId="178" priority="265" operator="between">
      <formula>0</formula>
      <formula>1</formula>
    </cfRule>
    <cfRule type="cellIs" dxfId="177" priority="266" operator="between">
      <formula>2</formula>
      <formula>4</formula>
    </cfRule>
  </conditionalFormatting>
  <conditionalFormatting sqref="R46">
    <cfRule type="expression" dxfId="176" priority="253">
      <formula>Q46=10</formula>
    </cfRule>
    <cfRule type="expression" dxfId="175" priority="254">
      <formula>Q46=9</formula>
    </cfRule>
    <cfRule type="expression" dxfId="174" priority="255">
      <formula>Q46=7</formula>
    </cfRule>
    <cfRule type="expression" dxfId="173" priority="256">
      <formula>Q46=4</formula>
    </cfRule>
    <cfRule type="expression" dxfId="172" priority="257">
      <formula>Q46=3</formula>
    </cfRule>
    <cfRule type="expression" dxfId="171" priority="258">
      <formula>Q46=8</formula>
    </cfRule>
    <cfRule type="expression" dxfId="170" priority="259">
      <formula>Q46=6</formula>
    </cfRule>
    <cfRule type="expression" dxfId="169" priority="260">
      <formula>Q46=5</formula>
    </cfRule>
    <cfRule type="expression" dxfId="168" priority="261">
      <formula>Q46=2</formula>
    </cfRule>
  </conditionalFormatting>
  <conditionalFormatting sqref="K47">
    <cfRule type="cellIs" dxfId="167" priority="248" operator="between">
      <formula>8</formula>
      <formula>10</formula>
    </cfRule>
    <cfRule type="cellIs" dxfId="166" priority="249" operator="between">
      <formula>6</formula>
      <formula>7</formula>
    </cfRule>
    <cfRule type="cellIs" dxfId="165" priority="250" operator="equal">
      <formula>5</formula>
    </cfRule>
    <cfRule type="cellIs" dxfId="164" priority="251" operator="between">
      <formula>0</formula>
      <formula>1</formula>
    </cfRule>
    <cfRule type="cellIs" dxfId="163" priority="252" operator="between">
      <formula>2</formula>
      <formula>4</formula>
    </cfRule>
  </conditionalFormatting>
  <conditionalFormatting sqref="L47">
    <cfRule type="expression" dxfId="162" priority="239">
      <formula>K47=10</formula>
    </cfRule>
    <cfRule type="expression" dxfId="161" priority="240">
      <formula>K47=9</formula>
    </cfRule>
    <cfRule type="expression" dxfId="160" priority="241">
      <formula>K47=7</formula>
    </cfRule>
    <cfRule type="expression" dxfId="159" priority="242">
      <formula>K47=4</formula>
    </cfRule>
    <cfRule type="expression" dxfId="158" priority="243">
      <formula>K47=3</formula>
    </cfRule>
    <cfRule type="expression" dxfId="157" priority="244">
      <formula>K47=8</formula>
    </cfRule>
    <cfRule type="expression" dxfId="156" priority="245">
      <formula>K47=6</formula>
    </cfRule>
    <cfRule type="expression" dxfId="155" priority="246">
      <formula>K47=5</formula>
    </cfRule>
    <cfRule type="expression" dxfId="154" priority="247">
      <formula>K47=2</formula>
    </cfRule>
  </conditionalFormatting>
  <conditionalFormatting sqref="Q47">
    <cfRule type="cellIs" dxfId="153" priority="234" operator="between">
      <formula>8</formula>
      <formula>10</formula>
    </cfRule>
    <cfRule type="cellIs" dxfId="152" priority="235" operator="between">
      <formula>6</formula>
      <formula>7</formula>
    </cfRule>
    <cfRule type="cellIs" dxfId="151" priority="236" operator="equal">
      <formula>5</formula>
    </cfRule>
    <cfRule type="cellIs" dxfId="150" priority="237" operator="between">
      <formula>0</formula>
      <formula>1</formula>
    </cfRule>
    <cfRule type="cellIs" dxfId="149" priority="238" operator="between">
      <formula>2</formula>
      <formula>4</formula>
    </cfRule>
  </conditionalFormatting>
  <conditionalFormatting sqref="R47">
    <cfRule type="expression" dxfId="148" priority="225">
      <formula>Q47=10</formula>
    </cfRule>
    <cfRule type="expression" dxfId="147" priority="226">
      <formula>Q47=9</formula>
    </cfRule>
    <cfRule type="expression" dxfId="146" priority="227">
      <formula>Q47=7</formula>
    </cfRule>
    <cfRule type="expression" dxfId="145" priority="228">
      <formula>Q47=4</formula>
    </cfRule>
    <cfRule type="expression" dxfId="144" priority="229">
      <formula>Q47=3</formula>
    </cfRule>
    <cfRule type="expression" dxfId="143" priority="230">
      <formula>Q47=8</formula>
    </cfRule>
    <cfRule type="expression" dxfId="142" priority="231">
      <formula>Q47=6</formula>
    </cfRule>
    <cfRule type="expression" dxfId="141" priority="232">
      <formula>Q47=5</formula>
    </cfRule>
    <cfRule type="expression" dxfId="140" priority="233">
      <formula>Q47=2</formula>
    </cfRule>
  </conditionalFormatting>
  <conditionalFormatting sqref="K48">
    <cfRule type="cellIs" dxfId="139" priority="220" operator="between">
      <formula>8</formula>
      <formula>10</formula>
    </cfRule>
    <cfRule type="cellIs" dxfId="138" priority="221" operator="between">
      <formula>6</formula>
      <formula>7</formula>
    </cfRule>
    <cfRule type="cellIs" dxfId="137" priority="222" operator="equal">
      <formula>5</formula>
    </cfRule>
    <cfRule type="cellIs" dxfId="136" priority="223" operator="between">
      <formula>0</formula>
      <formula>1</formula>
    </cfRule>
    <cfRule type="cellIs" dxfId="135" priority="224" operator="between">
      <formula>2</formula>
      <formula>4</formula>
    </cfRule>
  </conditionalFormatting>
  <conditionalFormatting sqref="L48">
    <cfRule type="expression" dxfId="134" priority="211">
      <formula>K48=10</formula>
    </cfRule>
    <cfRule type="expression" dxfId="133" priority="212">
      <formula>K48=9</formula>
    </cfRule>
    <cfRule type="expression" dxfId="132" priority="213">
      <formula>K48=7</formula>
    </cfRule>
    <cfRule type="expression" dxfId="131" priority="214">
      <formula>K48=4</formula>
    </cfRule>
    <cfRule type="expression" dxfId="130" priority="215">
      <formula>K48=3</formula>
    </cfRule>
    <cfRule type="expression" dxfId="129" priority="216">
      <formula>K48=8</formula>
    </cfRule>
    <cfRule type="expression" dxfId="128" priority="217">
      <formula>K48=6</formula>
    </cfRule>
    <cfRule type="expression" dxfId="127" priority="218">
      <formula>K48=5</formula>
    </cfRule>
    <cfRule type="expression" dxfId="126" priority="219">
      <formula>K48=2</formula>
    </cfRule>
  </conditionalFormatting>
  <conditionalFormatting sqref="Q48">
    <cfRule type="cellIs" dxfId="125" priority="206" operator="between">
      <formula>8</formula>
      <formula>10</formula>
    </cfRule>
    <cfRule type="cellIs" dxfId="124" priority="207" operator="between">
      <formula>6</formula>
      <formula>7</formula>
    </cfRule>
    <cfRule type="cellIs" dxfId="123" priority="208" operator="equal">
      <formula>5</formula>
    </cfRule>
    <cfRule type="cellIs" dxfId="122" priority="209" operator="between">
      <formula>0</formula>
      <formula>1</formula>
    </cfRule>
    <cfRule type="cellIs" dxfId="121" priority="210" operator="between">
      <formula>2</formula>
      <formula>4</formula>
    </cfRule>
  </conditionalFormatting>
  <conditionalFormatting sqref="R48">
    <cfRule type="expression" dxfId="120" priority="197">
      <formula>Q48=10</formula>
    </cfRule>
    <cfRule type="expression" dxfId="119" priority="198">
      <formula>Q48=9</formula>
    </cfRule>
    <cfRule type="expression" dxfId="118" priority="199">
      <formula>Q48=7</formula>
    </cfRule>
    <cfRule type="expression" dxfId="117" priority="200">
      <formula>Q48=4</formula>
    </cfRule>
    <cfRule type="expression" dxfId="116" priority="201">
      <formula>Q48=3</formula>
    </cfRule>
    <cfRule type="expression" dxfId="115" priority="202">
      <formula>Q48=8</formula>
    </cfRule>
    <cfRule type="expression" dxfId="114" priority="203">
      <formula>Q48=6</formula>
    </cfRule>
    <cfRule type="expression" dxfId="113" priority="204">
      <formula>Q48=5</formula>
    </cfRule>
    <cfRule type="expression" dxfId="112" priority="205">
      <formula>Q48=2</formula>
    </cfRule>
  </conditionalFormatting>
  <conditionalFormatting sqref="K49">
    <cfRule type="cellIs" dxfId="111" priority="192" operator="between">
      <formula>8</formula>
      <formula>10</formula>
    </cfRule>
    <cfRule type="cellIs" dxfId="110" priority="193" operator="between">
      <formula>6</formula>
      <formula>7</formula>
    </cfRule>
    <cfRule type="cellIs" dxfId="109" priority="194" operator="equal">
      <formula>5</formula>
    </cfRule>
    <cfRule type="cellIs" dxfId="108" priority="195" operator="between">
      <formula>0</formula>
      <formula>1</formula>
    </cfRule>
    <cfRule type="cellIs" dxfId="107" priority="196" operator="between">
      <formula>2</formula>
      <formula>4</formula>
    </cfRule>
  </conditionalFormatting>
  <conditionalFormatting sqref="L49">
    <cfRule type="expression" dxfId="106" priority="183">
      <formula>K49=10</formula>
    </cfRule>
    <cfRule type="expression" dxfId="105" priority="184">
      <formula>K49=9</formula>
    </cfRule>
    <cfRule type="expression" dxfId="104" priority="185">
      <formula>K49=7</formula>
    </cfRule>
    <cfRule type="expression" dxfId="103" priority="186">
      <formula>K49=4</formula>
    </cfRule>
    <cfRule type="expression" dxfId="102" priority="187">
      <formula>K49=3</formula>
    </cfRule>
    <cfRule type="expression" dxfId="101" priority="188">
      <formula>K49=8</formula>
    </cfRule>
    <cfRule type="expression" dxfId="100" priority="189">
      <formula>K49=6</formula>
    </cfRule>
    <cfRule type="expression" dxfId="99" priority="190">
      <formula>K49=5</formula>
    </cfRule>
    <cfRule type="expression" dxfId="98" priority="191">
      <formula>K49=2</formula>
    </cfRule>
  </conditionalFormatting>
  <conditionalFormatting sqref="Q49">
    <cfRule type="cellIs" dxfId="97" priority="178" operator="between">
      <formula>8</formula>
      <formula>10</formula>
    </cfRule>
    <cfRule type="cellIs" dxfId="96" priority="179" operator="between">
      <formula>6</formula>
      <formula>7</formula>
    </cfRule>
    <cfRule type="cellIs" dxfId="95" priority="180" operator="equal">
      <formula>5</formula>
    </cfRule>
    <cfRule type="cellIs" dxfId="94" priority="181" operator="between">
      <formula>0</formula>
      <formula>1</formula>
    </cfRule>
    <cfRule type="cellIs" dxfId="93" priority="182" operator="between">
      <formula>2</formula>
      <formula>4</formula>
    </cfRule>
  </conditionalFormatting>
  <conditionalFormatting sqref="R49">
    <cfRule type="expression" dxfId="92" priority="169">
      <formula>Q49=10</formula>
    </cfRule>
    <cfRule type="expression" dxfId="91" priority="170">
      <formula>Q49=9</formula>
    </cfRule>
    <cfRule type="expression" dxfId="90" priority="171">
      <formula>Q49=7</formula>
    </cfRule>
    <cfRule type="expression" dxfId="89" priority="172">
      <formula>Q49=4</formula>
    </cfRule>
    <cfRule type="expression" dxfId="88" priority="173">
      <formula>Q49=3</formula>
    </cfRule>
    <cfRule type="expression" dxfId="87" priority="174">
      <formula>Q49=8</formula>
    </cfRule>
    <cfRule type="expression" dxfId="86" priority="175">
      <formula>Q49=6</formula>
    </cfRule>
    <cfRule type="expression" dxfId="85" priority="176">
      <formula>Q49=5</formula>
    </cfRule>
    <cfRule type="expression" dxfId="84" priority="177">
      <formula>Q49=2</formula>
    </cfRule>
  </conditionalFormatting>
  <conditionalFormatting sqref="K50">
    <cfRule type="cellIs" dxfId="83" priority="164" operator="between">
      <formula>8</formula>
      <formula>10</formula>
    </cfRule>
    <cfRule type="cellIs" dxfId="82" priority="165" operator="between">
      <formula>6</formula>
      <formula>7</formula>
    </cfRule>
    <cfRule type="cellIs" dxfId="81" priority="166" operator="equal">
      <formula>5</formula>
    </cfRule>
    <cfRule type="cellIs" dxfId="80" priority="167" operator="between">
      <formula>0</formula>
      <formula>1</formula>
    </cfRule>
    <cfRule type="cellIs" dxfId="79" priority="168" operator="between">
      <formula>2</formula>
      <formula>4</formula>
    </cfRule>
  </conditionalFormatting>
  <conditionalFormatting sqref="L50">
    <cfRule type="expression" dxfId="78" priority="155">
      <formula>K50=10</formula>
    </cfRule>
    <cfRule type="expression" dxfId="77" priority="156">
      <formula>K50=9</formula>
    </cfRule>
    <cfRule type="expression" dxfId="76" priority="157">
      <formula>K50=7</formula>
    </cfRule>
    <cfRule type="expression" dxfId="75" priority="158">
      <formula>K50=4</formula>
    </cfRule>
    <cfRule type="expression" dxfId="74" priority="159">
      <formula>K50=3</formula>
    </cfRule>
    <cfRule type="expression" dxfId="73" priority="160">
      <formula>K50=8</formula>
    </cfRule>
    <cfRule type="expression" dxfId="72" priority="161">
      <formula>K50=6</formula>
    </cfRule>
    <cfRule type="expression" dxfId="71" priority="162">
      <formula>K50=5</formula>
    </cfRule>
    <cfRule type="expression" dxfId="70" priority="163">
      <formula>K50=2</formula>
    </cfRule>
  </conditionalFormatting>
  <conditionalFormatting sqref="Q50">
    <cfRule type="cellIs" dxfId="69" priority="150" operator="between">
      <formula>8</formula>
      <formula>10</formula>
    </cfRule>
    <cfRule type="cellIs" dxfId="68" priority="151" operator="between">
      <formula>6</formula>
      <formula>7</formula>
    </cfRule>
    <cfRule type="cellIs" dxfId="67" priority="152" operator="equal">
      <formula>5</formula>
    </cfRule>
    <cfRule type="cellIs" dxfId="66" priority="153" operator="between">
      <formula>0</formula>
      <formula>1</formula>
    </cfRule>
    <cfRule type="cellIs" dxfId="65" priority="154" operator="between">
      <formula>2</formula>
      <formula>4</formula>
    </cfRule>
  </conditionalFormatting>
  <conditionalFormatting sqref="R50">
    <cfRule type="expression" dxfId="64" priority="141">
      <formula>Q50=10</formula>
    </cfRule>
    <cfRule type="expression" dxfId="63" priority="142">
      <formula>Q50=9</formula>
    </cfRule>
    <cfRule type="expression" dxfId="62" priority="143">
      <formula>Q50=7</formula>
    </cfRule>
    <cfRule type="expression" dxfId="61" priority="144">
      <formula>Q50=4</formula>
    </cfRule>
    <cfRule type="expression" dxfId="60" priority="145">
      <formula>Q50=3</formula>
    </cfRule>
    <cfRule type="expression" dxfId="59" priority="146">
      <formula>Q50=8</formula>
    </cfRule>
    <cfRule type="expression" dxfId="58" priority="147">
      <formula>Q50=6</formula>
    </cfRule>
    <cfRule type="expression" dxfId="57" priority="148">
      <formula>Q50=5</formula>
    </cfRule>
    <cfRule type="expression" dxfId="56" priority="149">
      <formula>Q50=2</formula>
    </cfRule>
  </conditionalFormatting>
  <conditionalFormatting sqref="K51">
    <cfRule type="cellIs" dxfId="55" priority="136" operator="between">
      <formula>8</formula>
      <formula>10</formula>
    </cfRule>
    <cfRule type="cellIs" dxfId="54" priority="137" operator="between">
      <formula>6</formula>
      <formula>7</formula>
    </cfRule>
    <cfRule type="cellIs" dxfId="53" priority="138" operator="equal">
      <formula>5</formula>
    </cfRule>
    <cfRule type="cellIs" dxfId="52" priority="139" operator="between">
      <formula>0</formula>
      <formula>1</formula>
    </cfRule>
    <cfRule type="cellIs" dxfId="51" priority="140" operator="between">
      <formula>2</formula>
      <formula>4</formula>
    </cfRule>
  </conditionalFormatting>
  <conditionalFormatting sqref="L51">
    <cfRule type="expression" dxfId="50" priority="127">
      <formula>K51=10</formula>
    </cfRule>
    <cfRule type="expression" dxfId="49" priority="128">
      <formula>K51=9</formula>
    </cfRule>
    <cfRule type="expression" dxfId="48" priority="129">
      <formula>K51=7</formula>
    </cfRule>
    <cfRule type="expression" dxfId="47" priority="130">
      <formula>K51=4</formula>
    </cfRule>
    <cfRule type="expression" dxfId="46" priority="131">
      <formula>K51=3</formula>
    </cfRule>
    <cfRule type="expression" dxfId="45" priority="132">
      <formula>K51=8</formula>
    </cfRule>
    <cfRule type="expression" dxfId="44" priority="133">
      <formula>K51=6</formula>
    </cfRule>
    <cfRule type="expression" dxfId="43" priority="134">
      <formula>K51=5</formula>
    </cfRule>
    <cfRule type="expression" dxfId="42" priority="135">
      <formula>K51=2</formula>
    </cfRule>
  </conditionalFormatting>
  <conditionalFormatting sqref="Q51">
    <cfRule type="cellIs" dxfId="41" priority="122" operator="between">
      <formula>8</formula>
      <formula>10</formula>
    </cfRule>
    <cfRule type="cellIs" dxfId="40" priority="123" operator="between">
      <formula>6</formula>
      <formula>7</formula>
    </cfRule>
    <cfRule type="cellIs" dxfId="39" priority="124" operator="equal">
      <formula>5</formula>
    </cfRule>
    <cfRule type="cellIs" dxfId="38" priority="125" operator="between">
      <formula>0</formula>
      <formula>1</formula>
    </cfRule>
    <cfRule type="cellIs" dxfId="37" priority="126" operator="between">
      <formula>2</formula>
      <formula>4</formula>
    </cfRule>
  </conditionalFormatting>
  <conditionalFormatting sqref="R51">
    <cfRule type="expression" dxfId="36" priority="113">
      <formula>Q51=10</formula>
    </cfRule>
    <cfRule type="expression" dxfId="35" priority="114">
      <formula>Q51=9</formula>
    </cfRule>
    <cfRule type="expression" dxfId="34" priority="115">
      <formula>Q51=7</formula>
    </cfRule>
    <cfRule type="expression" dxfId="33" priority="116">
      <formula>Q51=4</formula>
    </cfRule>
    <cfRule type="expression" dxfId="32" priority="117">
      <formula>Q51=3</formula>
    </cfRule>
    <cfRule type="expression" dxfId="31" priority="118">
      <formula>Q51=8</formula>
    </cfRule>
    <cfRule type="expression" dxfId="30" priority="119">
      <formula>Q51=6</formula>
    </cfRule>
    <cfRule type="expression" dxfId="29" priority="120">
      <formula>Q51=5</formula>
    </cfRule>
    <cfRule type="expression" dxfId="28" priority="121">
      <formula>Q51=2</formula>
    </cfRule>
  </conditionalFormatting>
  <conditionalFormatting sqref="K52">
    <cfRule type="cellIs" dxfId="27" priority="108" operator="between">
      <formula>8</formula>
      <formula>10</formula>
    </cfRule>
    <cfRule type="cellIs" dxfId="26" priority="109" operator="between">
      <formula>6</formula>
      <formula>7</formula>
    </cfRule>
    <cfRule type="cellIs" dxfId="25" priority="110" operator="equal">
      <formula>5</formula>
    </cfRule>
    <cfRule type="cellIs" dxfId="24" priority="111" operator="between">
      <formula>0</formula>
      <formula>1</formula>
    </cfRule>
    <cfRule type="cellIs" dxfId="23" priority="112" operator="between">
      <formula>2</formula>
      <formula>4</formula>
    </cfRule>
  </conditionalFormatting>
  <conditionalFormatting sqref="L52">
    <cfRule type="expression" dxfId="22" priority="99">
      <formula>K52=10</formula>
    </cfRule>
    <cfRule type="expression" dxfId="21" priority="100">
      <formula>K52=9</formula>
    </cfRule>
    <cfRule type="expression" dxfId="20" priority="101">
      <formula>K52=7</formula>
    </cfRule>
    <cfRule type="expression" dxfId="19" priority="102">
      <formula>K52=4</formula>
    </cfRule>
    <cfRule type="expression" dxfId="18" priority="103">
      <formula>K52=3</formula>
    </cfRule>
    <cfRule type="expression" dxfId="17" priority="104">
      <formula>K52=8</formula>
    </cfRule>
    <cfRule type="expression" dxfId="16" priority="105">
      <formula>K52=6</formula>
    </cfRule>
    <cfRule type="expression" dxfId="15" priority="106">
      <formula>K52=5</formula>
    </cfRule>
    <cfRule type="expression" dxfId="14" priority="107">
      <formula>K52=2</formula>
    </cfRule>
  </conditionalFormatting>
  <conditionalFormatting sqref="Q52">
    <cfRule type="cellIs" dxfId="13" priority="94" operator="between">
      <formula>8</formula>
      <formula>10</formula>
    </cfRule>
    <cfRule type="cellIs" dxfId="12" priority="95" operator="between">
      <formula>6</formula>
      <formula>7</formula>
    </cfRule>
    <cfRule type="cellIs" dxfId="11" priority="96" operator="equal">
      <formula>5</formula>
    </cfRule>
    <cfRule type="cellIs" dxfId="10" priority="97" operator="between">
      <formula>0</formula>
      <formula>1</formula>
    </cfRule>
    <cfRule type="cellIs" dxfId="9" priority="98" operator="between">
      <formula>2</formula>
      <formula>4</formula>
    </cfRule>
  </conditionalFormatting>
  <conditionalFormatting sqref="R52">
    <cfRule type="expression" dxfId="8" priority="85">
      <formula>Q52=10</formula>
    </cfRule>
    <cfRule type="expression" dxfId="7" priority="86">
      <formula>Q52=9</formula>
    </cfRule>
    <cfRule type="expression" dxfId="6" priority="87">
      <formula>Q52=7</formula>
    </cfRule>
    <cfRule type="expression" dxfId="5" priority="88">
      <formula>Q52=4</formula>
    </cfRule>
    <cfRule type="expression" dxfId="4" priority="89">
      <formula>Q52=3</formula>
    </cfRule>
    <cfRule type="expression" dxfId="3" priority="90">
      <formula>Q52=8</formula>
    </cfRule>
    <cfRule type="expression" dxfId="2" priority="91">
      <formula>Q52=6</formula>
    </cfRule>
    <cfRule type="expression" dxfId="1" priority="92">
      <formula>Q52=5</formula>
    </cfRule>
    <cfRule type="expression" dxfId="0" priority="93">
      <formula>Q52=2</formula>
    </cfRule>
  </conditionalFormatting>
  <dataValidations count="7">
    <dataValidation type="list" allowBlank="1" showInputMessage="1" showErrorMessage="1" sqref="D39:D41 D53:D65540" xr:uid="{00000000-0002-0000-0000-000000000000}">
      <formula1>FUENTE</formula1>
    </dataValidation>
    <dataValidation type="list" allowBlank="1" showInputMessage="1" showErrorMessage="1" sqref="P39:P44 P62:P65540 J62:J65540 J39:J49 J50:J52" xr:uid="{00000000-0002-0000-0000-000001000000}">
      <formula1>IMPACTO</formula1>
    </dataValidation>
    <dataValidation type="list" allowBlank="1" showInputMessage="1" showErrorMessage="1" sqref="I39:I44 O39:O44 O62:O65540 I48 I62:I65540 I52" xr:uid="{00000000-0002-0000-0000-000002000000}">
      <formula1>PROBABILIDAD</formula1>
    </dataValidation>
    <dataValidation type="list" allowBlank="1" showInputMessage="1" showErrorMessage="1" sqref="M22:M23 T50:T52 M62:M65540 M39:M49 M50:M52" xr:uid="{00000000-0002-0000-0000-000003000000}">
      <formula1>ASIGNACIÓN</formula1>
    </dataValidation>
    <dataValidation type="list" allowBlank="1" showInputMessage="1" showErrorMessage="1" sqref="E62:E65540 E39:E49 E50:E52" xr:uid="{00000000-0002-0000-0000-000004000000}">
      <formula1>ETAPA</formula1>
    </dataValidation>
    <dataValidation type="list" allowBlank="1" showInputMessage="1" showErrorMessage="1" sqref="C39:C65540" xr:uid="{00000000-0002-0000-0000-000005000000}">
      <formula1>CLASE</formula1>
    </dataValidation>
    <dataValidation type="list" allowBlank="1" showInputMessage="1" showErrorMessage="1" sqref="F62:F65540 F39:F49 F50:F52" xr:uid="{00000000-0002-0000-0000-000006000000}">
      <formula1>TIPO</formula1>
    </dataValidation>
  </dataValidations>
  <printOptions horizontalCentered="1"/>
  <pageMargins left="3.937007874015748E-2" right="3.937007874015748E-2" top="0.55118110236220474" bottom="0.35433070866141736" header="0.31496062992125984" footer="0.31496062992125984"/>
  <pageSetup paperSize="5" scale="70" orientation="landscape" r:id="rId1"/>
  <headerFooter>
    <oddFooter>&amp;C&amp;"Arial,Normal"&amp;8&amp;P/&amp;N</oddFooter>
  </headerFooter>
  <rowBreaks count="1" manualBreakCount="1">
    <brk id="29"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DE RIESGOS</vt:lpstr>
      <vt:lpstr>'MATRIZ DE RIESGOS'!Área_de_impresión</vt:lpstr>
      <vt:lpstr>'MATRIZ DE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Anderson Motta Escalante</cp:lastModifiedBy>
  <cp:revision/>
  <dcterms:created xsi:type="dcterms:W3CDTF">2015-03-24T20:09:23Z</dcterms:created>
  <dcterms:modified xsi:type="dcterms:W3CDTF">2021-11-04T17:33:20Z</dcterms:modified>
  <cp:category/>
  <cp:contentStatus/>
</cp:coreProperties>
</file>