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Gerencia de Contratación\INFORMACIÓN INTERNA\CONCURSOS DE MÉRITOS\2018\INSUMOS SEPTIEMBRE v2\INFORMES DE VERIFICACIÓN\"/>
    </mc:Choice>
  </mc:AlternateContent>
  <xr:revisionPtr revIDLastSave="0" documentId="10_ncr:100000_{EF724E50-1F42-48EA-8571-331242C9D257}" xr6:coauthVersionLast="31" xr6:coauthVersionMax="37" xr10:uidLastSave="{00000000-0000-0000-0000-000000000000}"/>
  <bookViews>
    <workbookView xWindow="0" yWindow="0" windowWidth="28800" windowHeight="11925" tabRatio="749" activeTab="2" xr2:uid="{DD108ABA-A5C0-42A5-A316-40C0E12FFDBE}"/>
  </bookViews>
  <sheets>
    <sheet name="EXPERIENCIA HABILITANTE PROPONE" sheetId="1" r:id="rId1"/>
    <sheet name="EXPERIENCIA HABILI PROFESIONALE" sheetId="3" r:id="rId2"/>
    <sheet name="CARTAS DE COMPROMISO " sheetId="8" r:id="rId3"/>
  </sheets>
  <calcPr calcId="179017"/>
  <customWorkbookViews>
    <customWorkbookView name="Juan.Rodas - Vista personalizada" guid="{78E235B8-33A1-427D-A2AE-7E86B2DC7C48}" mergeInterval="0" personalView="1" yWindow="40" windowWidth="960" windowHeight="1040" tabRatio="578" activeSheetId="3"/>
    <customWorkbookView name="Paola Troilo Vitta - Vista personalizada" guid="{F2E4A41C-2EFD-4621-AFF5-FA2CC0D9A24D}" mergeInterval="0" personalView="1" maximized="1" xWindow="-8" yWindow="-8" windowWidth="1936" windowHeight="1056" tabRatio="578" activeSheetId="2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8" i="3" l="1"/>
  <c r="R11" i="3"/>
  <c r="Q11" i="3"/>
  <c r="P11" i="3"/>
  <c r="H10" i="3" l="1"/>
  <c r="G10" i="3"/>
  <c r="F10" i="3"/>
  <c r="F8" i="3"/>
  <c r="G8" i="3"/>
  <c r="H8" i="3"/>
  <c r="G22" i="3" l="1"/>
  <c r="F22" i="3"/>
  <c r="H22" i="3"/>
  <c r="AA8" i="3" l="1"/>
  <c r="AB8" i="3"/>
  <c r="R10" i="3"/>
  <c r="Q10" i="3"/>
  <c r="P10" i="3"/>
  <c r="R9" i="3"/>
  <c r="Q9" i="3"/>
  <c r="P9" i="3"/>
  <c r="R8" i="3"/>
  <c r="Q8" i="3"/>
  <c r="P8" i="3"/>
  <c r="R12" i="3" l="1"/>
  <c r="Q12" i="3"/>
  <c r="P12" i="3"/>
  <c r="P13" i="3" l="1"/>
  <c r="F23" i="3"/>
  <c r="Z16" i="3"/>
  <c r="AB15" i="3"/>
  <c r="AA15" i="3"/>
  <c r="Z15" i="3"/>
</calcChain>
</file>

<file path=xl/sharedStrings.xml><?xml version="1.0" encoding="utf-8"?>
<sst xmlns="http://schemas.openxmlformats.org/spreadsheetml/2006/main" count="222" uniqueCount="109">
  <si>
    <t>CONTRATO 1</t>
  </si>
  <si>
    <t>CONTRATO 2</t>
  </si>
  <si>
    <t>CONTRATO 3</t>
  </si>
  <si>
    <t>CONTRATO 4</t>
  </si>
  <si>
    <t>CONTRATO 5</t>
  </si>
  <si>
    <t xml:space="preserve">EXPERIENCIA HABILITANTE </t>
  </si>
  <si>
    <t>smlmv</t>
  </si>
  <si>
    <t>SUMA TOTAL SMLMV</t>
  </si>
  <si>
    <t xml:space="preserve">DIRECTOR DE PROYECTO
Profesional Evaluable 1
</t>
  </si>
  <si>
    <t>CUMPLE/NO CUMPLE</t>
  </si>
  <si>
    <t xml:space="preserve">NOMBRE </t>
  </si>
  <si>
    <t xml:space="preserve">CARTA DE COMPROMISO </t>
  </si>
  <si>
    <t xml:space="preserve">PROFESIONAL SG-SST </t>
  </si>
  <si>
    <t>ENTIDAD CONTRATANTE</t>
  </si>
  <si>
    <t>CARGO</t>
  </si>
  <si>
    <t>FECHA INICIAL</t>
  </si>
  <si>
    <t>FECHA FINAL</t>
  </si>
  <si>
    <t xml:space="preserve">AÑOS </t>
  </si>
  <si>
    <t xml:space="preserve">MESES </t>
  </si>
  <si>
    <t>Total en años</t>
  </si>
  <si>
    <t>TOTAL TIEMPO EXPERIENCIA</t>
  </si>
  <si>
    <t xml:space="preserve">CUMPLE </t>
  </si>
  <si>
    <t>OBSERVACIONES</t>
  </si>
  <si>
    <t>Dar cumplimiento al requisito de conformidad con lo dispuesto en el SECOP II – Cuestionario (3).
Para acreditar la experiencia habilitante el proponente deberá demostrar haber ejecutado contratos, cuyos valores ejecutados sumen un valor igual o superior a 887 SMMLV, en máximo 6 contratos registrados en el RUP, suscritos y ejecutados con entidades públicas y/o privadas.
Los objetos de los contratos a acreditar deberán encontrarse dentro del siguiente código:</t>
  </si>
  <si>
    <t>CONTRATO 6</t>
  </si>
  <si>
    <t>Acreditar cualquier profesión siempre que cuente con mínimo 15 años de haber obtenido su título profesional, para lo cual deberá presentar el diploma o el acta de grado expedida por la correspondiente entidad educativa.</t>
  </si>
  <si>
    <t>8 años como director de proyectos de gestión predial, para los ingenieros contados a partir de la expedición de la tarjeta profesional y para las demás profesiones a partir de la terminación y aprobación del pensum académico, debidamente certificado por la entidad educativa o a partir de la expedición del diploma de grado, exceptuando las profesiones relacionadas con el sistema de seguridad social en salud en las cuales la experiencia profesional se computará a partir de la inscripción o registro profesional.</t>
  </si>
  <si>
    <t xml:space="preserve">COORDINADOR JURÍDICO
Profesional Evaluable 2
</t>
  </si>
  <si>
    <t>ABOGADO con mínimo 7 años de haber obtenido su título profesional, para lo cual deberá presentar el diploma o el acta de grado expedida por la correspondiente entidad educativa</t>
  </si>
  <si>
    <t xml:space="preserve">5 años como coordinador jurídico de proyectos de gestión predial contados a partir de la terminación y aprobación del pensum académico, debidamente certificado por la entidad educativa o a partir de la expedición del diploma de grado. </t>
  </si>
  <si>
    <t>COORDINADOR
TÉCNICO
Profesional Evaluable 3</t>
  </si>
  <si>
    <t xml:space="preserve">Ingeniero catastral o geodesta o ingeniero civil o ingeniero topográfico o afines con mínimo 7 años de haber obtenido su título profesional, para lo cual deberá presentar el diploma o el acta de grado expedida por la correspondiente entidad educativa.. </t>
  </si>
  <si>
    <t>5 años como coordinador técnico de proyectos de gestión predial, contados a partir de la expedición de la tarjeta profesional.</t>
  </si>
  <si>
    <t>CUMPLE</t>
  </si>
  <si>
    <t>DIEGO ALEJANDRO BENAVIDES QUINTERO</t>
  </si>
  <si>
    <t xml:space="preserve">CUMPLE  </t>
  </si>
  <si>
    <t>BENACHI INGENIERIA S.A.S</t>
  </si>
  <si>
    <t>CASS CONSTRUCTORES Y CIA S.C.A</t>
  </si>
  <si>
    <t>DEPARTAMENTO ADMINISTRATIVO DE CATASTRO DISTRITAL</t>
  </si>
  <si>
    <t>PROFESIONAL V - RECONOCIMIENTO PREDIAL</t>
  </si>
  <si>
    <t>NO CUMPLE YA QUE NO ES UN CARGO DE DIRECTOR</t>
  </si>
  <si>
    <t>INSTITUTO DE DESARROLLO URBANO - IDU</t>
  </si>
  <si>
    <t>COORDINADOR ESTUDIOS Y DISEÑOS</t>
  </si>
  <si>
    <t xml:space="preserve"> </t>
  </si>
  <si>
    <t xml:space="preserve">NO CUMPLE   </t>
  </si>
  <si>
    <t>ABOGADO- UNIVERSIDAD LIBRE DE COLOMBIA - FECHA DE GRADO 06 DE NOVIEMBRE DE 2003</t>
  </si>
  <si>
    <t>CONSORCIO EL SOL</t>
  </si>
  <si>
    <t>SUBDIRECTOR PREDIAL</t>
  </si>
  <si>
    <t>DIRECTOR PREDIAL</t>
  </si>
  <si>
    <t>AUTOPISTAS DE LA SABANA S.A.</t>
  </si>
  <si>
    <t>CONCESIONARIA RUTA DEL SOL S.A.S</t>
  </si>
  <si>
    <t xml:space="preserve">CUMPLE   </t>
  </si>
  <si>
    <t>OCTAVIO ENRIQUE VEGA CASTRO</t>
  </si>
  <si>
    <t>28-14-2014</t>
  </si>
  <si>
    <t>AGUILAR CONSTRUCCIONES S.A.</t>
  </si>
  <si>
    <t>AUXILIAR DE INGENIERIA</t>
  </si>
  <si>
    <t>INGENIERO RESIDENTE</t>
  </si>
  <si>
    <t>ABOGADOS</t>
  </si>
  <si>
    <t>DIEGO ARANGO BELTRAN</t>
  </si>
  <si>
    <t>COMISION DE TOPOGRAFIA</t>
  </si>
  <si>
    <t>ALDEMAR GALVIS SILVA</t>
  </si>
  <si>
    <t>INGENIERO TOPOGRAFICO</t>
  </si>
  <si>
    <t>CRISTIAN ALEXIS GUERRERO GAMEZ</t>
  </si>
  <si>
    <t>TOPOGRAFO</t>
  </si>
  <si>
    <t>DAMIAN MUÑOZ OSPINA</t>
  </si>
  <si>
    <t>HERLEY FERNEY PEREZ</t>
  </si>
  <si>
    <t>CADENERO</t>
  </si>
  <si>
    <t>ANDRES FELIPE MEJIA RUEDA</t>
  </si>
  <si>
    <t>JOSE RUFINO MEJIA RUEDA</t>
  </si>
  <si>
    <t>BRIANA RUEDA SILVA</t>
  </si>
  <si>
    <t>ANDRES CAMILO AREVALO PEÑA</t>
  </si>
  <si>
    <t>AUXILIAR DE TOPOGRAFIA</t>
  </si>
  <si>
    <t>LUIS FELIPE GALLO ACERO</t>
  </si>
  <si>
    <t>JUAN DAVID RUIZ RUIZ</t>
  </si>
  <si>
    <t>EDGAR BENITEZ CORZO</t>
  </si>
  <si>
    <t>JUAN CARLOS RINCON SANCHEZ</t>
  </si>
  <si>
    <t>PAOLA KATERINE RODRIGUEZ ALFONSO</t>
  </si>
  <si>
    <t>DIEGO FERNANDO CARDENAS GUZMAN</t>
  </si>
  <si>
    <t>JUAN MANUEL MANCIPE LESMES</t>
  </si>
  <si>
    <t>MARICELA PALOMINO ROMERO</t>
  </si>
  <si>
    <t>PEDRO ALEXANDER SOSA MARTINEZ</t>
  </si>
  <si>
    <t>JUAN CARLOS ALVARADO SANCHEZ</t>
  </si>
  <si>
    <t>SIN ESPECIFICAR</t>
  </si>
  <si>
    <t>INGENIERO CATASTRAL Y GEODESTA</t>
  </si>
  <si>
    <t>FERNANDO MOGOLLON MOGOLLON</t>
  </si>
  <si>
    <t xml:space="preserve">Se solicitó  allegar las cartas de compromiso </t>
  </si>
  <si>
    <t xml:space="preserve">NO CUMPLE </t>
  </si>
  <si>
    <t>COORDINADOR DE GESTIÓN PREDIAL</t>
  </si>
  <si>
    <t xml:space="preserve">El profesional no cumple con funciones de Director de proyectos de Gestión Predial según la definición del anexo técnico </t>
  </si>
  <si>
    <t>CARLOS ANDRES BONILLA GÓMEZ</t>
  </si>
  <si>
    <t>INGENIERO CIVIL -  ESCUELA COLOMBIANA DE INGENIERIA JULIO GARAVITO- FECHA DE GRADO 03 DE SEPTIEMBRE DE 2002 - TARJETA PROFESIONAL FECHA 26 DE SEPTIEMBRE DE 2002</t>
  </si>
  <si>
    <t>INGENIERO TOPOGRÁFICO - UNIVERSIDAD DISTRITAL FRANCISCO JOSE DE CALDAS- FECHA DE GRADO 28-10-2005- TARJETA PROFESIONAL 13 DE DICIEMBRE DE 2005</t>
  </si>
  <si>
    <t>DÍAS</t>
  </si>
  <si>
    <t>DIRECTOR TÉCNICO</t>
  </si>
  <si>
    <t>DIRECTOR DE PLANEACIÓN</t>
  </si>
  <si>
    <t xml:space="preserve">Se le solicito al proponente allegar la certificación con funciones, sin embargo se observa que las mismas no tienen relación alguna con gestión predial según definición del anexo técnico del presente contrato </t>
  </si>
  <si>
    <t>CONTROL Y DESARROLLO DE PROYECTOS LTDA. - CONDESPRO</t>
  </si>
  <si>
    <t>SECRETARIA DEL HÁBITAT</t>
  </si>
  <si>
    <t>COORDINADOR DE REGULARIZACIÓN URBANÍSTICA</t>
  </si>
  <si>
    <t>NO CUMPLE YA  QUE EL CARGO NO ES EN GESTIÓN PREDIAL</t>
  </si>
  <si>
    <t>EMPRESA DE RENOVACIÓN URBANA - ERU</t>
  </si>
  <si>
    <t>DIRECTOR DE GESTIÓN PREDIAL</t>
  </si>
  <si>
    <t>COORDINADOR EN GESTIÓN PREDIAL</t>
  </si>
  <si>
    <t xml:space="preserve">Se le solicito al proponente allegar la certificación con funciones, sin embargo no la adjunta </t>
  </si>
  <si>
    <t>COORDINADOR JURÍDICO</t>
  </si>
  <si>
    <t>INGENIERO DE PRESUPUESTO Y CONTROL</t>
  </si>
  <si>
    <t xml:space="preserve">El profesional no cumple con funciones de Coordinador  de proyectos de Gestión Predial según la definición del anexo técnico </t>
  </si>
  <si>
    <t>ENTIDAD CONTRATANTE: CONSORCIO EPC NUEVO CAUCA. OBJETO: REALIZAR LA GESTIÓN Y LA ADQUISICIÓN DE LAS FRANJAS REQUERIDAS PARA EL DESARROLLO DEL PROYECTO , DE CONFORMIDAD CON LO ESTABLECIDO EN TODOS Y CADA UNO DE LOS DOCUMENTOS QUE CONFORMAN EL CONTRATO DE CONCESIONES No 11 DE 2015. RUP 1 CLASES 80101500</t>
  </si>
  <si>
    <t>Se solicitó  allegar las cartas de compromiso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</si>
</sst>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C0A]d\-mmm\-yy;@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8"/>
      <color theme="1"/>
      <name val="Arial"/>
      <family val="2"/>
    </font>
    <font>
      <sz val="9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9"/>
        <bgColor indexed="26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27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1">
    <xf numFmtId="0" fontId="0" fillId="0" borderId="0"/>
  </cellStyleXfs>
  <cellXfs count="99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0" borderId="5" xfId="0" applyBorder="1" applyAlignment="1">
      <alignment vertical="top" wrapText="1"/>
    </xf>
    <xf numFmtId="0" fontId="0" fillId="0" borderId="6" xfId="0" applyBorder="1" applyAlignment="1">
      <alignment wrapText="1"/>
    </xf>
    <xf numFmtId="0" fontId="0" fillId="0" borderId="7" xfId="0" applyBorder="1" applyAlignment="1">
      <alignment horizontal="right" wrapText="1"/>
    </xf>
    <xf numFmtId="0" fontId="0" fillId="0" borderId="8" xfId="0" applyBorder="1" applyAlignment="1">
      <alignment wrapText="1"/>
    </xf>
    <xf numFmtId="0" fontId="0" fillId="0" borderId="9" xfId="0" applyBorder="1" applyAlignment="1">
      <alignment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0" fillId="0" borderId="0" xfId="0" applyBorder="1" applyAlignment="1">
      <alignment wrapText="1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3" fillId="0" borderId="1" xfId="0" applyFont="1" applyBorder="1" applyAlignment="1">
      <alignment horizontal="center" vertical="top" wrapText="1"/>
    </xf>
    <xf numFmtId="0" fontId="3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wrapText="1"/>
    </xf>
    <xf numFmtId="0" fontId="3" fillId="0" borderId="13" xfId="0" applyFont="1" applyBorder="1" applyAlignment="1">
      <alignment horizontal="center" wrapText="1"/>
    </xf>
    <xf numFmtId="0" fontId="0" fillId="0" borderId="10" xfId="0" applyBorder="1" applyAlignment="1">
      <alignment wrapText="1"/>
    </xf>
    <xf numFmtId="0" fontId="0" fillId="5" borderId="1" xfId="0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wrapText="1"/>
    </xf>
    <xf numFmtId="0" fontId="0" fillId="0" borderId="1" xfId="0" applyBorder="1" applyAlignment="1">
      <alignment horizontal="right" wrapText="1"/>
    </xf>
    <xf numFmtId="0" fontId="0" fillId="0" borderId="0" xfId="0" applyBorder="1" applyAlignment="1">
      <alignment horizontal="left"/>
    </xf>
    <xf numFmtId="0" fontId="0" fillId="0" borderId="0" xfId="0" applyBorder="1"/>
    <xf numFmtId="0" fontId="0" fillId="0" borderId="25" xfId="0" applyFill="1" applyBorder="1"/>
    <xf numFmtId="0" fontId="0" fillId="0" borderId="25" xfId="0" applyFill="1" applyBorder="1" applyAlignment="1">
      <alignment horizontal="left"/>
    </xf>
    <xf numFmtId="0" fontId="0" fillId="0" borderId="1" xfId="0" applyFill="1" applyBorder="1"/>
    <xf numFmtId="0" fontId="0" fillId="0" borderId="1" xfId="0" applyFill="1" applyBorder="1" applyAlignment="1">
      <alignment horizontal="left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0" fontId="3" fillId="0" borderId="25" xfId="0" applyFont="1" applyBorder="1" applyAlignment="1">
      <alignment vertical="center" wrapText="1"/>
    </xf>
    <xf numFmtId="0" fontId="3" fillId="0" borderId="26" xfId="0" applyFont="1" applyBorder="1" applyAlignment="1">
      <alignment vertical="center" wrapText="1"/>
    </xf>
    <xf numFmtId="0" fontId="3" fillId="0" borderId="27" xfId="0" applyFont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top" wrapText="1"/>
    </xf>
    <xf numFmtId="0" fontId="3" fillId="4" borderId="11" xfId="0" applyFont="1" applyFill="1" applyBorder="1" applyAlignment="1">
      <alignment horizontal="center" vertical="top" wrapText="1"/>
    </xf>
    <xf numFmtId="0" fontId="3" fillId="4" borderId="12" xfId="0" applyFont="1" applyFill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164" fontId="6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2" fontId="4" fillId="0" borderId="0" xfId="0" applyNumberFormat="1" applyFont="1" applyFill="1" applyBorder="1" applyAlignment="1">
      <alignment horizontal="center" vertical="center"/>
    </xf>
    <xf numFmtId="0" fontId="4" fillId="3" borderId="20" xfId="0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4" fillId="6" borderId="17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2" fontId="4" fillId="0" borderId="28" xfId="0" applyNumberFormat="1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14" fontId="6" fillId="0" borderId="0" xfId="0" applyNumberFormat="1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/>
    </xf>
    <xf numFmtId="0" fontId="4" fillId="6" borderId="22" xfId="0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2" fontId="4" fillId="0" borderId="15" xfId="0" applyNumberFormat="1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</xdr:row>
      <xdr:rowOff>1600200</xdr:rowOff>
    </xdr:from>
    <xdr:to>
      <xdr:col>0</xdr:col>
      <xdr:colOff>4543425</xdr:colOff>
      <xdr:row>5</xdr:row>
      <xdr:rowOff>3321085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4B224B8-7940-496B-A63B-509A9E5C54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562225"/>
          <a:ext cx="4543425" cy="1720885"/>
        </a:xfrm>
        <a:prstGeom prst="rect">
          <a:avLst/>
        </a:prstGeom>
      </xdr:spPr>
    </xdr:pic>
    <xdr:clientData/>
  </xdr:twoCellAnchor>
  <xdr:twoCellAnchor editAs="oneCell">
    <xdr:from>
      <xdr:col>0</xdr:col>
      <xdr:colOff>57150</xdr:colOff>
      <xdr:row>5</xdr:row>
      <xdr:rowOff>3314700</xdr:rowOff>
    </xdr:from>
    <xdr:to>
      <xdr:col>0</xdr:col>
      <xdr:colOff>4558861</xdr:colOff>
      <xdr:row>5</xdr:row>
      <xdr:rowOff>4152900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E459B757-B618-465A-8AA4-EF2D2FAE90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7150" y="4276725"/>
          <a:ext cx="4501711" cy="838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B81206-CA77-4375-8C1E-DBABDA25F421}">
  <dimension ref="A4:H8"/>
  <sheetViews>
    <sheetView zoomScale="80" zoomScaleNormal="80" workbookViewId="0">
      <selection activeCell="A7" sqref="A7:XFD7"/>
    </sheetView>
  </sheetViews>
  <sheetFormatPr baseColWidth="10" defaultRowHeight="15" x14ac:dyDescent="0.25"/>
  <cols>
    <col min="1" max="1" width="76.140625" style="1" customWidth="1"/>
    <col min="2" max="2" width="22.7109375" style="1" customWidth="1"/>
    <col min="3" max="3" width="21.5703125" style="1" customWidth="1"/>
    <col min="4" max="4" width="22.5703125" style="1" customWidth="1"/>
    <col min="5" max="5" width="22" style="1" customWidth="1"/>
    <col min="6" max="6" width="23" style="1" customWidth="1"/>
    <col min="7" max="7" width="24.140625" style="1" customWidth="1"/>
    <col min="8" max="8" width="17.42578125" style="1" customWidth="1"/>
    <col min="9" max="16384" width="11.42578125" style="1"/>
  </cols>
  <sheetData>
    <row r="4" spans="1:8" ht="15.75" thickBot="1" x14ac:dyDescent="0.3"/>
    <row r="5" spans="1:8" x14ac:dyDescent="0.25">
      <c r="A5" s="8" t="s">
        <v>5</v>
      </c>
      <c r="B5" s="9" t="s">
        <v>0</v>
      </c>
      <c r="C5" s="9" t="s">
        <v>1</v>
      </c>
      <c r="D5" s="9" t="s">
        <v>2</v>
      </c>
      <c r="E5" s="9" t="s">
        <v>3</v>
      </c>
      <c r="F5" s="10" t="s">
        <v>4</v>
      </c>
      <c r="G5" s="10" t="s">
        <v>24</v>
      </c>
      <c r="H5" s="10" t="s">
        <v>22</v>
      </c>
    </row>
    <row r="6" spans="1:8" ht="409.5" customHeight="1" x14ac:dyDescent="0.25">
      <c r="A6" s="3" t="s">
        <v>23</v>
      </c>
      <c r="B6" s="38" t="s">
        <v>107</v>
      </c>
      <c r="C6" s="2"/>
      <c r="D6" s="2"/>
      <c r="E6" s="2"/>
      <c r="F6" s="25"/>
      <c r="G6" s="25"/>
      <c r="H6" s="26" t="s">
        <v>33</v>
      </c>
    </row>
    <row r="7" spans="1:8" x14ac:dyDescent="0.25">
      <c r="A7" s="28" t="s">
        <v>6</v>
      </c>
      <c r="B7" s="2">
        <v>1945.39</v>
      </c>
      <c r="C7" s="2" t="s">
        <v>6</v>
      </c>
      <c r="D7" s="2" t="s">
        <v>6</v>
      </c>
      <c r="E7" s="2" t="s">
        <v>6</v>
      </c>
      <c r="F7" s="4" t="s">
        <v>6</v>
      </c>
      <c r="G7" s="11"/>
    </row>
    <row r="8" spans="1:8" ht="15.75" thickBot="1" x14ac:dyDescent="0.3">
      <c r="A8" s="5" t="s">
        <v>7</v>
      </c>
      <c r="B8" s="2">
        <v>1945.39</v>
      </c>
      <c r="C8" s="6"/>
      <c r="D8" s="6"/>
      <c r="E8" s="6"/>
      <c r="F8" s="7"/>
      <c r="G8" s="11"/>
    </row>
  </sheetData>
  <customSheetViews>
    <customSheetView guid="{78E235B8-33A1-427D-A2AE-7E86B2DC7C48}">
      <selection activeCell="B6" sqref="B6"/>
      <pageMargins left="0.7" right="0.7" top="0.75" bottom="0.75" header="0.3" footer="0.3"/>
      <pageSetup paperSize="9" orientation="portrait" r:id="rId1"/>
    </customSheetView>
    <customSheetView guid="{F2E4A41C-2EFD-4621-AFF5-FA2CC0D9A24D}">
      <selection activeCell="B6" sqref="B6"/>
      <pageMargins left="0.7" right="0.7" top="0.75" bottom="0.75" header="0.3" footer="0.3"/>
      <pageSetup paperSize="9" orientation="portrait" r:id="rId2"/>
    </customSheetView>
  </customSheetViews>
  <pageMargins left="0.7" right="0.7" top="0.75" bottom="0.75" header="0.3" footer="0.3"/>
  <pageSetup paperSize="9" orientation="portrait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2610A0-9CD9-4E9D-8325-4B7CE4828DDB}">
  <dimension ref="A3:AM37"/>
  <sheetViews>
    <sheetView topLeftCell="N13" zoomScale="80" zoomScaleNormal="80" workbookViewId="0">
      <selection activeCell="U20" sqref="U20"/>
    </sheetView>
  </sheetViews>
  <sheetFormatPr baseColWidth="10" defaultRowHeight="12" x14ac:dyDescent="0.2"/>
  <cols>
    <col min="1" max="1" width="42.140625" style="18" bestFit="1" customWidth="1"/>
    <col min="2" max="2" width="22" style="18" customWidth="1"/>
    <col min="3" max="3" width="18" style="18" customWidth="1"/>
    <col min="4" max="5" width="12.42578125" style="18" customWidth="1"/>
    <col min="6" max="6" width="11.7109375" style="18" customWidth="1"/>
    <col min="7" max="7" width="13.5703125" style="18" bestFit="1" customWidth="1"/>
    <col min="8" max="8" width="10.85546875" style="18" customWidth="1"/>
    <col min="9" max="9" width="27.85546875" style="18" customWidth="1"/>
    <col min="10" max="10" width="6.7109375" style="18" customWidth="1"/>
    <col min="11" max="11" width="34.42578125" style="18" bestFit="1" customWidth="1"/>
    <col min="12" max="12" width="18.85546875" style="18" customWidth="1"/>
    <col min="13" max="13" width="14.42578125" style="18" customWidth="1"/>
    <col min="14" max="14" width="16.5703125" style="18" customWidth="1"/>
    <col min="15" max="15" width="13.85546875" style="18" customWidth="1"/>
    <col min="16" max="16" width="13.7109375" style="18" customWidth="1"/>
    <col min="17" max="17" width="14.42578125" style="18" customWidth="1"/>
    <col min="18" max="18" width="8.5703125" style="18" customWidth="1"/>
    <col min="19" max="19" width="22" style="18" customWidth="1"/>
    <col min="20" max="20" width="9" style="18" customWidth="1"/>
    <col min="21" max="21" width="44.85546875" style="18" bestFit="1" customWidth="1"/>
    <col min="22" max="22" width="18.85546875" style="18" customWidth="1"/>
    <col min="23" max="23" width="16.5703125" style="18" customWidth="1"/>
    <col min="24" max="24" width="12.42578125" style="18" customWidth="1"/>
    <col min="25" max="25" width="17.85546875" style="18" customWidth="1"/>
    <col min="26" max="26" width="12.140625" style="18" customWidth="1"/>
    <col min="27" max="27" width="12.42578125" style="18" customWidth="1"/>
    <col min="28" max="28" width="14.140625" style="18" customWidth="1"/>
    <col min="29" max="29" width="18.5703125" style="18" customWidth="1"/>
    <col min="30" max="30" width="11.42578125" style="18"/>
    <col min="31" max="31" width="25" style="18" customWidth="1"/>
    <col min="32" max="32" width="11.42578125" style="18"/>
    <col min="33" max="33" width="13.7109375" style="18" customWidth="1"/>
    <col min="34" max="34" width="13.42578125" style="18" customWidth="1"/>
    <col min="35" max="16384" width="11.42578125" style="18"/>
  </cols>
  <sheetData>
    <row r="3" spans="1:39" ht="55.5" customHeight="1" x14ac:dyDescent="0.2">
      <c r="A3" s="45" t="s">
        <v>8</v>
      </c>
      <c r="B3" s="47" t="s">
        <v>34</v>
      </c>
      <c r="C3" s="47"/>
      <c r="D3" s="47"/>
      <c r="E3" s="47"/>
      <c r="F3" s="47"/>
      <c r="G3" s="47"/>
      <c r="H3" s="47"/>
      <c r="I3" s="45" t="s">
        <v>9</v>
      </c>
      <c r="K3" s="45" t="s">
        <v>27</v>
      </c>
      <c r="L3" s="47" t="s">
        <v>89</v>
      </c>
      <c r="M3" s="47"/>
      <c r="N3" s="47"/>
      <c r="O3" s="47"/>
      <c r="P3" s="47"/>
      <c r="Q3" s="47"/>
      <c r="R3" s="47"/>
      <c r="S3" s="45" t="s">
        <v>9</v>
      </c>
      <c r="U3" s="45" t="s">
        <v>30</v>
      </c>
      <c r="V3" s="47" t="s">
        <v>52</v>
      </c>
      <c r="W3" s="47"/>
      <c r="X3" s="47"/>
      <c r="Y3" s="47"/>
      <c r="Z3" s="47"/>
      <c r="AA3" s="47"/>
      <c r="AB3" s="47"/>
      <c r="AC3" s="45" t="s">
        <v>9</v>
      </c>
      <c r="AE3" s="43"/>
      <c r="AF3" s="53"/>
      <c r="AG3" s="53"/>
      <c r="AH3" s="53"/>
      <c r="AI3" s="53"/>
      <c r="AJ3" s="53"/>
      <c r="AK3" s="53"/>
      <c r="AL3" s="53"/>
      <c r="AM3" s="43"/>
    </row>
    <row r="4" spans="1:39" ht="61.5" customHeight="1" x14ac:dyDescent="0.2">
      <c r="A4" s="17" t="s">
        <v>25</v>
      </c>
      <c r="B4" s="58" t="s">
        <v>90</v>
      </c>
      <c r="C4" s="58"/>
      <c r="D4" s="58"/>
      <c r="E4" s="58"/>
      <c r="F4" s="58"/>
      <c r="G4" s="58"/>
      <c r="H4" s="58"/>
      <c r="I4" s="45" t="s">
        <v>35</v>
      </c>
      <c r="K4" s="19" t="s">
        <v>28</v>
      </c>
      <c r="L4" s="58" t="s">
        <v>45</v>
      </c>
      <c r="M4" s="58"/>
      <c r="N4" s="58"/>
      <c r="O4" s="58"/>
      <c r="P4" s="58"/>
      <c r="Q4" s="58"/>
      <c r="R4" s="58"/>
      <c r="S4" s="19" t="s">
        <v>35</v>
      </c>
      <c r="U4" s="17" t="s">
        <v>31</v>
      </c>
      <c r="V4" s="58" t="s">
        <v>91</v>
      </c>
      <c r="W4" s="58"/>
      <c r="X4" s="58"/>
      <c r="Y4" s="58"/>
      <c r="Z4" s="58"/>
      <c r="AA4" s="58"/>
      <c r="AB4" s="58"/>
      <c r="AC4" s="19" t="s">
        <v>35</v>
      </c>
      <c r="AE4" s="44"/>
      <c r="AF4" s="55"/>
      <c r="AG4" s="55"/>
      <c r="AH4" s="55"/>
      <c r="AI4" s="55"/>
      <c r="AJ4" s="55"/>
      <c r="AK4" s="55"/>
      <c r="AL4" s="55"/>
      <c r="AM4" s="42"/>
    </row>
    <row r="5" spans="1:39" ht="10.5" customHeight="1" x14ac:dyDescent="0.2">
      <c r="A5" s="46"/>
      <c r="B5" s="46"/>
      <c r="C5" s="46"/>
      <c r="D5" s="46"/>
      <c r="E5" s="46"/>
      <c r="F5" s="46"/>
      <c r="G5" s="46"/>
      <c r="H5" s="46"/>
      <c r="I5" s="46"/>
      <c r="K5" s="50"/>
      <c r="L5" s="51"/>
      <c r="M5" s="51"/>
      <c r="N5" s="51"/>
      <c r="O5" s="51"/>
      <c r="P5" s="51"/>
      <c r="Q5" s="51"/>
      <c r="R5" s="51"/>
      <c r="S5" s="52"/>
      <c r="U5" s="46"/>
      <c r="V5" s="46"/>
      <c r="W5" s="46"/>
      <c r="X5" s="46"/>
      <c r="Y5" s="46"/>
      <c r="Z5" s="46"/>
      <c r="AA5" s="46"/>
      <c r="AB5" s="46"/>
      <c r="AC5" s="46"/>
      <c r="AE5" s="54"/>
      <c r="AF5" s="54"/>
      <c r="AG5" s="54"/>
      <c r="AH5" s="54"/>
      <c r="AI5" s="54"/>
      <c r="AJ5" s="54"/>
      <c r="AK5" s="54"/>
      <c r="AL5" s="54"/>
      <c r="AM5" s="54"/>
    </row>
    <row r="6" spans="1:39" ht="9.75" customHeight="1" x14ac:dyDescent="0.2">
      <c r="A6" s="46"/>
      <c r="B6" s="46"/>
      <c r="C6" s="46"/>
      <c r="D6" s="46"/>
      <c r="E6" s="46"/>
      <c r="F6" s="46"/>
      <c r="G6" s="46"/>
      <c r="H6" s="46"/>
      <c r="I6" s="46"/>
      <c r="K6" s="50"/>
      <c r="L6" s="51"/>
      <c r="M6" s="51"/>
      <c r="N6" s="51"/>
      <c r="O6" s="51"/>
      <c r="P6" s="51"/>
      <c r="Q6" s="51"/>
      <c r="R6" s="51"/>
      <c r="S6" s="52"/>
      <c r="U6" s="46"/>
      <c r="V6" s="46"/>
      <c r="W6" s="46"/>
      <c r="X6" s="46"/>
      <c r="Y6" s="46"/>
      <c r="Z6" s="46"/>
      <c r="AA6" s="46"/>
      <c r="AB6" s="46"/>
      <c r="AC6" s="46"/>
      <c r="AE6" s="54"/>
      <c r="AF6" s="54"/>
      <c r="AG6" s="54"/>
      <c r="AH6" s="54"/>
      <c r="AI6" s="54"/>
      <c r="AJ6" s="54"/>
      <c r="AK6" s="54"/>
      <c r="AL6" s="54"/>
      <c r="AM6" s="54"/>
    </row>
    <row r="7" spans="1:39" ht="39.75" customHeight="1" x14ac:dyDescent="0.2">
      <c r="A7" s="20"/>
      <c r="B7" s="59" t="s">
        <v>13</v>
      </c>
      <c r="C7" s="60" t="s">
        <v>14</v>
      </c>
      <c r="D7" s="61" t="s">
        <v>15</v>
      </c>
      <c r="E7" s="61" t="s">
        <v>16</v>
      </c>
      <c r="F7" s="62" t="s">
        <v>17</v>
      </c>
      <c r="G7" s="62" t="s">
        <v>18</v>
      </c>
      <c r="H7" s="63" t="s">
        <v>92</v>
      </c>
      <c r="I7" s="63" t="s">
        <v>22</v>
      </c>
      <c r="K7" s="24"/>
      <c r="L7" s="59" t="s">
        <v>13</v>
      </c>
      <c r="M7" s="60" t="s">
        <v>14</v>
      </c>
      <c r="N7" s="61" t="s">
        <v>15</v>
      </c>
      <c r="O7" s="61" t="s">
        <v>16</v>
      </c>
      <c r="P7" s="62" t="s">
        <v>17</v>
      </c>
      <c r="Q7" s="62" t="s">
        <v>18</v>
      </c>
      <c r="R7" s="63" t="s">
        <v>92</v>
      </c>
      <c r="S7" s="63" t="s">
        <v>22</v>
      </c>
      <c r="U7" s="20"/>
      <c r="V7" s="59" t="s">
        <v>13</v>
      </c>
      <c r="W7" s="60" t="s">
        <v>14</v>
      </c>
      <c r="X7" s="61" t="s">
        <v>15</v>
      </c>
      <c r="Y7" s="61" t="s">
        <v>16</v>
      </c>
      <c r="Z7" s="62" t="s">
        <v>17</v>
      </c>
      <c r="AA7" s="62" t="s">
        <v>18</v>
      </c>
      <c r="AB7" s="63" t="s">
        <v>92</v>
      </c>
      <c r="AC7" s="63" t="s">
        <v>22</v>
      </c>
      <c r="AE7" s="27"/>
      <c r="AF7" s="64"/>
      <c r="AG7" s="64"/>
      <c r="AH7" s="64"/>
      <c r="AI7" s="64"/>
      <c r="AJ7" s="65"/>
      <c r="AK7" s="65"/>
      <c r="AL7" s="65"/>
      <c r="AM7" s="66"/>
    </row>
    <row r="8" spans="1:39" ht="83.25" customHeight="1" x14ac:dyDescent="0.2">
      <c r="A8" s="48" t="s">
        <v>26</v>
      </c>
      <c r="B8" s="67" t="s">
        <v>36</v>
      </c>
      <c r="C8" s="68" t="s">
        <v>93</v>
      </c>
      <c r="D8" s="69">
        <v>42297</v>
      </c>
      <c r="E8" s="69">
        <v>43372</v>
      </c>
      <c r="F8" s="70">
        <f>DATEDIF(D8,E8,"y")</f>
        <v>2</v>
      </c>
      <c r="G8" s="70">
        <f>DATEDIF(D8,E8,"ym")</f>
        <v>11</v>
      </c>
      <c r="H8" s="71">
        <f t="shared" ref="H8:H10" si="0">DATEDIF(D8,E8,"md")</f>
        <v>9</v>
      </c>
      <c r="I8" s="72"/>
      <c r="K8" s="96" t="s">
        <v>29</v>
      </c>
      <c r="L8" s="67" t="s">
        <v>46</v>
      </c>
      <c r="M8" s="68" t="s">
        <v>47</v>
      </c>
      <c r="N8" s="69">
        <v>42114</v>
      </c>
      <c r="O8" s="69">
        <v>42758</v>
      </c>
      <c r="P8" s="70">
        <f>DATEDIF(N8,O8,"y")</f>
        <v>1</v>
      </c>
      <c r="Q8" s="70">
        <f>DATEDIF(N8,O8,"ym")</f>
        <v>9</v>
      </c>
      <c r="R8" s="71">
        <f t="shared" ref="R8:R10" si="1">DATEDIF(N8,O8,"md")</f>
        <v>3</v>
      </c>
      <c r="S8" s="72"/>
      <c r="U8" s="56" t="s">
        <v>32</v>
      </c>
      <c r="V8" s="68" t="s">
        <v>36</v>
      </c>
      <c r="W8" s="68" t="s">
        <v>87</v>
      </c>
      <c r="X8" s="69">
        <v>42309</v>
      </c>
      <c r="Y8" s="69">
        <v>43381</v>
      </c>
      <c r="Z8" s="70">
        <f>DATEDIF(X8,Y8,"y")</f>
        <v>2</v>
      </c>
      <c r="AA8" s="70">
        <f t="shared" ref="AA8" si="2">DATEDIF(X8,Y8,"ym")</f>
        <v>11</v>
      </c>
      <c r="AB8" s="71">
        <f t="shared" ref="AB8" si="3">DATEDIF(X8,Y8,"md")</f>
        <v>7</v>
      </c>
      <c r="AC8" s="72"/>
      <c r="AE8" s="55"/>
      <c r="AF8" s="73"/>
      <c r="AG8" s="73"/>
      <c r="AH8" s="74"/>
      <c r="AI8" s="74"/>
      <c r="AJ8" s="75"/>
      <c r="AK8" s="75"/>
      <c r="AL8" s="75"/>
      <c r="AM8" s="42"/>
    </row>
    <row r="9" spans="1:39" ht="134.25" customHeight="1" x14ac:dyDescent="0.2">
      <c r="A9" s="49"/>
      <c r="B9" s="67" t="s">
        <v>37</v>
      </c>
      <c r="C9" s="68" t="s">
        <v>94</v>
      </c>
      <c r="D9" s="69">
        <v>40686</v>
      </c>
      <c r="E9" s="69">
        <v>42296</v>
      </c>
      <c r="F9" s="70" t="s">
        <v>43</v>
      </c>
      <c r="G9" s="70" t="s">
        <v>43</v>
      </c>
      <c r="H9" s="71" t="s">
        <v>43</v>
      </c>
      <c r="I9" s="72" t="s">
        <v>95</v>
      </c>
      <c r="K9" s="96"/>
      <c r="L9" s="67" t="s">
        <v>96</v>
      </c>
      <c r="M9" s="68" t="s">
        <v>48</v>
      </c>
      <c r="N9" s="69">
        <v>41641</v>
      </c>
      <c r="O9" s="69">
        <v>42037</v>
      </c>
      <c r="P9" s="70">
        <f>DATEDIF(N9,O9,"y")</f>
        <v>1</v>
      </c>
      <c r="Q9" s="70">
        <f>DATEDIF(N9,O9,"ym")</f>
        <v>1</v>
      </c>
      <c r="R9" s="71">
        <f t="shared" si="1"/>
        <v>0</v>
      </c>
      <c r="S9" s="72"/>
      <c r="U9" s="57"/>
      <c r="V9" s="68" t="s">
        <v>97</v>
      </c>
      <c r="W9" s="68" t="s">
        <v>98</v>
      </c>
      <c r="X9" s="69">
        <v>42032</v>
      </c>
      <c r="Y9" s="69">
        <v>42335</v>
      </c>
      <c r="Z9" s="70"/>
      <c r="AA9" s="70"/>
      <c r="AB9" s="71"/>
      <c r="AC9" s="72" t="s">
        <v>99</v>
      </c>
      <c r="AE9" s="55"/>
      <c r="AF9" s="42"/>
      <c r="AG9" s="27"/>
      <c r="AH9" s="74"/>
      <c r="AI9" s="74"/>
      <c r="AJ9" s="75"/>
      <c r="AK9" s="75"/>
      <c r="AL9" s="75"/>
      <c r="AM9" s="42"/>
    </row>
    <row r="10" spans="1:39" ht="48" x14ac:dyDescent="0.2">
      <c r="A10" s="49"/>
      <c r="B10" s="67" t="s">
        <v>100</v>
      </c>
      <c r="C10" s="68" t="s">
        <v>101</v>
      </c>
      <c r="D10" s="69">
        <v>39965</v>
      </c>
      <c r="E10" s="69">
        <v>40512</v>
      </c>
      <c r="F10" s="70">
        <f t="shared" ref="F10" si="4">DATEDIF(D10,E10,"y")</f>
        <v>1</v>
      </c>
      <c r="G10" s="70">
        <f t="shared" ref="G10" si="5">DATEDIF(D10,E10,"ym")</f>
        <v>5</v>
      </c>
      <c r="H10" s="71">
        <f t="shared" si="0"/>
        <v>29</v>
      </c>
      <c r="I10" s="72"/>
      <c r="K10" s="96"/>
      <c r="L10" s="67" t="s">
        <v>49</v>
      </c>
      <c r="M10" s="68" t="s">
        <v>102</v>
      </c>
      <c r="N10" s="69">
        <v>41253</v>
      </c>
      <c r="O10" s="69">
        <v>41590</v>
      </c>
      <c r="P10" s="70">
        <f>DATEDIF(N10,O10,"y")</f>
        <v>0</v>
      </c>
      <c r="Q10" s="70">
        <f>DATEDIF(N10,O10,"ym")</f>
        <v>11</v>
      </c>
      <c r="R10" s="71">
        <f t="shared" si="1"/>
        <v>2</v>
      </c>
      <c r="S10" s="72"/>
      <c r="U10" s="57"/>
      <c r="V10" s="68" t="s">
        <v>97</v>
      </c>
      <c r="W10" s="68" t="s">
        <v>98</v>
      </c>
      <c r="X10" s="69">
        <v>41668</v>
      </c>
      <c r="Y10" s="69" t="s">
        <v>53</v>
      </c>
      <c r="Z10" s="70"/>
      <c r="AA10" s="70"/>
      <c r="AB10" s="71"/>
      <c r="AC10" s="72" t="s">
        <v>99</v>
      </c>
      <c r="AE10" s="21"/>
      <c r="AF10" s="23"/>
      <c r="AG10" s="76"/>
      <c r="AH10" s="76"/>
      <c r="AI10" s="76"/>
      <c r="AJ10" s="77"/>
      <c r="AK10" s="77"/>
      <c r="AL10" s="77"/>
      <c r="AM10" s="78"/>
    </row>
    <row r="11" spans="1:39" ht="77.25" customHeight="1" x14ac:dyDescent="0.2">
      <c r="A11" s="49"/>
      <c r="B11" s="68" t="s">
        <v>100</v>
      </c>
      <c r="C11" s="68" t="s">
        <v>101</v>
      </c>
      <c r="D11" s="69">
        <v>40637</v>
      </c>
      <c r="E11" s="69">
        <v>41033</v>
      </c>
      <c r="F11" s="70"/>
      <c r="G11" s="70"/>
      <c r="H11" s="70"/>
      <c r="I11" s="72" t="s">
        <v>103</v>
      </c>
      <c r="K11" s="96"/>
      <c r="L11" s="68" t="s">
        <v>50</v>
      </c>
      <c r="M11" s="68" t="s">
        <v>104</v>
      </c>
      <c r="N11" s="69">
        <v>40288</v>
      </c>
      <c r="O11" s="69">
        <v>41250</v>
      </c>
      <c r="P11" s="70">
        <f>DATEDIF(N11,O11,"y")</f>
        <v>2</v>
      </c>
      <c r="Q11" s="70">
        <f>DATEDIF(N11,O11,"ym")</f>
        <v>7</v>
      </c>
      <c r="R11" s="71">
        <f t="shared" ref="R11" si="6">DATEDIF(N11,O11,"md")</f>
        <v>17</v>
      </c>
      <c r="S11" s="72"/>
      <c r="U11" s="57"/>
      <c r="V11" s="68" t="s">
        <v>97</v>
      </c>
      <c r="W11" s="68" t="s">
        <v>98</v>
      </c>
      <c r="X11" s="69">
        <v>41485</v>
      </c>
      <c r="Y11" s="69">
        <v>41668</v>
      </c>
      <c r="Z11" s="70"/>
      <c r="AA11" s="70"/>
      <c r="AB11" s="71"/>
      <c r="AC11" s="72" t="s">
        <v>99</v>
      </c>
      <c r="AE11" s="21"/>
      <c r="AF11" s="23"/>
      <c r="AG11" s="23"/>
      <c r="AH11" s="23"/>
      <c r="AI11" s="21"/>
      <c r="AJ11" s="79"/>
      <c r="AK11" s="77"/>
      <c r="AL11" s="77"/>
      <c r="AM11" s="21"/>
    </row>
    <row r="12" spans="1:39" ht="77.25" customHeight="1" x14ac:dyDescent="0.2">
      <c r="A12" s="49"/>
      <c r="B12" s="68" t="s">
        <v>38</v>
      </c>
      <c r="C12" s="68" t="s">
        <v>39</v>
      </c>
      <c r="D12" s="69">
        <v>38742</v>
      </c>
      <c r="E12" s="69">
        <v>39046</v>
      </c>
      <c r="F12" s="70"/>
      <c r="G12" s="70"/>
      <c r="H12" s="70"/>
      <c r="I12" s="72" t="s">
        <v>40</v>
      </c>
      <c r="N12" s="76" t="s">
        <v>20</v>
      </c>
      <c r="O12" s="90"/>
      <c r="P12" s="91">
        <f>SUM(P8:P11)</f>
        <v>4</v>
      </c>
      <c r="Q12" s="91">
        <f>SUM(Q8:Q11)</f>
        <v>28</v>
      </c>
      <c r="R12" s="91">
        <f>SUM(R8:R11)</f>
        <v>22</v>
      </c>
      <c r="S12" s="92"/>
      <c r="U12" s="57"/>
      <c r="V12" s="68" t="s">
        <v>54</v>
      </c>
      <c r="W12" s="68" t="s">
        <v>55</v>
      </c>
      <c r="X12" s="69">
        <v>40621</v>
      </c>
      <c r="Y12" s="69">
        <v>40693</v>
      </c>
      <c r="Z12" s="70"/>
      <c r="AA12" s="70"/>
      <c r="AB12" s="71"/>
      <c r="AC12" s="72" t="s">
        <v>99</v>
      </c>
      <c r="AE12" s="21"/>
      <c r="AF12" s="23"/>
      <c r="AG12" s="23"/>
      <c r="AH12" s="23"/>
      <c r="AI12" s="21"/>
      <c r="AJ12" s="79"/>
      <c r="AK12" s="77"/>
      <c r="AL12" s="77"/>
      <c r="AM12" s="21"/>
    </row>
    <row r="13" spans="1:39" ht="77.25" customHeight="1" x14ac:dyDescent="0.2">
      <c r="A13" s="49"/>
      <c r="B13" s="68" t="s">
        <v>41</v>
      </c>
      <c r="C13" s="68" t="s">
        <v>42</v>
      </c>
      <c r="D13" s="69">
        <v>39589</v>
      </c>
      <c r="E13" s="69">
        <v>39892</v>
      </c>
      <c r="F13" s="70"/>
      <c r="G13" s="70"/>
      <c r="H13" s="70"/>
      <c r="I13" s="72" t="s">
        <v>40</v>
      </c>
      <c r="O13" s="22"/>
      <c r="P13" s="93">
        <f>(R12/365)+(Q12/12)+P12</f>
        <v>6.3936073059360732</v>
      </c>
      <c r="Q13" s="94" t="s">
        <v>19</v>
      </c>
      <c r="R13" s="95"/>
      <c r="S13" s="19" t="s">
        <v>51</v>
      </c>
      <c r="U13" s="57"/>
      <c r="V13" s="68" t="s">
        <v>54</v>
      </c>
      <c r="W13" s="68" t="s">
        <v>105</v>
      </c>
      <c r="X13" s="69">
        <v>40695</v>
      </c>
      <c r="Y13" s="69">
        <v>41304</v>
      </c>
      <c r="Z13" s="70"/>
      <c r="AA13" s="70"/>
      <c r="AB13" s="71"/>
      <c r="AC13" s="72" t="s">
        <v>99</v>
      </c>
      <c r="AE13" s="21"/>
      <c r="AF13" s="23"/>
      <c r="AG13" s="23"/>
      <c r="AH13" s="23"/>
      <c r="AI13" s="21"/>
      <c r="AJ13" s="79"/>
      <c r="AK13" s="77"/>
      <c r="AL13" s="77"/>
      <c r="AM13" s="21"/>
    </row>
    <row r="14" spans="1:39" ht="77.25" customHeight="1" x14ac:dyDescent="0.2">
      <c r="A14" s="49"/>
      <c r="B14" s="68" t="s">
        <v>41</v>
      </c>
      <c r="C14" s="68" t="s">
        <v>87</v>
      </c>
      <c r="D14" s="69">
        <v>39156</v>
      </c>
      <c r="E14" s="69">
        <v>39582</v>
      </c>
      <c r="F14" s="70"/>
      <c r="G14" s="70"/>
      <c r="H14" s="70"/>
      <c r="I14" s="72" t="s">
        <v>40</v>
      </c>
      <c r="U14" s="57"/>
      <c r="V14" s="68" t="s">
        <v>54</v>
      </c>
      <c r="W14" s="68" t="s">
        <v>56</v>
      </c>
      <c r="X14" s="69">
        <v>41306</v>
      </c>
      <c r="Y14" s="69">
        <v>41455</v>
      </c>
      <c r="Z14" s="70"/>
      <c r="AA14" s="70"/>
      <c r="AB14" s="71"/>
      <c r="AC14" s="72" t="s">
        <v>99</v>
      </c>
      <c r="AE14" s="21"/>
      <c r="AF14" s="23"/>
      <c r="AG14" s="23"/>
      <c r="AH14" s="23"/>
      <c r="AI14" s="21"/>
      <c r="AJ14" s="79"/>
      <c r="AK14" s="77"/>
      <c r="AL14" s="77"/>
      <c r="AM14" s="21"/>
    </row>
    <row r="15" spans="1:39" ht="77.25" customHeight="1" x14ac:dyDescent="0.2">
      <c r="A15" s="49"/>
      <c r="B15" s="68" t="s">
        <v>41</v>
      </c>
      <c r="C15" s="68" t="s">
        <v>87</v>
      </c>
      <c r="D15" s="69">
        <v>38903</v>
      </c>
      <c r="E15" s="69">
        <v>39129</v>
      </c>
      <c r="F15" s="70"/>
      <c r="G15" s="70"/>
      <c r="H15" s="70"/>
      <c r="I15" s="72" t="s">
        <v>40</v>
      </c>
      <c r="U15" s="57"/>
      <c r="X15" s="80" t="s">
        <v>20</v>
      </c>
      <c r="Y15" s="81"/>
      <c r="Z15" s="82">
        <f ca="1">+SUM(Z8:Z23)</f>
        <v>2</v>
      </c>
      <c r="AA15" s="82">
        <f ca="1">+SUM(AA8:AA23)</f>
        <v>11</v>
      </c>
      <c r="AB15" s="83">
        <f ca="1">+SUM(AB8:AB23)</f>
        <v>7</v>
      </c>
      <c r="AC15" s="84"/>
      <c r="AE15" s="21"/>
      <c r="AF15" s="23"/>
      <c r="AG15" s="23"/>
      <c r="AH15" s="23"/>
      <c r="AI15" s="21"/>
      <c r="AJ15" s="79"/>
      <c r="AK15" s="77"/>
      <c r="AL15" s="77"/>
      <c r="AM15" s="21"/>
    </row>
    <row r="16" spans="1:39" ht="77.25" customHeight="1" x14ac:dyDescent="0.2">
      <c r="A16" s="49"/>
      <c r="B16" s="68" t="s">
        <v>41</v>
      </c>
      <c r="C16" s="68" t="s">
        <v>87</v>
      </c>
      <c r="D16" s="69">
        <v>38573</v>
      </c>
      <c r="E16" s="69">
        <v>38887</v>
      </c>
      <c r="F16" s="70"/>
      <c r="G16" s="70"/>
      <c r="H16" s="70"/>
      <c r="I16" s="72" t="s">
        <v>40</v>
      </c>
      <c r="U16" s="39"/>
      <c r="V16" s="85"/>
      <c r="W16" s="85"/>
      <c r="Y16" s="22"/>
      <c r="Z16" s="86">
        <f ca="1">(AB15/365)+(AA15/12)+Z15</f>
        <v>2.9358447488584476</v>
      </c>
      <c r="AA16" s="87" t="s">
        <v>19</v>
      </c>
      <c r="AB16" s="88"/>
      <c r="AC16" s="97" t="s">
        <v>86</v>
      </c>
      <c r="AE16" s="21"/>
      <c r="AF16" s="23"/>
      <c r="AG16" s="23"/>
      <c r="AH16" s="23"/>
      <c r="AI16" s="21"/>
      <c r="AJ16" s="79"/>
      <c r="AK16" s="77"/>
      <c r="AL16" s="77"/>
      <c r="AM16" s="21"/>
    </row>
    <row r="17" spans="1:39" ht="77.25" customHeight="1" x14ac:dyDescent="0.2">
      <c r="A17" s="49"/>
      <c r="B17" s="68" t="s">
        <v>41</v>
      </c>
      <c r="C17" s="68" t="s">
        <v>87</v>
      </c>
      <c r="D17" s="69">
        <v>38464</v>
      </c>
      <c r="E17" s="69">
        <v>38554</v>
      </c>
      <c r="F17" s="70"/>
      <c r="G17" s="70"/>
      <c r="H17" s="70"/>
      <c r="I17" s="72" t="s">
        <v>40</v>
      </c>
      <c r="U17" s="40"/>
      <c r="V17" s="73"/>
      <c r="W17" s="73"/>
      <c r="X17" s="74"/>
      <c r="Y17" s="74"/>
      <c r="Z17" s="75"/>
      <c r="AA17" s="75"/>
      <c r="AB17" s="75"/>
      <c r="AC17" s="42" t="s">
        <v>106</v>
      </c>
      <c r="AE17" s="21"/>
      <c r="AF17" s="23"/>
      <c r="AG17" s="23"/>
      <c r="AH17" s="23"/>
      <c r="AI17" s="21"/>
      <c r="AJ17" s="79"/>
      <c r="AK17" s="77"/>
      <c r="AL17" s="77"/>
      <c r="AM17" s="21"/>
    </row>
    <row r="18" spans="1:39" ht="77.25" customHeight="1" x14ac:dyDescent="0.2">
      <c r="A18" s="49"/>
      <c r="B18" s="68" t="s">
        <v>41</v>
      </c>
      <c r="C18" s="68" t="s">
        <v>87</v>
      </c>
      <c r="D18" s="69">
        <v>38421</v>
      </c>
      <c r="E18" s="69">
        <v>38451</v>
      </c>
      <c r="F18" s="70"/>
      <c r="G18" s="70"/>
      <c r="H18" s="70"/>
      <c r="I18" s="72" t="s">
        <v>40</v>
      </c>
      <c r="U18" s="40"/>
      <c r="V18" s="73"/>
      <c r="W18" s="89"/>
      <c r="X18" s="74"/>
      <c r="Y18" s="74"/>
      <c r="Z18" s="75"/>
      <c r="AA18" s="75"/>
      <c r="AB18" s="75"/>
      <c r="AC18" s="42"/>
      <c r="AE18" s="21"/>
      <c r="AF18" s="23"/>
      <c r="AG18" s="23"/>
      <c r="AH18" s="23"/>
      <c r="AI18" s="21"/>
      <c r="AJ18" s="79"/>
      <c r="AK18" s="77"/>
      <c r="AL18" s="77"/>
      <c r="AM18" s="21"/>
    </row>
    <row r="19" spans="1:39" ht="77.25" customHeight="1" x14ac:dyDescent="0.2">
      <c r="A19" s="49"/>
      <c r="B19" s="68" t="s">
        <v>41</v>
      </c>
      <c r="C19" s="68" t="s">
        <v>87</v>
      </c>
      <c r="D19" s="69">
        <v>38058</v>
      </c>
      <c r="E19" s="69">
        <v>38411</v>
      </c>
      <c r="F19" s="70"/>
      <c r="G19" s="70"/>
      <c r="H19" s="70"/>
      <c r="I19" s="72" t="s">
        <v>40</v>
      </c>
      <c r="U19" s="40"/>
      <c r="V19" s="73"/>
      <c r="W19" s="73"/>
      <c r="X19" s="74"/>
      <c r="Y19" s="74"/>
      <c r="Z19" s="75"/>
      <c r="AA19" s="75"/>
      <c r="AB19" s="75"/>
      <c r="AC19" s="78"/>
      <c r="AE19" s="21"/>
      <c r="AF19" s="23"/>
      <c r="AG19" s="23"/>
      <c r="AH19" s="23"/>
      <c r="AI19" s="21"/>
      <c r="AJ19" s="79"/>
      <c r="AK19" s="77"/>
      <c r="AL19" s="77"/>
      <c r="AM19" s="21"/>
    </row>
    <row r="20" spans="1:39" ht="77.25" customHeight="1" x14ac:dyDescent="0.2">
      <c r="A20" s="49"/>
      <c r="B20" s="68" t="s">
        <v>41</v>
      </c>
      <c r="C20" s="68" t="s">
        <v>87</v>
      </c>
      <c r="D20" s="69">
        <v>37711</v>
      </c>
      <c r="E20" s="69">
        <v>38107</v>
      </c>
      <c r="F20" s="70"/>
      <c r="G20" s="70"/>
      <c r="H20" s="70"/>
      <c r="I20" s="72" t="s">
        <v>40</v>
      </c>
      <c r="U20" s="40"/>
      <c r="V20" s="73"/>
      <c r="W20" s="73"/>
      <c r="X20" s="74"/>
      <c r="Y20" s="74"/>
      <c r="Z20" s="75"/>
      <c r="AA20" s="75"/>
      <c r="AB20" s="75"/>
      <c r="AC20" s="42"/>
      <c r="AE20" s="21"/>
      <c r="AF20" s="23"/>
      <c r="AG20" s="23"/>
      <c r="AH20" s="23"/>
      <c r="AI20" s="21"/>
      <c r="AJ20" s="79"/>
      <c r="AK20" s="77"/>
      <c r="AL20" s="77"/>
      <c r="AM20" s="21"/>
    </row>
    <row r="21" spans="1:39" ht="77.25" customHeight="1" x14ac:dyDescent="0.2">
      <c r="A21" s="49"/>
      <c r="B21" s="68" t="s">
        <v>41</v>
      </c>
      <c r="C21" s="68" t="s">
        <v>87</v>
      </c>
      <c r="D21" s="69">
        <v>37641</v>
      </c>
      <c r="E21" s="69">
        <v>37693</v>
      </c>
      <c r="F21" s="70"/>
      <c r="G21" s="70"/>
      <c r="H21" s="70"/>
      <c r="I21" s="72" t="s">
        <v>40</v>
      </c>
      <c r="U21" s="40"/>
      <c r="V21" s="73"/>
      <c r="W21" s="73"/>
      <c r="X21" s="74"/>
      <c r="Y21" s="74"/>
      <c r="Z21" s="75"/>
      <c r="AA21" s="75"/>
      <c r="AB21" s="75"/>
      <c r="AC21" s="78"/>
      <c r="AE21" s="21"/>
      <c r="AF21" s="23"/>
      <c r="AG21" s="23"/>
      <c r="AH21" s="23"/>
      <c r="AI21" s="21"/>
      <c r="AJ21" s="79"/>
      <c r="AK21" s="77"/>
      <c r="AL21" s="77"/>
      <c r="AM21" s="21"/>
    </row>
    <row r="22" spans="1:39" x14ac:dyDescent="0.2">
      <c r="A22" s="21"/>
      <c r="D22" s="76" t="s">
        <v>20</v>
      </c>
      <c r="E22" s="90"/>
      <c r="F22" s="91">
        <f>+F8+F10</f>
        <v>3</v>
      </c>
      <c r="G22" s="91">
        <f>+G8+G10</f>
        <v>16</v>
      </c>
      <c r="H22" s="91">
        <f>+H8+H10</f>
        <v>38</v>
      </c>
      <c r="I22" s="92"/>
      <c r="U22" s="40"/>
      <c r="V22" s="73"/>
      <c r="W22" s="73"/>
      <c r="X22" s="74"/>
      <c r="Y22" s="74"/>
      <c r="Z22" s="75"/>
      <c r="AA22" s="75"/>
      <c r="AB22" s="75"/>
      <c r="AC22" s="42"/>
      <c r="AE22" s="21"/>
      <c r="AM22" s="21"/>
    </row>
    <row r="23" spans="1:39" x14ac:dyDescent="0.2">
      <c r="A23" s="21"/>
      <c r="E23" s="22"/>
      <c r="F23" s="93">
        <f>(H22/365)+(G22/12)+F22</f>
        <v>4.4374429223744292</v>
      </c>
      <c r="G23" s="94" t="s">
        <v>19</v>
      </c>
      <c r="H23" s="95"/>
      <c r="I23" s="45" t="s">
        <v>44</v>
      </c>
      <c r="U23" s="41"/>
      <c r="V23" s="73"/>
      <c r="W23" s="73"/>
      <c r="X23" s="74"/>
      <c r="Y23" s="74"/>
      <c r="Z23" s="75"/>
      <c r="AA23" s="75"/>
      <c r="AB23" s="75"/>
      <c r="AC23" s="78"/>
      <c r="AE23" s="21"/>
      <c r="AM23" s="21"/>
    </row>
    <row r="24" spans="1:39" ht="60" x14ac:dyDescent="0.2">
      <c r="A24" s="21"/>
      <c r="I24" s="21" t="s">
        <v>88</v>
      </c>
      <c r="U24" s="21"/>
      <c r="V24" s="73"/>
      <c r="W24" s="73"/>
      <c r="X24" s="74"/>
      <c r="Y24" s="74"/>
      <c r="Z24" s="75"/>
      <c r="AA24" s="75"/>
      <c r="AB24" s="75"/>
      <c r="AC24" s="42"/>
      <c r="AE24" s="21"/>
      <c r="AM24" s="21"/>
    </row>
    <row r="25" spans="1:39" x14ac:dyDescent="0.2">
      <c r="A25" s="21"/>
      <c r="I25" s="21"/>
      <c r="U25" s="21"/>
      <c r="AE25" s="21"/>
      <c r="AM25" s="21"/>
    </row>
    <row r="26" spans="1:39" x14ac:dyDescent="0.2">
      <c r="A26" s="21"/>
      <c r="I26" s="21"/>
      <c r="U26" s="21"/>
      <c r="AE26" s="21"/>
      <c r="AM26" s="21"/>
    </row>
    <row r="27" spans="1:39" x14ac:dyDescent="0.2">
      <c r="A27" s="21"/>
      <c r="I27" s="23"/>
      <c r="U27" s="21"/>
      <c r="AC27" s="21"/>
      <c r="AE27" s="21"/>
      <c r="AM27" s="21"/>
    </row>
    <row r="28" spans="1:39" ht="15" customHeight="1" x14ac:dyDescent="0.2">
      <c r="A28" s="21"/>
      <c r="U28" s="21"/>
      <c r="AC28" s="21"/>
      <c r="AE28" s="21"/>
      <c r="AM28" s="21"/>
    </row>
    <row r="29" spans="1:39" x14ac:dyDescent="0.2">
      <c r="A29" s="21"/>
      <c r="U29" s="21"/>
      <c r="AC29" s="21"/>
      <c r="AE29" s="21"/>
      <c r="AM29" s="21"/>
    </row>
    <row r="30" spans="1:39" x14ac:dyDescent="0.2">
      <c r="A30" s="21"/>
      <c r="U30" s="21"/>
      <c r="AC30" s="21"/>
      <c r="AE30" s="21"/>
      <c r="AM30" s="21"/>
    </row>
    <row r="31" spans="1:39" x14ac:dyDescent="0.2">
      <c r="A31" s="21"/>
      <c r="U31" s="21"/>
      <c r="AC31" s="21"/>
      <c r="AE31" s="21"/>
      <c r="AM31" s="21"/>
    </row>
    <row r="32" spans="1:39" x14ac:dyDescent="0.2">
      <c r="A32" s="21"/>
      <c r="U32" s="21"/>
      <c r="AC32" s="21"/>
      <c r="AE32" s="21"/>
      <c r="AM32" s="21"/>
    </row>
    <row r="33" spans="29:39" x14ac:dyDescent="0.2">
      <c r="AC33" s="21"/>
      <c r="AE33" s="21"/>
      <c r="AM33" s="21"/>
    </row>
    <row r="34" spans="29:39" x14ac:dyDescent="0.2">
      <c r="AE34" s="21"/>
      <c r="AM34" s="21"/>
    </row>
    <row r="35" spans="29:39" x14ac:dyDescent="0.2">
      <c r="AE35" s="21"/>
      <c r="AM35" s="21"/>
    </row>
    <row r="36" spans="29:39" x14ac:dyDescent="0.2">
      <c r="AE36" s="21"/>
      <c r="AM36" s="21"/>
    </row>
    <row r="37" spans="29:39" x14ac:dyDescent="0.2">
      <c r="AM37" s="23"/>
    </row>
  </sheetData>
  <customSheetViews>
    <customSheetView guid="{78E235B8-33A1-427D-A2AE-7E86B2DC7C48}" topLeftCell="T16">
      <selection activeCell="Y24" sqref="Y24"/>
      <pageMargins left="0.7" right="0.7" top="0.75" bottom="0.75" header="0.3" footer="0.3"/>
      <pageSetup orientation="portrait" r:id="rId1"/>
    </customSheetView>
    <customSheetView guid="{F2E4A41C-2EFD-4621-AFF5-FA2CC0D9A24D}" topLeftCell="AD4">
      <selection activeCell="L9" sqref="L9"/>
      <pageMargins left="0.7" right="0.7" top="0.75" bottom="0.75" header="0.3" footer="0.3"/>
    </customSheetView>
  </customSheetViews>
  <mergeCells count="27">
    <mergeCell ref="N12:O12"/>
    <mergeCell ref="Q13:R13"/>
    <mergeCell ref="AG10:AI10"/>
    <mergeCell ref="AE8:AE9"/>
    <mergeCell ref="U8:U15"/>
    <mergeCell ref="AA16:AB16"/>
    <mergeCell ref="X15:Y15"/>
    <mergeCell ref="K8:K11"/>
    <mergeCell ref="K6:S6"/>
    <mergeCell ref="AF3:AL3"/>
    <mergeCell ref="AF4:AL4"/>
    <mergeCell ref="AE5:AM5"/>
    <mergeCell ref="AE6:AM6"/>
    <mergeCell ref="V3:AB3"/>
    <mergeCell ref="V4:AB4"/>
    <mergeCell ref="U5:AC5"/>
    <mergeCell ref="U6:AC6"/>
    <mergeCell ref="L3:R3"/>
    <mergeCell ref="L4:R4"/>
    <mergeCell ref="K5:S5"/>
    <mergeCell ref="A5:I5"/>
    <mergeCell ref="A6:I6"/>
    <mergeCell ref="G23:H23"/>
    <mergeCell ref="B3:H3"/>
    <mergeCell ref="B4:H4"/>
    <mergeCell ref="D22:E22"/>
    <mergeCell ref="A8:A21"/>
  </mergeCells>
  <pageMargins left="0.7" right="0.7" top="0.75" bottom="0.75" header="0.3" footer="0.3"/>
  <pageSetup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9D587C-481A-4159-B7BE-CDD64F4A3394}">
  <dimension ref="A3:D34"/>
  <sheetViews>
    <sheetView tabSelected="1" topLeftCell="A10" workbookViewId="0">
      <selection activeCell="D5" sqref="D5:D6"/>
    </sheetView>
  </sheetViews>
  <sheetFormatPr baseColWidth="10" defaultRowHeight="15" x14ac:dyDescent="0.25"/>
  <cols>
    <col min="1" max="1" width="33.28515625" customWidth="1"/>
    <col min="2" max="2" width="51.7109375" customWidth="1"/>
    <col min="3" max="3" width="30.28515625" customWidth="1"/>
    <col min="4" max="4" width="47.5703125" customWidth="1"/>
  </cols>
  <sheetData>
    <row r="3" spans="1:4" x14ac:dyDescent="0.25">
      <c r="A3" s="12" t="s">
        <v>57</v>
      </c>
      <c r="B3" s="12" t="s">
        <v>10</v>
      </c>
      <c r="C3" s="12" t="s">
        <v>11</v>
      </c>
    </row>
    <row r="4" spans="1:4" x14ac:dyDescent="0.25">
      <c r="A4" s="37">
        <v>1</v>
      </c>
      <c r="B4" s="14" t="s">
        <v>58</v>
      </c>
      <c r="C4" s="14" t="s">
        <v>21</v>
      </c>
    </row>
    <row r="5" spans="1:4" x14ac:dyDescent="0.25">
      <c r="A5" s="37">
        <v>2</v>
      </c>
      <c r="B5" s="14" t="s">
        <v>82</v>
      </c>
      <c r="C5" s="14" t="s">
        <v>33</v>
      </c>
      <c r="D5" s="98" t="s">
        <v>108</v>
      </c>
    </row>
    <row r="6" spans="1:4" x14ac:dyDescent="0.25">
      <c r="A6" s="37">
        <v>3</v>
      </c>
      <c r="B6" s="33" t="s">
        <v>82</v>
      </c>
      <c r="C6" s="33" t="s">
        <v>33</v>
      </c>
      <c r="D6" s="98" t="s">
        <v>85</v>
      </c>
    </row>
    <row r="7" spans="1:4" x14ac:dyDescent="0.25">
      <c r="A7" s="29"/>
      <c r="B7" s="30"/>
      <c r="C7" s="30"/>
    </row>
    <row r="8" spans="1:4" x14ac:dyDescent="0.25">
      <c r="A8" s="36" t="s">
        <v>83</v>
      </c>
      <c r="B8" s="12" t="s">
        <v>10</v>
      </c>
      <c r="C8" s="12" t="s">
        <v>11</v>
      </c>
    </row>
    <row r="9" spans="1:4" x14ac:dyDescent="0.25">
      <c r="A9" s="35">
        <v>1</v>
      </c>
      <c r="B9" s="14" t="s">
        <v>81</v>
      </c>
      <c r="C9" s="14" t="s">
        <v>21</v>
      </c>
    </row>
    <row r="10" spans="1:4" x14ac:dyDescent="0.25">
      <c r="A10" s="29"/>
      <c r="B10" s="30"/>
      <c r="C10" s="30"/>
    </row>
    <row r="11" spans="1:4" x14ac:dyDescent="0.25">
      <c r="A11" s="36" t="s">
        <v>61</v>
      </c>
      <c r="B11" s="12" t="s">
        <v>10</v>
      </c>
      <c r="C11" s="12" t="s">
        <v>11</v>
      </c>
    </row>
    <row r="12" spans="1:4" x14ac:dyDescent="0.25">
      <c r="A12" s="35">
        <v>1</v>
      </c>
      <c r="B12" s="14" t="s">
        <v>60</v>
      </c>
      <c r="C12" s="14" t="s">
        <v>21</v>
      </c>
    </row>
    <row r="13" spans="1:4" x14ac:dyDescent="0.25">
      <c r="A13" s="29"/>
      <c r="B13" s="30"/>
      <c r="C13" s="30"/>
    </row>
    <row r="14" spans="1:4" x14ac:dyDescent="0.25">
      <c r="A14" s="12" t="s">
        <v>59</v>
      </c>
      <c r="B14" s="12" t="s">
        <v>10</v>
      </c>
      <c r="C14" s="12" t="s">
        <v>11</v>
      </c>
    </row>
    <row r="15" spans="1:4" x14ac:dyDescent="0.25">
      <c r="A15" s="13" t="s">
        <v>61</v>
      </c>
      <c r="B15" s="14" t="s">
        <v>80</v>
      </c>
      <c r="C15" s="14" t="s">
        <v>21</v>
      </c>
    </row>
    <row r="16" spans="1:4" x14ac:dyDescent="0.25">
      <c r="A16" s="13" t="s">
        <v>61</v>
      </c>
      <c r="B16" s="14" t="s">
        <v>84</v>
      </c>
      <c r="C16" s="14" t="s">
        <v>21</v>
      </c>
    </row>
    <row r="17" spans="1:3" x14ac:dyDescent="0.25">
      <c r="A17" s="13" t="s">
        <v>63</v>
      </c>
      <c r="B17" s="14" t="s">
        <v>62</v>
      </c>
      <c r="C17" s="14" t="s">
        <v>21</v>
      </c>
    </row>
    <row r="18" spans="1:3" x14ac:dyDescent="0.25">
      <c r="A18" s="13" t="s">
        <v>63</v>
      </c>
      <c r="B18" s="14" t="s">
        <v>64</v>
      </c>
      <c r="C18" s="14" t="s">
        <v>21</v>
      </c>
    </row>
    <row r="19" spans="1:3" x14ac:dyDescent="0.25">
      <c r="A19" s="13" t="s">
        <v>66</v>
      </c>
      <c r="B19" s="14" t="s">
        <v>65</v>
      </c>
      <c r="C19" s="14" t="s">
        <v>21</v>
      </c>
    </row>
    <row r="20" spans="1:3" x14ac:dyDescent="0.25">
      <c r="A20" s="13" t="s">
        <v>66</v>
      </c>
      <c r="B20" s="14" t="s">
        <v>67</v>
      </c>
      <c r="C20" s="14" t="s">
        <v>21</v>
      </c>
    </row>
    <row r="21" spans="1:3" x14ac:dyDescent="0.25">
      <c r="A21" s="13" t="s">
        <v>66</v>
      </c>
      <c r="B21" s="14" t="s">
        <v>68</v>
      </c>
      <c r="C21" s="14" t="s">
        <v>21</v>
      </c>
    </row>
    <row r="22" spans="1:3" x14ac:dyDescent="0.25">
      <c r="A22" s="13" t="s">
        <v>66</v>
      </c>
      <c r="B22" s="14" t="s">
        <v>69</v>
      </c>
      <c r="C22" s="14" t="s">
        <v>21</v>
      </c>
    </row>
    <row r="23" spans="1:3" x14ac:dyDescent="0.25">
      <c r="A23" s="13" t="s">
        <v>71</v>
      </c>
      <c r="B23" s="14" t="s">
        <v>70</v>
      </c>
      <c r="C23" s="14" t="s">
        <v>21</v>
      </c>
    </row>
    <row r="24" spans="1:3" x14ac:dyDescent="0.25">
      <c r="A24" s="13" t="s">
        <v>71</v>
      </c>
      <c r="B24" s="33" t="s">
        <v>72</v>
      </c>
      <c r="C24" s="33" t="s">
        <v>21</v>
      </c>
    </row>
    <row r="25" spans="1:3" x14ac:dyDescent="0.25">
      <c r="A25" s="13" t="s">
        <v>71</v>
      </c>
      <c r="B25" s="33" t="s">
        <v>73</v>
      </c>
      <c r="C25" s="33" t="s">
        <v>21</v>
      </c>
    </row>
    <row r="26" spans="1:3" x14ac:dyDescent="0.25">
      <c r="A26" s="34" t="s">
        <v>71</v>
      </c>
      <c r="B26" s="33" t="s">
        <v>74</v>
      </c>
      <c r="C26" s="33" t="s">
        <v>21</v>
      </c>
    </row>
    <row r="27" spans="1:3" x14ac:dyDescent="0.25">
      <c r="A27" s="34" t="s">
        <v>71</v>
      </c>
      <c r="B27" s="33" t="s">
        <v>75</v>
      </c>
      <c r="C27" s="33" t="s">
        <v>21</v>
      </c>
    </row>
    <row r="28" spans="1:3" x14ac:dyDescent="0.25">
      <c r="A28" s="34" t="s">
        <v>71</v>
      </c>
      <c r="B28" s="33" t="s">
        <v>76</v>
      </c>
      <c r="C28" s="33" t="s">
        <v>21</v>
      </c>
    </row>
    <row r="29" spans="1:3" x14ac:dyDescent="0.25">
      <c r="A29" s="34" t="s">
        <v>71</v>
      </c>
      <c r="B29" s="33" t="s">
        <v>77</v>
      </c>
      <c r="C29" s="33" t="s">
        <v>21</v>
      </c>
    </row>
    <row r="30" spans="1:3" x14ac:dyDescent="0.25">
      <c r="A30" s="34" t="s">
        <v>71</v>
      </c>
      <c r="B30" s="34" t="s">
        <v>78</v>
      </c>
      <c r="C30" s="33" t="s">
        <v>21</v>
      </c>
    </row>
    <row r="31" spans="1:3" x14ac:dyDescent="0.25">
      <c r="A31" s="32"/>
      <c r="B31" s="31"/>
    </row>
    <row r="32" spans="1:3" x14ac:dyDescent="0.25">
      <c r="A32" s="32"/>
      <c r="B32" s="31"/>
    </row>
    <row r="33" spans="1:3" x14ac:dyDescent="0.25">
      <c r="A33" s="16" t="s">
        <v>12</v>
      </c>
      <c r="B33" s="15" t="s">
        <v>10</v>
      </c>
      <c r="C33" s="15" t="s">
        <v>11</v>
      </c>
    </row>
    <row r="34" spans="1:3" x14ac:dyDescent="0.25">
      <c r="A34" s="35">
        <v>1</v>
      </c>
      <c r="B34" s="14" t="s">
        <v>79</v>
      </c>
      <c r="C34" s="14" t="s">
        <v>33</v>
      </c>
    </row>
  </sheetData>
  <customSheetViews>
    <customSheetView guid="{78E235B8-33A1-427D-A2AE-7E86B2DC7C48}">
      <selection activeCell="C17" sqref="C17"/>
      <pageMargins left="0.7" right="0.7" top="0.75" bottom="0.75" header="0.3" footer="0.3"/>
    </customSheetView>
    <customSheetView guid="{F2E4A41C-2EFD-4621-AFF5-FA2CC0D9A24D}" topLeftCell="C10">
      <selection activeCell="D22" sqref="D22"/>
      <pageMargins left="0.7" right="0.7" top="0.75" bottom="0.75" header="0.3" footer="0.3"/>
    </customSheetView>
  </customSheetView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EXPERIENCIA HABILITANTE PROPONE</vt:lpstr>
      <vt:lpstr>EXPERIENCIA HABILI PROFESIONALE</vt:lpstr>
      <vt:lpstr>CARTAS DE COMPROMISO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Paola Troilo Vitta</dc:creator>
  <cp:lastModifiedBy>Windows User</cp:lastModifiedBy>
  <dcterms:created xsi:type="dcterms:W3CDTF">2018-09-07T19:34:44Z</dcterms:created>
  <dcterms:modified xsi:type="dcterms:W3CDTF">2018-10-23T20:17:00Z</dcterms:modified>
</cp:coreProperties>
</file>