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defaultThemeVersion="166925"/>
  <mc:AlternateContent xmlns:mc="http://schemas.openxmlformats.org/markup-compatibility/2006">
    <mc:Choice Requires="x15">
      <x15ac:absPath xmlns:x15ac="http://schemas.microsoft.com/office/spreadsheetml/2010/11/ac" url="C:\Users\Paola Trolio\Desktop\EMPRESA METRO\PROCESOS\CONSURSO DE MÉRITOS INSUMOS\concurso de meritos nuevo\nuevo\PROPUESTAS\EVALUACIONES FINALES\"/>
    </mc:Choice>
  </mc:AlternateContent>
  <xr:revisionPtr revIDLastSave="0" documentId="10_ncr:100000_{F5F4B7FE-89CF-4269-9CCF-5B82E8B466E0}" xr6:coauthVersionLast="31" xr6:coauthVersionMax="31" xr10:uidLastSave="{00000000-0000-0000-0000-000000000000}"/>
  <bookViews>
    <workbookView xWindow="0" yWindow="0" windowWidth="28800" windowHeight="10425" tabRatio="749" xr2:uid="{00000000-000D-0000-FFFF-FFFF00000000}"/>
  </bookViews>
  <sheets>
    <sheet name="EXPERIENCIA HABILITANTE " sheetId="1" r:id="rId1"/>
    <sheet name="EXPERIENCIA DE LOS PROFESIONALE" sheetId="3" r:id="rId2"/>
    <sheet name="CARTAS DE COMPROMISO " sheetId="8" r:id="rId3"/>
  </sheets>
  <calcPr calcId="179017"/>
  <customWorkbookViews>
    <customWorkbookView name="Paola Troilo Vitta - Vista personalizada" guid="{F2E4A41C-2EFD-4621-AFF5-FA2CC0D9A24D}" mergeInterval="0" personalView="1" maximized="1" xWindow="-8" yWindow="-8" windowWidth="1936" windowHeight="1056" tabRatio="578" activeSheetId="2"/>
    <customWorkbookView name="Juan.Rodas - Vista personalizada" guid="{78E235B8-33A1-427D-A2AE-7E86B2DC7C48}" mergeInterval="0" personalView="1" yWindow="40" windowWidth="960" windowHeight="1040" tabRatio="578" activeSheetId="3"/>
  </customWorkbookView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14" i="3" l="1"/>
  <c r="Q14" i="3"/>
  <c r="P14" i="3"/>
  <c r="H8" i="3" l="1"/>
  <c r="G8" i="3"/>
  <c r="F8" i="3"/>
  <c r="B9" i="1" l="1"/>
  <c r="Z8" i="3" l="1"/>
  <c r="AA8" i="3" l="1"/>
  <c r="AB8" i="3"/>
  <c r="R8" i="3"/>
  <c r="R25" i="3" s="1"/>
  <c r="Q8" i="3"/>
  <c r="P8" i="3"/>
  <c r="P25" i="3" l="1"/>
  <c r="AA22" i="3"/>
  <c r="Q25" i="3"/>
  <c r="AB22" i="3"/>
  <c r="Z22" i="3"/>
  <c r="F10" i="3"/>
  <c r="H10" i="3"/>
  <c r="G10" i="3"/>
  <c r="P26" i="3" l="1"/>
  <c r="Z23" i="3"/>
  <c r="F11" i="3"/>
</calcChain>
</file>

<file path=xl/sharedStrings.xml><?xml version="1.0" encoding="utf-8"?>
<sst xmlns="http://schemas.openxmlformats.org/spreadsheetml/2006/main" count="206" uniqueCount="92">
  <si>
    <t>CONTRATO 1</t>
  </si>
  <si>
    <t>CONTRATO 2</t>
  </si>
  <si>
    <t>CONTRATO 3</t>
  </si>
  <si>
    <t>CONTRATO 4</t>
  </si>
  <si>
    <t>CONTRATO 5</t>
  </si>
  <si>
    <t xml:space="preserve">EXPERIENCIA HABILITANTE </t>
  </si>
  <si>
    <t>SUMA TOTAL SMLMV</t>
  </si>
  <si>
    <t xml:space="preserve">DIRECTOR DE PROYECTO
Profesional Evaluable 1
</t>
  </si>
  <si>
    <t>CUMPLE/NO CUMPLE</t>
  </si>
  <si>
    <t xml:space="preserve">NOMBRE </t>
  </si>
  <si>
    <t xml:space="preserve">CARTA DE COMPROMISO </t>
  </si>
  <si>
    <t xml:space="preserve">PROFESIONAL SG-SST </t>
  </si>
  <si>
    <t>ENTIDAD CONTRATANTE</t>
  </si>
  <si>
    <t>CARGO</t>
  </si>
  <si>
    <t>FECHA INICIAL</t>
  </si>
  <si>
    <t>FECHA FINAL</t>
  </si>
  <si>
    <t xml:space="preserve">AÑOS </t>
  </si>
  <si>
    <t xml:space="preserve">MESES </t>
  </si>
  <si>
    <t>DIAS</t>
  </si>
  <si>
    <t>Total en años</t>
  </si>
  <si>
    <t>TOTAL TIEMPO EXPERIENCIA</t>
  </si>
  <si>
    <t xml:space="preserve">CUMPLE </t>
  </si>
  <si>
    <t>OBSERVACIONES</t>
  </si>
  <si>
    <t>Dar cumplimiento al requisito de conformidad con lo dispuesto en el SECOP II – Cuestionario (3).
Para acreditar la experiencia habilitante el proponente deberá demostrar haber ejecutado contratos, cuyos valores ejecutados sumen un valor igual o superior a 887 SMMLV, en máximo 6 contratos registrados en el RUP, suscritos y ejecutados con entidades públicas y/o privadas.
Los objetos de los contratos a acreditar deberán encontrarse dentro del siguiente código:</t>
  </si>
  <si>
    <t>CONTRATO 6</t>
  </si>
  <si>
    <t>Acreditar cualquier profesión siempre que cuente con mínimo 15 años de haber obtenido su título profesional, para lo cual deberá presentar el diploma o el acta de grado expedida por la correspondiente entidad educativa.</t>
  </si>
  <si>
    <t>8 años como director de proyectos de gestión predial, para los ingenieros contados a partir de la expedición de la tarjeta profesional y para las demás profesiones a partir de la terminación y aprobación del pensum académico, debidamente certificado por la entidad educativa o a partir de la expedición del diploma de grado, exceptuando las profesiones relacionadas con el sistema de seguridad social en salud en las cuales la experiencia profesional se computará a partir de la inscripción o registro profesional.</t>
  </si>
  <si>
    <t xml:space="preserve">COORDINADOR JURÍDICO
Profesional Evaluable 2
</t>
  </si>
  <si>
    <t>ABOGADO con mínimo 7 años de haber obtenido su título profesional, para lo cual deberá presentar el diploma o el acta de grado expedida por la correspondiente entidad educativa</t>
  </si>
  <si>
    <t xml:space="preserve">5 años como coordinador jurídico de proyectos de gestión predial contados a partir de la terminación y aprobación del pensum académico, debidamente certificado por la entidad educativa o a partir de la expedición del diploma de grado. </t>
  </si>
  <si>
    <t>COORDINADOR
TÉCNICO
Profesional Evaluable 3</t>
  </si>
  <si>
    <t xml:space="preserve">Ingeniero catastral o geodesta o ingeniero civil o ingeniero topográfico o afines con mínimo 7 años de haber obtenido su título profesional, para lo cual deberá presentar el diploma o el acta de grado expedida por la correspondiente entidad educativa.. </t>
  </si>
  <si>
    <t>5 años como coordinador técnico de proyectos de gestión predial, contados a partir de la expedición de la tarjeta profesional.</t>
  </si>
  <si>
    <t>NO CUMPLE</t>
  </si>
  <si>
    <t>Contratante. ENEL GREEN POWER COLOMBIA , OBJETO. Es establecer los términos y condiciones por los que el Consultor se obliga bajo entera cuenta, riesgo, responsabilidad, con su personal, materiales, tecnologia y recursos, a ejecutar los servicios relacionados con "Ingeneria Básica Sub Estaciones y Líneas de Alta  Tensión" , cuyas caracteristicas y especificaciones se detallan en el Anexo A , en  favor de Mandante , tal como se establecerá en una o más  "Ordenes Especifica de Servicio", conforme a las instrucciones que imparta el Mandante, cualesquiera leyes aplicables, las Practicas Prudentes de la Industria, y las previsiones de este documento.    
RUP : 12
CODIGOS: 80 10 15 00 - 80 10 16 00 - 80 13 18 00</t>
  </si>
  <si>
    <t>DIANA MARIA OCAMPO DUQUE</t>
  </si>
  <si>
    <t xml:space="preserve">ABOGADA </t>
  </si>
  <si>
    <t>ABOGADA  -GRADO 07 DE NOVIEMBRE DE 2003 - CON UNA EXPERIENCIA DE 14 AÑOS Y 11 MESES</t>
  </si>
  <si>
    <t>BEATRIZ JOSEFINA NIÑO ENDARA</t>
  </si>
  <si>
    <t>SUPERINTENDENCIA DE NOTARIADO Y REGISTROSUPERINTENDENCIA DELEGADA PARA LA PROTECCIÓN, RESTITUCIÓN YFORMALIZACIÓN DE TIERRAS</t>
  </si>
  <si>
    <t xml:space="preserve">COORDINADOR </t>
  </si>
  <si>
    <t>PARQUES NACIONALES NATURALES DE COLOMBIA</t>
  </si>
  <si>
    <t>CUMPLE</t>
  </si>
  <si>
    <t>JUAN CARLOS ARANA SOSA</t>
  </si>
  <si>
    <t>SERTEG S.A.S.</t>
  </si>
  <si>
    <t>CONSULTOR EN PROYECTOS DE GESTION INMOBILIARIA, DIRECTOR PREDIAL Y COORDINADOR PREDIAL</t>
  </si>
  <si>
    <t>ABOGADA -GRADO 11 DE OCTUBRE DE 2000</t>
  </si>
  <si>
    <t>INGENIERO CATATSTRAL Y GEODESTA - GRADO 11 DE DICIEMBRE DE 2009</t>
  </si>
  <si>
    <t>SECRETARIA GENERAL DEL CONSEJO DE ESTADO</t>
  </si>
  <si>
    <t>ESCRIBIENTE NOMINADO</t>
  </si>
  <si>
    <t>AUXILIAR JUDICIAL GRADO I</t>
  </si>
  <si>
    <t>SUSTANCIADORA  NOMINADA</t>
  </si>
  <si>
    <t>ABOGADA</t>
  </si>
  <si>
    <t xml:space="preserve">SUPERINTENDENCIA NACIONAL DE SALUD </t>
  </si>
  <si>
    <t xml:space="preserve">SUPERINTENDENCIA DE NOTARIADO Y REGISTRO </t>
  </si>
  <si>
    <t>ASESORA CODIGO 1020 GRADO 11</t>
  </si>
  <si>
    <t xml:space="preserve">INGICAT </t>
  </si>
  <si>
    <t>PROFESIONAL EN GESTION INMOBILIARIO</t>
  </si>
  <si>
    <t xml:space="preserve">4G LLANOS </t>
  </si>
  <si>
    <t>INGENIERO PREDIAL</t>
  </si>
  <si>
    <t xml:space="preserve">CONCESIONARIA VIAL DEL ORIENTE </t>
  </si>
  <si>
    <t>INGENIERO DE CAMPO</t>
  </si>
  <si>
    <t xml:space="preserve">INTERSERVICIOS S.A.S </t>
  </si>
  <si>
    <t xml:space="preserve">NEGOCIADOR </t>
  </si>
  <si>
    <t xml:space="preserve">UNION TEM´PORAL COLOMBO CANADIENSE LA MOJANA  </t>
  </si>
  <si>
    <t xml:space="preserve">CORDINADOR DEL SIG </t>
  </si>
  <si>
    <t xml:space="preserve">EXPERTO EN CARTOGRAFIA </t>
  </si>
  <si>
    <t>UNIDAD ADMINISTRATIVA DE CATASTRO</t>
  </si>
  <si>
    <t xml:space="preserve">CONTRATISTA </t>
  </si>
  <si>
    <t>INSTITUTO GEOGRAFICO AGUSTIN CODAZZI</t>
  </si>
  <si>
    <t xml:space="preserve">INGENIERO TOPOGRAFICO </t>
  </si>
  <si>
    <t xml:space="preserve">COMISIONES DE TOPOGRAFIA </t>
  </si>
  <si>
    <t>CARTA DE COMPROMISO</t>
  </si>
  <si>
    <t>ABOGADOS EN EXPERIENCIA EN REALIZACION DE ESTUDIOS DE TITULOS</t>
  </si>
  <si>
    <t>INGENIERO CATASTRAL Y GEODESTA</t>
  </si>
  <si>
    <t>CLAUDIA VIVIANA RODRIGUEZ BENAVIDES</t>
  </si>
  <si>
    <t xml:space="preserve">LIZETH CATHERINE PEREZ JURADO </t>
  </si>
  <si>
    <t xml:space="preserve">JAZMIN ANDREA FERREIRA ARIAS </t>
  </si>
  <si>
    <t xml:space="preserve">FREDY ALEJANDRO CANTILLO PIRAQUIVE </t>
  </si>
  <si>
    <t xml:space="preserve">ANDRES MAURICIO BASTO PRIETO </t>
  </si>
  <si>
    <t xml:space="preserve">MYRIAM ESTELLA SANCHEZ SANCHEZ </t>
  </si>
  <si>
    <t xml:space="preserve">LUIS IGNACIO SANCHEZ SERRATO </t>
  </si>
  <si>
    <t>RENE ALEJANDRO GOMEZ VARELA</t>
  </si>
  <si>
    <t xml:space="preserve">JOSE MARIA SANCHEZ SERRANO </t>
  </si>
  <si>
    <t xml:space="preserve">ANCIZAR ARENAS AMARILES </t>
  </si>
  <si>
    <t>Contratante. TETRA TECH ARD, OBJETO. El objetivo principal de este subcontrato es contratar la prestación de los servicios de la firma OCAMPO DUQUE ABOGADOS S.A.S para “Prestar asistencia técnica de tipo jurídico para el proceso de transferencia masiva de una muestra de predios del Fondo Nacional Agrario (FNA), actualmente en cabeza del Ministerio y Agricultura y Desarrollo Rural, al patrimonio del INCODER-FNA y para el saneamiento de la propiedad de algunos de estos predios a sujetos de reforma agraria que cumplan con los requisitos establecidos. Con base en este ejercicio, desarrollar una estrategia que pueda seraplicable para otros predios del FNA en similares circunstancias y estimar el universo probable de predios del FNA a nivel nacional susceptibles de ser transferidos y regularizados a partir de este ejercicio.”
Las actividades del Subcontratista se desarrollarán en conformidad con los términos de referencia incluidos como Anexo 1.
Las obligaciones del Subcontratista están descritas y pactadas con base en resultados. El Subcontratista se obliga a cumplir con los objetivos, actividades y productos descritos en los términos de referencia, y con los documentos requeridos para la ejecución de la actividad, que se encuentran adjuntos en el Anexo 1 Y 1A. RUP : 11 CODIGOS: 80 10 16 00</t>
  </si>
  <si>
    <t>OCAMPO DUQUE ABOGADOS</t>
  </si>
  <si>
    <t xml:space="preserve">GERENTE GENERAL </t>
  </si>
  <si>
    <t xml:space="preserve">INCODER </t>
  </si>
  <si>
    <t xml:space="preserve">JEFE DE OFICINA </t>
  </si>
  <si>
    <t xml:space="preserve">UNA VEZ REVISADA LA CERTIFICACION Y SUS RESPECTIVAS FUNCIONES ENUNCIADAS NO CORRESPONDEN A FUNCIONES PROPIAS DEL PROCESO DE GESTION PREDIAL QUE ESTA ENTIDAD SOLICITA, UNA VEZ REVISADO EL ORGANIGRAMA DEL INCODER SE EVIDENCIA QUE LA OFICINA ASESORA JURIDICA ES TRANSVERSAL A LA ENTIDAD NO ES LA QUE REGULA LA TITULACION DE LOS BALDIOS. </t>
  </si>
  <si>
    <t>NO PRESENTA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</si>
</sst>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C0A]d\-mmm\-yy;@"/>
  </numFmts>
  <fonts count="8" x14ac:knownFonts="1">
    <font>
      <sz val="11"/>
      <color theme="1"/>
      <name val="Calibri"/>
      <family val="2"/>
      <scheme val="minor"/>
    </font>
    <font>
      <b/>
      <sz val="11"/>
      <color theme="1"/>
      <name val="Calibri"/>
      <family val="2"/>
      <scheme val="minor"/>
    </font>
    <font>
      <sz val="9"/>
      <name val="Arial"/>
      <family val="2"/>
    </font>
    <font>
      <b/>
      <sz val="9"/>
      <name val="Arial"/>
      <family val="2"/>
    </font>
    <font>
      <b/>
      <sz val="8"/>
      <name val="Arial"/>
      <family val="2"/>
    </font>
    <font>
      <sz val="9"/>
      <name val="Calibri"/>
      <family val="2"/>
      <scheme val="minor"/>
    </font>
    <font>
      <b/>
      <sz val="9"/>
      <name val="Calibri"/>
      <family val="2"/>
      <scheme val="minor"/>
    </font>
    <font>
      <b/>
      <sz val="16"/>
      <name val="Calibri"/>
      <family val="2"/>
      <scheme val="minor"/>
    </font>
  </fonts>
  <fills count="7">
    <fill>
      <patternFill patternType="none"/>
    </fill>
    <fill>
      <patternFill patternType="gray125"/>
    </fill>
    <fill>
      <patternFill patternType="solid">
        <fgColor indexed="44"/>
        <bgColor indexed="31"/>
      </patternFill>
    </fill>
    <fill>
      <patternFill patternType="solid">
        <fgColor indexed="9"/>
        <bgColor indexed="26"/>
      </patternFill>
    </fill>
    <fill>
      <patternFill patternType="solid">
        <fgColor theme="2" tint="-0.249977111117893"/>
        <bgColor indexed="64"/>
      </patternFill>
    </fill>
    <fill>
      <patternFill patternType="solid">
        <fgColor rgb="FF92D050"/>
        <bgColor indexed="64"/>
      </patternFill>
    </fill>
    <fill>
      <patternFill patternType="solid">
        <fgColor rgb="FFFFC000"/>
        <bgColor indexed="27"/>
      </patternFill>
    </fill>
  </fills>
  <borders count="2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style="thin">
        <color indexed="8"/>
      </bottom>
      <diagonal/>
    </border>
    <border>
      <left/>
      <right style="thin">
        <color indexed="8"/>
      </right>
      <top/>
      <bottom/>
      <diagonal/>
    </border>
    <border>
      <left style="thin">
        <color indexed="8"/>
      </left>
      <right/>
      <top style="thin">
        <color indexed="8"/>
      </top>
      <bottom style="thin">
        <color indexed="8"/>
      </bottom>
      <diagonal/>
    </border>
    <border>
      <left style="thin">
        <color indexed="8"/>
      </left>
      <right style="thin">
        <color indexed="8"/>
      </right>
      <top/>
      <bottom/>
      <diagonal/>
    </border>
    <border>
      <left style="thin">
        <color indexed="8"/>
      </left>
      <right/>
      <top/>
      <bottom/>
      <diagonal/>
    </border>
    <border>
      <left/>
      <right/>
      <top style="thin">
        <color indexed="64"/>
      </top>
      <bottom/>
      <diagonal/>
    </border>
    <border>
      <left/>
      <right style="thin">
        <color indexed="8"/>
      </right>
      <top style="thin">
        <color indexed="64"/>
      </top>
      <bottom/>
      <diagonal/>
    </border>
  </borders>
  <cellStyleXfs count="1">
    <xf numFmtId="0" fontId="0" fillId="0" borderId="0"/>
  </cellStyleXfs>
  <cellXfs count="78">
    <xf numFmtId="0" fontId="0" fillId="0" borderId="0" xfId="0"/>
    <xf numFmtId="0" fontId="0" fillId="0" borderId="0" xfId="0" applyAlignment="1">
      <alignment wrapText="1"/>
    </xf>
    <xf numFmtId="0" fontId="0" fillId="0" borderId="1" xfId="0" applyBorder="1" applyAlignment="1">
      <alignment wrapText="1"/>
    </xf>
    <xf numFmtId="0" fontId="0" fillId="0" borderId="5" xfId="0" applyBorder="1" applyAlignment="1">
      <alignment vertical="top" wrapText="1"/>
    </xf>
    <xf numFmtId="0" fontId="0" fillId="0" borderId="5" xfId="0" applyBorder="1" applyAlignment="1">
      <alignment wrapText="1"/>
    </xf>
    <xf numFmtId="0" fontId="0" fillId="0" borderId="6" xfId="0" applyBorder="1" applyAlignment="1">
      <alignment horizontal="right" wrapText="1"/>
    </xf>
    <xf numFmtId="0" fontId="0" fillId="0" borderId="7" xfId="0" applyBorder="1" applyAlignment="1">
      <alignment wrapText="1"/>
    </xf>
    <xf numFmtId="0" fontId="1" fillId="0" borderId="2" xfId="0" applyFont="1" applyBorder="1" applyAlignment="1">
      <alignment horizontal="center" wrapText="1"/>
    </xf>
    <xf numFmtId="0" fontId="1" fillId="0" borderId="3" xfId="0" applyFont="1" applyBorder="1" applyAlignment="1">
      <alignment horizontal="center" wrapText="1"/>
    </xf>
    <xf numFmtId="0" fontId="1" fillId="0" borderId="4" xfId="0" applyFont="1" applyBorder="1" applyAlignment="1">
      <alignment horizontal="center" wrapText="1"/>
    </xf>
    <xf numFmtId="0" fontId="1" fillId="0" borderId="1" xfId="0" applyFont="1" applyBorder="1" applyAlignment="1">
      <alignment vertical="center" wrapText="1"/>
    </xf>
    <xf numFmtId="0" fontId="1" fillId="0" borderId="1" xfId="0" applyFont="1" applyBorder="1" applyAlignment="1">
      <alignment horizontal="center"/>
    </xf>
    <xf numFmtId="0" fontId="0" fillId="0" borderId="1" xfId="0" applyBorder="1"/>
    <xf numFmtId="0" fontId="1" fillId="0" borderId="1" xfId="0" applyFont="1" applyBorder="1" applyAlignment="1">
      <alignment horizontal="center" vertical="center"/>
    </xf>
    <xf numFmtId="0" fontId="1" fillId="0" borderId="1" xfId="0" applyFont="1" applyBorder="1"/>
    <xf numFmtId="0" fontId="3" fillId="2" borderId="12"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4" fillId="2" borderId="17" xfId="0" applyFont="1" applyFill="1" applyBorder="1" applyAlignment="1">
      <alignment horizontal="center" vertical="center" wrapText="1"/>
    </xf>
    <xf numFmtId="2" fontId="3" fillId="0" borderId="13" xfId="0" applyNumberFormat="1" applyFont="1" applyFill="1" applyBorder="1" applyAlignment="1">
      <alignment horizontal="center" vertical="center"/>
    </xf>
    <xf numFmtId="164" fontId="2" fillId="0" borderId="1" xfId="0" applyNumberFormat="1" applyFont="1" applyFill="1" applyBorder="1" applyAlignment="1">
      <alignment horizontal="center" vertical="center"/>
    </xf>
    <xf numFmtId="0" fontId="2" fillId="0" borderId="1" xfId="0" applyFont="1" applyFill="1" applyBorder="1" applyAlignment="1">
      <alignment horizontal="center" vertical="center"/>
    </xf>
    <xf numFmtId="0" fontId="2" fillId="0" borderId="8" xfId="0" applyFont="1" applyFill="1" applyBorder="1" applyAlignment="1">
      <alignment horizontal="center" vertical="center"/>
    </xf>
    <xf numFmtId="0" fontId="3" fillId="6" borderId="13" xfId="0" applyFont="1" applyFill="1" applyBorder="1" applyAlignment="1">
      <alignment horizontal="center" vertical="center"/>
    </xf>
    <xf numFmtId="0" fontId="3" fillId="6" borderId="15" xfId="0" applyFont="1" applyFill="1" applyBorder="1" applyAlignment="1">
      <alignment horizontal="center" vertical="center"/>
    </xf>
    <xf numFmtId="0" fontId="2" fillId="0" borderId="10"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0" xfId="0" applyFont="1" applyFill="1" applyBorder="1" applyAlignment="1">
      <alignment horizontal="center" vertical="center"/>
    </xf>
    <xf numFmtId="0" fontId="0" fillId="5" borderId="1" xfId="0" applyFill="1" applyBorder="1" applyAlignment="1">
      <alignment horizontal="center" vertical="center" wrapText="1"/>
    </xf>
    <xf numFmtId="2" fontId="3" fillId="0" borderId="0" xfId="0" applyNumberFormat="1" applyFont="1" applyFill="1" applyBorder="1" applyAlignment="1">
      <alignment horizontal="center" vertical="center"/>
    </xf>
    <xf numFmtId="0" fontId="6" fillId="0" borderId="1"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164" fontId="2" fillId="0" borderId="0" xfId="0" applyNumberFormat="1" applyFont="1" applyFill="1" applyBorder="1" applyAlignment="1">
      <alignment horizontal="center" vertical="center"/>
    </xf>
    <xf numFmtId="0" fontId="2" fillId="0" borderId="0" xfId="0" applyFont="1" applyFill="1" applyBorder="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xf>
    <xf numFmtId="0" fontId="7" fillId="0" borderId="1" xfId="0" applyFont="1" applyBorder="1" applyAlignment="1">
      <alignment horizontal="center" vertical="center" wrapText="1"/>
    </xf>
    <xf numFmtId="0" fontId="5" fillId="0" borderId="0" xfId="0" applyFont="1" applyAlignment="1">
      <alignment horizontal="center" wrapText="1"/>
    </xf>
    <xf numFmtId="0" fontId="5" fillId="0" borderId="1" xfId="0" applyFont="1" applyBorder="1" applyAlignment="1">
      <alignment horizontal="center" vertical="top" wrapText="1"/>
    </xf>
    <xf numFmtId="0" fontId="5" fillId="0" borderId="1" xfId="0" applyFont="1" applyBorder="1" applyAlignment="1">
      <alignment horizontal="center" wrapText="1"/>
    </xf>
    <xf numFmtId="0" fontId="5" fillId="0" borderId="11" xfId="0" applyFont="1" applyBorder="1" applyAlignment="1">
      <alignment horizontal="center" wrapText="1"/>
    </xf>
    <xf numFmtId="0" fontId="5" fillId="0" borderId="0" xfId="0" applyFont="1" applyFill="1" applyBorder="1" applyAlignment="1">
      <alignment horizontal="center" wrapText="1"/>
    </xf>
    <xf numFmtId="0" fontId="5" fillId="0" borderId="0" xfId="0" applyFont="1" applyFill="1" applyBorder="1" applyAlignment="1">
      <alignment vertical="center" wrapText="1"/>
    </xf>
    <xf numFmtId="0" fontId="5" fillId="0" borderId="0" xfId="0" applyFont="1" applyBorder="1" applyAlignment="1">
      <alignment horizontal="center" vertical="center" wrapText="1"/>
    </xf>
    <xf numFmtId="0" fontId="5" fillId="0" borderId="0" xfId="0" applyFont="1" applyBorder="1" applyAlignment="1">
      <alignment horizontal="center" wrapText="1"/>
    </xf>
    <xf numFmtId="0" fontId="6" fillId="0" borderId="0" xfId="0" applyFont="1" applyFill="1" applyBorder="1" applyAlignment="1">
      <alignment horizontal="center" vertical="center" wrapText="1"/>
    </xf>
    <xf numFmtId="0" fontId="5" fillId="0" borderId="0" xfId="0" applyFont="1" applyAlignment="1">
      <alignment horizontal="center" vertical="center" wrapText="1"/>
    </xf>
    <xf numFmtId="4" fontId="0" fillId="0" borderId="11" xfId="0" applyNumberFormat="1" applyBorder="1" applyAlignment="1">
      <alignment wrapText="1"/>
    </xf>
    <xf numFmtId="4" fontId="0" fillId="0" borderId="1" xfId="0" applyNumberFormat="1" applyBorder="1" applyAlignment="1">
      <alignment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6" fillId="0" borderId="0" xfId="0" applyFont="1" applyBorder="1" applyAlignment="1">
      <alignment horizontal="center" vertical="center" wrapText="1"/>
    </xf>
    <xf numFmtId="0" fontId="5" fillId="0" borderId="0" xfId="0" applyFont="1" applyFill="1" applyBorder="1" applyAlignment="1">
      <alignment horizontal="center" vertical="center" wrapText="1"/>
    </xf>
    <xf numFmtId="0" fontId="5" fillId="0" borderId="0" xfId="0" applyFont="1" applyFill="1" applyBorder="1" applyAlignment="1">
      <alignment horizontal="center" vertical="top" wrapText="1"/>
    </xf>
    <xf numFmtId="0" fontId="3" fillId="3" borderId="0" xfId="0" applyFont="1" applyFill="1" applyBorder="1" applyAlignment="1">
      <alignment horizontal="center" vertical="center"/>
    </xf>
    <xf numFmtId="0" fontId="6" fillId="0" borderId="1" xfId="0" applyFont="1" applyBorder="1" applyAlignment="1">
      <alignment horizontal="center" vertical="center" wrapText="1"/>
    </xf>
    <xf numFmtId="0" fontId="5" fillId="4" borderId="8" xfId="0" applyFont="1" applyFill="1" applyBorder="1" applyAlignment="1">
      <alignment horizontal="center" vertical="top" wrapText="1"/>
    </xf>
    <xf numFmtId="0" fontId="5" fillId="4" borderId="9" xfId="0" applyFont="1" applyFill="1" applyBorder="1" applyAlignment="1">
      <alignment horizontal="center" vertical="top" wrapText="1"/>
    </xf>
    <xf numFmtId="0" fontId="5" fillId="4" borderId="10" xfId="0" applyFont="1" applyFill="1" applyBorder="1" applyAlignment="1">
      <alignment horizontal="center" vertical="top" wrapText="1"/>
    </xf>
    <xf numFmtId="0" fontId="6" fillId="0" borderId="0" xfId="0" applyFont="1" applyBorder="1" applyAlignment="1">
      <alignment horizontal="center" vertical="center" wrapText="1"/>
    </xf>
    <xf numFmtId="0" fontId="5" fillId="0" borderId="0" xfId="0" applyFont="1" applyFill="1" applyBorder="1" applyAlignment="1">
      <alignment horizontal="center" vertical="center" wrapText="1"/>
    </xf>
    <xf numFmtId="0" fontId="5" fillId="0" borderId="0" xfId="0" applyFont="1" applyFill="1" applyBorder="1" applyAlignment="1">
      <alignment horizontal="center" vertical="top" wrapText="1"/>
    </xf>
    <xf numFmtId="0" fontId="5" fillId="0" borderId="1" xfId="0" applyFont="1" applyBorder="1" applyAlignment="1">
      <alignment horizontal="center" vertical="center" wrapText="1"/>
    </xf>
    <xf numFmtId="0" fontId="3" fillId="3" borderId="18" xfId="0" applyFont="1" applyFill="1" applyBorder="1" applyAlignment="1">
      <alignment horizontal="center" vertical="center"/>
    </xf>
    <xf numFmtId="0" fontId="3" fillId="3" borderId="19" xfId="0" applyFont="1" applyFill="1" applyBorder="1" applyAlignment="1">
      <alignment horizontal="center" vertical="center"/>
    </xf>
    <xf numFmtId="0" fontId="5" fillId="4" borderId="1" xfId="0" applyFont="1" applyFill="1" applyBorder="1" applyAlignment="1">
      <alignment horizontal="center" vertical="top" wrapText="1"/>
    </xf>
    <xf numFmtId="0" fontId="5" fillId="0" borderId="1" xfId="0" applyFont="1" applyFill="1" applyBorder="1" applyAlignment="1">
      <alignment horizontal="center" vertical="center" wrapText="1"/>
    </xf>
    <xf numFmtId="0" fontId="3" fillId="0" borderId="13" xfId="0" applyFont="1" applyFill="1" applyBorder="1" applyAlignment="1">
      <alignment horizontal="center" vertical="center"/>
    </xf>
    <xf numFmtId="0" fontId="3" fillId="0" borderId="15" xfId="0" applyFont="1" applyFill="1" applyBorder="1" applyAlignment="1">
      <alignment horizontal="center" vertical="center"/>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4"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206519</xdr:colOff>
      <xdr:row>5</xdr:row>
      <xdr:rowOff>1678422</xdr:rowOff>
    </xdr:from>
    <xdr:to>
      <xdr:col>0</xdr:col>
      <xdr:colOff>4336905</xdr:colOff>
      <xdr:row>5</xdr:row>
      <xdr:rowOff>3242863</xdr:rowOff>
    </xdr:to>
    <xdr:pic>
      <xdr:nvPicPr>
        <xdr:cNvPr id="3" name="Imagen 2">
          <a:extLst>
            <a:ext uri="{FF2B5EF4-FFF2-40B4-BE49-F238E27FC236}">
              <a16:creationId xmlns:a16="http://schemas.microsoft.com/office/drawing/2014/main" id="{34B224B8-7940-496B-A63B-509A9E5C54A2}"/>
            </a:ext>
          </a:extLst>
        </xdr:cNvPr>
        <xdr:cNvPicPr>
          <a:picLocks noChangeAspect="1"/>
        </xdr:cNvPicPr>
      </xdr:nvPicPr>
      <xdr:blipFill>
        <a:blip xmlns:r="http://schemas.openxmlformats.org/officeDocument/2006/relationships" r:embed="rId1"/>
        <a:stretch>
          <a:fillRect/>
        </a:stretch>
      </xdr:blipFill>
      <xdr:spPr>
        <a:xfrm>
          <a:off x="206519" y="2644529"/>
          <a:ext cx="4130386" cy="1564441"/>
        </a:xfrm>
        <a:prstGeom prst="rect">
          <a:avLst/>
        </a:prstGeom>
      </xdr:spPr>
    </xdr:pic>
    <xdr:clientData/>
  </xdr:twoCellAnchor>
  <xdr:twoCellAnchor editAs="oneCell">
    <xdr:from>
      <xdr:col>0</xdr:col>
      <xdr:colOff>57150</xdr:colOff>
      <xdr:row>5</xdr:row>
      <xdr:rowOff>3314700</xdr:rowOff>
    </xdr:from>
    <xdr:to>
      <xdr:col>0</xdr:col>
      <xdr:colOff>4558861</xdr:colOff>
      <xdr:row>5</xdr:row>
      <xdr:rowOff>4152900</xdr:rowOff>
    </xdr:to>
    <xdr:pic>
      <xdr:nvPicPr>
        <xdr:cNvPr id="4" name="Imagen 3">
          <a:extLst>
            <a:ext uri="{FF2B5EF4-FFF2-40B4-BE49-F238E27FC236}">
              <a16:creationId xmlns:a16="http://schemas.microsoft.com/office/drawing/2014/main" id="{E459B757-B618-465A-8AA4-EF2D2FAE90F4}"/>
            </a:ext>
          </a:extLst>
        </xdr:cNvPr>
        <xdr:cNvPicPr>
          <a:picLocks noChangeAspect="1"/>
        </xdr:cNvPicPr>
      </xdr:nvPicPr>
      <xdr:blipFill>
        <a:blip xmlns:r="http://schemas.openxmlformats.org/officeDocument/2006/relationships" r:embed="rId2"/>
        <a:stretch>
          <a:fillRect/>
        </a:stretch>
      </xdr:blipFill>
      <xdr:spPr>
        <a:xfrm>
          <a:off x="57150" y="4276725"/>
          <a:ext cx="4501711" cy="8382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4:H9"/>
  <sheetViews>
    <sheetView tabSelected="1" zoomScale="70" zoomScaleNormal="70" workbookViewId="0">
      <selection activeCell="H18" sqref="H18"/>
    </sheetView>
  </sheetViews>
  <sheetFormatPr baseColWidth="10" defaultRowHeight="15" x14ac:dyDescent="0.25"/>
  <cols>
    <col min="1" max="1" width="76.140625" style="1" customWidth="1"/>
    <col min="2" max="2" width="32.42578125" style="1" customWidth="1"/>
    <col min="3" max="3" width="51" style="1" customWidth="1"/>
    <col min="4" max="4" width="22.5703125" style="1" customWidth="1"/>
    <col min="5" max="5" width="22" style="1" customWidth="1"/>
    <col min="6" max="6" width="23" style="1" customWidth="1"/>
    <col min="7" max="7" width="24.140625" style="1" customWidth="1"/>
    <col min="8" max="8" width="17.42578125" style="1" customWidth="1"/>
    <col min="9" max="16384" width="11.42578125" style="1"/>
  </cols>
  <sheetData>
    <row r="4" spans="1:8" ht="15.75" thickBot="1" x14ac:dyDescent="0.3"/>
    <row r="5" spans="1:8" x14ac:dyDescent="0.25">
      <c r="A5" s="7" t="s">
        <v>5</v>
      </c>
      <c r="B5" s="8" t="s">
        <v>0</v>
      </c>
      <c r="C5" s="8" t="s">
        <v>1</v>
      </c>
      <c r="D5" s="8" t="s">
        <v>2</v>
      </c>
      <c r="E5" s="8" t="s">
        <v>3</v>
      </c>
      <c r="F5" s="9" t="s">
        <v>4</v>
      </c>
      <c r="G5" s="9" t="s">
        <v>24</v>
      </c>
      <c r="H5" s="9" t="s">
        <v>22</v>
      </c>
    </row>
    <row r="6" spans="1:8" ht="409.5" customHeight="1" x14ac:dyDescent="0.25">
      <c r="A6" s="3" t="s">
        <v>23</v>
      </c>
      <c r="B6" s="37" t="s">
        <v>34</v>
      </c>
      <c r="C6" s="2" t="s">
        <v>85</v>
      </c>
      <c r="D6" s="39" t="s">
        <v>91</v>
      </c>
      <c r="E6" s="39" t="s">
        <v>91</v>
      </c>
      <c r="F6" s="39" t="s">
        <v>91</v>
      </c>
      <c r="G6" s="39" t="s">
        <v>91</v>
      </c>
      <c r="H6" s="29" t="s">
        <v>21</v>
      </c>
    </row>
    <row r="7" spans="1:8" x14ac:dyDescent="0.25">
      <c r="A7" s="4"/>
      <c r="B7" s="2"/>
      <c r="C7" s="2"/>
      <c r="D7" s="2"/>
      <c r="E7" s="2"/>
      <c r="F7" s="2"/>
      <c r="G7" s="2"/>
    </row>
    <row r="8" spans="1:8" ht="15.75" thickBot="1" x14ac:dyDescent="0.3">
      <c r="A8" s="5" t="s">
        <v>6</v>
      </c>
      <c r="B8" s="52">
        <v>384.52</v>
      </c>
      <c r="C8" s="6">
        <v>852.93</v>
      </c>
      <c r="D8" s="2"/>
      <c r="E8" s="2"/>
      <c r="F8" s="2"/>
      <c r="G8" s="2"/>
    </row>
    <row r="9" spans="1:8" ht="15.75" thickBot="1" x14ac:dyDescent="0.3">
      <c r="A9" s="5" t="s">
        <v>6</v>
      </c>
      <c r="B9" s="53">
        <f>B8+C8</f>
        <v>1237.4499999999998</v>
      </c>
    </row>
  </sheetData>
  <customSheetViews>
    <customSheetView guid="{F2E4A41C-2EFD-4621-AFF5-FA2CC0D9A24D}">
      <selection activeCell="B6" sqref="B6"/>
      <pageMargins left="0.7" right="0.7" top="0.75" bottom="0.75" header="0.3" footer="0.3"/>
      <pageSetup paperSize="9" orientation="portrait" r:id="rId1"/>
    </customSheetView>
    <customSheetView guid="{78E235B8-33A1-427D-A2AE-7E86B2DC7C48}">
      <selection activeCell="B6" sqref="B6"/>
      <pageMargins left="0.7" right="0.7" top="0.75" bottom="0.75" header="0.3" footer="0.3"/>
      <pageSetup paperSize="9" orientation="portrait" r:id="rId2"/>
    </customSheetView>
  </customSheetView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3:AM28"/>
  <sheetViews>
    <sheetView zoomScale="80" zoomScaleNormal="80" workbookViewId="0">
      <selection activeCell="A7" sqref="A7"/>
    </sheetView>
  </sheetViews>
  <sheetFormatPr baseColWidth="10" defaultRowHeight="12" x14ac:dyDescent="0.2"/>
  <cols>
    <col min="1" max="1" width="42.140625" style="42" bestFit="1" customWidth="1"/>
    <col min="2" max="2" width="18.7109375" style="42" customWidth="1"/>
    <col min="3" max="3" width="12" style="42" customWidth="1"/>
    <col min="4" max="5" width="12.42578125" style="42" customWidth="1"/>
    <col min="6" max="6" width="14.5703125" style="42" customWidth="1"/>
    <col min="7" max="7" width="13.5703125" style="42" bestFit="1" customWidth="1"/>
    <col min="8" max="8" width="10.85546875" style="42" customWidth="1"/>
    <col min="9" max="9" width="26.5703125" style="42" customWidth="1"/>
    <col min="10" max="10" width="6.7109375" style="42" customWidth="1"/>
    <col min="11" max="11" width="34.42578125" style="42" bestFit="1" customWidth="1"/>
    <col min="12" max="12" width="26.85546875" style="42" customWidth="1"/>
    <col min="13" max="13" width="14.42578125" style="42" customWidth="1"/>
    <col min="14" max="14" width="12.42578125" style="42" bestFit="1" customWidth="1"/>
    <col min="15" max="15" width="13.85546875" style="42" customWidth="1"/>
    <col min="16" max="16" width="13.7109375" style="42" customWidth="1"/>
    <col min="17" max="17" width="14.42578125" style="42" customWidth="1"/>
    <col min="18" max="18" width="8.5703125" style="42" customWidth="1"/>
    <col min="19" max="19" width="28.7109375" style="42" customWidth="1"/>
    <col min="20" max="20" width="9" style="42" customWidth="1"/>
    <col min="21" max="21" width="44.85546875" style="42" bestFit="1" customWidth="1"/>
    <col min="22" max="22" width="14.7109375" style="42" customWidth="1"/>
    <col min="23" max="23" width="16.5703125" style="42" customWidth="1"/>
    <col min="24" max="24" width="10.28515625" style="42" customWidth="1"/>
    <col min="25" max="25" width="17.85546875" style="42" customWidth="1"/>
    <col min="26" max="26" width="12.140625" style="42" customWidth="1"/>
    <col min="27" max="27" width="12.42578125" style="42" customWidth="1"/>
    <col min="28" max="28" width="14.140625" style="42" customWidth="1"/>
    <col min="29" max="29" width="18.5703125" style="42" customWidth="1"/>
    <col min="30" max="30" width="11.42578125" style="42"/>
    <col min="31" max="31" width="25" style="42" customWidth="1"/>
    <col min="32" max="32" width="11.42578125" style="42"/>
    <col min="33" max="33" width="13.7109375" style="42" customWidth="1"/>
    <col min="34" max="34" width="13.42578125" style="42" customWidth="1"/>
    <col min="35" max="16384" width="11.42578125" style="42"/>
  </cols>
  <sheetData>
    <row r="3" spans="1:39" ht="55.5" customHeight="1" x14ac:dyDescent="0.2">
      <c r="A3" s="41" t="s">
        <v>7</v>
      </c>
      <c r="B3" s="61" t="s">
        <v>35</v>
      </c>
      <c r="C3" s="61"/>
      <c r="D3" s="61"/>
      <c r="E3" s="61"/>
      <c r="F3" s="61"/>
      <c r="G3" s="61"/>
      <c r="H3" s="61"/>
      <c r="I3" s="55" t="s">
        <v>8</v>
      </c>
      <c r="K3" s="41" t="s">
        <v>27</v>
      </c>
      <c r="L3" s="61" t="s">
        <v>38</v>
      </c>
      <c r="M3" s="61"/>
      <c r="N3" s="61"/>
      <c r="O3" s="61"/>
      <c r="P3" s="61"/>
      <c r="Q3" s="61"/>
      <c r="R3" s="61"/>
      <c r="S3" s="55" t="s">
        <v>8</v>
      </c>
      <c r="U3" s="41" t="s">
        <v>30</v>
      </c>
      <c r="V3" s="61" t="s">
        <v>43</v>
      </c>
      <c r="W3" s="61"/>
      <c r="X3" s="61"/>
      <c r="Y3" s="61"/>
      <c r="Z3" s="61"/>
      <c r="AA3" s="61"/>
      <c r="AB3" s="61"/>
      <c r="AC3" s="55" t="s">
        <v>8</v>
      </c>
      <c r="AE3" s="57"/>
      <c r="AF3" s="65"/>
      <c r="AG3" s="65"/>
      <c r="AH3" s="65"/>
      <c r="AI3" s="65"/>
      <c r="AJ3" s="65"/>
      <c r="AK3" s="65"/>
      <c r="AL3" s="65"/>
      <c r="AM3" s="57"/>
    </row>
    <row r="4" spans="1:39" ht="61.5" customHeight="1" x14ac:dyDescent="0.2">
      <c r="A4" s="43" t="s">
        <v>25</v>
      </c>
      <c r="B4" s="61" t="s">
        <v>37</v>
      </c>
      <c r="C4" s="68"/>
      <c r="D4" s="68"/>
      <c r="E4" s="68"/>
      <c r="F4" s="68"/>
      <c r="G4" s="68"/>
      <c r="H4" s="68"/>
      <c r="I4" s="55" t="s">
        <v>33</v>
      </c>
      <c r="K4" s="54" t="s">
        <v>28</v>
      </c>
      <c r="L4" s="61" t="s">
        <v>46</v>
      </c>
      <c r="M4" s="61"/>
      <c r="N4" s="61"/>
      <c r="O4" s="61"/>
      <c r="P4" s="61"/>
      <c r="Q4" s="61"/>
      <c r="R4" s="61"/>
      <c r="S4" s="55" t="s">
        <v>42</v>
      </c>
      <c r="U4" s="43" t="s">
        <v>31</v>
      </c>
      <c r="V4" s="61" t="s">
        <v>47</v>
      </c>
      <c r="W4" s="68"/>
      <c r="X4" s="68"/>
      <c r="Y4" s="68"/>
      <c r="Z4" s="68"/>
      <c r="AA4" s="68"/>
      <c r="AB4" s="68"/>
      <c r="AC4" s="55" t="s">
        <v>42</v>
      </c>
      <c r="AE4" s="59"/>
      <c r="AF4" s="66"/>
      <c r="AG4" s="66"/>
      <c r="AH4" s="66"/>
      <c r="AI4" s="66"/>
      <c r="AJ4" s="66"/>
      <c r="AK4" s="66"/>
      <c r="AL4" s="66"/>
      <c r="AM4" s="58"/>
    </row>
    <row r="5" spans="1:39" ht="10.5" customHeight="1" x14ac:dyDescent="0.2">
      <c r="A5" s="71"/>
      <c r="B5" s="71"/>
      <c r="C5" s="71"/>
      <c r="D5" s="71"/>
      <c r="E5" s="71"/>
      <c r="F5" s="71"/>
      <c r="G5" s="71"/>
      <c r="H5" s="71"/>
      <c r="I5" s="71"/>
      <c r="K5" s="62"/>
      <c r="L5" s="63"/>
      <c r="M5" s="63"/>
      <c r="N5" s="63"/>
      <c r="O5" s="63"/>
      <c r="P5" s="63"/>
      <c r="Q5" s="63"/>
      <c r="R5" s="63"/>
      <c r="S5" s="64"/>
      <c r="U5" s="71"/>
      <c r="V5" s="71"/>
      <c r="W5" s="71"/>
      <c r="X5" s="71"/>
      <c r="Y5" s="71"/>
      <c r="Z5" s="71"/>
      <c r="AA5" s="71"/>
      <c r="AB5" s="71"/>
      <c r="AC5" s="71"/>
      <c r="AE5" s="67"/>
      <c r="AF5" s="67"/>
      <c r="AG5" s="67"/>
      <c r="AH5" s="67"/>
      <c r="AI5" s="67"/>
      <c r="AJ5" s="67"/>
      <c r="AK5" s="67"/>
      <c r="AL5" s="67"/>
      <c r="AM5" s="67"/>
    </row>
    <row r="6" spans="1:39" ht="9.75" customHeight="1" x14ac:dyDescent="0.2">
      <c r="A6" s="71"/>
      <c r="B6" s="71"/>
      <c r="C6" s="71"/>
      <c r="D6" s="71"/>
      <c r="E6" s="71"/>
      <c r="F6" s="71"/>
      <c r="G6" s="71"/>
      <c r="H6" s="71"/>
      <c r="I6" s="71"/>
      <c r="K6" s="62"/>
      <c r="L6" s="63"/>
      <c r="M6" s="63"/>
      <c r="N6" s="63"/>
      <c r="O6" s="63"/>
      <c r="P6" s="63"/>
      <c r="Q6" s="63"/>
      <c r="R6" s="63"/>
      <c r="S6" s="64"/>
      <c r="U6" s="71"/>
      <c r="V6" s="71"/>
      <c r="W6" s="71"/>
      <c r="X6" s="71"/>
      <c r="Y6" s="71"/>
      <c r="Z6" s="71"/>
      <c r="AA6" s="71"/>
      <c r="AB6" s="71"/>
      <c r="AC6" s="71"/>
      <c r="AE6" s="67"/>
      <c r="AF6" s="67"/>
      <c r="AG6" s="67"/>
      <c r="AH6" s="67"/>
      <c r="AI6" s="67"/>
      <c r="AJ6" s="67"/>
      <c r="AK6" s="67"/>
      <c r="AL6" s="67"/>
      <c r="AM6" s="67"/>
    </row>
    <row r="7" spans="1:39" ht="39.75" customHeight="1" x14ac:dyDescent="0.2">
      <c r="A7" s="44"/>
      <c r="B7" s="15" t="s">
        <v>12</v>
      </c>
      <c r="C7" s="16" t="s">
        <v>13</v>
      </c>
      <c r="D7" s="17" t="s">
        <v>14</v>
      </c>
      <c r="E7" s="17" t="s">
        <v>15</v>
      </c>
      <c r="F7" s="18" t="s">
        <v>16</v>
      </c>
      <c r="G7" s="18" t="s">
        <v>17</v>
      </c>
      <c r="H7" s="19" t="s">
        <v>18</v>
      </c>
      <c r="I7" s="77" t="s">
        <v>22</v>
      </c>
      <c r="K7" s="45"/>
      <c r="L7" s="15" t="s">
        <v>12</v>
      </c>
      <c r="M7" s="16" t="s">
        <v>13</v>
      </c>
      <c r="N7" s="17" t="s">
        <v>14</v>
      </c>
      <c r="O7" s="17" t="s">
        <v>15</v>
      </c>
      <c r="P7" s="18" t="s">
        <v>16</v>
      </c>
      <c r="Q7" s="18" t="s">
        <v>17</v>
      </c>
      <c r="R7" s="19" t="s">
        <v>18</v>
      </c>
      <c r="S7" s="77" t="s">
        <v>22</v>
      </c>
      <c r="U7" s="44"/>
      <c r="V7" s="15" t="s">
        <v>12</v>
      </c>
      <c r="W7" s="16" t="s">
        <v>13</v>
      </c>
      <c r="X7" s="17" t="s">
        <v>14</v>
      </c>
      <c r="Y7" s="17" t="s">
        <v>15</v>
      </c>
      <c r="Z7" s="18" t="s">
        <v>16</v>
      </c>
      <c r="AA7" s="18" t="s">
        <v>17</v>
      </c>
      <c r="AB7" s="19" t="s">
        <v>18</v>
      </c>
      <c r="AC7" s="77" t="s">
        <v>22</v>
      </c>
      <c r="AE7" s="46"/>
      <c r="AF7" s="32"/>
      <c r="AG7" s="32"/>
      <c r="AH7" s="32"/>
      <c r="AI7" s="32"/>
      <c r="AJ7" s="33"/>
      <c r="AK7" s="33"/>
      <c r="AL7" s="33"/>
      <c r="AM7" s="47"/>
    </row>
    <row r="8" spans="1:39" ht="83.25" customHeight="1" x14ac:dyDescent="0.2">
      <c r="A8" s="75" t="s">
        <v>26</v>
      </c>
      <c r="B8" s="26" t="s">
        <v>86</v>
      </c>
      <c r="C8" s="27" t="s">
        <v>87</v>
      </c>
      <c r="D8" s="21">
        <v>41011</v>
      </c>
      <c r="E8" s="21">
        <v>43389</v>
      </c>
      <c r="F8" s="22">
        <f>DATEDIF(D8,E8,"y")</f>
        <v>6</v>
      </c>
      <c r="G8" s="22">
        <f>DATEDIF(D8,E8,"ym")</f>
        <v>6</v>
      </c>
      <c r="H8" s="23">
        <f>DATEDIF(D8,E8,"md")</f>
        <v>4</v>
      </c>
      <c r="I8" s="56" t="s">
        <v>42</v>
      </c>
      <c r="K8" s="72" t="s">
        <v>29</v>
      </c>
      <c r="L8" s="26" t="s">
        <v>39</v>
      </c>
      <c r="M8" s="27" t="s">
        <v>40</v>
      </c>
      <c r="N8" s="21">
        <v>42298</v>
      </c>
      <c r="O8" s="21">
        <v>43342</v>
      </c>
      <c r="P8" s="22">
        <f>DATEDIF(N8,O8,"y")</f>
        <v>2</v>
      </c>
      <c r="Q8" s="22">
        <f>DATEDIF(N8,O8,"ym")</f>
        <v>10</v>
      </c>
      <c r="R8" s="23">
        <f>DATEDIF(N8,O8,"md")</f>
        <v>9</v>
      </c>
      <c r="S8" s="56" t="s">
        <v>42</v>
      </c>
      <c r="U8" s="68" t="s">
        <v>32</v>
      </c>
      <c r="V8" s="27" t="s">
        <v>44</v>
      </c>
      <c r="W8" s="27" t="s">
        <v>45</v>
      </c>
      <c r="X8" s="21">
        <v>38719</v>
      </c>
      <c r="Y8" s="21">
        <v>43100</v>
      </c>
      <c r="Z8" s="22">
        <f t="shared" ref="Z8" si="0">DATEDIF(X8,Y8,"y")</f>
        <v>11</v>
      </c>
      <c r="AA8" s="22">
        <f t="shared" ref="AA8" si="1">DATEDIF(X8,Y8,"ym")</f>
        <v>11</v>
      </c>
      <c r="AB8" s="23">
        <f>DATEDIF(X8,Y8,"md")</f>
        <v>29</v>
      </c>
      <c r="AC8" s="56" t="s">
        <v>42</v>
      </c>
      <c r="AE8" s="66"/>
      <c r="AF8" s="34"/>
      <c r="AG8" s="34"/>
      <c r="AH8" s="35"/>
      <c r="AI8" s="35"/>
      <c r="AJ8" s="36"/>
      <c r="AK8" s="36"/>
      <c r="AL8" s="36"/>
      <c r="AM8" s="58"/>
    </row>
    <row r="9" spans="1:39" ht="223.5" customHeight="1" x14ac:dyDescent="0.2">
      <c r="A9" s="76"/>
      <c r="B9" s="26" t="s">
        <v>88</v>
      </c>
      <c r="C9" s="27" t="s">
        <v>89</v>
      </c>
      <c r="D9" s="21"/>
      <c r="E9" s="21"/>
      <c r="F9" s="22"/>
      <c r="G9" s="22"/>
      <c r="H9" s="23"/>
      <c r="I9" s="56" t="s">
        <v>90</v>
      </c>
      <c r="K9" s="72"/>
      <c r="L9" s="26" t="s">
        <v>48</v>
      </c>
      <c r="M9" s="27" t="s">
        <v>49</v>
      </c>
      <c r="N9" s="21"/>
      <c r="O9" s="21"/>
      <c r="P9" s="22"/>
      <c r="Q9" s="22"/>
      <c r="R9" s="23"/>
      <c r="S9" s="56" t="s">
        <v>33</v>
      </c>
      <c r="U9" s="68"/>
      <c r="V9" s="27" t="s">
        <v>56</v>
      </c>
      <c r="W9" s="27" t="s">
        <v>57</v>
      </c>
      <c r="X9" s="21"/>
      <c r="Y9" s="21"/>
      <c r="Z9" s="22"/>
      <c r="AA9" s="22"/>
      <c r="AB9" s="23"/>
      <c r="AC9" s="56" t="s">
        <v>33</v>
      </c>
      <c r="AE9" s="66"/>
      <c r="AF9" s="58"/>
      <c r="AG9" s="46"/>
      <c r="AH9" s="35"/>
      <c r="AI9" s="35"/>
      <c r="AJ9" s="36"/>
      <c r="AK9" s="36"/>
      <c r="AL9" s="36"/>
      <c r="AM9" s="58"/>
    </row>
    <row r="10" spans="1:39" ht="36" x14ac:dyDescent="0.2">
      <c r="A10" s="48"/>
      <c r="C10" s="69" t="s">
        <v>20</v>
      </c>
      <c r="D10" s="69"/>
      <c r="E10" s="70"/>
      <c r="F10" s="24">
        <f>+SUM(F8:F9)</f>
        <v>6</v>
      </c>
      <c r="G10" s="24">
        <f>+SUM(G8:G9)</f>
        <v>6</v>
      </c>
      <c r="H10" s="25">
        <f>+SUM(H8:H9)</f>
        <v>4</v>
      </c>
      <c r="I10" s="55"/>
      <c r="K10" s="72"/>
      <c r="L10" s="26" t="s">
        <v>48</v>
      </c>
      <c r="M10" s="27" t="s">
        <v>50</v>
      </c>
      <c r="N10" s="21"/>
      <c r="O10" s="21"/>
      <c r="P10" s="22"/>
      <c r="Q10" s="22"/>
      <c r="R10" s="23"/>
      <c r="S10" s="56" t="s">
        <v>33</v>
      </c>
      <c r="U10" s="68"/>
      <c r="V10" s="27" t="s">
        <v>58</v>
      </c>
      <c r="W10" s="27" t="s">
        <v>59</v>
      </c>
      <c r="X10" s="21"/>
      <c r="Y10" s="21"/>
      <c r="Z10" s="22"/>
      <c r="AA10" s="22"/>
      <c r="AB10" s="23"/>
      <c r="AC10" s="56" t="s">
        <v>33</v>
      </c>
      <c r="AE10" s="48"/>
      <c r="AF10" s="49"/>
      <c r="AG10" s="60"/>
      <c r="AH10" s="60"/>
      <c r="AI10" s="60"/>
      <c r="AJ10" s="28"/>
      <c r="AK10" s="28"/>
      <c r="AL10" s="28"/>
      <c r="AM10" s="50"/>
    </row>
    <row r="11" spans="1:39" ht="36" x14ac:dyDescent="0.2">
      <c r="A11" s="48"/>
      <c r="E11" s="51"/>
      <c r="F11" s="20">
        <f>(H10/365)+(G10/12)+F10</f>
        <v>6.5109589041095894</v>
      </c>
      <c r="G11" s="73" t="s">
        <v>19</v>
      </c>
      <c r="H11" s="74"/>
      <c r="I11" s="55" t="s">
        <v>33</v>
      </c>
      <c r="K11" s="72"/>
      <c r="L11" s="27" t="s">
        <v>48</v>
      </c>
      <c r="M11" s="27" t="s">
        <v>49</v>
      </c>
      <c r="N11" s="21"/>
      <c r="O11" s="21"/>
      <c r="P11" s="22"/>
      <c r="Q11" s="22"/>
      <c r="R11" s="23"/>
      <c r="S11" s="56" t="s">
        <v>33</v>
      </c>
      <c r="U11" s="68"/>
      <c r="V11" s="27" t="s">
        <v>60</v>
      </c>
      <c r="W11" s="27" t="s">
        <v>61</v>
      </c>
      <c r="X11" s="21"/>
      <c r="Y11" s="21"/>
      <c r="Z11" s="22"/>
      <c r="AA11" s="22"/>
      <c r="AB11" s="23"/>
      <c r="AC11" s="56" t="s">
        <v>33</v>
      </c>
      <c r="AE11" s="48"/>
      <c r="AF11" s="49"/>
      <c r="AG11" s="49"/>
      <c r="AH11" s="49"/>
      <c r="AI11" s="48"/>
      <c r="AJ11" s="30"/>
      <c r="AK11" s="28"/>
      <c r="AL11" s="28"/>
      <c r="AM11" s="48"/>
    </row>
    <row r="12" spans="1:39" ht="36" x14ac:dyDescent="0.2">
      <c r="A12" s="48"/>
      <c r="I12" s="48"/>
      <c r="K12" s="72"/>
      <c r="L12" s="27" t="s">
        <v>48</v>
      </c>
      <c r="M12" s="27" t="s">
        <v>50</v>
      </c>
      <c r="N12" s="21"/>
      <c r="O12" s="21"/>
      <c r="P12" s="22"/>
      <c r="Q12" s="22"/>
      <c r="R12" s="23"/>
      <c r="S12" s="56" t="s">
        <v>33</v>
      </c>
      <c r="U12" s="68"/>
      <c r="V12" s="27" t="s">
        <v>62</v>
      </c>
      <c r="W12" s="27" t="s">
        <v>63</v>
      </c>
      <c r="X12" s="21"/>
      <c r="Y12" s="21"/>
      <c r="Z12" s="22"/>
      <c r="AA12" s="22"/>
      <c r="AB12" s="23"/>
      <c r="AC12" s="56" t="s">
        <v>33</v>
      </c>
      <c r="AE12" s="48"/>
      <c r="AM12" s="48"/>
    </row>
    <row r="13" spans="1:39" ht="60" x14ac:dyDescent="0.2">
      <c r="A13" s="48"/>
      <c r="I13" s="48"/>
      <c r="K13" s="72"/>
      <c r="L13" s="27" t="s">
        <v>48</v>
      </c>
      <c r="M13" s="27" t="s">
        <v>51</v>
      </c>
      <c r="N13" s="21"/>
      <c r="O13" s="21"/>
      <c r="P13" s="22"/>
      <c r="Q13" s="22"/>
      <c r="R13" s="23"/>
      <c r="S13" s="56" t="s">
        <v>33</v>
      </c>
      <c r="U13" s="68"/>
      <c r="V13" s="27" t="s">
        <v>64</v>
      </c>
      <c r="W13" s="27" t="s">
        <v>65</v>
      </c>
      <c r="X13" s="21"/>
      <c r="Y13" s="21"/>
      <c r="Z13" s="22"/>
      <c r="AA13" s="22"/>
      <c r="AB13" s="23"/>
      <c r="AC13" s="56" t="s">
        <v>33</v>
      </c>
      <c r="AE13" s="48"/>
      <c r="AM13" s="48"/>
    </row>
    <row r="14" spans="1:39" ht="60" x14ac:dyDescent="0.2">
      <c r="A14" s="48"/>
      <c r="I14" s="48"/>
      <c r="K14" s="72"/>
      <c r="L14" s="27" t="s">
        <v>41</v>
      </c>
      <c r="M14" s="27" t="s">
        <v>40</v>
      </c>
      <c r="N14" s="21">
        <v>41467</v>
      </c>
      <c r="O14" s="21">
        <v>42233</v>
      </c>
      <c r="P14" s="22">
        <f t="shared" ref="P9:P24" si="2">DATEDIF(N14,O14,"y")</f>
        <v>2</v>
      </c>
      <c r="Q14" s="22">
        <f t="shared" ref="Q9:Q24" si="3">DATEDIF(N14,O14,"ym")</f>
        <v>1</v>
      </c>
      <c r="R14" s="23">
        <f t="shared" ref="R9:R24" si="4">DATEDIF(N14,O14,"md")</f>
        <v>5</v>
      </c>
      <c r="S14" s="56" t="s">
        <v>42</v>
      </c>
      <c r="U14" s="68"/>
      <c r="V14" s="27" t="s">
        <v>64</v>
      </c>
      <c r="W14" s="27" t="s">
        <v>66</v>
      </c>
      <c r="X14" s="21"/>
      <c r="Y14" s="21"/>
      <c r="Z14" s="22"/>
      <c r="AA14" s="22"/>
      <c r="AB14" s="23"/>
      <c r="AC14" s="56" t="s">
        <v>33</v>
      </c>
      <c r="AE14" s="48"/>
      <c r="AM14" s="48"/>
    </row>
    <row r="15" spans="1:39" ht="36" x14ac:dyDescent="0.2">
      <c r="A15" s="48"/>
      <c r="I15" s="49"/>
      <c r="K15" s="72"/>
      <c r="L15" s="27" t="s">
        <v>41</v>
      </c>
      <c r="M15" s="27" t="s">
        <v>52</v>
      </c>
      <c r="N15" s="21"/>
      <c r="O15" s="21"/>
      <c r="P15" s="22"/>
      <c r="Q15" s="22"/>
      <c r="R15" s="23"/>
      <c r="S15" s="56" t="s">
        <v>33</v>
      </c>
      <c r="U15" s="68"/>
      <c r="V15" s="27" t="s">
        <v>67</v>
      </c>
      <c r="W15" s="27" t="s">
        <v>68</v>
      </c>
      <c r="X15" s="21"/>
      <c r="Y15" s="21"/>
      <c r="Z15" s="22"/>
      <c r="AA15" s="22"/>
      <c r="AB15" s="23"/>
      <c r="AC15" s="56" t="s">
        <v>33</v>
      </c>
      <c r="AE15" s="48"/>
      <c r="AM15" s="48"/>
    </row>
    <row r="16" spans="1:39" ht="48" x14ac:dyDescent="0.2">
      <c r="A16" s="48"/>
      <c r="K16" s="72"/>
      <c r="L16" s="27" t="s">
        <v>41</v>
      </c>
      <c r="M16" s="27" t="s">
        <v>36</v>
      </c>
      <c r="N16" s="21"/>
      <c r="O16" s="21"/>
      <c r="P16" s="22"/>
      <c r="Q16" s="22"/>
      <c r="R16" s="23"/>
      <c r="S16" s="56" t="s">
        <v>33</v>
      </c>
      <c r="U16" s="68"/>
      <c r="V16" s="27" t="s">
        <v>69</v>
      </c>
      <c r="W16" s="27" t="s">
        <v>68</v>
      </c>
      <c r="X16" s="21"/>
      <c r="Y16" s="21"/>
      <c r="Z16" s="22"/>
      <c r="AA16" s="22"/>
      <c r="AB16" s="23"/>
      <c r="AC16" s="56" t="s">
        <v>33</v>
      </c>
      <c r="AE16" s="48"/>
      <c r="AM16" s="48"/>
    </row>
    <row r="17" spans="1:39" ht="48" x14ac:dyDescent="0.2">
      <c r="A17" s="48"/>
      <c r="K17" s="72"/>
      <c r="L17" s="27" t="s">
        <v>41</v>
      </c>
      <c r="M17" s="27" t="s">
        <v>52</v>
      </c>
      <c r="N17" s="21"/>
      <c r="O17" s="21"/>
      <c r="P17" s="22"/>
      <c r="Q17" s="22"/>
      <c r="R17" s="23"/>
      <c r="S17" s="56" t="s">
        <v>33</v>
      </c>
      <c r="U17" s="68"/>
      <c r="V17" s="27" t="s">
        <v>69</v>
      </c>
      <c r="W17" s="27" t="s">
        <v>68</v>
      </c>
      <c r="X17" s="21"/>
      <c r="Y17" s="21"/>
      <c r="Z17" s="22"/>
      <c r="AA17" s="22"/>
      <c r="AB17" s="23"/>
      <c r="AC17" s="56" t="s">
        <v>33</v>
      </c>
      <c r="AE17" s="48"/>
      <c r="AM17" s="48"/>
    </row>
    <row r="18" spans="1:39" ht="51.75" customHeight="1" x14ac:dyDescent="0.2">
      <c r="A18" s="48"/>
      <c r="K18" s="72"/>
      <c r="L18" s="27" t="s">
        <v>41</v>
      </c>
      <c r="M18" s="27" t="s">
        <v>52</v>
      </c>
      <c r="N18" s="21"/>
      <c r="O18" s="21"/>
      <c r="P18" s="22"/>
      <c r="Q18" s="22"/>
      <c r="R18" s="23"/>
      <c r="S18" s="56" t="s">
        <v>33</v>
      </c>
      <c r="U18" s="68"/>
      <c r="V18" s="27" t="s">
        <v>69</v>
      </c>
      <c r="W18" s="27" t="s">
        <v>68</v>
      </c>
      <c r="X18" s="21"/>
      <c r="Y18" s="21"/>
      <c r="Z18" s="22"/>
      <c r="AA18" s="22"/>
      <c r="AB18" s="23"/>
      <c r="AC18" s="56" t="s">
        <v>33</v>
      </c>
      <c r="AE18" s="48"/>
      <c r="AM18" s="48"/>
    </row>
    <row r="19" spans="1:39" ht="48" x14ac:dyDescent="0.2">
      <c r="A19" s="48"/>
      <c r="K19" s="72"/>
      <c r="L19" s="27" t="s">
        <v>41</v>
      </c>
      <c r="M19" s="27" t="s">
        <v>36</v>
      </c>
      <c r="N19" s="21"/>
      <c r="O19" s="21"/>
      <c r="P19" s="22"/>
      <c r="Q19" s="22"/>
      <c r="R19" s="23"/>
      <c r="S19" s="56" t="s">
        <v>33</v>
      </c>
      <c r="U19" s="68"/>
      <c r="V19" s="27" t="s">
        <v>69</v>
      </c>
      <c r="W19" s="27" t="s">
        <v>68</v>
      </c>
      <c r="X19" s="21"/>
      <c r="Y19" s="21"/>
      <c r="Z19" s="22"/>
      <c r="AA19" s="22"/>
      <c r="AB19" s="23"/>
      <c r="AC19" s="56" t="s">
        <v>33</v>
      </c>
      <c r="AE19" s="48"/>
      <c r="AM19" s="48"/>
    </row>
    <row r="20" spans="1:39" ht="48" x14ac:dyDescent="0.2">
      <c r="A20" s="48"/>
      <c r="K20" s="72"/>
      <c r="L20" s="27" t="s">
        <v>41</v>
      </c>
      <c r="M20" s="27" t="s">
        <v>36</v>
      </c>
      <c r="N20" s="21"/>
      <c r="O20" s="21"/>
      <c r="P20" s="22"/>
      <c r="Q20" s="22"/>
      <c r="R20" s="23"/>
      <c r="S20" s="56" t="s">
        <v>33</v>
      </c>
      <c r="U20" s="68"/>
      <c r="V20" s="27" t="s">
        <v>69</v>
      </c>
      <c r="W20" s="27" t="s">
        <v>68</v>
      </c>
      <c r="X20" s="21"/>
      <c r="Y20" s="21"/>
      <c r="Z20" s="22"/>
      <c r="AA20" s="22"/>
      <c r="AB20" s="23"/>
      <c r="AC20" s="56" t="s">
        <v>33</v>
      </c>
      <c r="AE20" s="48"/>
      <c r="AM20" s="48"/>
    </row>
    <row r="21" spans="1:39" ht="48" x14ac:dyDescent="0.2">
      <c r="K21" s="72"/>
      <c r="L21" s="27" t="s">
        <v>41</v>
      </c>
      <c r="M21" s="27" t="s">
        <v>52</v>
      </c>
      <c r="N21" s="21"/>
      <c r="O21" s="21"/>
      <c r="P21" s="22"/>
      <c r="Q21" s="22"/>
      <c r="R21" s="23"/>
      <c r="S21" s="56" t="s">
        <v>33</v>
      </c>
      <c r="U21" s="68"/>
      <c r="V21" s="27" t="s">
        <v>69</v>
      </c>
      <c r="W21" s="27" t="s">
        <v>68</v>
      </c>
      <c r="X21" s="21"/>
      <c r="Y21" s="21"/>
      <c r="Z21" s="22"/>
      <c r="AA21" s="22"/>
      <c r="AB21" s="23"/>
      <c r="AC21" s="56" t="s">
        <v>33</v>
      </c>
      <c r="AE21" s="48"/>
      <c r="AM21" s="48"/>
    </row>
    <row r="22" spans="1:39" ht="24" x14ac:dyDescent="0.2">
      <c r="K22" s="72"/>
      <c r="L22" s="27" t="s">
        <v>41</v>
      </c>
      <c r="M22" s="27" t="s">
        <v>52</v>
      </c>
      <c r="N22" s="21"/>
      <c r="O22" s="21"/>
      <c r="P22" s="22"/>
      <c r="Q22" s="22"/>
      <c r="R22" s="23"/>
      <c r="S22" s="56" t="s">
        <v>33</v>
      </c>
      <c r="U22" s="48"/>
      <c r="W22" s="69" t="s">
        <v>20</v>
      </c>
      <c r="X22" s="69"/>
      <c r="Y22" s="70"/>
      <c r="Z22" s="24">
        <f>+SUM(Z8:Z21)</f>
        <v>11</v>
      </c>
      <c r="AA22" s="24">
        <f>+SUM(AA8:AA21)</f>
        <v>11</v>
      </c>
      <c r="AB22" s="25">
        <f>+SUM(AB8:AB21)</f>
        <v>29</v>
      </c>
      <c r="AC22" s="56"/>
      <c r="AE22" s="48"/>
      <c r="AM22" s="48"/>
    </row>
    <row r="23" spans="1:39" ht="24" x14ac:dyDescent="0.2">
      <c r="K23" s="72"/>
      <c r="L23" s="27" t="s">
        <v>53</v>
      </c>
      <c r="M23" s="27" t="s">
        <v>36</v>
      </c>
      <c r="N23" s="21"/>
      <c r="O23" s="21"/>
      <c r="P23" s="22"/>
      <c r="Q23" s="22"/>
      <c r="R23" s="23"/>
      <c r="S23" s="56" t="s">
        <v>33</v>
      </c>
      <c r="U23" s="48"/>
      <c r="Y23" s="51"/>
      <c r="Z23" s="20">
        <f>(AB22/365)+(AA22/12)+Z22</f>
        <v>11.996118721461187</v>
      </c>
      <c r="AA23" s="73" t="s">
        <v>19</v>
      </c>
      <c r="AB23" s="74"/>
      <c r="AC23" s="31" t="s">
        <v>42</v>
      </c>
      <c r="AE23" s="48"/>
      <c r="AM23" s="48"/>
    </row>
    <row r="24" spans="1:39" ht="36" x14ac:dyDescent="0.2">
      <c r="K24" s="72"/>
      <c r="L24" s="27" t="s">
        <v>54</v>
      </c>
      <c r="M24" s="27" t="s">
        <v>55</v>
      </c>
      <c r="N24" s="21"/>
      <c r="O24" s="21"/>
      <c r="P24" s="22"/>
      <c r="Q24" s="22"/>
      <c r="R24" s="23"/>
      <c r="S24" s="56" t="s">
        <v>33</v>
      </c>
      <c r="U24" s="48"/>
      <c r="AC24" s="48"/>
      <c r="AE24" s="48"/>
      <c r="AM24" s="48"/>
    </row>
    <row r="25" spans="1:39" ht="15" customHeight="1" x14ac:dyDescent="0.2">
      <c r="K25" s="47"/>
      <c r="M25" s="69" t="s">
        <v>20</v>
      </c>
      <c r="N25" s="69"/>
      <c r="O25" s="70"/>
      <c r="P25" s="24">
        <f>+SUM(P8:P24)</f>
        <v>4</v>
      </c>
      <c r="Q25" s="24">
        <f>+SUM(Q8:Q24)</f>
        <v>11</v>
      </c>
      <c r="R25" s="25">
        <f>+SUM(R8:R24)</f>
        <v>14</v>
      </c>
      <c r="S25" s="54"/>
      <c r="AC25" s="48"/>
      <c r="AM25" s="49"/>
    </row>
    <row r="26" spans="1:39" x14ac:dyDescent="0.2">
      <c r="O26" s="51"/>
      <c r="P26" s="20">
        <f>(R25/365)+(Q25/12)+P25</f>
        <v>4.9550228310502282</v>
      </c>
      <c r="Q26" s="73" t="s">
        <v>19</v>
      </c>
      <c r="R26" s="74"/>
      <c r="S26" s="55" t="s">
        <v>33</v>
      </c>
      <c r="AC26" s="48"/>
    </row>
    <row r="27" spans="1:39" x14ac:dyDescent="0.2">
      <c r="AC27" s="48"/>
    </row>
    <row r="28" spans="1:39" x14ac:dyDescent="0.2">
      <c r="AC28" s="48"/>
    </row>
  </sheetData>
  <customSheetViews>
    <customSheetView guid="{F2E4A41C-2EFD-4621-AFF5-FA2CC0D9A24D}" topLeftCell="AD4">
      <selection activeCell="L9" sqref="L9"/>
      <pageMargins left="0.7" right="0.7" top="0.75" bottom="0.75" header="0.3" footer="0.3"/>
    </customSheetView>
    <customSheetView guid="{78E235B8-33A1-427D-A2AE-7E86B2DC7C48}" topLeftCell="T16">
      <selection activeCell="Y24" sqref="Y24"/>
      <pageMargins left="0.7" right="0.7" top="0.75" bottom="0.75" header="0.3" footer="0.3"/>
      <pageSetup orientation="portrait" r:id="rId1"/>
    </customSheetView>
  </customSheetViews>
  <mergeCells count="27">
    <mergeCell ref="Q26:R26"/>
    <mergeCell ref="AA23:AB23"/>
    <mergeCell ref="A5:I5"/>
    <mergeCell ref="A6:I6"/>
    <mergeCell ref="G11:H11"/>
    <mergeCell ref="C10:E10"/>
    <mergeCell ref="U8:U21"/>
    <mergeCell ref="M25:O25"/>
    <mergeCell ref="A8:A9"/>
    <mergeCell ref="W22:Y22"/>
    <mergeCell ref="B3:H3"/>
    <mergeCell ref="B4:H4"/>
    <mergeCell ref="V3:AB3"/>
    <mergeCell ref="V4:AB4"/>
    <mergeCell ref="U5:AC5"/>
    <mergeCell ref="U6:AC6"/>
    <mergeCell ref="K8:K24"/>
    <mergeCell ref="AG10:AI10"/>
    <mergeCell ref="L3:R3"/>
    <mergeCell ref="L4:R4"/>
    <mergeCell ref="K5:S5"/>
    <mergeCell ref="K6:S6"/>
    <mergeCell ref="AF3:AL3"/>
    <mergeCell ref="AF4:AL4"/>
    <mergeCell ref="AE5:AM5"/>
    <mergeCell ref="AE6:AM6"/>
    <mergeCell ref="AE8:AE9"/>
  </mergeCells>
  <pageMargins left="0.7" right="0.7" top="0.75" bottom="0.75" header="0.3" footer="0.3"/>
  <pageSetup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3:C25"/>
  <sheetViews>
    <sheetView workbookViewId="0">
      <selection activeCell="A30" sqref="A30"/>
    </sheetView>
  </sheetViews>
  <sheetFormatPr baseColWidth="10" defaultRowHeight="15" x14ac:dyDescent="0.25"/>
  <cols>
    <col min="1" max="1" width="29.5703125" customWidth="1"/>
    <col min="2" max="2" width="51.7109375" customWidth="1"/>
    <col min="3" max="3" width="30.28515625" customWidth="1"/>
    <col min="4" max="4" width="47.5703125" customWidth="1"/>
  </cols>
  <sheetData>
    <row r="3" spans="1:3" ht="45" x14ac:dyDescent="0.25">
      <c r="A3" s="38" t="s">
        <v>73</v>
      </c>
      <c r="B3" s="11" t="s">
        <v>9</v>
      </c>
      <c r="C3" s="11" t="s">
        <v>10</v>
      </c>
    </row>
    <row r="4" spans="1:3" x14ac:dyDescent="0.25">
      <c r="A4" s="39">
        <v>1</v>
      </c>
      <c r="B4" s="12" t="s">
        <v>75</v>
      </c>
      <c r="C4" s="12" t="s">
        <v>42</v>
      </c>
    </row>
    <row r="5" spans="1:3" x14ac:dyDescent="0.25">
      <c r="A5" s="39">
        <v>2</v>
      </c>
      <c r="B5" s="12" t="s">
        <v>76</v>
      </c>
      <c r="C5" s="12" t="s">
        <v>42</v>
      </c>
    </row>
    <row r="6" spans="1:3" x14ac:dyDescent="0.25">
      <c r="A6" s="39">
        <v>3</v>
      </c>
      <c r="B6" s="12" t="s">
        <v>77</v>
      </c>
      <c r="C6" s="12" t="s">
        <v>42</v>
      </c>
    </row>
    <row r="9" spans="1:3" ht="30" x14ac:dyDescent="0.25">
      <c r="A9" s="10" t="s">
        <v>74</v>
      </c>
      <c r="B9" s="13" t="s">
        <v>9</v>
      </c>
      <c r="C9" s="13" t="s">
        <v>10</v>
      </c>
    </row>
    <row r="10" spans="1:3" x14ac:dyDescent="0.25">
      <c r="A10" s="40">
        <v>1</v>
      </c>
      <c r="B10" s="12" t="s">
        <v>78</v>
      </c>
      <c r="C10" s="12" t="s">
        <v>42</v>
      </c>
    </row>
    <row r="14" spans="1:3" x14ac:dyDescent="0.25">
      <c r="A14" s="14" t="s">
        <v>70</v>
      </c>
      <c r="B14" s="13" t="s">
        <v>9</v>
      </c>
      <c r="C14" s="13" t="s">
        <v>10</v>
      </c>
    </row>
    <row r="15" spans="1:3" x14ac:dyDescent="0.25">
      <c r="A15" s="40">
        <v>1</v>
      </c>
      <c r="B15" s="12" t="s">
        <v>79</v>
      </c>
      <c r="C15" s="12" t="s">
        <v>21</v>
      </c>
    </row>
    <row r="18" spans="1:3" x14ac:dyDescent="0.25">
      <c r="A18" s="14" t="s">
        <v>11</v>
      </c>
      <c r="B18" s="13" t="s">
        <v>9</v>
      </c>
      <c r="C18" s="13" t="s">
        <v>10</v>
      </c>
    </row>
    <row r="19" spans="1:3" x14ac:dyDescent="0.25">
      <c r="A19" s="40">
        <v>1</v>
      </c>
      <c r="B19" s="12" t="s">
        <v>80</v>
      </c>
      <c r="C19" s="12" t="s">
        <v>42</v>
      </c>
    </row>
    <row r="21" spans="1:3" x14ac:dyDescent="0.25">
      <c r="A21" s="11" t="s">
        <v>71</v>
      </c>
      <c r="B21" s="11" t="s">
        <v>9</v>
      </c>
      <c r="C21" s="11" t="s">
        <v>72</v>
      </c>
    </row>
    <row r="22" spans="1:3" x14ac:dyDescent="0.25">
      <c r="A22" s="40">
        <v>1</v>
      </c>
      <c r="B22" s="12" t="s">
        <v>81</v>
      </c>
      <c r="C22" s="12" t="s">
        <v>42</v>
      </c>
    </row>
    <row r="23" spans="1:3" x14ac:dyDescent="0.25">
      <c r="A23" s="40">
        <v>2</v>
      </c>
      <c r="B23" s="12" t="s">
        <v>82</v>
      </c>
      <c r="C23" s="12" t="s">
        <v>42</v>
      </c>
    </row>
    <row r="24" spans="1:3" x14ac:dyDescent="0.25">
      <c r="A24" s="40">
        <v>3</v>
      </c>
      <c r="B24" s="12" t="s">
        <v>83</v>
      </c>
      <c r="C24" s="12" t="s">
        <v>21</v>
      </c>
    </row>
    <row r="25" spans="1:3" x14ac:dyDescent="0.25">
      <c r="A25" s="40">
        <v>4</v>
      </c>
      <c r="B25" s="12" t="s">
        <v>84</v>
      </c>
      <c r="C25" s="12" t="s">
        <v>42</v>
      </c>
    </row>
  </sheetData>
  <customSheetViews>
    <customSheetView guid="{F2E4A41C-2EFD-4621-AFF5-FA2CC0D9A24D}" topLeftCell="C10">
      <selection activeCell="D22" sqref="D22"/>
      <pageMargins left="0.7" right="0.7" top="0.75" bottom="0.75" header="0.3" footer="0.3"/>
    </customSheetView>
    <customSheetView guid="{78E235B8-33A1-427D-A2AE-7E86B2DC7C48}">
      <selection activeCell="C17" sqref="C17"/>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EXPERIENCIA HABILITANTE </vt:lpstr>
      <vt:lpstr>EXPERIENCIA DE LOS PROFESIONALE</vt:lpstr>
      <vt:lpstr>CARTAS DE COMPROMISO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Paola Troilo Vitta</dc:creator>
  <cp:lastModifiedBy>Paola Troilo Vitta</cp:lastModifiedBy>
  <dcterms:created xsi:type="dcterms:W3CDTF">2018-09-07T19:34:44Z</dcterms:created>
  <dcterms:modified xsi:type="dcterms:W3CDTF">2018-11-15T20:46:12Z</dcterms:modified>
</cp:coreProperties>
</file>