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INFORMACION\Desktop\anexo interventoría granja\ANEXOS INT GRANJA 25-11-21\anexos técnicos\"/>
    </mc:Choice>
  </mc:AlternateContent>
  <bookViews>
    <workbookView xWindow="-120" yWindow="-120" windowWidth="20730" windowHeight="11160"/>
  </bookViews>
  <sheets>
    <sheet name="PPTO CONSOLIDADO" sheetId="3" r:id="rId1"/>
  </sheets>
  <calcPr calcId="162913"/>
  <extLst>
    <ext uri="GoogleSheetsCustomDataVersion1">
      <go:sheetsCustomData xmlns:go="http://customooxmlschemas.google.com/" r:id="rId10" roundtripDataSignature="AMtx7mj812iO65cNSg7U3uUAGjnA1qiGTQ=="/>
    </ext>
  </extLst>
</workbook>
</file>

<file path=xl/calcChain.xml><?xml version="1.0" encoding="utf-8"?>
<calcChain xmlns="http://schemas.openxmlformats.org/spreadsheetml/2006/main">
  <c r="D23" i="3" l="1"/>
  <c r="F23" i="3" l="1"/>
  <c r="F30" i="3"/>
  <c r="D29" i="3"/>
  <c r="F29" i="3" s="1"/>
  <c r="D28" i="3"/>
  <c r="F28" i="3" s="1"/>
  <c r="D27" i="3"/>
  <c r="F27" i="3" s="1"/>
  <c r="F26" i="3"/>
  <c r="D25" i="3"/>
  <c r="F25" i="3" s="1"/>
  <c r="D24" i="3"/>
  <c r="F24" i="3" s="1"/>
  <c r="F8" i="3"/>
  <c r="F7" i="3"/>
  <c r="F6" i="3"/>
  <c r="F5" i="3"/>
  <c r="F10" i="3" l="1"/>
  <c r="F12" i="3" s="1"/>
  <c r="F14" i="3" s="1"/>
  <c r="F32" i="3"/>
  <c r="F34" i="3" l="1"/>
  <c r="F36" i="3" s="1"/>
  <c r="F42" i="3" s="1"/>
</calcChain>
</file>

<file path=xl/sharedStrings.xml><?xml version="1.0" encoding="utf-8"?>
<sst xmlns="http://schemas.openxmlformats.org/spreadsheetml/2006/main" count="45" uniqueCount="27">
  <si>
    <t xml:space="preserve">DESCRIPCION </t>
  </si>
  <si>
    <t>UNIDAD</t>
  </si>
  <si>
    <t>CANTIDAD</t>
  </si>
  <si>
    <t xml:space="preserve">VALOR UNITARIO </t>
  </si>
  <si>
    <t xml:space="preserve">VALOR TOTAL </t>
  </si>
  <si>
    <t xml:space="preserve">DEMOLICION MUROS </t>
  </si>
  <si>
    <t>M2</t>
  </si>
  <si>
    <t>DEMOLICION PLACA MACIZA E .25</t>
  </si>
  <si>
    <t xml:space="preserve">DEMOLICION VIGAS </t>
  </si>
  <si>
    <t>M3</t>
  </si>
  <si>
    <t xml:space="preserve">CARGUE U RETIRO DE MATERIAL </t>
  </si>
  <si>
    <t>COSTO DIRECTO</t>
  </si>
  <si>
    <t>COSTO INDIRECTO</t>
  </si>
  <si>
    <t>AIU</t>
  </si>
  <si>
    <t>COSTO TOTAL</t>
  </si>
  <si>
    <t xml:space="preserve">PRESUPUESTO CERRAMIENTO </t>
  </si>
  <si>
    <t xml:space="preserve">MURO EN BLOQUE </t>
  </si>
  <si>
    <t xml:space="preserve">CONCRETO COLUMNAS (4000 psi) </t>
  </si>
  <si>
    <t>CONCRETO VIGAS FORJADO (5000 psi)</t>
  </si>
  <si>
    <t xml:space="preserve">CERRAMIENTO CONCERTINA </t>
  </si>
  <si>
    <t xml:space="preserve">ML </t>
  </si>
  <si>
    <t xml:space="preserve">CONCRETO CIMENTACIÓN (3000 psi) </t>
  </si>
  <si>
    <t xml:space="preserve">EXCAVACION CIMENTACION </t>
  </si>
  <si>
    <t>CARGA/TRANSPORTE BOTADERO&lt;20km</t>
  </si>
  <si>
    <t>COSTO TOTAL OBRA (DEM+ CER)</t>
  </si>
  <si>
    <t>PRESUPUESTO DEMOLICIÓN CAPS GRANJA</t>
  </si>
  <si>
    <t>PUERTA METALICA CON BISAGRAS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</si>
</sst>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_-;\-&quot;$&quot;* #,##0_-;_-&quot;$&quot;* &quot;-&quot;??_-;_-@"/>
    <numFmt numFmtId="165" formatCode="_-* #,##0_-;\-* #,##0_-;_-* &quot;-&quot;??_-;_-@"/>
    <numFmt numFmtId="166" formatCode="_-&quot;$&quot;* #,##0.000_-;\-&quot;$&quot;* #,##0.000_-;_-&quot;$&quot;* &quot;-&quot;??_-;_-@"/>
  </numFmts>
  <fonts count="7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3" fillId="0" borderId="2" xfId="0" applyFont="1" applyBorder="1"/>
    <xf numFmtId="0" fontId="5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64" fontId="3" fillId="0" borderId="1" xfId="0" applyNumberFormat="1" applyFont="1" applyBorder="1"/>
    <xf numFmtId="0" fontId="3" fillId="0" borderId="2" xfId="0" applyFont="1" applyBorder="1" applyAlignment="1">
      <alignment horizontal="right"/>
    </xf>
    <xf numFmtId="164" fontId="3" fillId="0" borderId="2" xfId="0" applyNumberFormat="1" applyFont="1" applyBorder="1"/>
    <xf numFmtId="165" fontId="3" fillId="0" borderId="2" xfId="0" applyNumberFormat="1" applyFont="1" applyBorder="1"/>
    <xf numFmtId="0" fontId="3" fillId="0" borderId="0" xfId="0" applyFont="1"/>
    <xf numFmtId="165" fontId="3" fillId="0" borderId="0" xfId="0" applyNumberFormat="1" applyFont="1"/>
    <xf numFmtId="164" fontId="3" fillId="0" borderId="0" xfId="0" applyNumberFormat="1" applyFont="1"/>
    <xf numFmtId="164" fontId="1" fillId="0" borderId="2" xfId="0" applyNumberFormat="1" applyFont="1" applyBorder="1"/>
    <xf numFmtId="9" fontId="3" fillId="0" borderId="0" xfId="0" applyNumberFormat="1" applyFont="1"/>
    <xf numFmtId="0" fontId="1" fillId="0" borderId="6" xfId="0" applyFont="1" applyBorder="1"/>
    <xf numFmtId="164" fontId="1" fillId="0" borderId="6" xfId="0" applyNumberFormat="1" applyFont="1" applyBorder="1"/>
    <xf numFmtId="0" fontId="3" fillId="0" borderId="7" xfId="0" applyFont="1" applyBorder="1"/>
    <xf numFmtId="164" fontId="3" fillId="0" borderId="7" xfId="0" applyNumberFormat="1" applyFont="1" applyBorder="1"/>
    <xf numFmtId="0" fontId="3" fillId="0" borderId="9" xfId="0" applyFont="1" applyBorder="1"/>
    <xf numFmtId="164" fontId="3" fillId="0" borderId="9" xfId="0" applyNumberFormat="1" applyFont="1" applyBorder="1"/>
    <xf numFmtId="164" fontId="0" fillId="0" borderId="0" xfId="0" applyNumberFormat="1" applyFont="1" applyAlignment="1"/>
    <xf numFmtId="0" fontId="6" fillId="0" borderId="0" xfId="0" applyFont="1" applyAlignment="1"/>
    <xf numFmtId="166" fontId="0" fillId="0" borderId="0" xfId="0" applyNumberFormat="1" applyFont="1" applyAlignment="1"/>
    <xf numFmtId="164" fontId="1" fillId="0" borderId="8" xfId="0" applyNumberFormat="1" applyFont="1" applyBorder="1"/>
    <xf numFmtId="0" fontId="4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85"/>
  <sheetViews>
    <sheetView tabSelected="1" topLeftCell="A22" workbookViewId="0">
      <selection activeCell="D29" sqref="D29"/>
    </sheetView>
  </sheetViews>
  <sheetFormatPr baseColWidth="10" defaultColWidth="12.625" defaultRowHeight="15" customHeight="1" x14ac:dyDescent="0.2"/>
  <cols>
    <col min="1" max="1" width="9.375" customWidth="1"/>
    <col min="2" max="2" width="38.25" customWidth="1"/>
    <col min="3" max="3" width="7.25" customWidth="1"/>
    <col min="4" max="4" width="9.625" customWidth="1"/>
    <col min="5" max="5" width="17.125" customWidth="1"/>
    <col min="6" max="6" width="18" customWidth="1"/>
    <col min="7" max="7" width="9.375" customWidth="1"/>
    <col min="8" max="8" width="11.875" customWidth="1"/>
    <col min="9" max="9" width="17.25" customWidth="1"/>
    <col min="10" max="26" width="9.375" customWidth="1"/>
  </cols>
  <sheetData>
    <row r="3" spans="2:6" ht="30" customHeight="1" x14ac:dyDescent="0.25">
      <c r="B3" s="27" t="s">
        <v>25</v>
      </c>
      <c r="C3" s="28"/>
      <c r="D3" s="28"/>
      <c r="E3" s="28"/>
      <c r="F3" s="29"/>
    </row>
    <row r="4" spans="2:6" x14ac:dyDescent="0.25">
      <c r="B4" s="3" t="s">
        <v>0</v>
      </c>
      <c r="C4" s="4" t="s">
        <v>1</v>
      </c>
      <c r="D4" s="4" t="s">
        <v>2</v>
      </c>
      <c r="E4" s="5" t="s">
        <v>3</v>
      </c>
      <c r="F4" s="5" t="s">
        <v>4</v>
      </c>
    </row>
    <row r="5" spans="2:6" ht="30" customHeight="1" x14ac:dyDescent="0.25">
      <c r="B5" s="6" t="s">
        <v>5</v>
      </c>
      <c r="C5" s="6" t="s">
        <v>6</v>
      </c>
      <c r="D5" s="7">
        <v>2049</v>
      </c>
      <c r="E5" s="8">
        <v>10827.9854</v>
      </c>
      <c r="F5" s="8">
        <f t="shared" ref="F5:F8" si="0">D5*E5</f>
        <v>22186542.084599998</v>
      </c>
    </row>
    <row r="6" spans="2:6" ht="30" customHeight="1" x14ac:dyDescent="0.25">
      <c r="B6" s="1" t="s">
        <v>7</v>
      </c>
      <c r="C6" s="1" t="s">
        <v>6</v>
      </c>
      <c r="D6" s="9">
        <v>2042</v>
      </c>
      <c r="E6" s="10">
        <v>45000</v>
      </c>
      <c r="F6" s="10">
        <f t="shared" si="0"/>
        <v>91890000</v>
      </c>
    </row>
    <row r="7" spans="2:6" ht="30" customHeight="1" x14ac:dyDescent="0.25">
      <c r="B7" s="1" t="s">
        <v>8</v>
      </c>
      <c r="C7" s="1" t="s">
        <v>9</v>
      </c>
      <c r="D7" s="1">
        <v>249.6</v>
      </c>
      <c r="E7" s="10">
        <v>45000</v>
      </c>
      <c r="F7" s="10">
        <f t="shared" si="0"/>
        <v>11232000</v>
      </c>
    </row>
    <row r="8" spans="2:6" ht="30" customHeight="1" x14ac:dyDescent="0.25">
      <c r="B8" s="1" t="s">
        <v>10</v>
      </c>
      <c r="C8" s="1" t="s">
        <v>9</v>
      </c>
      <c r="D8" s="11">
        <v>1565</v>
      </c>
      <c r="E8" s="10">
        <v>45000</v>
      </c>
      <c r="F8" s="10">
        <f t="shared" si="0"/>
        <v>70425000</v>
      </c>
    </row>
    <row r="9" spans="2:6" x14ac:dyDescent="0.25">
      <c r="B9" s="12"/>
      <c r="C9" s="12"/>
      <c r="D9" s="13"/>
      <c r="E9" s="14"/>
      <c r="F9" s="14"/>
    </row>
    <row r="10" spans="2:6" x14ac:dyDescent="0.25">
      <c r="B10" s="1" t="s">
        <v>11</v>
      </c>
      <c r="F10" s="15">
        <f>SUM(F5:F9)</f>
        <v>195733542.0846</v>
      </c>
    </row>
    <row r="12" spans="2:6" x14ac:dyDescent="0.25">
      <c r="B12" s="1" t="s">
        <v>12</v>
      </c>
      <c r="D12" s="2" t="s">
        <v>13</v>
      </c>
      <c r="E12" s="16">
        <v>0.3</v>
      </c>
      <c r="F12" s="15">
        <f>F10*0.3</f>
        <v>58720062.625380002</v>
      </c>
    </row>
    <row r="14" spans="2:6" x14ac:dyDescent="0.25">
      <c r="B14" s="17" t="s">
        <v>14</v>
      </c>
      <c r="F14" s="15">
        <f>F10+F12</f>
        <v>254453604.70998001</v>
      </c>
    </row>
    <row r="18" spans="2:9" ht="15.75" customHeight="1" x14ac:dyDescent="0.2"/>
    <row r="19" spans="2:9" ht="15.75" customHeight="1" x14ac:dyDescent="0.2"/>
    <row r="20" spans="2:9" ht="15.75" customHeight="1" x14ac:dyDescent="0.2"/>
    <row r="21" spans="2:9" ht="30" customHeight="1" x14ac:dyDescent="0.25">
      <c r="B21" s="30" t="s">
        <v>15</v>
      </c>
      <c r="C21" s="28"/>
      <c r="D21" s="28"/>
      <c r="E21" s="28"/>
      <c r="F21" s="29"/>
    </row>
    <row r="22" spans="2:9" ht="15.75" customHeight="1" x14ac:dyDescent="0.25">
      <c r="B22" s="3" t="s">
        <v>0</v>
      </c>
      <c r="C22" s="4" t="s">
        <v>1</v>
      </c>
      <c r="D22" s="4" t="s">
        <v>2</v>
      </c>
      <c r="E22" s="5" t="s">
        <v>3</v>
      </c>
      <c r="F22" s="5" t="s">
        <v>4</v>
      </c>
    </row>
    <row r="23" spans="2:9" ht="30" customHeight="1" x14ac:dyDescent="0.25">
      <c r="B23" s="6" t="s">
        <v>16</v>
      </c>
      <c r="C23" s="6" t="s">
        <v>6</v>
      </c>
      <c r="D23" s="6">
        <f>160*2</f>
        <v>320</v>
      </c>
      <c r="E23" s="8">
        <v>48270</v>
      </c>
      <c r="F23" s="8">
        <f t="shared" ref="F23:F29" si="1">D23*E23</f>
        <v>15446400</v>
      </c>
    </row>
    <row r="24" spans="2:9" ht="30" customHeight="1" x14ac:dyDescent="0.25">
      <c r="B24" s="1" t="s">
        <v>17</v>
      </c>
      <c r="C24" s="1" t="s">
        <v>9</v>
      </c>
      <c r="D24" s="1">
        <f>((0.1*0.1)*2)*100</f>
        <v>2.0000000000000004</v>
      </c>
      <c r="E24" s="10">
        <v>738000</v>
      </c>
      <c r="F24" s="8">
        <f t="shared" si="1"/>
        <v>1476000.0000000002</v>
      </c>
    </row>
    <row r="25" spans="2:9" ht="30" customHeight="1" x14ac:dyDescent="0.25">
      <c r="B25" s="1" t="s">
        <v>18</v>
      </c>
      <c r="C25" s="1" t="s">
        <v>9</v>
      </c>
      <c r="D25" s="1">
        <f>(((0.1*0.1)*40)*4)*2</f>
        <v>3.2000000000000006</v>
      </c>
      <c r="E25" s="10">
        <v>764700</v>
      </c>
      <c r="F25" s="8">
        <f t="shared" si="1"/>
        <v>2447040.0000000005</v>
      </c>
    </row>
    <row r="26" spans="2:9" ht="30" customHeight="1" x14ac:dyDescent="0.25">
      <c r="B26" s="1" t="s">
        <v>19</v>
      </c>
      <c r="C26" s="1" t="s">
        <v>20</v>
      </c>
      <c r="D26" s="1">
        <v>160</v>
      </c>
      <c r="E26" s="10">
        <v>51850</v>
      </c>
      <c r="F26" s="8">
        <f t="shared" si="1"/>
        <v>8296000</v>
      </c>
    </row>
    <row r="27" spans="2:9" ht="30" customHeight="1" x14ac:dyDescent="0.25">
      <c r="B27" s="1" t="s">
        <v>21</v>
      </c>
      <c r="C27" s="1" t="s">
        <v>9</v>
      </c>
      <c r="D27" s="1">
        <f>(((0.6*0.6)*0.2)*100)</f>
        <v>7.1999999999999993</v>
      </c>
      <c r="E27" s="10">
        <v>581020.18999999994</v>
      </c>
      <c r="F27" s="8">
        <f t="shared" si="1"/>
        <v>4183345.3679999993</v>
      </c>
    </row>
    <row r="28" spans="2:9" ht="30" customHeight="1" x14ac:dyDescent="0.25">
      <c r="B28" s="1" t="s">
        <v>22</v>
      </c>
      <c r="C28" s="1" t="s">
        <v>9</v>
      </c>
      <c r="D28" s="1">
        <f>((0.4*0.4)*1)*100</f>
        <v>16.000000000000004</v>
      </c>
      <c r="E28" s="10">
        <v>41000</v>
      </c>
      <c r="F28" s="8">
        <f t="shared" si="1"/>
        <v>656000.00000000012</v>
      </c>
    </row>
    <row r="29" spans="2:9" ht="30" customHeight="1" x14ac:dyDescent="0.25">
      <c r="B29" s="19" t="s">
        <v>23</v>
      </c>
      <c r="C29" s="19" t="s">
        <v>9</v>
      </c>
      <c r="D29" s="19">
        <f>16+3.2</f>
        <v>19.2</v>
      </c>
      <c r="E29" s="20">
        <v>42000</v>
      </c>
      <c r="F29" s="20">
        <f t="shared" si="1"/>
        <v>806400</v>
      </c>
    </row>
    <row r="30" spans="2:9" ht="30" customHeight="1" x14ac:dyDescent="0.25">
      <c r="B30" s="21" t="s">
        <v>26</v>
      </c>
      <c r="C30" s="21" t="s">
        <v>1</v>
      </c>
      <c r="D30" s="21">
        <v>1</v>
      </c>
      <c r="E30" s="22">
        <v>3189599.6</v>
      </c>
      <c r="F30" s="22">
        <f>E30</f>
        <v>3189599.6</v>
      </c>
    </row>
    <row r="31" spans="2:9" ht="15.75" customHeight="1" x14ac:dyDescent="0.25">
      <c r="B31" s="12"/>
      <c r="C31" s="12"/>
      <c r="D31" s="13"/>
      <c r="E31" s="14"/>
      <c r="F31" s="14"/>
      <c r="H31" s="25"/>
    </row>
    <row r="32" spans="2:9" ht="15.75" customHeight="1" x14ac:dyDescent="0.25">
      <c r="B32" s="1" t="s">
        <v>11</v>
      </c>
      <c r="F32" s="15">
        <f>SUM(F23:F31)</f>
        <v>36500784.968000002</v>
      </c>
      <c r="H32" s="26"/>
      <c r="I32" s="23"/>
    </row>
    <row r="33" spans="2:8" ht="15.75" customHeight="1" x14ac:dyDescent="0.2"/>
    <row r="34" spans="2:8" ht="15.75" customHeight="1" x14ac:dyDescent="0.25">
      <c r="B34" s="1" t="s">
        <v>12</v>
      </c>
      <c r="D34" s="2" t="s">
        <v>13</v>
      </c>
      <c r="E34" s="16">
        <v>0.3</v>
      </c>
      <c r="F34" s="15">
        <f>F32*0.3</f>
        <v>10950235.4904</v>
      </c>
    </row>
    <row r="35" spans="2:8" ht="15.75" customHeight="1" x14ac:dyDescent="0.2"/>
    <row r="36" spans="2:8" ht="15.75" customHeight="1" x14ac:dyDescent="0.25">
      <c r="B36" s="17" t="s">
        <v>14</v>
      </c>
      <c r="F36" s="18">
        <f>SUM(F32:F35)</f>
        <v>47451020.458400004</v>
      </c>
      <c r="H36" s="14"/>
    </row>
    <row r="37" spans="2:8" ht="15.75" customHeight="1" x14ac:dyDescent="0.2"/>
    <row r="38" spans="2:8" ht="15.75" customHeight="1" x14ac:dyDescent="0.2"/>
    <row r="39" spans="2:8" ht="15.75" customHeight="1" x14ac:dyDescent="0.2"/>
    <row r="40" spans="2:8" ht="15.75" customHeight="1" x14ac:dyDescent="0.2"/>
    <row r="41" spans="2:8" ht="15.75" customHeight="1" thickBot="1" x14ac:dyDescent="0.25"/>
    <row r="42" spans="2:8" ht="15.75" customHeight="1" thickBot="1" x14ac:dyDescent="0.3">
      <c r="B42" s="17" t="s">
        <v>24</v>
      </c>
      <c r="F42" s="18">
        <f>F14+F36</f>
        <v>301904625.16838002</v>
      </c>
      <c r="H42" s="24"/>
    </row>
    <row r="43" spans="2:8" ht="15.75" customHeight="1" x14ac:dyDescent="0.2"/>
    <row r="44" spans="2:8" ht="15.75" customHeight="1" x14ac:dyDescent="0.2"/>
    <row r="45" spans="2:8" ht="15.75" customHeight="1" x14ac:dyDescent="0.2"/>
    <row r="46" spans="2:8" ht="15.75" customHeight="1" x14ac:dyDescent="0.2"/>
    <row r="47" spans="2:8" ht="15.75" customHeight="1" x14ac:dyDescent="0.2"/>
    <row r="48" spans="2: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</sheetData>
  <mergeCells count="2">
    <mergeCell ref="B3:F3"/>
    <mergeCell ref="B21:F2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2020-11-26T05:58:39Z</dcterms:created>
  <dcterms:modified xsi:type="dcterms:W3CDTF">2021-11-25T19:21:01Z</dcterms:modified>
</cp:coreProperties>
</file>