
<file path=[Content_Types].xml><?xml version="1.0" encoding="utf-8"?>
<Types xmlns="http://schemas.openxmlformats.org/package/2006/content-types">
  <Default Extension="png" ContentType="image/png"/>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RCEPEDA\Desktop\RPCY\PRECONTRACTUAL\2018\CUSTODIA\"/>
    </mc:Choice>
  </mc:AlternateContent>
  <bookViews>
    <workbookView xWindow="0" yWindow="0" windowWidth="28800" windowHeight="11700" activeTab="1"/>
  </bookViews>
  <sheets>
    <sheet name="Tipos de Riesgo" sheetId="3" r:id="rId1"/>
    <sheet name="Matriz de Riesgos 2018" sheetId="4" r:id="rId2"/>
    <sheet name="Lista Verificación" sheetId="5" r:id="rId3"/>
    <sheet name="Informe de compatibilidad" sheetId="6" r:id="rId4"/>
  </sheets>
  <definedNames>
    <definedName name="_xlnm.Print_Titles" localSheetId="1">'Matriz de Riesgos 2018'!$B:$F,'Matriz de Riesgos 2018'!$1:$7</definedName>
  </definedNames>
  <calcPr calcId="162913"/>
</workbook>
</file>

<file path=xl/calcChain.xml><?xml version="1.0" encoding="utf-8"?>
<calcChain xmlns="http://schemas.openxmlformats.org/spreadsheetml/2006/main">
  <c r="S17" i="4" l="1"/>
  <c r="T17" i="4" s="1"/>
  <c r="M17" i="4"/>
  <c r="N17" i="4" s="1"/>
  <c r="M18" i="4"/>
  <c r="N18" i="4" s="1"/>
  <c r="S20" i="4"/>
  <c r="T20" i="4" s="1"/>
  <c r="M20" i="4"/>
  <c r="N20" i="4" s="1"/>
  <c r="K20" i="4"/>
  <c r="S19" i="4"/>
  <c r="T19" i="4" s="1"/>
  <c r="M19" i="4"/>
  <c r="N19" i="4" s="1"/>
  <c r="K19" i="4"/>
  <c r="K18" i="4"/>
  <c r="S14" i="4"/>
  <c r="M14" i="4"/>
  <c r="S18" i="4"/>
  <c r="T18" i="4" s="1"/>
  <c r="K17" i="4"/>
  <c r="S16" i="4"/>
  <c r="T16" i="4" s="1"/>
  <c r="M16" i="4"/>
  <c r="N16" i="4" s="1"/>
  <c r="K16" i="4"/>
  <c r="I16" i="4"/>
  <c r="S15" i="4"/>
  <c r="T15" i="4"/>
  <c r="M15" i="4"/>
  <c r="N15" i="4" s="1"/>
  <c r="K15" i="4"/>
  <c r="I15" i="4"/>
  <c r="S13" i="4"/>
  <c r="T13" i="4" s="1"/>
  <c r="M13" i="4"/>
  <c r="N13" i="4"/>
  <c r="K13" i="4"/>
  <c r="I13" i="4"/>
  <c r="S12" i="4"/>
  <c r="T12" i="4" s="1"/>
  <c r="M12" i="4"/>
  <c r="N12" i="4" s="1"/>
  <c r="K12" i="4"/>
  <c r="I12" i="4"/>
  <c r="M11" i="4"/>
  <c r="N11" i="4" s="1"/>
  <c r="K11" i="4"/>
  <c r="S10" i="4"/>
  <c r="T10" i="4" s="1"/>
  <c r="M10" i="4"/>
  <c r="N10" i="4" s="1"/>
  <c r="K10" i="4"/>
  <c r="I10" i="4"/>
  <c r="S9" i="4"/>
  <c r="T9" i="4" s="1"/>
  <c r="M9" i="4"/>
  <c r="N9" i="4" s="1"/>
  <c r="K9" i="4"/>
  <c r="I9" i="4"/>
  <c r="S8" i="4"/>
  <c r="T8" i="4" s="1"/>
  <c r="M8" i="4"/>
  <c r="N8" i="4" s="1"/>
  <c r="K8" i="4"/>
  <c r="I8" i="4"/>
</calcChain>
</file>

<file path=xl/sharedStrings.xml><?xml version="1.0" encoding="utf-8"?>
<sst xmlns="http://schemas.openxmlformats.org/spreadsheetml/2006/main" count="408" uniqueCount="189">
  <si>
    <t>No.</t>
  </si>
  <si>
    <t>Clase</t>
  </si>
  <si>
    <t>Fuente</t>
  </si>
  <si>
    <t>Etapa</t>
  </si>
  <si>
    <t>Tipo</t>
  </si>
  <si>
    <t>Descripción</t>
  </si>
  <si>
    <t>Consecuencia de la ocurrencia</t>
  </si>
  <si>
    <t>Probabilidad</t>
  </si>
  <si>
    <t>Impacto</t>
  </si>
  <si>
    <t>Valoración del Riesgo</t>
  </si>
  <si>
    <t>General</t>
  </si>
  <si>
    <t>Interno</t>
  </si>
  <si>
    <t xml:space="preserve">Operacional </t>
  </si>
  <si>
    <t>Se presenta cuando la definición de la necesidad y el objeto establecido en el estudio previo, no se ajusta a la modalidad de selección aplicable.</t>
  </si>
  <si>
    <t>Planeación</t>
  </si>
  <si>
    <t xml:space="preserve">Imposibilidad para que se presenten oferentes y puede generar la declaratoria de desierta del proceso. </t>
  </si>
  <si>
    <t>Externo</t>
  </si>
  <si>
    <t>Ocurre cuando se presentan fallas en la disponibilidad del Sistema de Contratación Pública – SECOP (www.colombiacompra.gov.co)</t>
  </si>
  <si>
    <t>Retraso o incumplimiento de los plazos legales para la publicación de los actos y/o documentos derivados de los procesos contractuales</t>
  </si>
  <si>
    <t>Retraso en el inicio de la ejecución del contrato y afectación en el logro de los objetivos y satisfacción de la necesidad propuesta.</t>
  </si>
  <si>
    <t xml:space="preserve">General </t>
  </si>
  <si>
    <t>Externa</t>
  </si>
  <si>
    <t>Ejecución</t>
  </si>
  <si>
    <t>Variaciones de los componentes económicos necesarios para la ejecución del contrato, tales como la financiación, la contratación de personal, labores administrativas, los procedimientos utilizados, equipos y materiales requeridos.</t>
  </si>
  <si>
    <t>Ocurre cuando se presentan demoras por parte de la Entidad en las aprobaciones previas de los productos y/o servicios desarrollados por el contratista.</t>
  </si>
  <si>
    <t>Regulatorio</t>
  </si>
  <si>
    <t>Se presenta por la expedición de normas que impongan nuevos tributos, impuestos o cargas parafiscales, que pueden afectar el equilibrio económico del contrato.</t>
  </si>
  <si>
    <t>Categoría del Riesgo</t>
  </si>
  <si>
    <t>¿A quién se asigna?</t>
  </si>
  <si>
    <t>Tratamiento/Controles</t>
  </si>
  <si>
    <t>Riesgo Medio</t>
  </si>
  <si>
    <t>Entidad</t>
  </si>
  <si>
    <t>ETAPA PLANEACION: Revisión y apoyo jurídico a las dependencias que solicitan la contratación, aclarando los requisitos y la aplicabilidad de cada una de las modalidades de selección.</t>
  </si>
  <si>
    <t>Contratista</t>
  </si>
  <si>
    <t>Riesgo Alto</t>
  </si>
  <si>
    <t>Entidad y contratista</t>
  </si>
  <si>
    <t>Especifico</t>
  </si>
  <si>
    <t>Impacto después de tratamiento</t>
  </si>
  <si>
    <t>¿Afecta la ejecución del Contrato?</t>
  </si>
  <si>
    <t>Persona responsable por implementar el tratamiento</t>
  </si>
  <si>
    <t>Fecha estimada inicio tratamiento</t>
  </si>
  <si>
    <t>Fecha estimada completa tratamiento</t>
  </si>
  <si>
    <t>Monitoreo y Revisión</t>
  </si>
  <si>
    <t>Categoría</t>
  </si>
  <si>
    <t>Como se realiza el monitoreo?</t>
  </si>
  <si>
    <t>Periodicidad ¿Cuando?</t>
  </si>
  <si>
    <t>Riesgo Bajo</t>
  </si>
  <si>
    <t>Eventualmente</t>
  </si>
  <si>
    <t xml:space="preserve">Grupo de Contratos </t>
  </si>
  <si>
    <t>Inicio etapa precontractual</t>
  </si>
  <si>
    <t>Finalización etapa precontractual</t>
  </si>
  <si>
    <t xml:space="preserve">Área Técnica que genera la necesidad </t>
  </si>
  <si>
    <t>Hasta la ejecución</t>
  </si>
  <si>
    <t>No</t>
  </si>
  <si>
    <t>Grupo Contratos</t>
  </si>
  <si>
    <t>Supervisor del contrato</t>
  </si>
  <si>
    <t>Ejecución contractual</t>
  </si>
  <si>
    <t>Contratista y entidad</t>
  </si>
  <si>
    <t>Contratista y Supervisor</t>
  </si>
  <si>
    <t>Económicos</t>
  </si>
  <si>
    <t>Riesgos Económicos: son los derivados del comportamiento del mercado, tales como la fluctuación de los precios de los insumos, desabastecimiento y especulación de los mismos, entre otros.</t>
  </si>
  <si>
    <t>Sociales</t>
  </si>
  <si>
    <t>Riesgos Sociales o Políticos: son los derivados de los cambios de las políticas gubernamentales y decambios en las condiciones sociales que tengan impacto en la ejecución del contrato.</t>
  </si>
  <si>
    <t>Operacionales</t>
  </si>
  <si>
    <t>Riesgos Operacionales: son los asociados a la operatividad del contrato, tales como la suficiencia del presupuesto oficial, del plazo o los derivados de procesos, procedimientos, parámetros, sistemas de información y tecnológicos, equipos humanos o técnicos inadecuados o insuficientes.</t>
  </si>
  <si>
    <t>Financieros</t>
  </si>
  <si>
    <t>Riesgos Financieros: 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</si>
  <si>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Riesgos Regulatorios: derivados de cambios regulatorios o reglamentarios que afecten la ecuación económica del contrato.</t>
  </si>
  <si>
    <t>De la  Naturaleza</t>
  </si>
  <si>
    <t>Riesgos de la Naturaleza: son los eventos naturales previsibles en los cuales no hay intervención humana que puedan tener impacto en la ejecución del contrato, por ejemplo los temblores, inundaciones, lluvias, sequías, entre otros.</t>
  </si>
  <si>
    <t>Ambientales</t>
  </si>
  <si>
    <t>Riesgos Ambientales: son los derivados de las obligaciones legales o reglamentarias de carácter ambiental, así como de la control, entre otras.s licencias, planes de manejo o de permisos y autorizaciones ambientales, incluyendo tasas retributivas y compensatorias, obligaciones de mitigación, tareas de monitoreo y</t>
  </si>
  <si>
    <t>Tecnológicos</t>
  </si>
  <si>
    <t>Riesgos Tecnológicos: son los derivados de fallas en los sistemas de comunicación de voz y de datos, suspensión de servicios públicos, nuevos desarrollos tecnológicos o estándares que deben ser tenidos en cuenta para la ejecución del contrato, obsolescencia tecnológica.</t>
  </si>
  <si>
    <t>TIPOS DE RIESGO</t>
  </si>
  <si>
    <t>PROBABILIDAD DEL RIESGO</t>
  </si>
  <si>
    <t>Raro</t>
  </si>
  <si>
    <t>Improbable</t>
  </si>
  <si>
    <t>Posible</t>
  </si>
  <si>
    <t>Probable</t>
  </si>
  <si>
    <t>Casi cierto</t>
  </si>
  <si>
    <t>Valoración</t>
  </si>
  <si>
    <t>IMPACTO DEL RIESGO</t>
  </si>
  <si>
    <t>Insignificante</t>
  </si>
  <si>
    <t>Menor</t>
  </si>
  <si>
    <t>Moderado</t>
  </si>
  <si>
    <t>Mayor</t>
  </si>
  <si>
    <t>Catastrófico</t>
  </si>
  <si>
    <t>Riesgo Extremo</t>
  </si>
  <si>
    <t>CATEGORÍA DEL RIESGO</t>
  </si>
  <si>
    <t>VALORACIÓN</t>
  </si>
  <si>
    <t>ETAPAS</t>
  </si>
  <si>
    <t>Selección</t>
  </si>
  <si>
    <t>Contratación</t>
  </si>
  <si>
    <t>No, genera retrasos</t>
  </si>
  <si>
    <t>Finalización etapa ejecución</t>
  </si>
  <si>
    <t>Afecta equilibrio contractual, puede generar adiciones</t>
  </si>
  <si>
    <t>Afecta el cumplimiento de las obligaciones del contratante a cargo del Supervisor del contrato, relacionadas con la aprobación de productos y/o informes. Puede generar prórrogas</t>
  </si>
  <si>
    <t>Afecta el cumplimiento de las obligaciones del contratista. Puede generar sanciones y prórrogas</t>
  </si>
  <si>
    <t>Genera una carga adicional a las previstas, que puede afectar a cualquiera o a las dos partes del contrato. No obstante es poco probable por la duración y naturaleza del contrato</t>
  </si>
  <si>
    <t>Registro en la lista de verificación</t>
  </si>
  <si>
    <t>Finalizada la etapa de planeación</t>
  </si>
  <si>
    <t>Finalizada la etapa de selección</t>
  </si>
  <si>
    <t>Finalizada la etapa de contratación</t>
  </si>
  <si>
    <t>Finalizada la etapa de ejecución</t>
  </si>
  <si>
    <t>VERIFICACIÓN</t>
  </si>
  <si>
    <t>SI</t>
  </si>
  <si>
    <t>NO</t>
  </si>
  <si>
    <t>MATRIZ DE IDENTIFICACION Y DISTRIBUCION DE RIESGOS</t>
  </si>
  <si>
    <t>OBJETO:</t>
  </si>
  <si>
    <t xml:space="preserve">ANEXO No. </t>
  </si>
  <si>
    <t>LISTA VERIFICACIÓN RIESGOS</t>
  </si>
  <si>
    <t>Retrasos en la revisión y ajuste del estudio previo y aprobación del mismo por parte de la oficina que genera la necesidad</t>
  </si>
  <si>
    <t>Se presenta cuando el contratista seleccionado no firma el contrato en el plazo establecido y/o se retrasa en la constitución y presentación de las garantías que amparan el cumplimiento del contrato.</t>
  </si>
  <si>
    <t>Ocurre cuando se presentan demoras por parte del contratista en las entregas de productos</t>
  </si>
  <si>
    <t>ETAPA PLANEACION: Se debe efectuar un estudio de mercado, conforme al objeto a contratar, aplicando las variables que correspondan, que permita establecer de manera real el valor del suministro del  producto a entregar.</t>
  </si>
  <si>
    <t>CONTRATACION DIRECTA</t>
  </si>
  <si>
    <t>Elaborado por:</t>
  </si>
  <si>
    <t>Validado y aprobado por:</t>
  </si>
  <si>
    <t>Aprobado y aprobado por :</t>
  </si>
  <si>
    <t>Firma:</t>
  </si>
  <si>
    <t>Nombre:</t>
  </si>
  <si>
    <t>Se presenta cuando el presupuesto planificado no corresponde al valor real de la prestación a  realizar</t>
  </si>
  <si>
    <t>posible</t>
  </si>
  <si>
    <t>Ocurre cuando el contratista cumple tardiamente o no cumple con una o algunas de las obligaciones del contrato</t>
  </si>
  <si>
    <t>Afecta el cumplimiento del objeto del contrato, puede generar prórrogas</t>
  </si>
  <si>
    <t>Genera retrasos en la entrega de las comunicaciones, así como afecta los tiempos de ejecución contractual</t>
  </si>
  <si>
    <t>Afecta el cumplimiento del fin de la contratación, adicional de generar incovenientes y retrasos en las respuestas a la ciudadania.</t>
  </si>
  <si>
    <t>CONTRATAR LA PRESTACIÓN DEL SERVICIO DE CORREO CERTIFICADO A NIVEL URBANO Y NACIONAL A TRAVÉS DEL CUAL SE ENTREGUE LA CORRESPONDENCIA EXTERNA GENERADA POR EL IDIGER</t>
  </si>
  <si>
    <t xml:space="preserve">No entregar las comunicaciones al destinatario final por causales como:  error al momento de diligenciar la gíua del documento por el contratista, dirección errada, dificil acceso, cerrado.
</t>
  </si>
  <si>
    <t>El riesgo puede ocurrir por perdida o daño de las comunicaciones entregadas al contratista para distribución</t>
  </si>
  <si>
    <t>El riesgo se puede hacer material en caso de no recoger las comunicaciones en la entidad en los horarios establecidos en las obligaciones contractuales por parte de la empresa contratista, generando restrasos en la entrega al destinatario final y afectando los tiempos de respuesta de la entidad.</t>
  </si>
  <si>
    <t>Ocurre cuando los vehículos en los que se realizan las entregas de correo certificado presentan accidentes que pueden generar gastos adicionales por reparación de vehículos, atención medica de heridos, indemnizaciones y gastos funerarios.</t>
  </si>
  <si>
    <t>Ocurre cuando sucede el hurto del vehiculo de propiedad del Contratista, el cual le sirve como medio de transporte para la entrega de comunicaciones</t>
  </si>
  <si>
    <t xml:space="preserve">LUZ ADRIANA PIRAGAUTA            </t>
  </si>
  <si>
    <t>Profesional Universitario 12 Gestión Documental</t>
  </si>
  <si>
    <t>HELIANA SOFIA CLAROS</t>
  </si>
  <si>
    <t>Contratista  SUCAD</t>
  </si>
  <si>
    <t>MONICA RUBIO ARENAS</t>
  </si>
  <si>
    <t>Subdirectora Corporativa y de Asuntos Disciplinarios</t>
  </si>
  <si>
    <t>Etapa de ejecución</t>
  </si>
  <si>
    <t>Desde la suscripcion del acta de inicio</t>
  </si>
  <si>
    <t>Hasta la liquidacion del contrato</t>
  </si>
  <si>
    <t xml:space="preserve">Seguimiento del supervisor </t>
  </si>
  <si>
    <t xml:space="preserve">Etapa de ejecución
</t>
  </si>
  <si>
    <t>Informe de compatibilidad para MATRIZ DE RIESGOS SERVICIO MENSAJERIA MAYO 2017.xls</t>
  </si>
  <si>
    <t>Ejecutar el 15/05/2017 12:00</t>
  </si>
  <si>
    <t>Las siguientes características de este libro no son compatibles con versiones anteriores de Excel. Estas características podrían perderse o degradarse si abre el libro con una versión anterior de Excel o si guarda el libro con un formato de archivo anterior.</t>
  </si>
  <si>
    <t>Pérdida significativa de funcionalidad</t>
  </si>
  <si>
    <t>Nº de apariciones</t>
  </si>
  <si>
    <t>Versión</t>
  </si>
  <si>
    <t>Algunas celdas tienen intervalos de formato condicional superpuestos. Las versiones anteriores de Excel no evaluarán todas las reglas de formato condicional en las celdas superpuestas. Las celdas superpuestas mostrarán un formato condicional diferente.</t>
  </si>
  <si>
    <t>Matriz de Riesgos MENSAJERIA 20'!S19</t>
  </si>
  <si>
    <t>Matriz de Riesgos MENSAJERIA 20'!S9:S17</t>
  </si>
  <si>
    <t>Excel 97-2003</t>
  </si>
  <si>
    <t>Algunas celdas de este libro contienen un tipo de formato condicional que no se admite en versiones anteriores de Excel, como barras de datos, escalas de color o conjuntos de iconos.</t>
  </si>
  <si>
    <t>Matriz de Riesgos MENSAJERIA 20'!S9:S23</t>
  </si>
  <si>
    <t>Matriz de Riesgos MENSAJERIA 20'!M18:M22</t>
  </si>
  <si>
    <t>Matriz de Riesgos MENSAJERIA 20'!M9:M17</t>
  </si>
  <si>
    <t>Pérdida menor de fidelidad</t>
  </si>
  <si>
    <t>Hay un estilo de tabla aplicado a una tabla de este libro. El formato de estilo de tabla no se puede mostrar en versiones anteriores de Excel.</t>
  </si>
  <si>
    <t>Tipos de Riesgo'!A16:B21</t>
  </si>
  <si>
    <t>Tipos de Riesgo'!A25:B30</t>
  </si>
  <si>
    <t>Tipos de Riesgo'!A33:B42</t>
  </si>
  <si>
    <t>Tipos de Riesgo'!A46:A50</t>
  </si>
  <si>
    <t>Ejecucion contractual</t>
  </si>
  <si>
    <t>Afecta el cumplimiento de las obligaciones del contratista, así como la perdida del patrimonio documental del Distrito.
Indemnización al Distrito, posibles sanciones</t>
  </si>
  <si>
    <t>Incumplimiento y retraso por parte del contratista en los entregables establecidos.</t>
  </si>
  <si>
    <t>Al finalizar el traslado de la documentaicón al sitio de intervención</t>
  </si>
  <si>
    <t>Antes de iniciar el traslado de la documentación al sitio de intervención</t>
  </si>
  <si>
    <t>Visita técnica al sitio de custodia y almacenamiento</t>
  </si>
  <si>
    <t xml:space="preserve">ETAPA EJECUCIÓN: Constante verificación de la entrega de productos establecidos de acuerdo con la calidad acordada con el contratista. </t>
  </si>
  <si>
    <t>Seguimiento del supervisor mediante informes,  reuniones y control de calidad a los productos.</t>
  </si>
  <si>
    <t>SELECCIÓN ABREVIADA MENOR CUANTÍA</t>
  </si>
  <si>
    <t>Afecta el cumplimiento del objeto contractual, toda vez que se puede presentar perdida de informacion vital para la Entidad y sanciones por parte de los entes de control por no cumplir la normatividad vigente en materia archivistica.</t>
  </si>
  <si>
    <t>Incendio o inundación en las bodegas donde se custodie la información por parte del contratista.</t>
  </si>
  <si>
    <t>Hurto o daños presentados durante el transporte de las cajas al sitio de custodia e intervención documental.</t>
  </si>
  <si>
    <t>ETAPA EJECUCION: Aplicación de controles, el supervisor del contrato verificará con el contratista  cuente con las normas de seguridad de la información en el transporte de la misma al sitio de custodia.</t>
  </si>
  <si>
    <t xml:space="preserve">Afecta el cumplimiento del objeto contractual, toda vez que genera retrasos en la ejecucion del plan de trabajo presentado por el contratista y aprobado por el supervisor. </t>
  </si>
  <si>
    <t>ETAPA EJECUCION: Aplicación de controles, el supervisor del contrato realizará reuniones de seguimiento con el contratista para verificar la calidad de los servicios y productos entregados.</t>
  </si>
  <si>
    <t>CONTRATAR LOS SERVICIOS DE TRANSPORTE, ALMACENAMIENTO, CUSTODIA, ATENCIÓN DE PRÉSTAMOS DOCUMENTALES, DIGITALIZACIÓN Y ORGANIZACIÓN DE DOCUMENTOS DE ARCHIVO QUE CONFORMAN EL FONDO DOCUMENTAL DEL IDIGER DE ACUERDO A LAS NECESIDADES, INSTRUMENTOS Y LINEAMIENTOS ARCHIVÍSTICOS VIGENTES EN LA ENTIDAD”.</t>
  </si>
  <si>
    <t xml:space="preserve">Baja calidad en el proceso de elaboración de organización y digitalización de documentos de los fondos documentales del Idiger. </t>
  </si>
  <si>
    <t>ETAPA SELECCIÓN:  El supervisor del contrato verificará con el contratista que cumpla con las normas emanadas por el Archivo General de la Nación sobre las condiciones de las edificaciones o locales que custodian archivos.</t>
  </si>
  <si>
    <t>ETAPA SELECCIÓN: Elaboración de un cronograma con plazos que permitan tener movilidad en caso de fallas del SECOP.</t>
  </si>
  <si>
    <t>ETAPA CONTRATACIÓN: Se establecen plazos perentorios para el perfeccionamiento y ejecución del contrato.</t>
  </si>
  <si>
    <t>ETAPA EJECUCIÓN: Para establecer el presupuesto del contrato se tuvo en cuenta cantidades estimadas las cuales se advierte pueden tener variaciones por ser estimadas.</t>
  </si>
  <si>
    <t>ETAPA EJECUCIÓN: Revisión y aprobación oportuna de la documentación inherente a los productos e informes del contrato.</t>
  </si>
  <si>
    <t xml:space="preserve">ETAPA EJECUCIÓN: Aplicación inmediata de los procedimientos para evitar la paralización del contrato y en caso de ser procedente la aplicación de las sanciones correspondientes </t>
  </si>
  <si>
    <t xml:space="preserve">ETAPA EJECUCIÓN Aplicación inmediata de las disposiciones legales y ajuste de los procesos internos de la entidad.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</si>
</sst>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_-* #,##0.00\ &quot;€&quot;_-;\-* #,##0.00\ &quot;€&quot;_-;_-* &quot;-&quot;??\ &quot;€&quot;_-;_-@_-"/>
    <numFmt numFmtId="165" formatCode="_(* #,##0.00_);_(* \(#,##0.00\);_(* &quot;-&quot;??_);_(@_)"/>
    <numFmt numFmtId="166" formatCode="_(* #,##0_);_(* \(#,##0\);_(* &quot;-&quot;??_);_(@_)"/>
  </numFmts>
  <fonts count="16" x14ac:knownFonts="1">
    <font>
      <sz val="10"/>
      <name val="Arial"/>
      <family val="2"/>
    </font>
    <font>
      <sz val="10"/>
      <name val="Arial"/>
      <family val="2"/>
    </font>
    <font>
      <b/>
      <sz val="10"/>
      <name val="Arial"/>
      <family val="2"/>
    </font>
    <font>
      <b/>
      <sz val="9"/>
      <name val="Arial Narrow"/>
      <family val="2"/>
    </font>
    <font>
      <sz val="9"/>
      <name val="Arial Narrow"/>
      <family val="2"/>
    </font>
    <font>
      <sz val="8"/>
      <color indexed="8"/>
      <name val="Arial Narrow"/>
      <family val="2"/>
    </font>
    <font>
      <b/>
      <sz val="16"/>
      <name val="Arial"/>
      <family val="2"/>
    </font>
    <font>
      <b/>
      <sz val="14"/>
      <name val="Arial"/>
      <family val="2"/>
    </font>
    <font>
      <b/>
      <sz val="12"/>
      <name val="Arial"/>
      <family val="2"/>
    </font>
    <font>
      <sz val="9"/>
      <color indexed="8"/>
      <name val="Arial Narrow"/>
      <family val="2"/>
    </font>
    <font>
      <sz val="14"/>
      <name val="Arial"/>
      <family val="2"/>
    </font>
    <font>
      <sz val="12"/>
      <name val="Arial"/>
      <family val="2"/>
    </font>
    <font>
      <b/>
      <sz val="8"/>
      <name val="Arial"/>
      <family val="2"/>
    </font>
    <font>
      <b/>
      <sz val="12"/>
      <name val="Arial Narrow"/>
      <family val="2"/>
    </font>
    <font>
      <sz val="10"/>
      <color rgb="FFFF0000"/>
      <name val="Arial"/>
      <family val="2"/>
    </font>
    <font>
      <u/>
      <sz val="10"/>
      <color theme="10"/>
      <name val="Arial"/>
      <family val="2"/>
    </font>
  </fonts>
  <fills count="7">
    <fill>
      <patternFill patternType="none"/>
    </fill>
    <fill>
      <patternFill patternType="gray125"/>
    </fill>
    <fill>
      <patternFill patternType="solid">
        <fgColor indexed="49"/>
        <bgColor indexed="64"/>
      </patternFill>
    </fill>
    <fill>
      <patternFill patternType="solid">
        <fgColor indexed="9"/>
        <bgColor indexed="64"/>
      </patternFill>
    </fill>
    <fill>
      <patternFill patternType="solid">
        <fgColor indexed="22"/>
        <bgColor indexed="64"/>
      </patternFill>
    </fill>
    <fill>
      <patternFill patternType="solid">
        <fgColor theme="0"/>
        <bgColor indexed="64"/>
      </patternFill>
    </fill>
    <fill>
      <patternFill patternType="solid">
        <fgColor rgb="FFFFFF00"/>
        <bgColor indexed="64"/>
      </patternFill>
    </fill>
  </fills>
  <borders count="35">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diagonal/>
    </border>
    <border>
      <left/>
      <right style="medium">
        <color indexed="64"/>
      </right>
      <top style="medium">
        <color indexed="64"/>
      </top>
      <bottom style="medium">
        <color indexed="64"/>
      </bottom>
      <diagonal/>
    </border>
    <border>
      <left/>
      <right style="medium">
        <color indexed="64"/>
      </right>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right/>
      <top/>
      <bottom style="thin">
        <color indexed="64"/>
      </bottom>
      <diagonal/>
    </border>
    <border>
      <left/>
      <right style="medium">
        <color indexed="64"/>
      </right>
      <top/>
      <bottom style="thin">
        <color indexed="64"/>
      </bottom>
      <diagonal/>
    </border>
    <border>
      <left style="thin">
        <color indexed="64"/>
      </left>
      <right/>
      <top/>
      <bottom/>
      <diagonal/>
    </border>
    <border>
      <left style="medium">
        <color indexed="64"/>
      </left>
      <right/>
      <top style="medium">
        <color indexed="64"/>
      </top>
      <bottom/>
      <diagonal/>
    </border>
    <border>
      <left style="medium">
        <color indexed="64"/>
      </left>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right/>
      <top style="medium">
        <color indexed="64"/>
      </top>
      <bottom style="medium">
        <color indexed="64"/>
      </bottom>
      <diagonal/>
    </border>
    <border>
      <left/>
      <right style="thin">
        <color indexed="64"/>
      </right>
      <top/>
      <bottom/>
      <diagonal/>
    </border>
    <border>
      <left style="medium">
        <color indexed="8"/>
      </left>
      <right/>
      <top style="medium">
        <color indexed="8"/>
      </top>
      <bottom/>
      <diagonal/>
    </border>
    <border>
      <left/>
      <right/>
      <top style="medium">
        <color indexed="8"/>
      </top>
      <bottom/>
      <diagonal/>
    </border>
    <border>
      <left style="medium">
        <color indexed="8"/>
      </left>
      <right/>
      <top/>
      <bottom/>
      <diagonal/>
    </border>
    <border>
      <left style="medium">
        <color indexed="8"/>
      </left>
      <right/>
      <top/>
      <bottom style="medium">
        <color indexed="8"/>
      </bottom>
      <diagonal/>
    </border>
    <border>
      <left/>
      <right/>
      <top/>
      <bottom style="medium">
        <color indexed="8"/>
      </bottom>
      <diagonal/>
    </border>
    <border>
      <left/>
      <right style="medium">
        <color indexed="8"/>
      </right>
      <top style="medium">
        <color indexed="8"/>
      </top>
      <bottom/>
      <diagonal/>
    </border>
    <border>
      <left/>
      <right style="medium">
        <color indexed="8"/>
      </right>
      <top/>
      <bottom/>
      <diagonal/>
    </border>
    <border>
      <left/>
      <right style="medium">
        <color indexed="8"/>
      </right>
      <top/>
      <bottom style="medium">
        <color indexed="8"/>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style="medium">
        <color indexed="64"/>
      </right>
      <top style="thin">
        <color indexed="64"/>
      </top>
      <bottom/>
      <diagonal/>
    </border>
  </borders>
  <cellStyleXfs count="4">
    <xf numFmtId="0" fontId="0" fillId="0" borderId="0"/>
    <xf numFmtId="164" fontId="1" fillId="0" borderId="0" applyFont="0" applyFill="0" applyBorder="0" applyAlignment="0" applyProtection="0"/>
    <xf numFmtId="0" fontId="15" fillId="0" borderId="0" applyNumberFormat="0" applyFill="0" applyBorder="0" applyAlignment="0" applyProtection="0"/>
    <xf numFmtId="165" fontId="1" fillId="0" borderId="0" applyFont="0" applyFill="0" applyBorder="0" applyAlignment="0" applyProtection="0"/>
  </cellStyleXfs>
  <cellXfs count="127">
    <xf numFmtId="0" fontId="0" fillId="0" borderId="0" xfId="0"/>
    <xf numFmtId="0" fontId="3" fillId="2" borderId="1" xfId="0" applyFont="1" applyFill="1" applyBorder="1" applyAlignment="1">
      <alignment horizontal="justify" vertical="center" wrapText="1"/>
    </xf>
    <xf numFmtId="0" fontId="4" fillId="0" borderId="2" xfId="0" applyFont="1" applyBorder="1" applyAlignment="1">
      <alignment horizontal="justify" vertical="center" wrapText="1"/>
    </xf>
    <xf numFmtId="0" fontId="4" fillId="0" borderId="3" xfId="0" applyFont="1" applyBorder="1" applyAlignment="1">
      <alignment horizontal="justify" vertical="center" wrapText="1"/>
    </xf>
    <xf numFmtId="0" fontId="4" fillId="0" borderId="4" xfId="0" applyFont="1" applyBorder="1" applyAlignment="1">
      <alignment horizontal="justify" vertical="center" wrapText="1"/>
    </xf>
    <xf numFmtId="0" fontId="3" fillId="3" borderId="3" xfId="0" applyFont="1" applyFill="1" applyBorder="1" applyAlignment="1">
      <alignment horizontal="justify" vertical="center" wrapText="1"/>
    </xf>
    <xf numFmtId="0" fontId="4" fillId="3" borderId="3" xfId="0" applyFont="1" applyFill="1" applyBorder="1" applyAlignment="1">
      <alignment horizontal="justify" vertical="center" wrapText="1"/>
    </xf>
    <xf numFmtId="0" fontId="4" fillId="0" borderId="5" xfId="0" applyFont="1" applyBorder="1" applyAlignment="1">
      <alignment horizontal="justify" vertical="center" wrapText="1"/>
    </xf>
    <xf numFmtId="0" fontId="3" fillId="2" borderId="3" xfId="0" applyFont="1" applyFill="1" applyBorder="1" applyAlignment="1">
      <alignment horizontal="justify" vertical="center" wrapText="1"/>
    </xf>
    <xf numFmtId="0" fontId="3" fillId="2" borderId="6" xfId="0" applyFont="1" applyFill="1" applyBorder="1" applyAlignment="1">
      <alignment horizontal="justify" vertical="center" wrapText="1"/>
    </xf>
    <xf numFmtId="0" fontId="5" fillId="0" borderId="5" xfId="0" applyFont="1" applyBorder="1" applyAlignment="1">
      <alignment horizontal="justify" vertical="center" wrapText="1"/>
    </xf>
    <xf numFmtId="0" fontId="4" fillId="0" borderId="5" xfId="0" applyFont="1" applyBorder="1" applyAlignment="1">
      <alignment vertical="center" wrapText="1"/>
    </xf>
    <xf numFmtId="0" fontId="4" fillId="0" borderId="6" xfId="0" applyFont="1" applyBorder="1" applyAlignment="1">
      <alignment horizontal="justify" vertical="center" wrapText="1"/>
    </xf>
    <xf numFmtId="0" fontId="4" fillId="0" borderId="1" xfId="0" applyFont="1" applyBorder="1" applyAlignment="1">
      <alignment vertical="center" wrapText="1"/>
    </xf>
    <xf numFmtId="0" fontId="2" fillId="0" borderId="0" xfId="0" applyFont="1" applyAlignment="1">
      <alignment horizontal="center"/>
    </xf>
    <xf numFmtId="0" fontId="3" fillId="2" borderId="6" xfId="0" applyFont="1" applyFill="1" applyBorder="1" applyAlignment="1">
      <alignment horizontal="center" vertical="center" wrapText="1"/>
    </xf>
    <xf numFmtId="0" fontId="4" fillId="4" borderId="3" xfId="0" applyFont="1" applyFill="1" applyBorder="1" applyAlignment="1">
      <alignment horizontal="justify" vertical="center" wrapText="1"/>
    </xf>
    <xf numFmtId="0" fontId="3" fillId="2" borderId="6" xfId="0" applyFont="1" applyFill="1" applyBorder="1" applyAlignment="1">
      <alignment horizontal="justify" vertical="center" textRotation="90" wrapText="1"/>
    </xf>
    <xf numFmtId="0" fontId="4" fillId="0" borderId="3" xfId="0" applyFont="1" applyBorder="1" applyAlignment="1">
      <alignment horizontal="justify" vertical="center" textRotation="90" wrapText="1"/>
    </xf>
    <xf numFmtId="0" fontId="4" fillId="0" borderId="1" xfId="0" applyFont="1" applyBorder="1" applyAlignment="1">
      <alignment vertical="center" textRotation="90" wrapText="1"/>
    </xf>
    <xf numFmtId="0" fontId="4" fillId="0" borderId="0" xfId="0" applyFont="1" applyBorder="1" applyAlignment="1">
      <alignment vertical="center" wrapText="1"/>
    </xf>
    <xf numFmtId="0" fontId="4" fillId="0" borderId="6" xfId="0" applyFont="1" applyBorder="1" applyAlignment="1">
      <alignment horizontal="center" vertical="center" wrapText="1"/>
    </xf>
    <xf numFmtId="0" fontId="4" fillId="0" borderId="1" xfId="0" applyFont="1" applyBorder="1" applyAlignment="1">
      <alignment horizontal="center" vertical="center" wrapText="1"/>
    </xf>
    <xf numFmtId="0" fontId="4" fillId="0" borderId="3" xfId="0" applyFont="1" applyBorder="1" applyAlignment="1">
      <alignment horizontal="center" vertical="center" wrapText="1"/>
    </xf>
    <xf numFmtId="0" fontId="4" fillId="0" borderId="7" xfId="0" applyFont="1" applyBorder="1" applyAlignment="1">
      <alignment horizontal="center" vertical="center" wrapText="1"/>
    </xf>
    <xf numFmtId="0" fontId="4" fillId="0" borderId="5" xfId="0" applyFont="1" applyBorder="1" applyAlignment="1">
      <alignment horizontal="center" vertical="center" wrapText="1"/>
    </xf>
    <xf numFmtId="0" fontId="9" fillId="0" borderId="3" xfId="0" applyFont="1" applyBorder="1" applyAlignment="1">
      <alignment horizontal="justify" vertical="center" wrapText="1"/>
    </xf>
    <xf numFmtId="166" fontId="4" fillId="0" borderId="3" xfId="3" applyNumberFormat="1" applyFont="1" applyBorder="1" applyAlignment="1">
      <alignment horizontal="center" vertical="center" wrapText="1"/>
    </xf>
    <xf numFmtId="166" fontId="4" fillId="0" borderId="3" xfId="0" applyNumberFormat="1" applyFont="1" applyBorder="1" applyAlignment="1">
      <alignment horizontal="center" vertical="center" wrapText="1"/>
    </xf>
    <xf numFmtId="166" fontId="4" fillId="0" borderId="1" xfId="3" applyNumberFormat="1" applyFont="1" applyBorder="1" applyAlignment="1">
      <alignment horizontal="center" vertical="center" wrapText="1"/>
    </xf>
    <xf numFmtId="166" fontId="4" fillId="0" borderId="1" xfId="0" applyNumberFormat="1" applyFont="1" applyBorder="1" applyAlignment="1">
      <alignment horizontal="center" vertical="center" wrapText="1"/>
    </xf>
    <xf numFmtId="0" fontId="3" fillId="3" borderId="1" xfId="0" applyFont="1" applyFill="1" applyBorder="1" applyAlignment="1">
      <alignment vertical="center" wrapText="1"/>
    </xf>
    <xf numFmtId="0" fontId="0" fillId="0" borderId="8" xfId="0" applyBorder="1"/>
    <xf numFmtId="0" fontId="0" fillId="0" borderId="9" xfId="0" applyBorder="1"/>
    <xf numFmtId="0" fontId="11" fillId="0" borderId="0" xfId="0" applyFont="1"/>
    <xf numFmtId="0" fontId="0" fillId="0" borderId="10" xfId="0" applyBorder="1"/>
    <xf numFmtId="0" fontId="0" fillId="0" borderId="0" xfId="0" applyBorder="1"/>
    <xf numFmtId="0" fontId="0" fillId="0" borderId="7" xfId="0" applyBorder="1"/>
    <xf numFmtId="0" fontId="7" fillId="0" borderId="10" xfId="0" applyFont="1" applyBorder="1"/>
    <xf numFmtId="0" fontId="0" fillId="0" borderId="7" xfId="0" applyBorder="1" applyAlignment="1"/>
    <xf numFmtId="0" fontId="0" fillId="0" borderId="0" xfId="0" applyBorder="1" applyAlignment="1"/>
    <xf numFmtId="0" fontId="0" fillId="0" borderId="11" xfId="0" applyBorder="1"/>
    <xf numFmtId="0" fontId="0" fillId="0" borderId="12" xfId="0" applyBorder="1"/>
    <xf numFmtId="0" fontId="8" fillId="0" borderId="3" xfId="0" applyFont="1" applyBorder="1" applyAlignment="1">
      <alignment vertical="top"/>
    </xf>
    <xf numFmtId="0" fontId="8" fillId="0" borderId="0" xfId="0" applyFont="1" applyAlignment="1">
      <alignment vertical="top"/>
    </xf>
    <xf numFmtId="0" fontId="4" fillId="5" borderId="2" xfId="0" applyFont="1" applyFill="1" applyBorder="1" applyAlignment="1">
      <alignment horizontal="justify" vertical="center" wrapText="1"/>
    </xf>
    <xf numFmtId="0" fontId="4" fillId="5" borderId="3" xfId="0" applyFont="1" applyFill="1" applyBorder="1" applyAlignment="1">
      <alignment horizontal="justify" vertical="center" textRotation="90" wrapText="1"/>
    </xf>
    <xf numFmtId="0" fontId="9" fillId="5" borderId="3" xfId="0" applyFont="1" applyFill="1" applyBorder="1" applyAlignment="1">
      <alignment horizontal="justify" vertical="center" wrapText="1"/>
    </xf>
    <xf numFmtId="0" fontId="4" fillId="5" borderId="3" xfId="0" applyFont="1" applyFill="1" applyBorder="1" applyAlignment="1">
      <alignment horizontal="justify" vertical="center" wrapText="1"/>
    </xf>
    <xf numFmtId="0" fontId="4" fillId="5" borderId="3" xfId="0" applyFont="1" applyFill="1" applyBorder="1" applyAlignment="1">
      <alignment horizontal="center" vertical="center" wrapText="1"/>
    </xf>
    <xf numFmtId="166" fontId="4" fillId="5" borderId="3" xfId="3" applyNumberFormat="1" applyFont="1" applyFill="1" applyBorder="1" applyAlignment="1">
      <alignment horizontal="center" vertical="center" wrapText="1"/>
    </xf>
    <xf numFmtId="166" fontId="4" fillId="5" borderId="3" xfId="0" applyNumberFormat="1" applyFont="1" applyFill="1" applyBorder="1" applyAlignment="1">
      <alignment horizontal="center" vertical="center" wrapText="1"/>
    </xf>
    <xf numFmtId="0" fontId="3" fillId="5" borderId="3" xfId="0" applyFont="1" applyFill="1" applyBorder="1" applyAlignment="1">
      <alignment horizontal="justify" vertical="center" wrapText="1"/>
    </xf>
    <xf numFmtId="0" fontId="4" fillId="5" borderId="6" xfId="0" applyFont="1" applyFill="1" applyBorder="1" applyAlignment="1">
      <alignment horizontal="center" vertical="center" wrapText="1"/>
    </xf>
    <xf numFmtId="0" fontId="4" fillId="5" borderId="1" xfId="0" applyFont="1" applyFill="1" applyBorder="1" applyAlignment="1">
      <alignment horizontal="justify" vertical="center" wrapText="1"/>
    </xf>
    <xf numFmtId="0" fontId="4" fillId="5" borderId="5" xfId="0" applyFont="1" applyFill="1" applyBorder="1" applyAlignment="1">
      <alignment horizontal="justify" vertical="center" wrapText="1"/>
    </xf>
    <xf numFmtId="0" fontId="4" fillId="5" borderId="1" xfId="0" applyFont="1" applyFill="1" applyBorder="1" applyAlignment="1">
      <alignment vertical="center" wrapText="1"/>
    </xf>
    <xf numFmtId="0" fontId="0" fillId="5" borderId="0" xfId="0" applyFill="1"/>
    <xf numFmtId="0" fontId="0" fillId="0" borderId="0" xfId="0" applyAlignment="1">
      <alignment horizontal="center" vertical="center"/>
    </xf>
    <xf numFmtId="0" fontId="0" fillId="0" borderId="10" xfId="0" applyBorder="1" applyAlignment="1">
      <alignment horizontal="center" vertical="center"/>
    </xf>
    <xf numFmtId="0" fontId="7" fillId="0" borderId="10" xfId="0" applyFont="1" applyBorder="1" applyAlignment="1">
      <alignment horizontal="center" vertical="center"/>
    </xf>
    <xf numFmtId="0" fontId="0" fillId="0" borderId="11" xfId="0" applyBorder="1" applyAlignment="1">
      <alignment horizontal="center" vertical="center"/>
    </xf>
    <xf numFmtId="0" fontId="5" fillId="5" borderId="3" xfId="0" applyFont="1" applyFill="1" applyBorder="1" applyAlignment="1">
      <alignment horizontal="justify" vertical="center" wrapText="1"/>
    </xf>
    <xf numFmtId="0" fontId="14" fillId="6" borderId="0" xfId="0" applyFont="1" applyFill="1"/>
    <xf numFmtId="0" fontId="9" fillId="0" borderId="3" xfId="0" applyFont="1" applyFill="1" applyBorder="1" applyAlignment="1">
      <alignment horizontal="justify" vertical="center" wrapText="1"/>
    </xf>
    <xf numFmtId="0" fontId="2" fillId="0" borderId="0" xfId="0" applyFont="1" applyFill="1" applyBorder="1" applyAlignment="1">
      <alignment horizontal="center" vertical="center"/>
    </xf>
    <xf numFmtId="0" fontId="2" fillId="0" borderId="0" xfId="0" applyFont="1" applyFill="1" applyBorder="1" applyAlignment="1">
      <alignment horizontal="left" vertical="center" wrapText="1"/>
    </xf>
    <xf numFmtId="0" fontId="14" fillId="0" borderId="0" xfId="0" applyFont="1" applyFill="1"/>
    <xf numFmtId="0" fontId="2" fillId="0" borderId="0" xfId="0" applyFont="1" applyBorder="1" applyAlignment="1"/>
    <xf numFmtId="0" fontId="4" fillId="0" borderId="3" xfId="0" applyFont="1" applyFill="1" applyBorder="1" applyAlignment="1">
      <alignment horizontal="justify" vertical="center" wrapText="1"/>
    </xf>
    <xf numFmtId="0" fontId="0" fillId="0" borderId="0" xfId="0" applyFill="1"/>
    <xf numFmtId="0" fontId="11" fillId="0" borderId="0" xfId="0" applyFont="1" applyFill="1"/>
    <xf numFmtId="0" fontId="2" fillId="0" borderId="0" xfId="0" applyNumberFormat="1" applyFont="1" applyAlignment="1">
      <alignment vertical="top" wrapText="1"/>
    </xf>
    <xf numFmtId="0" fontId="0" fillId="0" borderId="0" xfId="0" applyNumberFormat="1" applyAlignment="1">
      <alignment vertical="top" wrapText="1"/>
    </xf>
    <xf numFmtId="0" fontId="0" fillId="0" borderId="21" xfId="0" applyNumberFormat="1" applyBorder="1" applyAlignment="1">
      <alignment vertical="top" wrapText="1"/>
    </xf>
    <xf numFmtId="0" fontId="0" fillId="0" borderId="22" xfId="0" applyNumberFormat="1" applyBorder="1" applyAlignment="1">
      <alignment vertical="top" wrapText="1"/>
    </xf>
    <xf numFmtId="0" fontId="0" fillId="0" borderId="23" xfId="0" applyNumberFormat="1" applyBorder="1" applyAlignment="1">
      <alignment vertical="top" wrapText="1"/>
    </xf>
    <xf numFmtId="0" fontId="0" fillId="0" borderId="24" xfId="0" applyNumberFormat="1" applyBorder="1" applyAlignment="1">
      <alignment vertical="top" wrapText="1"/>
    </xf>
    <xf numFmtId="0" fontId="0" fillId="0" borderId="25" xfId="0" applyNumberFormat="1" applyBorder="1" applyAlignment="1">
      <alignment vertical="top" wrapText="1"/>
    </xf>
    <xf numFmtId="0" fontId="2" fillId="0" borderId="0" xfId="0" applyNumberFormat="1" applyFont="1" applyAlignment="1">
      <alignment horizontal="center" vertical="top" wrapText="1"/>
    </xf>
    <xf numFmtId="0" fontId="0" fillId="0" borderId="0" xfId="0" applyNumberFormat="1" applyAlignment="1">
      <alignment horizontal="center" vertical="top" wrapText="1"/>
    </xf>
    <xf numFmtId="0" fontId="0" fillId="0" borderId="22" xfId="0" applyNumberFormat="1" applyBorder="1" applyAlignment="1">
      <alignment horizontal="center" vertical="top" wrapText="1"/>
    </xf>
    <xf numFmtId="0" fontId="0" fillId="0" borderId="26" xfId="0" applyNumberFormat="1" applyBorder="1" applyAlignment="1">
      <alignment horizontal="center" vertical="top" wrapText="1"/>
    </xf>
    <xf numFmtId="0" fontId="15" fillId="0" borderId="0" xfId="2" quotePrefix="1" applyNumberFormat="1" applyAlignment="1">
      <alignment horizontal="center" vertical="top" wrapText="1"/>
    </xf>
    <xf numFmtId="0" fontId="0" fillId="0" borderId="27" xfId="0" applyNumberFormat="1" applyBorder="1" applyAlignment="1">
      <alignment horizontal="center" vertical="top" wrapText="1"/>
    </xf>
    <xf numFmtId="0" fontId="0" fillId="0" borderId="25" xfId="0" applyNumberFormat="1" applyBorder="1" applyAlignment="1">
      <alignment horizontal="center" vertical="top" wrapText="1"/>
    </xf>
    <xf numFmtId="0" fontId="15" fillId="0" borderId="25" xfId="2" quotePrefix="1" applyNumberFormat="1" applyBorder="1" applyAlignment="1">
      <alignment horizontal="center" vertical="top" wrapText="1"/>
    </xf>
    <xf numFmtId="0" fontId="0" fillId="0" borderId="28" xfId="0" applyNumberFormat="1" applyBorder="1" applyAlignment="1">
      <alignment horizontal="center" vertical="top" wrapText="1"/>
    </xf>
    <xf numFmtId="0" fontId="5" fillId="5" borderId="6" xfId="0" applyFont="1" applyFill="1" applyBorder="1" applyAlignment="1">
      <alignment horizontal="justify" vertical="center" wrapText="1"/>
    </xf>
    <xf numFmtId="0" fontId="4" fillId="5" borderId="6" xfId="0" applyFont="1" applyFill="1" applyBorder="1" applyAlignment="1">
      <alignment horizontal="justify" vertical="center" wrapText="1"/>
    </xf>
    <xf numFmtId="0" fontId="2" fillId="0" borderId="15" xfId="0" applyFont="1" applyBorder="1" applyAlignment="1">
      <alignment horizontal="center"/>
    </xf>
    <xf numFmtId="0" fontId="2" fillId="0" borderId="0" xfId="0" applyFont="1" applyBorder="1" applyAlignment="1">
      <alignment horizontal="center"/>
    </xf>
    <xf numFmtId="0" fontId="10" fillId="0" borderId="16" xfId="0" applyFont="1" applyBorder="1" applyAlignment="1">
      <alignment horizontal="left"/>
    </xf>
    <xf numFmtId="0" fontId="10" fillId="0" borderId="8" xfId="0" applyFont="1" applyBorder="1" applyAlignment="1">
      <alignment horizontal="left"/>
    </xf>
    <xf numFmtId="0" fontId="10" fillId="0" borderId="9" xfId="0" applyFont="1" applyBorder="1" applyAlignment="1">
      <alignment horizontal="left"/>
    </xf>
    <xf numFmtId="0" fontId="3" fillId="2" borderId="5" xfId="0" applyFont="1" applyFill="1" applyBorder="1" applyAlignment="1">
      <alignment horizontal="justify" vertical="center" wrapText="1"/>
    </xf>
    <xf numFmtId="0" fontId="3" fillId="2" borderId="2" xfId="0" applyFont="1" applyFill="1" applyBorder="1" applyAlignment="1">
      <alignment horizontal="justify" vertical="center" wrapText="1"/>
    </xf>
    <xf numFmtId="0" fontId="3" fillId="2" borderId="17"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2" fillId="0" borderId="18" xfId="0" applyFont="1" applyFill="1" applyBorder="1" applyAlignment="1">
      <alignment horizontal="center" vertical="center"/>
    </xf>
    <xf numFmtId="0" fontId="3" fillId="2" borderId="17" xfId="0" applyFont="1" applyFill="1" applyBorder="1" applyAlignment="1">
      <alignment horizontal="justify" vertical="center" wrapText="1"/>
    </xf>
    <xf numFmtId="0" fontId="3" fillId="2" borderId="19" xfId="0" applyFont="1" applyFill="1" applyBorder="1" applyAlignment="1">
      <alignment horizontal="justify" vertical="center" wrapText="1"/>
    </xf>
    <xf numFmtId="0" fontId="3" fillId="2" borderId="6" xfId="0" applyFont="1" applyFill="1" applyBorder="1" applyAlignment="1">
      <alignment horizontal="justify" vertical="center" wrapText="1"/>
    </xf>
    <xf numFmtId="0" fontId="2" fillId="0" borderId="29" xfId="0" applyFont="1" applyFill="1" applyBorder="1" applyAlignment="1">
      <alignment horizontal="center" vertical="center" wrapText="1"/>
    </xf>
    <xf numFmtId="0" fontId="2" fillId="0" borderId="30" xfId="0" applyFont="1" applyFill="1" applyBorder="1" applyAlignment="1">
      <alignment horizontal="center" vertical="center" wrapText="1"/>
    </xf>
    <xf numFmtId="0" fontId="2" fillId="0" borderId="31" xfId="0" applyFont="1" applyFill="1" applyBorder="1" applyAlignment="1">
      <alignment horizontal="center" vertical="center" wrapText="1"/>
    </xf>
    <xf numFmtId="0" fontId="2" fillId="0" borderId="3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2" fillId="0" borderId="33" xfId="0" applyFont="1" applyFill="1" applyBorder="1" applyAlignment="1">
      <alignment horizontal="center" vertical="center" wrapText="1"/>
    </xf>
    <xf numFmtId="0" fontId="3" fillId="2" borderId="12" xfId="0" applyFont="1" applyFill="1" applyBorder="1" applyAlignment="1">
      <alignment horizontal="center" vertical="center" wrapText="1"/>
    </xf>
    <xf numFmtId="0" fontId="8" fillId="0" borderId="12" xfId="0" applyFont="1" applyBorder="1" applyAlignment="1">
      <alignment horizontal="center" vertical="top"/>
    </xf>
    <xf numFmtId="0" fontId="8" fillId="0" borderId="3" xfId="0" applyFont="1" applyBorder="1" applyAlignment="1">
      <alignment horizontal="center" vertical="top"/>
    </xf>
    <xf numFmtId="0" fontId="0" fillId="0" borderId="0" xfId="0" applyBorder="1" applyAlignment="1">
      <alignment horizontal="center"/>
    </xf>
    <xf numFmtId="0" fontId="0" fillId="0" borderId="7" xfId="0" applyBorder="1" applyAlignment="1">
      <alignment horizontal="center"/>
    </xf>
    <xf numFmtId="0" fontId="0" fillId="0" borderId="13" xfId="0" applyBorder="1" applyAlignment="1">
      <alignment horizontal="center"/>
    </xf>
    <xf numFmtId="0" fontId="0" fillId="0" borderId="14" xfId="0" applyBorder="1" applyAlignment="1">
      <alignment horizontal="center"/>
    </xf>
    <xf numFmtId="0" fontId="13" fillId="5" borderId="30" xfId="0" applyFont="1" applyFill="1" applyBorder="1" applyAlignment="1">
      <alignment horizontal="center" vertical="center" wrapText="1"/>
    </xf>
    <xf numFmtId="0" fontId="13" fillId="5" borderId="34" xfId="0" applyFont="1" applyFill="1" applyBorder="1" applyAlignment="1">
      <alignment horizontal="center" vertical="center" wrapText="1"/>
    </xf>
    <xf numFmtId="0" fontId="13" fillId="0" borderId="0" xfId="0" applyFont="1" applyBorder="1" applyAlignment="1">
      <alignment horizontal="center"/>
    </xf>
    <xf numFmtId="0" fontId="13" fillId="0" borderId="7" xfId="0" applyFont="1" applyBorder="1" applyAlignment="1">
      <alignment horizontal="center"/>
    </xf>
    <xf numFmtId="0" fontId="6" fillId="0" borderId="15" xfId="0" applyFont="1" applyBorder="1" applyAlignment="1">
      <alignment horizontal="center"/>
    </xf>
    <xf numFmtId="0" fontId="6" fillId="0" borderId="0" xfId="0" applyFont="1" applyBorder="1" applyAlignment="1">
      <alignment horizontal="center"/>
    </xf>
    <xf numFmtId="0" fontId="12" fillId="0" borderId="15" xfId="0" applyFont="1" applyBorder="1" applyAlignment="1">
      <alignment horizontal="center" vertical="center" wrapText="1"/>
    </xf>
    <xf numFmtId="0" fontId="12" fillId="0" borderId="0" xfId="0" applyFont="1" applyBorder="1" applyAlignment="1">
      <alignment horizontal="center" vertical="center" wrapText="1"/>
    </xf>
    <xf numFmtId="0" fontId="2" fillId="0" borderId="15" xfId="0" applyFont="1" applyBorder="1" applyAlignment="1">
      <alignment horizontal="center" vertical="center"/>
    </xf>
    <xf numFmtId="0" fontId="2" fillId="0" borderId="0" xfId="0" applyFont="1" applyBorder="1" applyAlignment="1">
      <alignment horizontal="center" vertical="center"/>
    </xf>
    <xf numFmtId="0" fontId="2" fillId="0" borderId="20" xfId="0" applyFont="1" applyBorder="1" applyAlignment="1">
      <alignment horizontal="center" vertical="center"/>
    </xf>
  </cellXfs>
  <cellStyles count="4">
    <cellStyle name="Euro" xfId="1"/>
    <cellStyle name="Hipervínculo" xfId="2" builtinId="8"/>
    <cellStyle name="Millares" xfId="3" builtinId="3"/>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628650</xdr:colOff>
      <xdr:row>11</xdr:row>
      <xdr:rowOff>114300</xdr:rowOff>
    </xdr:from>
    <xdr:to>
      <xdr:col>3</xdr:col>
      <xdr:colOff>1857375</xdr:colOff>
      <xdr:row>21</xdr:row>
      <xdr:rowOff>133350</xdr:rowOff>
    </xdr:to>
    <xdr:pic>
      <xdr:nvPicPr>
        <xdr:cNvPr id="2304" name="Imagen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23892" t="38893" r="42422" b="16768"/>
        <a:stretch>
          <a:fillRect/>
        </a:stretch>
      </xdr:blipFill>
      <xdr:spPr bwMode="auto">
        <a:xfrm>
          <a:off x="3571875" y="1895475"/>
          <a:ext cx="1990725" cy="1638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390525</xdr:colOff>
      <xdr:row>16</xdr:row>
      <xdr:rowOff>152400</xdr:rowOff>
    </xdr:from>
    <xdr:to>
      <xdr:col>9</xdr:col>
      <xdr:colOff>581025</xdr:colOff>
      <xdr:row>33</xdr:row>
      <xdr:rowOff>85725</xdr:rowOff>
    </xdr:to>
    <xdr:pic>
      <xdr:nvPicPr>
        <xdr:cNvPr id="2305" name="Imagen 2"/>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l="8266" t="41562" r="27074" b="16878"/>
        <a:stretch>
          <a:fillRect/>
        </a:stretch>
      </xdr:blipFill>
      <xdr:spPr bwMode="auto">
        <a:xfrm>
          <a:off x="3333750" y="2743200"/>
          <a:ext cx="6686550" cy="2686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676275</xdr:colOff>
      <xdr:row>32</xdr:row>
      <xdr:rowOff>114300</xdr:rowOff>
    </xdr:from>
    <xdr:to>
      <xdr:col>3</xdr:col>
      <xdr:colOff>1714500</xdr:colOff>
      <xdr:row>42</xdr:row>
      <xdr:rowOff>28575</xdr:rowOff>
    </xdr:to>
    <xdr:pic>
      <xdr:nvPicPr>
        <xdr:cNvPr id="2306" name="Imagen 3"/>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l="28613" t="49228" r="47285" b="17880"/>
        <a:stretch>
          <a:fillRect/>
        </a:stretch>
      </xdr:blipFill>
      <xdr:spPr bwMode="auto">
        <a:xfrm>
          <a:off x="3619500" y="5295900"/>
          <a:ext cx="1800225" cy="1533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ables/table1.xml><?xml version="1.0" encoding="utf-8"?>
<table xmlns="http://schemas.openxmlformats.org/spreadsheetml/2006/main" id="1" name="Tabla1" displayName="Tabla1" ref="A16:B21" totalsRowShown="0">
  <autoFilter ref="A16:B21"/>
  <tableColumns count="2">
    <tableColumn id="1" name="PROBABILIDAD DEL RIESGO"/>
    <tableColumn id="2" name="VALORACIÓN"/>
  </tableColumns>
  <tableStyleInfo name="TableStyleLight9" showFirstColumn="0" showLastColumn="0" showRowStripes="1" showColumnStripes="0"/>
</table>
</file>

<file path=xl/tables/table2.xml><?xml version="1.0" encoding="utf-8"?>
<table xmlns="http://schemas.openxmlformats.org/spreadsheetml/2006/main" id="2" name="Tabla2" displayName="Tabla2" ref="A25:B30" totalsRowShown="0">
  <autoFilter ref="A25:B30"/>
  <tableColumns count="2">
    <tableColumn id="1" name="IMPACTO DEL RIESGO"/>
    <tableColumn id="2" name="VALORACIÓN"/>
  </tableColumns>
  <tableStyleInfo name="TableStyleLight11" showFirstColumn="0" showLastColumn="0" showRowStripes="1" showColumnStripes="0"/>
</table>
</file>

<file path=xl/tables/table3.xml><?xml version="1.0" encoding="utf-8"?>
<table xmlns="http://schemas.openxmlformats.org/spreadsheetml/2006/main" id="3" name="Tabla3" displayName="Tabla3" ref="A33:B42" totalsRowShown="0">
  <autoFilter ref="A33:B42"/>
  <tableColumns count="2">
    <tableColumn id="1" name="CATEGORÍA DEL RIESGO"/>
    <tableColumn id="2" name="VALORACIÓN"/>
  </tableColumns>
  <tableStyleInfo name="TableStyleLight10" showFirstColumn="0" showLastColumn="0" showRowStripes="1" showColumnStripes="0"/>
</table>
</file>

<file path=xl/tables/table4.xml><?xml version="1.0" encoding="utf-8"?>
<table xmlns="http://schemas.openxmlformats.org/spreadsheetml/2006/main" id="4" name="Tabla4" displayName="Tabla4" ref="A46:A50" totalsRowShown="0">
  <autoFilter ref="A46:A50"/>
  <tableColumns count="1">
    <tableColumn id="1" name="ETAPAS"/>
  </tableColumns>
  <tableStyleInfo name="TableStyleLight13"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drawing" Target="../drawings/drawing1.xml"/><Relationship Id="rId5" Type="http://schemas.openxmlformats.org/officeDocument/2006/relationships/table" Target="../tables/table4.xml"/><Relationship Id="rId4" Type="http://schemas.openxmlformats.org/officeDocument/2006/relationships/table" Target="../tables/table3.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B50"/>
  <sheetViews>
    <sheetView topLeftCell="A10" workbookViewId="0">
      <selection activeCell="D47" sqref="D47"/>
    </sheetView>
  </sheetViews>
  <sheetFormatPr baseColWidth="10" defaultColWidth="11.42578125" defaultRowHeight="12.75" x14ac:dyDescent="0.2"/>
  <cols>
    <col min="1" max="1" width="29" customWidth="1"/>
    <col min="2" max="2" width="15.140625" customWidth="1"/>
    <col min="4" max="4" width="28.85546875" customWidth="1"/>
  </cols>
  <sheetData>
    <row r="3" spans="1:2" x14ac:dyDescent="0.2">
      <c r="A3" t="s">
        <v>74</v>
      </c>
    </row>
    <row r="4" spans="1:2" x14ac:dyDescent="0.2">
      <c r="A4" t="s">
        <v>59</v>
      </c>
      <c r="B4" t="s">
        <v>60</v>
      </c>
    </row>
    <row r="5" spans="1:2" x14ac:dyDescent="0.2">
      <c r="A5" t="s">
        <v>61</v>
      </c>
      <c r="B5" t="s">
        <v>62</v>
      </c>
    </row>
    <row r="6" spans="1:2" x14ac:dyDescent="0.2">
      <c r="A6" t="s">
        <v>63</v>
      </c>
      <c r="B6" t="s">
        <v>64</v>
      </c>
    </row>
    <row r="7" spans="1:2" x14ac:dyDescent="0.2">
      <c r="A7" t="s">
        <v>65</v>
      </c>
      <c r="B7" t="s">
        <v>66</v>
      </c>
    </row>
    <row r="8" spans="1:2" x14ac:dyDescent="0.2">
      <c r="A8" t="s">
        <v>25</v>
      </c>
      <c r="B8" t="s">
        <v>67</v>
      </c>
    </row>
    <row r="9" spans="1:2" x14ac:dyDescent="0.2">
      <c r="A9" t="s">
        <v>68</v>
      </c>
      <c r="B9" t="s">
        <v>69</v>
      </c>
    </row>
    <row r="10" spans="1:2" x14ac:dyDescent="0.2">
      <c r="A10" t="s">
        <v>70</v>
      </c>
      <c r="B10" t="s">
        <v>71</v>
      </c>
    </row>
    <row r="11" spans="1:2" x14ac:dyDescent="0.2">
      <c r="A11" t="s">
        <v>72</v>
      </c>
      <c r="B11" t="s">
        <v>73</v>
      </c>
    </row>
    <row r="16" spans="1:2" x14ac:dyDescent="0.2">
      <c r="A16" s="14" t="s">
        <v>75</v>
      </c>
      <c r="B16" t="s">
        <v>90</v>
      </c>
    </row>
    <row r="17" spans="1:2" x14ac:dyDescent="0.2">
      <c r="A17">
        <v>1</v>
      </c>
      <c r="B17" t="s">
        <v>76</v>
      </c>
    </row>
    <row r="18" spans="1:2" x14ac:dyDescent="0.2">
      <c r="A18">
        <v>2</v>
      </c>
      <c r="B18" t="s">
        <v>77</v>
      </c>
    </row>
    <row r="19" spans="1:2" x14ac:dyDescent="0.2">
      <c r="A19">
        <v>3</v>
      </c>
      <c r="B19" t="s">
        <v>78</v>
      </c>
    </row>
    <row r="20" spans="1:2" x14ac:dyDescent="0.2">
      <c r="A20">
        <v>4</v>
      </c>
      <c r="B20" t="s">
        <v>79</v>
      </c>
    </row>
    <row r="21" spans="1:2" x14ac:dyDescent="0.2">
      <c r="A21">
        <v>5</v>
      </c>
      <c r="B21" t="s">
        <v>80</v>
      </c>
    </row>
    <row r="25" spans="1:2" x14ac:dyDescent="0.2">
      <c r="A25" t="s">
        <v>82</v>
      </c>
      <c r="B25" t="s">
        <v>90</v>
      </c>
    </row>
    <row r="26" spans="1:2" x14ac:dyDescent="0.2">
      <c r="A26">
        <v>1</v>
      </c>
      <c r="B26" t="s">
        <v>83</v>
      </c>
    </row>
    <row r="27" spans="1:2" x14ac:dyDescent="0.2">
      <c r="A27">
        <v>2</v>
      </c>
      <c r="B27" t="s">
        <v>84</v>
      </c>
    </row>
    <row r="28" spans="1:2" x14ac:dyDescent="0.2">
      <c r="A28">
        <v>3</v>
      </c>
      <c r="B28" t="s">
        <v>85</v>
      </c>
    </row>
    <row r="29" spans="1:2" x14ac:dyDescent="0.2">
      <c r="A29">
        <v>4</v>
      </c>
      <c r="B29" t="s">
        <v>86</v>
      </c>
    </row>
    <row r="30" spans="1:2" x14ac:dyDescent="0.2">
      <c r="A30">
        <v>5</v>
      </c>
      <c r="B30" t="s">
        <v>87</v>
      </c>
    </row>
    <row r="33" spans="1:2" x14ac:dyDescent="0.2">
      <c r="A33" t="s">
        <v>89</v>
      </c>
      <c r="B33" t="s">
        <v>90</v>
      </c>
    </row>
    <row r="34" spans="1:2" x14ac:dyDescent="0.2">
      <c r="A34">
        <v>2</v>
      </c>
      <c r="B34" t="s">
        <v>46</v>
      </c>
    </row>
    <row r="35" spans="1:2" x14ac:dyDescent="0.2">
      <c r="A35">
        <v>3</v>
      </c>
      <c r="B35" t="s">
        <v>46</v>
      </c>
    </row>
    <row r="36" spans="1:2" x14ac:dyDescent="0.2">
      <c r="A36">
        <v>4</v>
      </c>
      <c r="B36" t="s">
        <v>46</v>
      </c>
    </row>
    <row r="37" spans="1:2" x14ac:dyDescent="0.2">
      <c r="A37">
        <v>5</v>
      </c>
      <c r="B37" t="s">
        <v>30</v>
      </c>
    </row>
    <row r="38" spans="1:2" x14ac:dyDescent="0.2">
      <c r="A38">
        <v>6</v>
      </c>
      <c r="B38" t="s">
        <v>34</v>
      </c>
    </row>
    <row r="39" spans="1:2" x14ac:dyDescent="0.2">
      <c r="A39">
        <v>7</v>
      </c>
      <c r="B39" t="s">
        <v>34</v>
      </c>
    </row>
    <row r="40" spans="1:2" x14ac:dyDescent="0.2">
      <c r="A40">
        <v>8</v>
      </c>
      <c r="B40" t="s">
        <v>88</v>
      </c>
    </row>
    <row r="41" spans="1:2" x14ac:dyDescent="0.2">
      <c r="A41">
        <v>9</v>
      </c>
      <c r="B41" t="s">
        <v>88</v>
      </c>
    </row>
    <row r="42" spans="1:2" x14ac:dyDescent="0.2">
      <c r="A42">
        <v>10</v>
      </c>
      <c r="B42" t="s">
        <v>88</v>
      </c>
    </row>
    <row r="46" spans="1:2" x14ac:dyDescent="0.2">
      <c r="A46" t="s">
        <v>91</v>
      </c>
    </row>
    <row r="47" spans="1:2" x14ac:dyDescent="0.2">
      <c r="A47" t="s">
        <v>14</v>
      </c>
    </row>
    <row r="48" spans="1:2" x14ac:dyDescent="0.2">
      <c r="A48" t="s">
        <v>92</v>
      </c>
    </row>
    <row r="49" spans="1:1" x14ac:dyDescent="0.2">
      <c r="A49" t="s">
        <v>93</v>
      </c>
    </row>
    <row r="50" spans="1:1" x14ac:dyDescent="0.2">
      <c r="A50" t="s">
        <v>22</v>
      </c>
    </row>
  </sheetData>
  <phoneticPr fontId="0" type="noConversion"/>
  <pageMargins left="0.7" right="0.7" top="0.75" bottom="0.75" header="0.3" footer="0.3"/>
  <drawing r:id="rId1"/>
  <tableParts count="4">
    <tablePart r:id="rId2"/>
    <tablePart r:id="rId3"/>
    <tablePart r:id="rId4"/>
    <tablePart r:id="rId5"/>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A32"/>
  <sheetViews>
    <sheetView tabSelected="1" view="pageBreakPreview" zoomScale="80" zoomScaleNormal="80" zoomScaleSheetLayoutView="80" workbookViewId="0">
      <pane ySplit="7" topLeftCell="A8" activePane="bottomLeft" state="frozen"/>
      <selection activeCell="B1" sqref="B1"/>
      <selection pane="bottomLeft" activeCell="P20" sqref="P20"/>
    </sheetView>
  </sheetViews>
  <sheetFormatPr baseColWidth="10" defaultColWidth="11.42578125" defaultRowHeight="12.75" x14ac:dyDescent="0.2"/>
  <cols>
    <col min="1" max="1" width="5.28515625" style="70" customWidth="1"/>
    <col min="2" max="2" width="3.28515625" bestFit="1" customWidth="1"/>
    <col min="3" max="3" width="3.5703125" customWidth="1"/>
    <col min="4" max="4" width="3.42578125" bestFit="1" customWidth="1"/>
    <col min="5" max="5" width="3" customWidth="1"/>
    <col min="6" max="6" width="3.85546875" customWidth="1"/>
    <col min="7" max="7" width="25.85546875" customWidth="1"/>
    <col min="8" max="8" width="29" customWidth="1"/>
    <col min="9" max="9" width="11.140625" customWidth="1"/>
    <col min="10" max="10" width="13.85546875" customWidth="1"/>
    <col min="11" max="11" width="11.28515625" customWidth="1"/>
    <col min="12" max="12" width="12" style="58" customWidth="1"/>
    <col min="13" max="13" width="13.85546875" customWidth="1"/>
    <col min="14" max="14" width="11.28515625" customWidth="1"/>
    <col min="15" max="15" width="12" customWidth="1"/>
    <col min="16" max="16" width="40.140625" customWidth="1"/>
    <col min="17" max="17" width="7.7109375" customWidth="1"/>
    <col min="18" max="18" width="9.5703125" customWidth="1"/>
    <col min="19" max="19" width="14.28515625" customWidth="1"/>
    <col min="20" max="20" width="11.7109375" customWidth="1"/>
    <col min="21" max="21" width="13.140625" customWidth="1"/>
    <col min="22" max="22" width="9.28515625" customWidth="1"/>
    <col min="23" max="23" width="10.28515625" customWidth="1"/>
    <col min="24" max="24" width="10.7109375" customWidth="1"/>
    <col min="25" max="25" width="10.42578125" customWidth="1"/>
    <col min="26" max="26" width="9.85546875" customWidth="1"/>
  </cols>
  <sheetData>
    <row r="1" spans="1:27" x14ac:dyDescent="0.2">
      <c r="B1" s="90" t="s">
        <v>108</v>
      </c>
      <c r="C1" s="91"/>
      <c r="D1" s="91"/>
      <c r="E1" s="91"/>
      <c r="F1" s="91"/>
      <c r="G1" s="91"/>
      <c r="H1" s="91"/>
      <c r="I1" s="91"/>
      <c r="J1" s="91"/>
      <c r="K1" s="91"/>
      <c r="L1" s="91"/>
      <c r="M1" s="91"/>
      <c r="N1" s="91"/>
      <c r="O1" s="91"/>
      <c r="P1" s="91"/>
      <c r="Q1" s="91"/>
      <c r="R1" s="91"/>
      <c r="S1" s="91"/>
      <c r="T1" s="91"/>
      <c r="U1" s="91"/>
      <c r="V1" s="91"/>
      <c r="W1" s="91"/>
      <c r="X1" s="91"/>
      <c r="Y1" s="91"/>
      <c r="Z1" s="91"/>
    </row>
    <row r="2" spans="1:27" x14ac:dyDescent="0.2">
      <c r="B2" s="90" t="s">
        <v>173</v>
      </c>
      <c r="C2" s="91"/>
      <c r="D2" s="91"/>
      <c r="E2" s="91"/>
      <c r="F2" s="91"/>
      <c r="G2" s="91"/>
      <c r="H2" s="91"/>
      <c r="I2" s="91"/>
      <c r="J2" s="91"/>
      <c r="K2" s="91"/>
      <c r="L2" s="91"/>
      <c r="M2" s="91"/>
      <c r="N2" s="91"/>
      <c r="O2" s="91"/>
      <c r="P2" s="91"/>
      <c r="Q2" s="91"/>
      <c r="R2" s="91"/>
      <c r="S2" s="91"/>
      <c r="T2" s="91"/>
      <c r="U2" s="91"/>
      <c r="V2" s="91"/>
      <c r="W2" s="91"/>
      <c r="X2" s="91"/>
      <c r="Y2" s="91"/>
      <c r="Z2" s="91"/>
    </row>
    <row r="3" spans="1:27" ht="12.75" customHeight="1" x14ac:dyDescent="0.2">
      <c r="B3" s="99" t="s">
        <v>109</v>
      </c>
      <c r="C3" s="99"/>
      <c r="D3" s="99"/>
      <c r="E3" s="99"/>
      <c r="F3" s="99"/>
      <c r="G3" s="103" t="s">
        <v>180</v>
      </c>
      <c r="H3" s="104"/>
      <c r="I3" s="104"/>
      <c r="J3" s="104"/>
      <c r="K3" s="104"/>
      <c r="L3" s="104"/>
      <c r="M3" s="104"/>
      <c r="N3" s="104"/>
      <c r="O3" s="104"/>
      <c r="P3" s="104"/>
      <c r="Q3" s="104"/>
      <c r="R3" s="104"/>
      <c r="S3" s="104"/>
      <c r="T3" s="104"/>
      <c r="U3" s="104"/>
      <c r="V3" s="104"/>
      <c r="W3" s="104"/>
      <c r="X3" s="104"/>
      <c r="Y3" s="104"/>
      <c r="Z3" s="105"/>
    </row>
    <row r="4" spans="1:27" s="63" customFormat="1" ht="27" customHeight="1" x14ac:dyDescent="0.2">
      <c r="A4" s="67"/>
      <c r="B4" s="99"/>
      <c r="C4" s="99"/>
      <c r="D4" s="99"/>
      <c r="E4" s="99"/>
      <c r="F4" s="99"/>
      <c r="G4" s="106"/>
      <c r="H4" s="107"/>
      <c r="I4" s="107"/>
      <c r="J4" s="107"/>
      <c r="K4" s="107"/>
      <c r="L4" s="107"/>
      <c r="M4" s="107"/>
      <c r="N4" s="107"/>
      <c r="O4" s="107"/>
      <c r="P4" s="107"/>
      <c r="Q4" s="107"/>
      <c r="R4" s="107"/>
      <c r="S4" s="107"/>
      <c r="T4" s="107"/>
      <c r="U4" s="107"/>
      <c r="V4" s="107"/>
      <c r="W4" s="107"/>
      <c r="X4" s="107"/>
      <c r="Y4" s="107"/>
      <c r="Z4" s="108"/>
      <c r="AA4" s="67"/>
    </row>
    <row r="5" spans="1:27" s="67" customFormat="1" ht="13.5" thickBot="1" x14ac:dyDescent="0.25">
      <c r="B5" s="65"/>
      <c r="C5" s="65"/>
      <c r="D5" s="65"/>
      <c r="E5" s="65"/>
      <c r="F5" s="65"/>
      <c r="G5" s="66"/>
      <c r="H5" s="66"/>
      <c r="I5" s="66"/>
      <c r="J5" s="66"/>
      <c r="K5" s="66"/>
      <c r="L5" s="66"/>
      <c r="M5" s="66"/>
      <c r="N5" s="66"/>
      <c r="O5" s="66"/>
    </row>
    <row r="6" spans="1:27" ht="14.25" customHeight="1" thickBot="1" x14ac:dyDescent="0.25">
      <c r="I6" s="109" t="s">
        <v>7</v>
      </c>
      <c r="J6" s="109"/>
      <c r="K6" s="109" t="s">
        <v>8</v>
      </c>
      <c r="L6" s="109"/>
      <c r="Q6" s="100" t="s">
        <v>37</v>
      </c>
      <c r="R6" s="101"/>
      <c r="S6" s="101"/>
      <c r="T6" s="102"/>
      <c r="U6" s="95" t="s">
        <v>38</v>
      </c>
      <c r="V6" s="95" t="s">
        <v>39</v>
      </c>
      <c r="W6" s="95" t="s">
        <v>40</v>
      </c>
      <c r="X6" s="95" t="s">
        <v>41</v>
      </c>
      <c r="Y6" s="97" t="s">
        <v>42</v>
      </c>
      <c r="Z6" s="98"/>
    </row>
    <row r="7" spans="1:27" ht="47.25" customHeight="1" thickBot="1" x14ac:dyDescent="0.25">
      <c r="B7" s="1" t="s">
        <v>0</v>
      </c>
      <c r="C7" s="17" t="s">
        <v>1</v>
      </c>
      <c r="D7" s="17" t="s">
        <v>2</v>
      </c>
      <c r="E7" s="17" t="s">
        <v>3</v>
      </c>
      <c r="F7" s="17" t="s">
        <v>4</v>
      </c>
      <c r="G7" s="15" t="s">
        <v>5</v>
      </c>
      <c r="H7" s="15" t="s">
        <v>6</v>
      </c>
      <c r="I7" s="9" t="s">
        <v>43</v>
      </c>
      <c r="J7" s="9" t="s">
        <v>81</v>
      </c>
      <c r="K7" s="9" t="s">
        <v>43</v>
      </c>
      <c r="L7" s="15" t="s">
        <v>81</v>
      </c>
      <c r="M7" s="9" t="s">
        <v>9</v>
      </c>
      <c r="N7" s="9" t="s">
        <v>27</v>
      </c>
      <c r="O7" s="9" t="s">
        <v>28</v>
      </c>
      <c r="P7" s="9" t="s">
        <v>29</v>
      </c>
      <c r="Q7" s="8" t="s">
        <v>7</v>
      </c>
      <c r="R7" s="8" t="s">
        <v>8</v>
      </c>
      <c r="S7" s="8" t="s">
        <v>9</v>
      </c>
      <c r="T7" s="8" t="s">
        <v>43</v>
      </c>
      <c r="U7" s="96"/>
      <c r="V7" s="96"/>
      <c r="W7" s="96"/>
      <c r="X7" s="96"/>
      <c r="Y7" s="8" t="s">
        <v>44</v>
      </c>
      <c r="Z7" s="8" t="s">
        <v>45</v>
      </c>
    </row>
    <row r="8" spans="1:27" ht="110.25" customHeight="1" thickBot="1" x14ac:dyDescent="0.25">
      <c r="B8" s="2">
        <v>1</v>
      </c>
      <c r="C8" s="18" t="s">
        <v>10</v>
      </c>
      <c r="D8" s="18" t="s">
        <v>11</v>
      </c>
      <c r="E8" s="18" t="s">
        <v>14</v>
      </c>
      <c r="F8" s="18" t="s">
        <v>12</v>
      </c>
      <c r="G8" s="3" t="s">
        <v>13</v>
      </c>
      <c r="H8" s="3" t="s">
        <v>112</v>
      </c>
      <c r="I8" s="16" t="str">
        <f>VLOOKUP(J8,'Tipos de Riesgo'!$A$17:$B$21,2,FALSE)</f>
        <v>Improbable</v>
      </c>
      <c r="J8" s="23">
        <v>2</v>
      </c>
      <c r="K8" s="16" t="str">
        <f>VLOOKUP(L8,'Tipos de Riesgo'!$A$26:$B$30,2,FALSE)</f>
        <v>Menor</v>
      </c>
      <c r="L8" s="27">
        <v>2</v>
      </c>
      <c r="M8" s="28">
        <f>+J8+L8</f>
        <v>4</v>
      </c>
      <c r="N8" s="5" t="str">
        <f>VLOOKUP('Matriz de Riesgos 2018'!M8,'Tipos de Riesgo'!$A$34:$B$42,2,FALSE)</f>
        <v>Riesgo Bajo</v>
      </c>
      <c r="O8" s="5" t="s">
        <v>31</v>
      </c>
      <c r="P8" s="6" t="s">
        <v>32</v>
      </c>
      <c r="Q8" s="22">
        <v>1</v>
      </c>
      <c r="R8" s="21">
        <v>1</v>
      </c>
      <c r="S8" s="21">
        <f>+Q8+R8</f>
        <v>2</v>
      </c>
      <c r="T8" s="5" t="str">
        <f>VLOOKUP('Matriz de Riesgos 2018'!S8,'Tipos de Riesgo'!$A$34:$B$42,2,FALSE)</f>
        <v>Riesgo Bajo</v>
      </c>
      <c r="U8" s="11" t="s">
        <v>47</v>
      </c>
      <c r="V8" s="11" t="s">
        <v>48</v>
      </c>
      <c r="W8" s="11" t="s">
        <v>49</v>
      </c>
      <c r="X8" s="11" t="s">
        <v>50</v>
      </c>
      <c r="Y8" s="13" t="s">
        <v>100</v>
      </c>
      <c r="Z8" s="13" t="s">
        <v>101</v>
      </c>
    </row>
    <row r="9" spans="1:27" ht="126" customHeight="1" thickBot="1" x14ac:dyDescent="0.25">
      <c r="B9" s="2">
        <v>2</v>
      </c>
      <c r="C9" s="18" t="s">
        <v>10</v>
      </c>
      <c r="D9" s="18" t="s">
        <v>11</v>
      </c>
      <c r="E9" s="18" t="s">
        <v>14</v>
      </c>
      <c r="F9" s="18" t="s">
        <v>12</v>
      </c>
      <c r="G9" s="3" t="s">
        <v>122</v>
      </c>
      <c r="H9" s="3" t="s">
        <v>15</v>
      </c>
      <c r="I9" s="16" t="str">
        <f>VLOOKUP(J9,'Tipos de Riesgo'!$A$17:$B$21,2,FALSE)</f>
        <v>Improbable</v>
      </c>
      <c r="J9" s="23">
        <v>2</v>
      </c>
      <c r="K9" s="16" t="str">
        <f>VLOOKUP(L9,'Tipos de Riesgo'!$A$26:$B$30,2,FALSE)</f>
        <v>Mayor</v>
      </c>
      <c r="L9" s="27">
        <v>4</v>
      </c>
      <c r="M9" s="28">
        <f>+J9+L9</f>
        <v>6</v>
      </c>
      <c r="N9" s="5" t="str">
        <f>VLOOKUP('Matriz de Riesgos 2018'!M9,'Tipos de Riesgo'!$A$34:$B$42,2,FALSE)</f>
        <v>Riesgo Alto</v>
      </c>
      <c r="O9" s="5" t="s">
        <v>31</v>
      </c>
      <c r="P9" s="6" t="s">
        <v>115</v>
      </c>
      <c r="Q9" s="21">
        <v>1</v>
      </c>
      <c r="R9" s="21">
        <v>1</v>
      </c>
      <c r="S9" s="21">
        <f>+Q9+R9</f>
        <v>2</v>
      </c>
      <c r="T9" s="5" t="str">
        <f>VLOOKUP('Matriz de Riesgos 2018'!S9,'Tipos de Riesgo'!$A$34:$B$42,2,FALSE)</f>
        <v>Riesgo Bajo</v>
      </c>
      <c r="U9" s="11" t="s">
        <v>47</v>
      </c>
      <c r="V9" s="11" t="s">
        <v>51</v>
      </c>
      <c r="W9" s="11" t="s">
        <v>49</v>
      </c>
      <c r="X9" s="11" t="s">
        <v>52</v>
      </c>
      <c r="Y9" s="13" t="s">
        <v>100</v>
      </c>
      <c r="Z9" s="13" t="s">
        <v>101</v>
      </c>
    </row>
    <row r="10" spans="1:27" ht="71.25" customHeight="1" thickBot="1" x14ac:dyDescent="0.25">
      <c r="B10" s="2">
        <v>3</v>
      </c>
      <c r="C10" s="18" t="s">
        <v>10</v>
      </c>
      <c r="D10" s="18" t="s">
        <v>16</v>
      </c>
      <c r="E10" s="18" t="s">
        <v>92</v>
      </c>
      <c r="F10" s="18" t="s">
        <v>72</v>
      </c>
      <c r="G10" s="3" t="s">
        <v>17</v>
      </c>
      <c r="H10" s="3" t="s">
        <v>18</v>
      </c>
      <c r="I10" s="16" t="str">
        <f>VLOOKUP(J10,'Tipos de Riesgo'!$A$17:$B$21,2,FALSE)</f>
        <v>Posible</v>
      </c>
      <c r="J10" s="23">
        <v>3</v>
      </c>
      <c r="K10" s="16" t="str">
        <f>VLOOKUP(L10,'Tipos de Riesgo'!$A$26:$B$30,2,FALSE)</f>
        <v>Menor</v>
      </c>
      <c r="L10" s="27">
        <v>2</v>
      </c>
      <c r="M10" s="28">
        <f>+J10+L10</f>
        <v>5</v>
      </c>
      <c r="N10" s="5" t="str">
        <f>VLOOKUP('Matriz de Riesgos 2018'!M10,'Tipos de Riesgo'!$A$34:$B$42,2,FALSE)</f>
        <v>Riesgo Medio</v>
      </c>
      <c r="O10" s="5" t="s">
        <v>31</v>
      </c>
      <c r="P10" s="6" t="s">
        <v>183</v>
      </c>
      <c r="Q10" s="22">
        <v>3</v>
      </c>
      <c r="R10" s="21">
        <v>1</v>
      </c>
      <c r="S10" s="21">
        <f>+Q10+R10</f>
        <v>4</v>
      </c>
      <c r="T10" s="5" t="str">
        <f>VLOOKUP('Matriz de Riesgos 2018'!S10,'Tipos de Riesgo'!$A$34:$B$42,2,FALSE)</f>
        <v>Riesgo Bajo</v>
      </c>
      <c r="U10" s="7" t="s">
        <v>53</v>
      </c>
      <c r="V10" s="7" t="s">
        <v>54</v>
      </c>
      <c r="W10" s="7" t="s">
        <v>49</v>
      </c>
      <c r="X10" s="7" t="s">
        <v>50</v>
      </c>
      <c r="Y10" s="13" t="s">
        <v>100</v>
      </c>
      <c r="Z10" s="13" t="s">
        <v>102</v>
      </c>
    </row>
    <row r="11" spans="1:27" ht="96" customHeight="1" thickBot="1" x14ac:dyDescent="0.25">
      <c r="B11" s="2">
        <v>4</v>
      </c>
      <c r="C11" s="19" t="s">
        <v>10</v>
      </c>
      <c r="D11" s="19" t="s">
        <v>16</v>
      </c>
      <c r="E11" s="18" t="s">
        <v>93</v>
      </c>
      <c r="F11" s="18" t="s">
        <v>12</v>
      </c>
      <c r="G11" s="12" t="s">
        <v>113</v>
      </c>
      <c r="H11" s="13" t="s">
        <v>19</v>
      </c>
      <c r="I11" s="16" t="s">
        <v>123</v>
      </c>
      <c r="J11" s="22">
        <v>2</v>
      </c>
      <c r="K11" s="16" t="str">
        <f>VLOOKUP(L11,'Tipos de Riesgo'!$A$26:$B$30,2,FALSE)</f>
        <v>Moderado</v>
      </c>
      <c r="L11" s="29">
        <v>3</v>
      </c>
      <c r="M11" s="30">
        <f>+J11+L11</f>
        <v>5</v>
      </c>
      <c r="N11" s="5" t="str">
        <f>VLOOKUP('Matriz de Riesgos 2018'!M11,'Tipos de Riesgo'!$A$34:$B$42,2,FALSE)</f>
        <v>Riesgo Medio</v>
      </c>
      <c r="O11" s="31" t="s">
        <v>33</v>
      </c>
      <c r="P11" s="6" t="s">
        <v>184</v>
      </c>
      <c r="Q11" s="22">
        <v>1</v>
      </c>
      <c r="R11" s="22">
        <v>2</v>
      </c>
      <c r="S11" s="22">
        <v>3</v>
      </c>
      <c r="T11" s="13" t="s">
        <v>46</v>
      </c>
      <c r="U11" s="13" t="s">
        <v>94</v>
      </c>
      <c r="V11" s="11" t="s">
        <v>48</v>
      </c>
      <c r="W11" s="11" t="s">
        <v>49</v>
      </c>
      <c r="X11" s="7" t="s">
        <v>50</v>
      </c>
      <c r="Y11" s="13" t="s">
        <v>100</v>
      </c>
      <c r="Z11" s="13" t="s">
        <v>103</v>
      </c>
    </row>
    <row r="12" spans="1:27" ht="138.75" customHeight="1" thickBot="1" x14ac:dyDescent="0.25">
      <c r="B12" s="2">
        <v>5</v>
      </c>
      <c r="C12" s="18" t="s">
        <v>20</v>
      </c>
      <c r="D12" s="18" t="s">
        <v>21</v>
      </c>
      <c r="E12" s="18" t="s">
        <v>22</v>
      </c>
      <c r="F12" s="18" t="s">
        <v>65</v>
      </c>
      <c r="G12" s="3" t="s">
        <v>23</v>
      </c>
      <c r="H12" s="3" t="s">
        <v>96</v>
      </c>
      <c r="I12" s="16" t="str">
        <f>VLOOKUP(J12,'Tipos de Riesgo'!$A$17:$B$21,2,FALSE)</f>
        <v>Posible</v>
      </c>
      <c r="J12" s="23">
        <v>3</v>
      </c>
      <c r="K12" s="16" t="str">
        <f>VLOOKUP(L12,'Tipos de Riesgo'!$A$26:$B$30,2,FALSE)</f>
        <v>Moderado</v>
      </c>
      <c r="L12" s="27">
        <v>3</v>
      </c>
      <c r="M12" s="28">
        <f t="shared" ref="M12:M16" si="0">+J12+L12</f>
        <v>6</v>
      </c>
      <c r="N12" s="5" t="str">
        <f>VLOOKUP('Matriz de Riesgos 2018'!M12,'Tipos de Riesgo'!$A$34:$B$42,2,FALSE)</f>
        <v>Riesgo Alto</v>
      </c>
      <c r="O12" s="5" t="s">
        <v>31</v>
      </c>
      <c r="P12" s="6" t="s">
        <v>185</v>
      </c>
      <c r="Q12" s="23">
        <v>1</v>
      </c>
      <c r="R12" s="23">
        <v>2</v>
      </c>
      <c r="S12" s="23">
        <f t="shared" ref="S12:S18" si="1">+Q12+R12</f>
        <v>3</v>
      </c>
      <c r="T12" s="5" t="str">
        <f>VLOOKUP('Matriz de Riesgos 2018'!S12,'Tipos de Riesgo'!$A$34:$B$42,2,FALSE)</f>
        <v>Riesgo Bajo</v>
      </c>
      <c r="U12" s="4" t="s">
        <v>47</v>
      </c>
      <c r="V12" s="7" t="s">
        <v>55</v>
      </c>
      <c r="W12" s="7" t="s">
        <v>56</v>
      </c>
      <c r="X12" s="7" t="s">
        <v>50</v>
      </c>
      <c r="Y12" s="13" t="s">
        <v>100</v>
      </c>
      <c r="Z12" s="13" t="s">
        <v>104</v>
      </c>
    </row>
    <row r="13" spans="1:27" ht="89.25" customHeight="1" thickBot="1" x14ac:dyDescent="0.25">
      <c r="B13" s="2">
        <v>6</v>
      </c>
      <c r="C13" s="18" t="s">
        <v>10</v>
      </c>
      <c r="D13" s="18" t="s">
        <v>11</v>
      </c>
      <c r="E13" s="18" t="s">
        <v>22</v>
      </c>
      <c r="F13" s="18" t="s">
        <v>12</v>
      </c>
      <c r="G13" s="26" t="s">
        <v>24</v>
      </c>
      <c r="H13" s="26" t="s">
        <v>97</v>
      </c>
      <c r="I13" s="16" t="str">
        <f>VLOOKUP(J13,'Tipos de Riesgo'!$A$17:$B$21,2,FALSE)</f>
        <v>Posible</v>
      </c>
      <c r="J13" s="23">
        <v>3</v>
      </c>
      <c r="K13" s="16" t="str">
        <f>VLOOKUP(L13,'Tipos de Riesgo'!$A$26:$B$30,2,FALSE)</f>
        <v>Moderado</v>
      </c>
      <c r="L13" s="27">
        <v>3</v>
      </c>
      <c r="M13" s="28">
        <f t="shared" si="0"/>
        <v>6</v>
      </c>
      <c r="N13" s="5" t="str">
        <f>VLOOKUP('Matriz de Riesgos 2018'!M13,'Tipos de Riesgo'!$A$34:$B$42,2,FALSE)</f>
        <v>Riesgo Alto</v>
      </c>
      <c r="O13" s="5" t="s">
        <v>31</v>
      </c>
      <c r="P13" s="6" t="s">
        <v>186</v>
      </c>
      <c r="Q13" s="24">
        <v>2</v>
      </c>
      <c r="R13" s="21">
        <v>2</v>
      </c>
      <c r="S13" s="21">
        <f t="shared" si="1"/>
        <v>4</v>
      </c>
      <c r="T13" s="5" t="str">
        <f>VLOOKUP('Matriz de Riesgos 2018'!S13,'Tipos de Riesgo'!$A$34:$B$42,2,FALSE)</f>
        <v>Riesgo Bajo</v>
      </c>
      <c r="U13" s="7" t="s">
        <v>47</v>
      </c>
      <c r="V13" s="10" t="s">
        <v>55</v>
      </c>
      <c r="W13" s="7" t="s">
        <v>56</v>
      </c>
      <c r="X13" s="7" t="s">
        <v>95</v>
      </c>
      <c r="Y13" s="13" t="s">
        <v>100</v>
      </c>
      <c r="Z13" s="13" t="s">
        <v>104</v>
      </c>
    </row>
    <row r="14" spans="1:27" ht="105.75" customHeight="1" thickBot="1" x14ac:dyDescent="0.25">
      <c r="B14" s="2">
        <v>7</v>
      </c>
      <c r="C14" s="18" t="s">
        <v>10</v>
      </c>
      <c r="D14" s="18" t="s">
        <v>16</v>
      </c>
      <c r="E14" s="18" t="s">
        <v>22</v>
      </c>
      <c r="F14" s="18" t="s">
        <v>12</v>
      </c>
      <c r="G14" s="26" t="s">
        <v>124</v>
      </c>
      <c r="H14" s="26" t="s">
        <v>125</v>
      </c>
      <c r="I14" s="16" t="s">
        <v>78</v>
      </c>
      <c r="J14" s="23">
        <v>4</v>
      </c>
      <c r="K14" s="16" t="s">
        <v>85</v>
      </c>
      <c r="L14" s="27">
        <v>3</v>
      </c>
      <c r="M14" s="28">
        <f t="shared" si="0"/>
        <v>7</v>
      </c>
      <c r="N14" s="5" t="s">
        <v>34</v>
      </c>
      <c r="O14" s="5" t="s">
        <v>33</v>
      </c>
      <c r="P14" s="6" t="s">
        <v>187</v>
      </c>
      <c r="Q14" s="24">
        <v>2</v>
      </c>
      <c r="R14" s="21">
        <v>2</v>
      </c>
      <c r="S14" s="21">
        <f t="shared" si="1"/>
        <v>4</v>
      </c>
      <c r="T14" s="5" t="s">
        <v>46</v>
      </c>
      <c r="U14" s="7" t="s">
        <v>47</v>
      </c>
      <c r="V14" s="10" t="s">
        <v>55</v>
      </c>
      <c r="W14" s="7" t="s">
        <v>56</v>
      </c>
      <c r="X14" s="7" t="s">
        <v>95</v>
      </c>
      <c r="Y14" s="13" t="s">
        <v>100</v>
      </c>
      <c r="Z14" s="13" t="s">
        <v>104</v>
      </c>
    </row>
    <row r="15" spans="1:27" ht="94.5" customHeight="1" thickBot="1" x14ac:dyDescent="0.25">
      <c r="B15" s="2">
        <v>8</v>
      </c>
      <c r="C15" s="18" t="s">
        <v>10</v>
      </c>
      <c r="D15" s="18" t="s">
        <v>16</v>
      </c>
      <c r="E15" s="18" t="s">
        <v>22</v>
      </c>
      <c r="F15" s="18" t="s">
        <v>12</v>
      </c>
      <c r="G15" s="26" t="s">
        <v>114</v>
      </c>
      <c r="H15" s="26" t="s">
        <v>98</v>
      </c>
      <c r="I15" s="16" t="str">
        <f>VLOOKUP(J15,'Tipos de Riesgo'!$A$17:$B$21,2,FALSE)</f>
        <v>Posible</v>
      </c>
      <c r="J15" s="23">
        <v>3</v>
      </c>
      <c r="K15" s="16" t="str">
        <f>VLOOKUP(L15,'Tipos de Riesgo'!$A$26:$B$30,2,FALSE)</f>
        <v>Moderado</v>
      </c>
      <c r="L15" s="27">
        <v>3</v>
      </c>
      <c r="M15" s="28">
        <f t="shared" si="0"/>
        <v>6</v>
      </c>
      <c r="N15" s="5" t="str">
        <f>VLOOKUP('Matriz de Riesgos 2018'!M15,'Tipos de Riesgo'!$A$34:$B$42,2,FALSE)</f>
        <v>Riesgo Alto</v>
      </c>
      <c r="O15" s="5" t="s">
        <v>35</v>
      </c>
      <c r="P15" s="6" t="s">
        <v>187</v>
      </c>
      <c r="Q15" s="25">
        <v>2</v>
      </c>
      <c r="R15" s="21">
        <v>3</v>
      </c>
      <c r="S15" s="21">
        <f t="shared" si="1"/>
        <v>5</v>
      </c>
      <c r="T15" s="5" t="str">
        <f>VLOOKUP('Matriz de Riesgos 2018'!S15,'Tipos de Riesgo'!$A$34:$B$42,2,FALSE)</f>
        <v>Riesgo Medio</v>
      </c>
      <c r="U15" s="7" t="s">
        <v>47</v>
      </c>
      <c r="V15" s="10" t="s">
        <v>33</v>
      </c>
      <c r="W15" s="7" t="s">
        <v>56</v>
      </c>
      <c r="X15" s="7" t="s">
        <v>95</v>
      </c>
      <c r="Y15" s="13" t="s">
        <v>100</v>
      </c>
      <c r="Z15" s="13" t="s">
        <v>104</v>
      </c>
    </row>
    <row r="16" spans="1:27" ht="103.5" customHeight="1" thickBot="1" x14ac:dyDescent="0.25">
      <c r="B16" s="2">
        <v>9</v>
      </c>
      <c r="C16" s="18" t="s">
        <v>10</v>
      </c>
      <c r="D16" s="18" t="s">
        <v>16</v>
      </c>
      <c r="E16" s="18" t="s">
        <v>22</v>
      </c>
      <c r="F16" s="18" t="s">
        <v>25</v>
      </c>
      <c r="G16" s="26" t="s">
        <v>26</v>
      </c>
      <c r="H16" s="26" t="s">
        <v>99</v>
      </c>
      <c r="I16" s="16" t="str">
        <f>VLOOKUP(J16,'Tipos de Riesgo'!$A$17:$B$21,2,FALSE)</f>
        <v>Raro</v>
      </c>
      <c r="J16" s="23">
        <v>1</v>
      </c>
      <c r="K16" s="16" t="str">
        <f>VLOOKUP(L16,'Tipos de Riesgo'!$A$26:$B$30,2,FALSE)</f>
        <v>Moderado</v>
      </c>
      <c r="L16" s="27">
        <v>3</v>
      </c>
      <c r="M16" s="28">
        <f t="shared" si="0"/>
        <v>4</v>
      </c>
      <c r="N16" s="5" t="str">
        <f>VLOOKUP('Matriz de Riesgos 2018'!M16,'Tipos de Riesgo'!$A$34:$B$42,2,FALSE)</f>
        <v>Riesgo Bajo</v>
      </c>
      <c r="O16" s="5" t="s">
        <v>35</v>
      </c>
      <c r="P16" s="6" t="s">
        <v>188</v>
      </c>
      <c r="Q16" s="25">
        <v>2</v>
      </c>
      <c r="R16" s="21">
        <v>1</v>
      </c>
      <c r="S16" s="21">
        <f t="shared" si="1"/>
        <v>3</v>
      </c>
      <c r="T16" s="5" t="str">
        <f>VLOOKUP('Matriz de Riesgos 2018'!S16,'Tipos de Riesgo'!$A$34:$B$42,2,FALSE)</f>
        <v>Riesgo Bajo</v>
      </c>
      <c r="U16" s="7" t="s">
        <v>47</v>
      </c>
      <c r="V16" s="10" t="s">
        <v>57</v>
      </c>
      <c r="W16" s="7" t="s">
        <v>56</v>
      </c>
      <c r="X16" s="7" t="s">
        <v>95</v>
      </c>
      <c r="Y16" s="13" t="s">
        <v>100</v>
      </c>
      <c r="Z16" s="13" t="s">
        <v>104</v>
      </c>
    </row>
    <row r="17" spans="1:27" s="57" customFormat="1" ht="132" customHeight="1" thickBot="1" x14ac:dyDescent="0.25">
      <c r="A17" s="70"/>
      <c r="B17" s="45">
        <v>10</v>
      </c>
      <c r="C17" s="46" t="s">
        <v>36</v>
      </c>
      <c r="D17" s="46" t="s">
        <v>16</v>
      </c>
      <c r="E17" s="46" t="s">
        <v>22</v>
      </c>
      <c r="F17" s="46" t="s">
        <v>12</v>
      </c>
      <c r="G17" s="69" t="s">
        <v>167</v>
      </c>
      <c r="H17" s="47" t="s">
        <v>178</v>
      </c>
      <c r="I17" s="16" t="s">
        <v>79</v>
      </c>
      <c r="J17" s="49">
        <v>4</v>
      </c>
      <c r="K17" s="16" t="str">
        <f>VLOOKUP(L17,'Tipos de Riesgo'!$A$26:$B$30,2,FALSE)</f>
        <v>Menor</v>
      </c>
      <c r="L17" s="50">
        <v>2</v>
      </c>
      <c r="M17" s="51">
        <f>+J17+L17</f>
        <v>6</v>
      </c>
      <c r="N17" s="52" t="str">
        <f>VLOOKUP('Matriz de Riesgos 2018'!M17,'Tipos de Riesgo'!$A$34:$B$42,2,FALSE)</f>
        <v>Riesgo Alto</v>
      </c>
      <c r="O17" s="52" t="s">
        <v>33</v>
      </c>
      <c r="P17" s="48" t="s">
        <v>179</v>
      </c>
      <c r="Q17" s="49">
        <v>1</v>
      </c>
      <c r="R17" s="49">
        <v>3</v>
      </c>
      <c r="S17" s="53">
        <f t="shared" si="1"/>
        <v>4</v>
      </c>
      <c r="T17" s="52" t="str">
        <f>VLOOKUP('Matriz de Riesgos 2018'!S17,'Tipos de Riesgo'!$A$34:$B$42,2,FALSE)</f>
        <v>Riesgo Bajo</v>
      </c>
      <c r="U17" s="54" t="s">
        <v>47</v>
      </c>
      <c r="V17" s="88" t="s">
        <v>58</v>
      </c>
      <c r="W17" s="89" t="s">
        <v>141</v>
      </c>
      <c r="X17" s="54" t="s">
        <v>142</v>
      </c>
      <c r="Y17" s="56" t="s">
        <v>143</v>
      </c>
      <c r="Z17" s="56" t="s">
        <v>140</v>
      </c>
    </row>
    <row r="18" spans="1:27" s="57" customFormat="1" ht="128.25" customHeight="1" thickBot="1" x14ac:dyDescent="0.25">
      <c r="A18" s="70"/>
      <c r="B18" s="45">
        <v>11</v>
      </c>
      <c r="C18" s="46" t="s">
        <v>36</v>
      </c>
      <c r="D18" s="46" t="s">
        <v>16</v>
      </c>
      <c r="E18" s="46" t="s">
        <v>22</v>
      </c>
      <c r="F18" s="46" t="s">
        <v>12</v>
      </c>
      <c r="G18" s="69" t="s">
        <v>176</v>
      </c>
      <c r="H18" s="47" t="s">
        <v>166</v>
      </c>
      <c r="I18" s="16" t="s">
        <v>79</v>
      </c>
      <c r="J18" s="49">
        <v>4</v>
      </c>
      <c r="K18" s="16" t="str">
        <f>VLOOKUP(L18,'Tipos de Riesgo'!$A$26:$B$30,2,FALSE)</f>
        <v>Menor</v>
      </c>
      <c r="L18" s="50">
        <v>2</v>
      </c>
      <c r="M18" s="51">
        <f>+J18+L18</f>
        <v>6</v>
      </c>
      <c r="N18" s="52" t="str">
        <f>VLOOKUP('Matriz de Riesgos 2018'!M18,'Tipos de Riesgo'!$A$34:$B$42,2,FALSE)</f>
        <v>Riesgo Alto</v>
      </c>
      <c r="O18" s="52" t="s">
        <v>33</v>
      </c>
      <c r="P18" s="48" t="s">
        <v>177</v>
      </c>
      <c r="Q18" s="49">
        <v>1</v>
      </c>
      <c r="R18" s="49">
        <v>3</v>
      </c>
      <c r="S18" s="53">
        <f t="shared" si="1"/>
        <v>4</v>
      </c>
      <c r="T18" s="52" t="str">
        <f>VLOOKUP('Matriz de Riesgos 2018'!S18,'Tipos de Riesgo'!$A$34:$B$42,2,FALSE)</f>
        <v>Riesgo Bajo</v>
      </c>
      <c r="U18" s="48" t="s">
        <v>47</v>
      </c>
      <c r="V18" s="62" t="s">
        <v>58</v>
      </c>
      <c r="W18" s="48" t="s">
        <v>169</v>
      </c>
      <c r="X18" s="55" t="s">
        <v>168</v>
      </c>
      <c r="Y18" s="56" t="s">
        <v>143</v>
      </c>
      <c r="Z18" s="56" t="s">
        <v>140</v>
      </c>
    </row>
    <row r="19" spans="1:27" s="57" customFormat="1" ht="123.75" customHeight="1" thickBot="1" x14ac:dyDescent="0.25">
      <c r="A19" s="70"/>
      <c r="B19" s="45">
        <v>12</v>
      </c>
      <c r="C19" s="46" t="s">
        <v>36</v>
      </c>
      <c r="D19" s="46" t="s">
        <v>16</v>
      </c>
      <c r="E19" s="46" t="s">
        <v>22</v>
      </c>
      <c r="F19" s="46" t="s">
        <v>12</v>
      </c>
      <c r="G19" s="64" t="s">
        <v>175</v>
      </c>
      <c r="H19" s="47" t="s">
        <v>166</v>
      </c>
      <c r="I19" s="16" t="s">
        <v>79</v>
      </c>
      <c r="J19" s="49">
        <v>4</v>
      </c>
      <c r="K19" s="16" t="str">
        <f>VLOOKUP(L19,'Tipos de Riesgo'!$A$26:$B$30,2,FALSE)</f>
        <v>Menor</v>
      </c>
      <c r="L19" s="50">
        <v>2</v>
      </c>
      <c r="M19" s="51">
        <f>+J19+L19</f>
        <v>6</v>
      </c>
      <c r="N19" s="52" t="str">
        <f>VLOOKUP('Matriz de Riesgos 2018'!M19,'Tipos de Riesgo'!$A$34:$B$42,2,FALSE)</f>
        <v>Riesgo Alto</v>
      </c>
      <c r="O19" s="52" t="s">
        <v>33</v>
      </c>
      <c r="P19" s="48" t="s">
        <v>182</v>
      </c>
      <c r="Q19" s="49">
        <v>1</v>
      </c>
      <c r="R19" s="49">
        <v>3</v>
      </c>
      <c r="S19" s="53">
        <f>+Q19+R19</f>
        <v>4</v>
      </c>
      <c r="T19" s="52" t="str">
        <f>VLOOKUP('Matriz de Riesgos 2018'!S19,'Tipos de Riesgo'!$A$34:$B$42,2,FALSE)</f>
        <v>Riesgo Bajo</v>
      </c>
      <c r="U19" s="48" t="s">
        <v>47</v>
      </c>
      <c r="V19" s="62" t="s">
        <v>33</v>
      </c>
      <c r="W19" s="48" t="s">
        <v>165</v>
      </c>
      <c r="X19" s="54" t="s">
        <v>142</v>
      </c>
      <c r="Y19" s="56" t="s">
        <v>170</v>
      </c>
      <c r="Z19" s="56" t="s">
        <v>140</v>
      </c>
    </row>
    <row r="20" spans="1:27" s="57" customFormat="1" ht="162.75" customHeight="1" thickBot="1" x14ac:dyDescent="0.25">
      <c r="A20" s="70"/>
      <c r="B20" s="45">
        <v>13</v>
      </c>
      <c r="C20" s="46" t="s">
        <v>36</v>
      </c>
      <c r="D20" s="46" t="s">
        <v>16</v>
      </c>
      <c r="E20" s="46" t="s">
        <v>22</v>
      </c>
      <c r="F20" s="46" t="s">
        <v>12</v>
      </c>
      <c r="G20" s="64" t="s">
        <v>181</v>
      </c>
      <c r="H20" s="47" t="s">
        <v>174</v>
      </c>
      <c r="I20" s="16" t="s">
        <v>79</v>
      </c>
      <c r="J20" s="49">
        <v>4</v>
      </c>
      <c r="K20" s="16" t="str">
        <f>VLOOKUP(L20,'Tipos de Riesgo'!$A$26:$B$30,2,FALSE)</f>
        <v>Menor</v>
      </c>
      <c r="L20" s="50">
        <v>2</v>
      </c>
      <c r="M20" s="51">
        <f>+J20+L20</f>
        <v>6</v>
      </c>
      <c r="N20" s="52" t="str">
        <f>VLOOKUP('Matriz de Riesgos 2018'!M20,'Tipos de Riesgo'!$A$34:$B$42,2,FALSE)</f>
        <v>Riesgo Alto</v>
      </c>
      <c r="O20" s="52" t="s">
        <v>33</v>
      </c>
      <c r="P20" s="48" t="s">
        <v>171</v>
      </c>
      <c r="Q20" s="49">
        <v>1</v>
      </c>
      <c r="R20" s="49">
        <v>3</v>
      </c>
      <c r="S20" s="53">
        <f>+Q20+R20</f>
        <v>4</v>
      </c>
      <c r="T20" s="52" t="str">
        <f>VLOOKUP('Matriz de Riesgos 2018'!S20,'Tipos de Riesgo'!$A$34:$B$42,2,FALSE)</f>
        <v>Riesgo Bajo</v>
      </c>
      <c r="U20" s="48" t="s">
        <v>47</v>
      </c>
      <c r="V20" s="62" t="s">
        <v>58</v>
      </c>
      <c r="W20" s="48" t="s">
        <v>56</v>
      </c>
      <c r="X20" s="54" t="s">
        <v>142</v>
      </c>
      <c r="Y20" s="56" t="s">
        <v>172</v>
      </c>
      <c r="Z20" s="56" t="s">
        <v>144</v>
      </c>
    </row>
    <row r="21" spans="1:27" ht="12.75" customHeight="1" x14ac:dyDescent="0.2">
      <c r="V21" s="20"/>
      <c r="W21" s="20"/>
      <c r="X21" s="20"/>
      <c r="Y21" s="20"/>
      <c r="Z21" s="20"/>
      <c r="AA21" s="20"/>
    </row>
    <row r="22" spans="1:27" ht="13.5" customHeight="1" thickBot="1" x14ac:dyDescent="0.25">
      <c r="V22" s="20"/>
      <c r="W22" s="20"/>
      <c r="X22" s="20"/>
      <c r="Y22" s="20"/>
      <c r="Z22" s="20"/>
      <c r="AA22" s="20"/>
    </row>
    <row r="23" spans="1:27" s="34" customFormat="1" ht="18" x14ac:dyDescent="0.25">
      <c r="A23" s="71"/>
      <c r="B23" s="92" t="s">
        <v>117</v>
      </c>
      <c r="C23" s="93"/>
      <c r="D23" s="93"/>
      <c r="E23" s="93"/>
      <c r="F23" s="93"/>
      <c r="G23" s="93"/>
      <c r="H23" s="32"/>
      <c r="I23" s="32"/>
      <c r="J23" s="33"/>
      <c r="K23"/>
      <c r="L23" s="92" t="s">
        <v>118</v>
      </c>
      <c r="M23" s="93"/>
      <c r="N23" s="93"/>
      <c r="O23" s="93"/>
      <c r="P23" s="93"/>
      <c r="Q23" s="94"/>
      <c r="R23"/>
      <c r="S23"/>
      <c r="T23" s="92" t="s">
        <v>119</v>
      </c>
      <c r="U23" s="93"/>
      <c r="V23" s="93"/>
      <c r="W23" s="93"/>
      <c r="X23" s="93"/>
      <c r="Y23" s="93"/>
      <c r="Z23" s="33"/>
      <c r="AA23" s="20"/>
    </row>
    <row r="24" spans="1:27" ht="4.5" customHeight="1" x14ac:dyDescent="0.2">
      <c r="B24" s="35"/>
      <c r="C24" s="36"/>
      <c r="D24" s="36"/>
      <c r="E24" s="36"/>
      <c r="F24" s="36"/>
      <c r="G24" s="36"/>
      <c r="H24" s="36"/>
      <c r="I24" s="36"/>
      <c r="J24" s="37"/>
      <c r="L24" s="59"/>
      <c r="M24" s="36"/>
      <c r="N24" s="36"/>
      <c r="O24" s="36"/>
      <c r="P24" s="36"/>
      <c r="Q24" s="37"/>
      <c r="T24" s="35"/>
      <c r="U24" s="36"/>
      <c r="V24" s="36"/>
      <c r="W24" s="36"/>
      <c r="X24" s="36"/>
      <c r="Y24" s="36"/>
      <c r="Z24" s="37"/>
      <c r="AA24" s="20"/>
    </row>
    <row r="25" spans="1:27" ht="18.75" customHeight="1" x14ac:dyDescent="0.25">
      <c r="B25" s="38" t="s">
        <v>120</v>
      </c>
      <c r="C25" s="36"/>
      <c r="D25" s="36"/>
      <c r="E25" s="36"/>
      <c r="F25" s="112"/>
      <c r="G25" s="112"/>
      <c r="H25" s="112"/>
      <c r="I25" s="112"/>
      <c r="J25" s="39"/>
      <c r="K25" s="40"/>
      <c r="L25" s="60" t="s">
        <v>120</v>
      </c>
      <c r="M25" s="112"/>
      <c r="N25" s="112"/>
      <c r="O25" s="112"/>
      <c r="P25" s="112"/>
      <c r="Q25" s="113"/>
      <c r="S25" s="40"/>
      <c r="T25" s="38" t="s">
        <v>120</v>
      </c>
      <c r="U25" s="114"/>
      <c r="V25" s="114"/>
      <c r="W25" s="114"/>
      <c r="X25" s="114"/>
      <c r="Y25" s="114"/>
      <c r="Z25" s="115"/>
      <c r="AA25" s="20"/>
    </row>
    <row r="26" spans="1:27" ht="18" customHeight="1" x14ac:dyDescent="0.25">
      <c r="B26" s="38" t="s">
        <v>121</v>
      </c>
      <c r="C26" s="36"/>
      <c r="D26" s="36"/>
      <c r="E26" s="36"/>
      <c r="F26" s="116" t="s">
        <v>134</v>
      </c>
      <c r="G26" s="116"/>
      <c r="H26" s="116"/>
      <c r="I26" s="116"/>
      <c r="J26" s="39"/>
      <c r="K26" s="40"/>
      <c r="L26" s="60" t="s">
        <v>121</v>
      </c>
      <c r="M26" s="116" t="s">
        <v>136</v>
      </c>
      <c r="N26" s="116"/>
      <c r="O26" s="116"/>
      <c r="P26" s="116"/>
      <c r="Q26" s="117"/>
      <c r="S26" s="40"/>
      <c r="T26" s="38" t="s">
        <v>121</v>
      </c>
      <c r="U26" s="118" t="s">
        <v>138</v>
      </c>
      <c r="V26" s="118"/>
      <c r="W26" s="118"/>
      <c r="X26" s="118"/>
      <c r="Y26" s="118"/>
      <c r="Z26" s="119"/>
      <c r="AA26" s="20"/>
    </row>
    <row r="27" spans="1:27" ht="15.75" customHeight="1" thickBot="1" x14ac:dyDescent="0.25">
      <c r="B27" s="41"/>
      <c r="C27" s="42"/>
      <c r="D27" s="42"/>
      <c r="E27" s="42"/>
      <c r="F27" s="110" t="s">
        <v>135</v>
      </c>
      <c r="G27" s="110"/>
      <c r="H27" s="110"/>
      <c r="I27" s="110"/>
      <c r="J27" s="43"/>
      <c r="K27" s="44"/>
      <c r="L27" s="61"/>
      <c r="M27" s="110" t="s">
        <v>137</v>
      </c>
      <c r="N27" s="110"/>
      <c r="O27" s="110"/>
      <c r="P27" s="110"/>
      <c r="Q27" s="111"/>
      <c r="S27" s="44"/>
      <c r="T27" s="41"/>
      <c r="U27" s="110" t="s">
        <v>139</v>
      </c>
      <c r="V27" s="110"/>
      <c r="W27" s="110"/>
      <c r="X27" s="110"/>
      <c r="Y27" s="110"/>
      <c r="Z27" s="111"/>
      <c r="AA27" s="20"/>
    </row>
    <row r="28" spans="1:27" ht="12.75" customHeight="1" x14ac:dyDescent="0.2">
      <c r="V28" s="20"/>
      <c r="W28" s="20"/>
      <c r="X28" s="20"/>
      <c r="Y28" s="20"/>
      <c r="Z28" s="20"/>
      <c r="AA28" s="20"/>
    </row>
    <row r="29" spans="1:27" ht="99.75" customHeight="1" x14ac:dyDescent="0.2">
      <c r="V29" s="20"/>
      <c r="W29" s="20"/>
      <c r="X29" s="20"/>
      <c r="Y29" s="20"/>
      <c r="Z29" s="20"/>
      <c r="AA29" s="20"/>
    </row>
    <row r="32" spans="1:27" ht="23.25" customHeight="1" x14ac:dyDescent="0.2"/>
  </sheetData>
  <mergeCells count="24">
    <mergeCell ref="F27:I27"/>
    <mergeCell ref="M27:Q27"/>
    <mergeCell ref="U27:Z27"/>
    <mergeCell ref="F25:I25"/>
    <mergeCell ref="M25:Q25"/>
    <mergeCell ref="U25:Z25"/>
    <mergeCell ref="F26:I26"/>
    <mergeCell ref="M26:Q26"/>
    <mergeCell ref="U26:Z26"/>
    <mergeCell ref="B1:Z1"/>
    <mergeCell ref="B2:Z2"/>
    <mergeCell ref="B23:G23"/>
    <mergeCell ref="L23:Q23"/>
    <mergeCell ref="T23:Y23"/>
    <mergeCell ref="X6:X7"/>
    <mergeCell ref="Y6:Z6"/>
    <mergeCell ref="B3:F4"/>
    <mergeCell ref="Q6:T6"/>
    <mergeCell ref="U6:U7"/>
    <mergeCell ref="V6:V7"/>
    <mergeCell ref="W6:W7"/>
    <mergeCell ref="G3:Z4"/>
    <mergeCell ref="I6:J6"/>
    <mergeCell ref="K6:L6"/>
  </mergeCells>
  <phoneticPr fontId="0" type="noConversion"/>
  <conditionalFormatting sqref="S18">
    <cfRule type="colorScale" priority="26">
      <colorScale>
        <cfvo type="min"/>
        <cfvo type="percentile" val="50"/>
        <cfvo type="max"/>
        <color rgb="FF63BE7B"/>
        <color rgb="FFFFEB84"/>
        <color rgb="FFF8696B"/>
      </colorScale>
    </cfRule>
  </conditionalFormatting>
  <conditionalFormatting sqref="S8:S16 S21 S18">
    <cfRule type="colorScale" priority="67">
      <colorScale>
        <cfvo type="min"/>
        <cfvo type="percentile" val="50"/>
        <cfvo type="max"/>
        <color rgb="FF63BE7B"/>
        <color rgb="FFFFEB84"/>
        <color rgb="FFF8696B"/>
      </colorScale>
    </cfRule>
  </conditionalFormatting>
  <conditionalFormatting sqref="S19">
    <cfRule type="colorScale" priority="17">
      <colorScale>
        <cfvo type="min"/>
        <cfvo type="percentile" val="50"/>
        <cfvo type="max"/>
        <color rgb="FF63BE7B"/>
        <color rgb="FFFFEB84"/>
        <color rgb="FFF8696B"/>
      </colorScale>
    </cfRule>
  </conditionalFormatting>
  <conditionalFormatting sqref="M19">
    <cfRule type="colorScale" priority="18">
      <colorScale>
        <cfvo type="min"/>
        <cfvo type="percentile" val="50"/>
        <cfvo type="max"/>
        <color rgb="FF63BE7B"/>
        <color rgb="FFFFEB84"/>
        <color rgb="FFF8696B"/>
      </colorScale>
    </cfRule>
  </conditionalFormatting>
  <conditionalFormatting sqref="S19">
    <cfRule type="colorScale" priority="19">
      <colorScale>
        <cfvo type="min"/>
        <cfvo type="percentile" val="50"/>
        <cfvo type="max"/>
        <color rgb="FF63BE7B"/>
        <color rgb="FFFFEB84"/>
        <color rgb="FFF8696B"/>
      </colorScale>
    </cfRule>
  </conditionalFormatting>
  <conditionalFormatting sqref="S8:S16">
    <cfRule type="colorScale" priority="68">
      <colorScale>
        <cfvo type="min"/>
        <cfvo type="percentile" val="50"/>
        <cfvo type="max"/>
        <color rgb="FF63BE7B"/>
        <color rgb="FFFFEB84"/>
        <color rgb="FFF8696B"/>
      </colorScale>
    </cfRule>
  </conditionalFormatting>
  <conditionalFormatting sqref="M8:M16">
    <cfRule type="colorScale" priority="70">
      <colorScale>
        <cfvo type="min"/>
        <cfvo type="percentile" val="50"/>
        <cfvo type="max"/>
        <color rgb="FF63BE7B"/>
        <color rgb="FFFFEB84"/>
        <color rgb="FFF8696B"/>
      </colorScale>
    </cfRule>
  </conditionalFormatting>
  <conditionalFormatting sqref="M20">
    <cfRule type="colorScale" priority="13">
      <colorScale>
        <cfvo type="min"/>
        <cfvo type="percentile" val="50"/>
        <cfvo type="max"/>
        <color rgb="FF63BE7B"/>
        <color rgb="FFFFEB84"/>
        <color rgb="FFF8696B"/>
      </colorScale>
    </cfRule>
  </conditionalFormatting>
  <conditionalFormatting sqref="S20">
    <cfRule type="colorScale" priority="10">
      <colorScale>
        <cfvo type="min"/>
        <cfvo type="percentile" val="50"/>
        <cfvo type="max"/>
        <color rgb="FF63BE7B"/>
        <color rgb="FFFFEB84"/>
        <color rgb="FFF8696B"/>
      </colorScale>
    </cfRule>
  </conditionalFormatting>
  <conditionalFormatting sqref="S20">
    <cfRule type="colorScale" priority="11">
      <colorScale>
        <cfvo type="min"/>
        <cfvo type="percentile" val="50"/>
        <cfvo type="max"/>
        <color rgb="FF63BE7B"/>
        <color rgb="FFFFEB84"/>
        <color rgb="FFF8696B"/>
      </colorScale>
    </cfRule>
  </conditionalFormatting>
  <conditionalFormatting sqref="M18">
    <cfRule type="colorScale" priority="5">
      <colorScale>
        <cfvo type="min"/>
        <cfvo type="percentile" val="50"/>
        <cfvo type="max"/>
        <color rgb="FF63BE7B"/>
        <color rgb="FFFFEB84"/>
        <color rgb="FFF8696B"/>
      </colorScale>
    </cfRule>
  </conditionalFormatting>
  <conditionalFormatting sqref="M17">
    <cfRule type="colorScale" priority="4">
      <colorScale>
        <cfvo type="min"/>
        <cfvo type="percentile" val="50"/>
        <cfvo type="max"/>
        <color rgb="FF63BE7B"/>
        <color rgb="FFFFEB84"/>
        <color rgb="FFF8696B"/>
      </colorScale>
    </cfRule>
  </conditionalFormatting>
  <conditionalFormatting sqref="S17">
    <cfRule type="colorScale" priority="1">
      <colorScale>
        <cfvo type="min"/>
        <cfvo type="percentile" val="50"/>
        <cfvo type="max"/>
        <color rgb="FF63BE7B"/>
        <color rgb="FFFFEB84"/>
        <color rgb="FFF8696B"/>
      </colorScale>
    </cfRule>
  </conditionalFormatting>
  <conditionalFormatting sqref="S17">
    <cfRule type="colorScale" priority="2">
      <colorScale>
        <cfvo type="min"/>
        <cfvo type="percentile" val="50"/>
        <cfvo type="max"/>
        <color rgb="FF63BE7B"/>
        <color rgb="FFFFEB84"/>
        <color rgb="FFF8696B"/>
      </colorScale>
    </cfRule>
  </conditionalFormatting>
  <printOptions horizontalCentered="1" verticalCentered="1"/>
  <pageMargins left="0" right="0" top="0.19685039370078741" bottom="0.74803149606299213" header="0.31496062992125984" footer="0.31496062992125984"/>
  <pageSetup scale="41"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1"/>
  <sheetViews>
    <sheetView workbookViewId="0">
      <selection activeCell="F9" sqref="F9"/>
    </sheetView>
  </sheetViews>
  <sheetFormatPr baseColWidth="10" defaultColWidth="11.42578125" defaultRowHeight="12.75" x14ac:dyDescent="0.2"/>
  <cols>
    <col min="1" max="1" width="3.28515625" bestFit="1" customWidth="1"/>
    <col min="2" max="5" width="3.42578125" bestFit="1" customWidth="1"/>
    <col min="6" max="6" width="30.42578125" customWidth="1"/>
    <col min="7" max="7" width="24.140625" customWidth="1"/>
    <col min="8" max="8" width="7.7109375" customWidth="1"/>
    <col min="9" max="9" width="8.28515625" customWidth="1"/>
  </cols>
  <sheetData>
    <row r="1" spans="1:14" ht="20.25" x14ac:dyDescent="0.3">
      <c r="A1" s="120" t="s">
        <v>111</v>
      </c>
      <c r="B1" s="121"/>
      <c r="C1" s="121"/>
      <c r="D1" s="121"/>
      <c r="E1" s="121"/>
      <c r="F1" s="121"/>
      <c r="G1" s="121"/>
      <c r="H1" s="121"/>
      <c r="I1" s="121"/>
    </row>
    <row r="2" spans="1:14" x14ac:dyDescent="0.2">
      <c r="A2" s="90" t="s">
        <v>110</v>
      </c>
      <c r="B2" s="91"/>
      <c r="C2" s="91"/>
      <c r="D2" s="91"/>
      <c r="E2" s="91"/>
      <c r="F2" s="91"/>
      <c r="G2" s="91"/>
      <c r="H2" s="91"/>
      <c r="I2" s="91"/>
    </row>
    <row r="3" spans="1:14" x14ac:dyDescent="0.2">
      <c r="A3" s="90" t="s">
        <v>116</v>
      </c>
      <c r="B3" s="91"/>
      <c r="C3" s="91"/>
      <c r="D3" s="91"/>
      <c r="E3" s="91"/>
      <c r="F3" s="91"/>
      <c r="G3" s="91"/>
      <c r="H3" s="91"/>
      <c r="I3" s="91"/>
      <c r="J3" s="68"/>
      <c r="K3" s="68"/>
      <c r="L3" s="68"/>
      <c r="M3" s="68"/>
      <c r="N3" s="68"/>
    </row>
    <row r="4" spans="1:14" ht="12.75" customHeight="1" x14ac:dyDescent="0.2">
      <c r="A4" s="124" t="s">
        <v>109</v>
      </c>
      <c r="B4" s="125"/>
      <c r="C4" s="125"/>
      <c r="D4" s="125"/>
      <c r="E4" s="126"/>
      <c r="F4" s="122" t="s">
        <v>128</v>
      </c>
      <c r="G4" s="123"/>
      <c r="H4" s="123"/>
      <c r="I4" s="123"/>
    </row>
    <row r="5" spans="1:14" ht="36.75" customHeight="1" x14ac:dyDescent="0.2">
      <c r="A5" s="124"/>
      <c r="B5" s="125"/>
      <c r="C5" s="125"/>
      <c r="D5" s="125"/>
      <c r="E5" s="126"/>
      <c r="F5" s="122"/>
      <c r="G5" s="123"/>
      <c r="H5" s="123"/>
      <c r="I5" s="123"/>
    </row>
    <row r="6" spans="1:14" ht="14.25" thickBot="1" x14ac:dyDescent="0.25">
      <c r="H6" s="109" t="s">
        <v>105</v>
      </c>
      <c r="I6" s="109"/>
    </row>
    <row r="7" spans="1:14" ht="41.25" customHeight="1" thickBot="1" x14ac:dyDescent="0.25">
      <c r="A7" s="1" t="s">
        <v>0</v>
      </c>
      <c r="B7" s="17" t="s">
        <v>1</v>
      </c>
      <c r="C7" s="17" t="s">
        <v>2</v>
      </c>
      <c r="D7" s="17" t="s">
        <v>3</v>
      </c>
      <c r="E7" s="17" t="s">
        <v>4</v>
      </c>
      <c r="F7" s="9" t="s">
        <v>5</v>
      </c>
      <c r="G7" s="9" t="s">
        <v>6</v>
      </c>
      <c r="H7" s="15" t="s">
        <v>106</v>
      </c>
      <c r="I7" s="15" t="s">
        <v>107</v>
      </c>
    </row>
    <row r="8" spans="1:14" ht="54.75" thickBot="1" x14ac:dyDescent="0.25">
      <c r="A8" s="2">
        <v>1</v>
      </c>
      <c r="B8" s="18" t="s">
        <v>10</v>
      </c>
      <c r="C8" s="18" t="s">
        <v>11</v>
      </c>
      <c r="D8" s="18" t="s">
        <v>14</v>
      </c>
      <c r="E8" s="18" t="s">
        <v>12</v>
      </c>
      <c r="F8" s="3" t="s">
        <v>13</v>
      </c>
      <c r="G8" s="3" t="s">
        <v>112</v>
      </c>
      <c r="H8" s="16"/>
      <c r="I8" s="3"/>
    </row>
    <row r="9" spans="1:14" ht="43.5" thickBot="1" x14ac:dyDescent="0.25">
      <c r="A9" s="2">
        <v>2</v>
      </c>
      <c r="B9" s="18" t="s">
        <v>10</v>
      </c>
      <c r="C9" s="18" t="s">
        <v>11</v>
      </c>
      <c r="D9" s="18" t="s">
        <v>14</v>
      </c>
      <c r="E9" s="18" t="s">
        <v>12</v>
      </c>
      <c r="F9" s="3" t="s">
        <v>122</v>
      </c>
      <c r="G9" s="3" t="s">
        <v>15</v>
      </c>
      <c r="H9" s="16"/>
      <c r="I9" s="3"/>
    </row>
    <row r="10" spans="1:14" ht="54.75" thickBot="1" x14ac:dyDescent="0.25">
      <c r="A10" s="2">
        <v>3</v>
      </c>
      <c r="B10" s="18" t="s">
        <v>10</v>
      </c>
      <c r="C10" s="18" t="s">
        <v>16</v>
      </c>
      <c r="D10" s="18" t="s">
        <v>92</v>
      </c>
      <c r="E10" s="18" t="s">
        <v>72</v>
      </c>
      <c r="F10" s="3" t="s">
        <v>17</v>
      </c>
      <c r="G10" s="3" t="s">
        <v>18</v>
      </c>
      <c r="H10" s="16"/>
      <c r="I10" s="3"/>
    </row>
    <row r="11" spans="1:14" ht="68.25" thickBot="1" x14ac:dyDescent="0.25">
      <c r="A11" s="2">
        <v>4</v>
      </c>
      <c r="B11" s="19" t="s">
        <v>10</v>
      </c>
      <c r="C11" s="19" t="s">
        <v>16</v>
      </c>
      <c r="D11" s="18" t="s">
        <v>93</v>
      </c>
      <c r="E11" s="18" t="s">
        <v>12</v>
      </c>
      <c r="F11" s="12" t="s">
        <v>113</v>
      </c>
      <c r="G11" s="13" t="s">
        <v>19</v>
      </c>
      <c r="H11" s="16"/>
      <c r="I11" s="13"/>
    </row>
    <row r="12" spans="1:14" ht="68.25" thickBot="1" x14ac:dyDescent="0.25">
      <c r="A12" s="2">
        <v>5</v>
      </c>
      <c r="B12" s="18" t="s">
        <v>20</v>
      </c>
      <c r="C12" s="18" t="s">
        <v>21</v>
      </c>
      <c r="D12" s="18" t="s">
        <v>22</v>
      </c>
      <c r="E12" s="18" t="s">
        <v>65</v>
      </c>
      <c r="F12" s="3" t="s">
        <v>23</v>
      </c>
      <c r="G12" s="3" t="s">
        <v>96</v>
      </c>
      <c r="H12" s="16"/>
      <c r="I12" s="13"/>
    </row>
    <row r="13" spans="1:14" ht="81.75" thickBot="1" x14ac:dyDescent="0.25">
      <c r="A13" s="2">
        <v>6</v>
      </c>
      <c r="B13" s="18" t="s">
        <v>10</v>
      </c>
      <c r="C13" s="18" t="s">
        <v>11</v>
      </c>
      <c r="D13" s="18" t="s">
        <v>22</v>
      </c>
      <c r="E13" s="18" t="s">
        <v>12</v>
      </c>
      <c r="F13" s="26" t="s">
        <v>24</v>
      </c>
      <c r="G13" s="26" t="s">
        <v>97</v>
      </c>
      <c r="H13" s="16"/>
      <c r="I13" s="3"/>
    </row>
    <row r="14" spans="1:14" ht="43.5" thickBot="1" x14ac:dyDescent="0.25">
      <c r="A14" s="2">
        <v>7</v>
      </c>
      <c r="B14" s="18" t="s">
        <v>10</v>
      </c>
      <c r="C14" s="18" t="s">
        <v>16</v>
      </c>
      <c r="D14" s="18" t="s">
        <v>22</v>
      </c>
      <c r="E14" s="18" t="s">
        <v>12</v>
      </c>
      <c r="F14" s="26" t="s">
        <v>124</v>
      </c>
      <c r="G14" s="26" t="s">
        <v>125</v>
      </c>
      <c r="H14" s="16"/>
      <c r="I14" s="3"/>
    </row>
    <row r="15" spans="1:14" ht="43.5" thickBot="1" x14ac:dyDescent="0.25">
      <c r="A15" s="2">
        <v>8</v>
      </c>
      <c r="B15" s="18" t="s">
        <v>10</v>
      </c>
      <c r="C15" s="18" t="s">
        <v>16</v>
      </c>
      <c r="D15" s="18" t="s">
        <v>22</v>
      </c>
      <c r="E15" s="18" t="s">
        <v>12</v>
      </c>
      <c r="F15" s="26" t="s">
        <v>114</v>
      </c>
      <c r="G15" s="26" t="s">
        <v>98</v>
      </c>
      <c r="H15" s="16"/>
      <c r="I15" s="3"/>
    </row>
    <row r="16" spans="1:14" ht="81.75" thickBot="1" x14ac:dyDescent="0.25">
      <c r="A16" s="2">
        <v>9</v>
      </c>
      <c r="B16" s="18" t="s">
        <v>10</v>
      </c>
      <c r="C16" s="18" t="s">
        <v>16</v>
      </c>
      <c r="D16" s="18" t="s">
        <v>22</v>
      </c>
      <c r="E16" s="18" t="s">
        <v>25</v>
      </c>
      <c r="F16" s="26" t="s">
        <v>26</v>
      </c>
      <c r="G16" s="26" t="s">
        <v>99</v>
      </c>
      <c r="H16" s="16"/>
      <c r="I16" s="3"/>
    </row>
    <row r="17" spans="1:9" ht="81.75" thickBot="1" x14ac:dyDescent="0.25">
      <c r="A17" s="45">
        <v>10</v>
      </c>
      <c r="B17" s="46" t="s">
        <v>36</v>
      </c>
      <c r="C17" s="46" t="s">
        <v>16</v>
      </c>
      <c r="D17" s="46" t="s">
        <v>22</v>
      </c>
      <c r="E17" s="46" t="s">
        <v>12</v>
      </c>
      <c r="F17" s="48" t="s">
        <v>132</v>
      </c>
      <c r="G17" s="47" t="s">
        <v>126</v>
      </c>
      <c r="H17" s="16"/>
      <c r="I17" s="3"/>
    </row>
    <row r="18" spans="1:9" ht="54.75" thickBot="1" x14ac:dyDescent="0.25">
      <c r="A18" s="45">
        <v>11</v>
      </c>
      <c r="B18" s="46" t="s">
        <v>36</v>
      </c>
      <c r="C18" s="46" t="s">
        <v>16</v>
      </c>
      <c r="D18" s="46" t="s">
        <v>22</v>
      </c>
      <c r="E18" s="46" t="s">
        <v>12</v>
      </c>
      <c r="F18" s="69" t="s">
        <v>133</v>
      </c>
      <c r="G18" s="47" t="s">
        <v>127</v>
      </c>
      <c r="H18" s="16"/>
      <c r="I18" s="3"/>
    </row>
    <row r="19" spans="1:9" ht="54.75" thickBot="1" x14ac:dyDescent="0.25">
      <c r="A19" s="45">
        <v>12</v>
      </c>
      <c r="B19" s="46" t="s">
        <v>36</v>
      </c>
      <c r="C19" s="46" t="s">
        <v>16</v>
      </c>
      <c r="D19" s="46" t="s">
        <v>22</v>
      </c>
      <c r="E19" s="46" t="s">
        <v>12</v>
      </c>
      <c r="F19" s="64" t="s">
        <v>130</v>
      </c>
      <c r="G19" s="47" t="s">
        <v>127</v>
      </c>
      <c r="H19" s="16"/>
      <c r="I19" s="3"/>
    </row>
    <row r="20" spans="1:9" ht="95.25" thickBot="1" x14ac:dyDescent="0.25">
      <c r="A20" s="45">
        <v>13</v>
      </c>
      <c r="B20" s="46" t="s">
        <v>36</v>
      </c>
      <c r="C20" s="46" t="s">
        <v>16</v>
      </c>
      <c r="D20" s="46" t="s">
        <v>22</v>
      </c>
      <c r="E20" s="46" t="s">
        <v>12</v>
      </c>
      <c r="F20" s="64" t="s">
        <v>131</v>
      </c>
      <c r="G20" s="47" t="s">
        <v>127</v>
      </c>
      <c r="H20" s="16"/>
      <c r="I20" s="3"/>
    </row>
    <row r="21" spans="1:9" ht="108.75" thickBot="1" x14ac:dyDescent="0.25">
      <c r="A21" s="45">
        <v>14</v>
      </c>
      <c r="B21" s="46" t="s">
        <v>36</v>
      </c>
      <c r="C21" s="46" t="s">
        <v>16</v>
      </c>
      <c r="D21" s="46" t="s">
        <v>22</v>
      </c>
      <c r="E21" s="46" t="s">
        <v>12</v>
      </c>
      <c r="F21" s="64" t="s">
        <v>129</v>
      </c>
      <c r="G21" s="47" t="s">
        <v>127</v>
      </c>
      <c r="H21" s="16"/>
      <c r="I21" s="3"/>
    </row>
  </sheetData>
  <mergeCells count="6">
    <mergeCell ref="H6:I6"/>
    <mergeCell ref="A1:I1"/>
    <mergeCell ref="A2:I2"/>
    <mergeCell ref="A3:I3"/>
    <mergeCell ref="F4:I5"/>
    <mergeCell ref="A4:E5"/>
  </mergeCells>
  <phoneticPr fontId="0" type="noConversion"/>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25"/>
  <sheetViews>
    <sheetView showGridLines="0" workbookViewId="0">
      <selection activeCell="J12" sqref="J12"/>
    </sheetView>
  </sheetViews>
  <sheetFormatPr baseColWidth="10" defaultRowHeight="12.75" x14ac:dyDescent="0.2"/>
  <cols>
    <col min="1" max="1" width="1.140625" customWidth="1"/>
    <col min="2" max="2" width="64.42578125" customWidth="1"/>
    <col min="3" max="3" width="1.5703125" customWidth="1"/>
    <col min="4" max="4" width="5.5703125" customWidth="1"/>
    <col min="5" max="6" width="16" customWidth="1"/>
  </cols>
  <sheetData>
    <row r="1" spans="2:6" ht="25.5" x14ac:dyDescent="0.2">
      <c r="B1" s="72" t="s">
        <v>145</v>
      </c>
      <c r="C1" s="72"/>
      <c r="D1" s="79"/>
      <c r="E1" s="79"/>
      <c r="F1" s="79"/>
    </row>
    <row r="2" spans="2:6" x14ac:dyDescent="0.2">
      <c r="B2" s="72" t="s">
        <v>146</v>
      </c>
      <c r="C2" s="72"/>
      <c r="D2" s="79"/>
      <c r="E2" s="79"/>
      <c r="F2" s="79"/>
    </row>
    <row r="3" spans="2:6" x14ac:dyDescent="0.2">
      <c r="B3" s="73"/>
      <c r="C3" s="73"/>
      <c r="D3" s="80"/>
      <c r="E3" s="80"/>
      <c r="F3" s="80"/>
    </row>
    <row r="4" spans="2:6" ht="51" x14ac:dyDescent="0.2">
      <c r="B4" s="73" t="s">
        <v>147</v>
      </c>
      <c r="C4" s="73"/>
      <c r="D4" s="80"/>
      <c r="E4" s="80"/>
      <c r="F4" s="80"/>
    </row>
    <row r="5" spans="2:6" x14ac:dyDescent="0.2">
      <c r="B5" s="73"/>
      <c r="C5" s="73"/>
      <c r="D5" s="80"/>
      <c r="E5" s="80"/>
      <c r="F5" s="80"/>
    </row>
    <row r="6" spans="2:6" ht="25.5" x14ac:dyDescent="0.2">
      <c r="B6" s="72" t="s">
        <v>148</v>
      </c>
      <c r="C6" s="72"/>
      <c r="D6" s="79"/>
      <c r="E6" s="79" t="s">
        <v>149</v>
      </c>
      <c r="F6" s="79" t="s">
        <v>150</v>
      </c>
    </row>
    <row r="7" spans="2:6" ht="13.5" thickBot="1" x14ac:dyDescent="0.25">
      <c r="B7" s="73"/>
      <c r="C7" s="73"/>
      <c r="D7" s="80"/>
      <c r="E7" s="80"/>
      <c r="F7" s="80"/>
    </row>
    <row r="8" spans="2:6" ht="51" x14ac:dyDescent="0.2">
      <c r="B8" s="74" t="s">
        <v>151</v>
      </c>
      <c r="C8" s="75"/>
      <c r="D8" s="81"/>
      <c r="E8" s="81">
        <v>2</v>
      </c>
      <c r="F8" s="82"/>
    </row>
    <row r="9" spans="2:6" ht="38.25" x14ac:dyDescent="0.2">
      <c r="B9" s="76"/>
      <c r="C9" s="73"/>
      <c r="D9" s="80"/>
      <c r="E9" s="83" t="s">
        <v>152</v>
      </c>
      <c r="F9" s="84" t="s">
        <v>154</v>
      </c>
    </row>
    <row r="10" spans="2:6" ht="39" thickBot="1" x14ac:dyDescent="0.25">
      <c r="B10" s="77"/>
      <c r="C10" s="78"/>
      <c r="D10" s="85"/>
      <c r="E10" s="86" t="s">
        <v>153</v>
      </c>
      <c r="F10" s="87"/>
    </row>
    <row r="11" spans="2:6" ht="13.5" thickBot="1" x14ac:dyDescent="0.25">
      <c r="B11" s="73"/>
      <c r="C11" s="73"/>
      <c r="D11" s="80"/>
      <c r="E11" s="80"/>
      <c r="F11" s="80"/>
    </row>
    <row r="12" spans="2:6" ht="38.25" x14ac:dyDescent="0.2">
      <c r="B12" s="74" t="s">
        <v>155</v>
      </c>
      <c r="C12" s="75"/>
      <c r="D12" s="81"/>
      <c r="E12" s="81">
        <v>17</v>
      </c>
      <c r="F12" s="82"/>
    </row>
    <row r="13" spans="2:6" ht="38.25" x14ac:dyDescent="0.2">
      <c r="B13" s="76"/>
      <c r="C13" s="73"/>
      <c r="D13" s="80"/>
      <c r="E13" s="83" t="s">
        <v>156</v>
      </c>
      <c r="F13" s="84" t="s">
        <v>154</v>
      </c>
    </row>
    <row r="14" spans="2:6" ht="38.25" x14ac:dyDescent="0.2">
      <c r="B14" s="76"/>
      <c r="C14" s="73"/>
      <c r="D14" s="80"/>
      <c r="E14" s="83" t="s">
        <v>157</v>
      </c>
      <c r="F14" s="84"/>
    </row>
    <row r="15" spans="2:6" ht="39" thickBot="1" x14ac:dyDescent="0.25">
      <c r="B15" s="77"/>
      <c r="C15" s="78"/>
      <c r="D15" s="85"/>
      <c r="E15" s="86" t="s">
        <v>158</v>
      </c>
      <c r="F15" s="87"/>
    </row>
    <row r="16" spans="2:6" x14ac:dyDescent="0.2">
      <c r="B16" s="73"/>
      <c r="C16" s="73"/>
      <c r="D16" s="80"/>
      <c r="E16" s="80"/>
      <c r="F16" s="80"/>
    </row>
    <row r="17" spans="2:6" x14ac:dyDescent="0.2">
      <c r="B17" s="73"/>
      <c r="C17" s="73"/>
      <c r="D17" s="80"/>
      <c r="E17" s="80"/>
      <c r="F17" s="80"/>
    </row>
    <row r="18" spans="2:6" x14ac:dyDescent="0.2">
      <c r="B18" s="72" t="s">
        <v>159</v>
      </c>
      <c r="C18" s="72"/>
      <c r="D18" s="79"/>
      <c r="E18" s="79"/>
      <c r="F18" s="79"/>
    </row>
    <row r="19" spans="2:6" ht="13.5" thickBot="1" x14ac:dyDescent="0.25">
      <c r="B19" s="73"/>
      <c r="C19" s="73"/>
      <c r="D19" s="80"/>
      <c r="E19" s="80"/>
      <c r="F19" s="80"/>
    </row>
    <row r="20" spans="2:6" ht="25.5" x14ac:dyDescent="0.2">
      <c r="B20" s="74" t="s">
        <v>160</v>
      </c>
      <c r="C20" s="75"/>
      <c r="D20" s="81"/>
      <c r="E20" s="81">
        <v>4</v>
      </c>
      <c r="F20" s="82"/>
    </row>
    <row r="21" spans="2:6" ht="25.5" x14ac:dyDescent="0.2">
      <c r="B21" s="76"/>
      <c r="C21" s="73"/>
      <c r="D21" s="80"/>
      <c r="E21" s="83" t="s">
        <v>161</v>
      </c>
      <c r="F21" s="84" t="s">
        <v>154</v>
      </c>
    </row>
    <row r="22" spans="2:6" ht="25.5" x14ac:dyDescent="0.2">
      <c r="B22" s="76"/>
      <c r="C22" s="73"/>
      <c r="D22" s="80"/>
      <c r="E22" s="83" t="s">
        <v>162</v>
      </c>
      <c r="F22" s="84"/>
    </row>
    <row r="23" spans="2:6" ht="25.5" x14ac:dyDescent="0.2">
      <c r="B23" s="76"/>
      <c r="C23" s="73"/>
      <c r="D23" s="80"/>
      <c r="E23" s="83" t="s">
        <v>163</v>
      </c>
      <c r="F23" s="84"/>
    </row>
    <row r="24" spans="2:6" ht="26.25" thickBot="1" x14ac:dyDescent="0.25">
      <c r="B24" s="77"/>
      <c r="C24" s="78"/>
      <c r="D24" s="85"/>
      <c r="E24" s="86" t="s">
        <v>164</v>
      </c>
      <c r="F24" s="87"/>
    </row>
    <row r="25" spans="2:6" x14ac:dyDescent="0.2">
      <c r="B25" s="73"/>
      <c r="C25" s="73"/>
      <c r="D25" s="80"/>
      <c r="E25" s="80"/>
      <c r="F25" s="80"/>
    </row>
  </sheetData>
  <hyperlinks>
    <hyperlink ref="E9" location="'Matriz de Riesgos MENSAJERIA 20'!S19" display="'Matriz de Riesgos MENSAJERIA 20'!S19"/>
    <hyperlink ref="E10" location="'Matriz de Riesgos MENSAJERIA 20'!S9:S17" display="'Matriz de Riesgos MENSAJERIA 20'!S9:S17"/>
    <hyperlink ref="E13" location="'Matriz de Riesgos MENSAJERIA 20'!S9:S23" display="'Matriz de Riesgos MENSAJERIA 20'!S9:S23"/>
    <hyperlink ref="E14" location="'Matriz de Riesgos MENSAJERIA 20'!M18:M22" display="'Matriz de Riesgos MENSAJERIA 20'!M18:M22"/>
    <hyperlink ref="E15" location="'Matriz de Riesgos MENSAJERIA 20'!M9:M17" display="'Matriz de Riesgos MENSAJERIA 20'!M9:M17"/>
    <hyperlink ref="E21" location="'Tipos de Riesgo'!A16:B21" display="'Tipos de Riesgo'!A16:B21"/>
    <hyperlink ref="E22" location="'Tipos de Riesgo'!A25:B30" display="'Tipos de Riesgo'!A25:B30"/>
    <hyperlink ref="E23" location="'Tipos de Riesgo'!A33:B42" display="'Tipos de Riesgo'!A33:B42"/>
    <hyperlink ref="E24" location="'Tipos de Riesgo'!A46:A50" display="'Tipos de Riesgo'!A46:A50"/>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1</vt:i4>
      </vt:variant>
    </vt:vector>
  </HeadingPairs>
  <TitlesOfParts>
    <vt:vector size="5" baseType="lpstr">
      <vt:lpstr>Tipos de Riesgo</vt:lpstr>
      <vt:lpstr>Matriz de Riesgos 2018</vt:lpstr>
      <vt:lpstr>Lista Verificación</vt:lpstr>
      <vt:lpstr>Informe de compatibilidad</vt:lpstr>
      <vt:lpstr>'Matriz de Riesgos 2018'!Títulos_a_imprimir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gasierra</dc:creator>
  <cp:lastModifiedBy>Ruby Paola Cepeda Yanet</cp:lastModifiedBy>
  <cp:lastPrinted>2018-10-30T14:09:01Z</cp:lastPrinted>
  <dcterms:created xsi:type="dcterms:W3CDTF">2010-05-11T17:24:23Z</dcterms:created>
  <dcterms:modified xsi:type="dcterms:W3CDTF">2018-11-26T17:06:34Z</dcterms:modified>
</cp:coreProperties>
</file>