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$Lina.Davila\Escritorio\DEFINITIVO 18001645\"/>
    </mc:Choice>
  </mc:AlternateContent>
  <bookViews>
    <workbookView xWindow="0" yWindow="0" windowWidth="28800" windowHeight="12210" tabRatio="842"/>
  </bookViews>
  <sheets>
    <sheet name="FM 7 PRESUPUESTO OFICIAL" sheetId="28" r:id="rId1"/>
    <sheet name="PLAN DE CARGAS" sheetId="27" r:id="rId2"/>
  </sheets>
  <externalReferences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1027"/>
</workbook>
</file>

<file path=xl/calcChain.xml><?xml version="1.0" encoding="utf-8"?>
<calcChain xmlns="http://schemas.openxmlformats.org/spreadsheetml/2006/main">
  <c r="L12" i="27" l="1"/>
  <c r="O12" i="27" s="1"/>
  <c r="L15" i="27"/>
  <c r="O15" i="27" s="1"/>
  <c r="L13" i="27"/>
  <c r="O13" i="27" s="1"/>
  <c r="L14" i="27"/>
  <c r="O14" i="27" s="1"/>
  <c r="L16" i="27"/>
  <c r="O16" i="27" s="1"/>
  <c r="L17" i="27"/>
  <c r="O17" i="27" s="1"/>
  <c r="L18" i="27"/>
  <c r="O18" i="27" s="1"/>
  <c r="O30" i="27"/>
  <c r="L29" i="27" l="1"/>
  <c r="L31" i="27"/>
  <c r="L28" i="27" l="1"/>
  <c r="O28" i="27" s="1"/>
  <c r="L24" i="27"/>
  <c r="O24" i="27" s="1"/>
  <c r="L23" i="27"/>
  <c r="O23" i="27" s="1"/>
  <c r="L19" i="27"/>
  <c r="O19" i="27" s="1"/>
  <c r="O25" i="27" l="1"/>
  <c r="O20" i="27"/>
  <c r="O29" i="27" l="1"/>
  <c r="O31" i="27" l="1"/>
  <c r="O32" i="27" s="1"/>
  <c r="O34" i="27" l="1"/>
  <c r="O35" i="27" l="1"/>
  <c r="O36" i="27" s="1"/>
</calcChain>
</file>

<file path=xl/sharedStrings.xml><?xml version="1.0" encoding="utf-8"?>
<sst xmlns="http://schemas.openxmlformats.org/spreadsheetml/2006/main" count="106" uniqueCount="68">
  <si>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</si>
  <si>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</si>
  <si>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</si>
  <si>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</si>
  <si>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</si>
  <si>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</si>
  <si>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</si>
  <si>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</si>
  <si>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OTROS COSTOS DIRECTOS</t>
  </si>
  <si>
    <t>UND</t>
  </si>
  <si>
    <t>VALOR</t>
  </si>
  <si>
    <t>MES</t>
  </si>
  <si>
    <t>PERSONAL SEGUIIMIENTO OBRA</t>
  </si>
  <si>
    <t>DIRECTOR DE INTERVENTORIA</t>
  </si>
  <si>
    <t>INSUMOS PARA OFICINA,( MOBILIARIO, COMUNICACIONES, SISTEMAS, DOTACIONES, EDICION DE INFORMES, PAPELERIA, PLANOS, MEDIO MAGNETICO, DOCUMENTOS Y COPIAS).</t>
  </si>
  <si>
    <t>IVA SOBRE TOTAL 19%</t>
  </si>
  <si>
    <t>CONCURSO DE MERITOS No:</t>
  </si>
  <si>
    <t xml:space="preserve">FECHA: </t>
  </si>
  <si>
    <t>PROPONENTE:</t>
  </si>
  <si>
    <t>(1) Cantidad de profesionales mínimos requeridos para la ejecucion del contrato de interventoria.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</si>
  <si>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Directos. Para el respectivo pago deben ser debidamente justificados y soportados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</si>
  <si>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</si>
  <si>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</si>
  <si>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(6) Costo total = (Cantidad  X Dik X FM X Salario X Tiempo) / 100</t>
  </si>
  <si>
    <t>(7) El Director de Interventoría, los Ingenieros Residentes y el Personal con dedicación del 100% al Proyecto, debe residir en el lugar de ejecución de la obra, so pena de incurrir en falta grave a sus obligaciones, con la consecuente aplicación de las sanciones establecidas contractualmente.</t>
  </si>
  <si>
    <t>|</t>
  </si>
  <si>
    <t>(3) Factor multiplicador: comprende las prestaciones sociales, horas extras y demás gastos adicionales.</t>
  </si>
  <si>
    <t xml:space="preserve">TOTAL  INTERVENTORIA </t>
  </si>
  <si>
    <t xml:space="preserve"> PRESUPUESTO OFICIAL </t>
  </si>
  <si>
    <t>INGENIERO AMBIENTAL</t>
  </si>
  <si>
    <t>TOTAL</t>
  </si>
  <si>
    <t xml:space="preserve">SUBTOTAL PERSONAL </t>
  </si>
  <si>
    <t xml:space="preserve">SUBTOTAL COSTOS DIRECTOS </t>
  </si>
  <si>
    <t>PRESUPUESTO.</t>
  </si>
  <si>
    <t>SUBTOTAL OTROS COSTOS DIRECTOS</t>
  </si>
  <si>
    <t>ENSAYOS DE CALIDAD Y CONTROL</t>
  </si>
  <si>
    <t>SUBTOTAL ENSAYOS DE CALIDAD Y CONTROL</t>
  </si>
  <si>
    <t>MES 1</t>
  </si>
  <si>
    <t>MES 2</t>
  </si>
  <si>
    <t>MES 3</t>
  </si>
  <si>
    <t>MES 4</t>
  </si>
  <si>
    <t>FACTOR MULTIPLICADOR</t>
  </si>
  <si>
    <t>Dedicación total en meses</t>
  </si>
  <si>
    <t>PERSONAL SEGUIIMIENTO</t>
  </si>
  <si>
    <t>INSPECTOR SISOMA</t>
  </si>
  <si>
    <t xml:space="preserve">RESIDENTE DE INTERVENTORIA </t>
  </si>
  <si>
    <t>CADENERO 1</t>
  </si>
  <si>
    <t>INSUMOS Y EQUIPOS PARA EL CONTROL TOPOGRAFICO DE LA OBRA INC. ESTACIÓN TOTAL, NIVEL Y DEMAS</t>
  </si>
  <si>
    <t xml:space="preserve">ENSAYOS E INSUMOS PARA EL CONTROL TECNICO DE CALIDAD DE LA OBRA (INLCLUYE ENTREGA DE ENSAYOS DE LABORATORIO) </t>
  </si>
  <si>
    <t>Mes</t>
  </si>
  <si>
    <t>ESPECIALISTA EN PAVIMENTOS</t>
  </si>
  <si>
    <t xml:space="preserve">ENSAYOS E INSUMOS PARA EL CONTROL TECNICO DE CALIDAD DE LA OBRA (INLCLUYE ENTREGA DE ENSAYOS DE LABORATORIO (GRANULARES Y ASFALTOS) </t>
  </si>
  <si>
    <t xml:space="preserve">TOPOGRAFO </t>
  </si>
  <si>
    <t>TRANSPORTE PERSONAL CAMIONETA DOBLE CABINA 4X4, INCLUYE CONDUCTOR E INSUMOS.</t>
  </si>
  <si>
    <t>TRANSPORTE DE PERSONAL, HERRAMIENTA Y EQUIPOS - CAMIONETA CABINADA, Modelo igual omayor a 2015, Cilindraje igual o mayor a 2,000 C.C. 4X4, (A todo costo, Inc. conductor e insumos)</t>
  </si>
  <si>
    <t>MES 5</t>
  </si>
  <si>
    <t>MES 6</t>
  </si>
  <si>
    <t>MES 7</t>
  </si>
  <si>
    <t>MES 8</t>
  </si>
  <si>
    <t>ESPECIALISTA EN GEOTECNIA</t>
  </si>
  <si>
    <t>TRANSPORTES AEREOS Y/O TERRESTRES (Director y Especialistas) , VIATICOS, GASTOS DE  ALIMENTACIÓN Y ALOJAMIENTO.</t>
  </si>
  <si>
    <t>CONSTRUCCION Y ADECUACION DE CAMPAMENTO INTERVENTORIA</t>
  </si>
  <si>
    <t>GLO</t>
  </si>
  <si>
    <t xml:space="preserve">INGENIERO AMBIENTAL </t>
  </si>
  <si>
    <t>Objeto: "CONTRATAR LA INTERVENTORIA PARA LOS ESTUDIOS, DISEÑOS Y CONSTRUCCIÓN DE LA PLATAFORMA DE VIRAJE DEL AEROPUERTO RAFAEL NÚÑEZ DE CARTAGENA. (VIGENCIA FUTURA)".</t>
  </si>
  <si>
    <t xml:space="preserve">(6) Costo total = (Cantidad  X %Dik X FM X Salario X Tiempo) </t>
  </si>
  <si>
    <t>(7) Los Ingenieros Residentes y el Personal con dedicación del 100% al Proyecto, debe residir en el lugar de ejecución de la obra, so pena de incurrir en falta grave a sus obligaciones, con la consecuente aplicación de las sanciones establecidas contractualmente.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</si>
  <si>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Directos, presentados en el plan de cargas. Para el respectivo pago deben ser debidamente justificados y soportados.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</si>
</sst>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0.0"/>
    <numFmt numFmtId="167" formatCode="_([$€]* #,##0.00_);_([$€]* \(#,##0.00\);_([$€]* &quot;-&quot;??_);_(@_)"/>
    <numFmt numFmtId="168" formatCode="_(&quot;C$&quot;* #,##0.00_);_(&quot;C$&quot;* \(#,##0.00\);_(&quot;C$&quot;* &quot;-&quot;??_);_(@_)"/>
    <numFmt numFmtId="169" formatCode="_([$$-240A]\ * #,##0.00_);_([$$-240A]\ * \(#,##0.00\);_([$$-240A]\ * &quot;-&quot;??_);_(@_)"/>
    <numFmt numFmtId="170" formatCode="_ * #,##0_ ;_ * \-#,##0_ ;_ * &quot;-&quot;_ ;_ @_ 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#,##0.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9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1">
    <xf numFmtId="0" fontId="0" fillId="0" borderId="0" xfId="0"/>
    <xf numFmtId="0" fontId="6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2" fontId="7" fillId="3" borderId="0" xfId="3" applyNumberFormat="1" applyFont="1" applyFill="1"/>
    <xf numFmtId="164" fontId="7" fillId="3" borderId="0" xfId="1" applyFont="1" applyFill="1"/>
    <xf numFmtId="2" fontId="6" fillId="3" borderId="0" xfId="0" applyNumberFormat="1" applyFont="1" applyFill="1" applyAlignment="1">
      <alignment horizontal="center" vertical="center" wrapText="1"/>
    </xf>
    <xf numFmtId="0" fontId="7" fillId="0" borderId="0" xfId="0" applyFont="1"/>
    <xf numFmtId="10" fontId="6" fillId="3" borderId="0" xfId="3" applyNumberFormat="1" applyFont="1" applyFill="1" applyAlignment="1">
      <alignment horizontal="center" vertical="center" wrapText="1"/>
    </xf>
    <xf numFmtId="164" fontId="6" fillId="3" borderId="0" xfId="1" applyNumberFormat="1" applyFont="1" applyFill="1"/>
    <xf numFmtId="10" fontId="6" fillId="3" borderId="0" xfId="3" applyNumberFormat="1" applyFont="1" applyFill="1" applyAlignment="1">
      <alignment horizontal="center" vertical="center"/>
    </xf>
    <xf numFmtId="164" fontId="7" fillId="3" borderId="0" xfId="0" applyNumberFormat="1" applyFont="1" applyFill="1"/>
    <xf numFmtId="10" fontId="7" fillId="3" borderId="0" xfId="3" applyNumberFormat="1" applyFont="1" applyFill="1"/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justify" vertical="center" wrapText="1"/>
    </xf>
    <xf numFmtId="0" fontId="6" fillId="3" borderId="13" xfId="0" applyFont="1" applyFill="1" applyBorder="1" applyAlignment="1">
      <alignment horizontal="center" vertical="center" wrapText="1"/>
    </xf>
    <xf numFmtId="10" fontId="6" fillId="3" borderId="13" xfId="0" applyNumberFormat="1" applyFont="1" applyFill="1" applyBorder="1" applyAlignment="1">
      <alignment horizontal="center" vertical="center" wrapText="1"/>
    </xf>
    <xf numFmtId="2" fontId="6" fillId="3" borderId="13" xfId="3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64" fontId="6" fillId="2" borderId="24" xfId="1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 wrapText="1"/>
    </xf>
    <xf numFmtId="2" fontId="7" fillId="0" borderId="15" xfId="3" applyNumberFormat="1" applyFont="1" applyFill="1" applyBorder="1" applyAlignment="1">
      <alignment horizontal="center" vertical="center" wrapText="1"/>
    </xf>
    <xf numFmtId="4" fontId="7" fillId="0" borderId="15" xfId="0" applyNumberFormat="1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9" fontId="7" fillId="3" borderId="15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169" fontId="7" fillId="3" borderId="0" xfId="0" quotePrefix="1" applyNumberFormat="1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right"/>
    </xf>
    <xf numFmtId="0" fontId="7" fillId="0" borderId="0" xfId="0" applyFont="1" applyAlignment="1">
      <alignment horizontal="center" vertical="center"/>
    </xf>
    <xf numFmtId="2" fontId="7" fillId="0" borderId="0" xfId="3" applyNumberFormat="1" applyFont="1"/>
    <xf numFmtId="0" fontId="9" fillId="3" borderId="0" xfId="0" applyFont="1" applyFill="1"/>
    <xf numFmtId="0" fontId="9" fillId="0" borderId="0" xfId="0" applyFont="1"/>
    <xf numFmtId="164" fontId="9" fillId="0" borderId="8" xfId="1" applyNumberFormat="1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  <xf numFmtId="9" fontId="7" fillId="3" borderId="26" xfId="0" applyNumberFormat="1" applyFont="1" applyFill="1" applyBorder="1" applyAlignment="1">
      <alignment horizontal="center" vertical="center" wrapText="1"/>
    </xf>
    <xf numFmtId="171" fontId="9" fillId="7" borderId="32" xfId="1" applyNumberFormat="1" applyFont="1" applyFill="1" applyBorder="1"/>
    <xf numFmtId="171" fontId="9" fillId="4" borderId="32" xfId="1" applyNumberFormat="1" applyFont="1" applyFill="1" applyBorder="1"/>
    <xf numFmtId="0" fontId="6" fillId="2" borderId="33" xfId="0" applyFont="1" applyFill="1" applyBorder="1" applyAlignment="1">
      <alignment vertical="center" wrapText="1"/>
    </xf>
    <xf numFmtId="165" fontId="6" fillId="2" borderId="20" xfId="2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164" fontId="7" fillId="3" borderId="27" xfId="1" applyNumberFormat="1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164" fontId="9" fillId="0" borderId="5" xfId="1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1" fontId="7" fillId="3" borderId="15" xfId="0" applyNumberFormat="1" applyFont="1" applyFill="1" applyBorder="1" applyAlignment="1">
      <alignment horizontal="center" vertical="center" wrapText="1"/>
    </xf>
    <xf numFmtId="1" fontId="7" fillId="3" borderId="26" xfId="0" applyNumberFormat="1" applyFont="1" applyFill="1" applyBorder="1" applyAlignment="1">
      <alignment horizontal="center" vertical="center" wrapText="1"/>
    </xf>
    <xf numFmtId="164" fontId="7" fillId="3" borderId="16" xfId="1" applyNumberFormat="1" applyFont="1" applyFill="1" applyBorder="1" applyAlignment="1">
      <alignment vertical="center" wrapText="1"/>
    </xf>
    <xf numFmtId="164" fontId="7" fillId="3" borderId="30" xfId="1" applyNumberFormat="1" applyFont="1" applyFill="1" applyBorder="1" applyAlignment="1">
      <alignment vertical="center" wrapText="1"/>
    </xf>
    <xf numFmtId="9" fontId="7" fillId="0" borderId="15" xfId="2" applyNumberFormat="1" applyFont="1" applyFill="1" applyBorder="1" applyAlignment="1">
      <alignment horizontal="center" vertical="center" wrapText="1"/>
    </xf>
    <xf numFmtId="0" fontId="7" fillId="3" borderId="0" xfId="0" quotePrefix="1" applyFont="1" applyFill="1" applyBorder="1" applyAlignment="1">
      <alignment horizontal="left" vertical="center" wrapText="1"/>
    </xf>
    <xf numFmtId="171" fontId="10" fillId="0" borderId="15" xfId="0" quotePrefix="1" applyNumberFormat="1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5" fontId="7" fillId="0" borderId="15" xfId="2" applyFont="1" applyFill="1" applyBorder="1" applyAlignment="1">
      <alignment horizontal="center" vertical="center" wrapText="1"/>
    </xf>
    <xf numFmtId="171" fontId="9" fillId="9" borderId="32" xfId="1" applyNumberFormat="1" applyFont="1" applyFill="1" applyBorder="1"/>
    <xf numFmtId="171" fontId="9" fillId="0" borderId="8" xfId="1" applyNumberFormat="1" applyFont="1" applyFill="1" applyBorder="1" applyAlignment="1">
      <alignment vertical="center" wrapText="1"/>
    </xf>
    <xf numFmtId="171" fontId="9" fillId="0" borderId="36" xfId="1" applyNumberFormat="1" applyFont="1" applyFill="1" applyBorder="1" applyAlignment="1">
      <alignment vertical="center" wrapText="1"/>
    </xf>
    <xf numFmtId="164" fontId="7" fillId="0" borderId="16" xfId="1" applyNumberFormat="1" applyFont="1" applyFill="1" applyBorder="1" applyAlignment="1">
      <alignment vertical="center" wrapText="1"/>
    </xf>
    <xf numFmtId="0" fontId="7" fillId="3" borderId="28" xfId="0" applyFont="1" applyFill="1" applyBorder="1" applyAlignment="1">
      <alignment horizontal="center" vertical="center" wrapText="1"/>
    </xf>
    <xf numFmtId="1" fontId="7" fillId="3" borderId="0" xfId="0" applyNumberFormat="1" applyFont="1" applyFill="1"/>
    <xf numFmtId="0" fontId="6" fillId="0" borderId="2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horizontal="justify" vertical="center" wrapText="1"/>
    </xf>
    <xf numFmtId="2" fontId="6" fillId="3" borderId="15" xfId="3" applyNumberFormat="1" applyFont="1" applyFill="1" applyBorder="1" applyAlignment="1">
      <alignment horizontal="center" vertical="center" wrapText="1"/>
    </xf>
    <xf numFmtId="173" fontId="7" fillId="0" borderId="26" xfId="0" applyNumberFormat="1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justify" vertical="center" wrapText="1"/>
    </xf>
    <xf numFmtId="0" fontId="7" fillId="3" borderId="15" xfId="0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171" fontId="7" fillId="0" borderId="16" xfId="1" applyNumberFormat="1" applyFont="1" applyFill="1" applyBorder="1" applyAlignment="1">
      <alignment vertical="center" wrapText="1"/>
    </xf>
    <xf numFmtId="171" fontId="9" fillId="0" borderId="16" xfId="1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4" fontId="7" fillId="3" borderId="16" xfId="1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horizont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3" borderId="15" xfId="0" applyNumberFormat="1" applyFont="1" applyFill="1" applyBorder="1" applyAlignment="1">
      <alignment horizontal="center" vertical="center" wrapText="1"/>
    </xf>
    <xf numFmtId="10" fontId="6" fillId="2" borderId="2" xfId="0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2" fontId="7" fillId="0" borderId="22" xfId="0" applyNumberFormat="1" applyFont="1" applyFill="1" applyBorder="1" applyAlignment="1">
      <alignment horizontal="center" wrapText="1"/>
    </xf>
    <xf numFmtId="10" fontId="6" fillId="2" borderId="2" xfId="0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71" fontId="7" fillId="3" borderId="0" xfId="0" applyNumberFormat="1" applyFont="1" applyFill="1"/>
    <xf numFmtId="0" fontId="7" fillId="3" borderId="45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3" borderId="51" xfId="0" applyNumberFormat="1" applyFont="1" applyFill="1" applyBorder="1" applyAlignment="1">
      <alignment horizontal="center" vertical="center" wrapText="1"/>
    </xf>
    <xf numFmtId="1" fontId="7" fillId="3" borderId="45" xfId="0" applyNumberFormat="1" applyFont="1" applyFill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left" vertical="center" wrapText="1"/>
    </xf>
    <xf numFmtId="171" fontId="7" fillId="3" borderId="0" xfId="1" applyNumberFormat="1" applyFont="1" applyFill="1"/>
    <xf numFmtId="171" fontId="7" fillId="3" borderId="15" xfId="1" applyNumberFormat="1" applyFont="1" applyFill="1" applyBorder="1"/>
    <xf numFmtId="171" fontId="7" fillId="0" borderId="27" xfId="1" applyNumberFormat="1" applyFont="1" applyFill="1" applyBorder="1" applyAlignment="1">
      <alignment vertical="center" wrapText="1"/>
    </xf>
    <xf numFmtId="164" fontId="7" fillId="3" borderId="0" xfId="1" applyNumberFormat="1" applyFont="1" applyFill="1"/>
    <xf numFmtId="171" fontId="9" fillId="0" borderId="21" xfId="1" applyNumberFormat="1" applyFont="1" applyFill="1" applyBorder="1" applyAlignment="1">
      <alignment vertical="center" wrapText="1"/>
    </xf>
    <xf numFmtId="171" fontId="6" fillId="0" borderId="24" xfId="1" applyNumberFormat="1" applyFont="1" applyFill="1" applyBorder="1" applyAlignment="1">
      <alignment vertical="center" wrapText="1"/>
    </xf>
    <xf numFmtId="172" fontId="9" fillId="8" borderId="32" xfId="26" applyNumberFormat="1" applyFont="1" applyFill="1" applyBorder="1"/>
    <xf numFmtId="166" fontId="7" fillId="0" borderId="22" xfId="0" applyNumberFormat="1" applyFont="1" applyBorder="1" applyAlignment="1">
      <alignment horizontal="center"/>
    </xf>
    <xf numFmtId="0" fontId="7" fillId="0" borderId="15" xfId="0" applyFont="1" applyFill="1" applyBorder="1" applyAlignment="1">
      <alignment horizontal="justify" vertical="center" wrapText="1"/>
    </xf>
    <xf numFmtId="171" fontId="7" fillId="0" borderId="15" xfId="0" quotePrefix="1" applyNumberFormat="1" applyFont="1" applyFill="1" applyBorder="1" applyAlignment="1">
      <alignment horizontal="left" vertical="center" wrapText="1"/>
    </xf>
    <xf numFmtId="0" fontId="6" fillId="8" borderId="39" xfId="0" applyFont="1" applyFill="1" applyBorder="1" applyAlignment="1">
      <alignment horizontal="center" wrapText="1"/>
    </xf>
    <xf numFmtId="0" fontId="6" fillId="8" borderId="40" xfId="0" applyFont="1" applyFill="1" applyBorder="1" applyAlignment="1">
      <alignment horizontal="center" wrapText="1"/>
    </xf>
    <xf numFmtId="0" fontId="6" fillId="8" borderId="41" xfId="0" applyFont="1" applyFill="1" applyBorder="1" applyAlignment="1">
      <alignment horizontal="center" wrapText="1"/>
    </xf>
    <xf numFmtId="0" fontId="7" fillId="3" borderId="1" xfId="0" quotePrefix="1" applyFont="1" applyFill="1" applyBorder="1" applyAlignment="1">
      <alignment horizontal="left" vertical="center" wrapText="1"/>
    </xf>
    <xf numFmtId="0" fontId="7" fillId="3" borderId="2" xfId="0" quotePrefix="1" applyFont="1" applyFill="1" applyBorder="1" applyAlignment="1">
      <alignment horizontal="left" vertical="center" wrapText="1"/>
    </xf>
    <xf numFmtId="0" fontId="7" fillId="3" borderId="3" xfId="0" quotePrefix="1" applyFont="1" applyFill="1" applyBorder="1" applyAlignment="1">
      <alignment horizontal="left" vertical="center" wrapText="1"/>
    </xf>
    <xf numFmtId="0" fontId="7" fillId="3" borderId="4" xfId="0" quotePrefix="1" applyFont="1" applyFill="1" applyBorder="1" applyAlignment="1">
      <alignment horizontal="left" vertical="center" wrapText="1"/>
    </xf>
    <xf numFmtId="0" fontId="7" fillId="3" borderId="0" xfId="0" quotePrefix="1" applyFont="1" applyFill="1" applyBorder="1" applyAlignment="1">
      <alignment horizontal="left" vertical="center" wrapText="1"/>
    </xf>
    <xf numFmtId="0" fontId="7" fillId="3" borderId="5" xfId="0" quotePrefix="1" applyFont="1" applyFill="1" applyBorder="1" applyAlignment="1">
      <alignment horizontal="left" vertical="center" wrapText="1"/>
    </xf>
    <xf numFmtId="0" fontId="7" fillId="3" borderId="15" xfId="0" applyNumberFormat="1" applyFont="1" applyFill="1" applyBorder="1" applyAlignment="1">
      <alignment horizontal="center" vertical="center" wrapText="1"/>
    </xf>
    <xf numFmtId="164" fontId="7" fillId="3" borderId="29" xfId="1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 wrapText="1"/>
    </xf>
    <xf numFmtId="0" fontId="6" fillId="7" borderId="46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 wrapText="1"/>
    </xf>
    <xf numFmtId="4" fontId="6" fillId="4" borderId="38" xfId="0" applyNumberFormat="1" applyFont="1" applyFill="1" applyBorder="1" applyAlignment="1">
      <alignment horizontal="center" vertical="center" wrapText="1"/>
    </xf>
    <xf numFmtId="4" fontId="6" fillId="4" borderId="31" xfId="0" applyNumberFormat="1" applyFont="1" applyFill="1" applyBorder="1" applyAlignment="1">
      <alignment horizontal="center" vertical="center" wrapText="1"/>
    </xf>
    <xf numFmtId="4" fontId="6" fillId="4" borderId="42" xfId="0" applyNumberFormat="1" applyFont="1" applyFill="1" applyBorder="1" applyAlignment="1">
      <alignment horizontal="center" vertical="center" wrapText="1"/>
    </xf>
    <xf numFmtId="171" fontId="7" fillId="0" borderId="15" xfId="1" applyNumberFormat="1" applyFont="1" applyFill="1" applyBorder="1" applyAlignment="1">
      <alignment horizontal="right" vertical="center" wrapText="1"/>
    </xf>
    <xf numFmtId="0" fontId="7" fillId="3" borderId="17" xfId="0" applyNumberFormat="1" applyFont="1" applyFill="1" applyBorder="1" applyAlignment="1">
      <alignment horizontal="center" vertical="center" wrapText="1"/>
    </xf>
    <xf numFmtId="0" fontId="7" fillId="3" borderId="18" xfId="0" applyNumberFormat="1" applyFont="1" applyFill="1" applyBorder="1" applyAlignment="1">
      <alignment horizontal="center" vertical="center" wrapText="1"/>
    </xf>
    <xf numFmtId="171" fontId="7" fillId="0" borderId="17" xfId="1" applyNumberFormat="1" applyFont="1" applyFill="1" applyBorder="1" applyAlignment="1">
      <alignment horizontal="center" vertical="center" wrapText="1"/>
    </xf>
    <xf numFmtId="171" fontId="7" fillId="0" borderId="18" xfId="1" applyNumberFormat="1" applyFont="1" applyFill="1" applyBorder="1" applyAlignment="1">
      <alignment horizontal="center" vertical="center" wrapText="1"/>
    </xf>
    <xf numFmtId="0" fontId="7" fillId="3" borderId="6" xfId="0" quotePrefix="1" applyFont="1" applyFill="1" applyBorder="1" applyAlignment="1">
      <alignment horizontal="left" vertical="center" wrapText="1"/>
    </xf>
    <xf numFmtId="0" fontId="7" fillId="3" borderId="7" xfId="0" quotePrefix="1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10" fontId="6" fillId="2" borderId="2" xfId="0" applyNumberFormat="1" applyFont="1" applyFill="1" applyBorder="1" applyAlignment="1">
      <alignment horizontal="center" vertical="center" wrapText="1"/>
    </xf>
    <xf numFmtId="10" fontId="6" fillId="2" borderId="50" xfId="0" applyNumberFormat="1" applyFont="1" applyFill="1" applyBorder="1" applyAlignment="1">
      <alignment horizontal="center" vertical="center" wrapText="1"/>
    </xf>
    <xf numFmtId="165" fontId="6" fillId="2" borderId="33" xfId="2" applyFont="1" applyFill="1" applyBorder="1" applyAlignment="1">
      <alignment horizontal="center" vertical="center" wrapText="1"/>
    </xf>
    <xf numFmtId="165" fontId="6" fillId="2" borderId="50" xfId="2" applyFont="1" applyFill="1" applyBorder="1" applyAlignment="1">
      <alignment horizontal="center" vertical="center" wrapText="1"/>
    </xf>
    <xf numFmtId="172" fontId="11" fillId="0" borderId="17" xfId="2" applyNumberFormat="1" applyFont="1" applyFill="1" applyBorder="1" applyAlignment="1">
      <alignment horizontal="center" vertical="center" wrapText="1"/>
    </xf>
    <xf numFmtId="172" fontId="11" fillId="0" borderId="18" xfId="2" applyNumberFormat="1" applyFont="1" applyFill="1" applyBorder="1" applyAlignment="1">
      <alignment horizontal="center" vertical="center" wrapText="1"/>
    </xf>
    <xf numFmtId="172" fontId="7" fillId="3" borderId="15" xfId="1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172" fontId="7" fillId="3" borderId="47" xfId="2" applyNumberFormat="1" applyFont="1" applyFill="1" applyBorder="1" applyAlignment="1">
      <alignment horizontal="center" vertical="center" wrapText="1"/>
    </xf>
    <xf numFmtId="172" fontId="7" fillId="3" borderId="43" xfId="2" applyNumberFormat="1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6" xfId="0" quotePrefix="1" applyFont="1" applyFill="1" applyBorder="1" applyAlignment="1">
      <alignment horizontal="justify" vertical="center" wrapText="1"/>
    </xf>
    <xf numFmtId="0" fontId="6" fillId="0" borderId="27" xfId="0" quotePrefix="1" applyFont="1" applyFill="1" applyBorder="1" applyAlignment="1">
      <alignment horizontal="justify" vertical="center" wrapText="1"/>
    </xf>
    <xf numFmtId="0" fontId="6" fillId="0" borderId="15" xfId="0" quotePrefix="1" applyFont="1" applyFill="1" applyBorder="1" applyAlignment="1">
      <alignment horizontal="justify" vertical="center" wrapText="1"/>
    </xf>
    <xf numFmtId="0" fontId="6" fillId="0" borderId="16" xfId="0" quotePrefix="1" applyFont="1" applyFill="1" applyBorder="1" applyAlignment="1">
      <alignment horizontal="justify" vertical="center" wrapText="1"/>
    </xf>
    <xf numFmtId="0" fontId="6" fillId="0" borderId="17" xfId="0" quotePrefix="1" applyFont="1" applyBorder="1" applyAlignment="1">
      <alignment horizontal="right"/>
    </xf>
    <xf numFmtId="0" fontId="6" fillId="0" borderId="31" xfId="0" quotePrefix="1" applyFont="1" applyBorder="1" applyAlignment="1">
      <alignment horizontal="right"/>
    </xf>
    <xf numFmtId="0" fontId="6" fillId="0" borderId="18" xfId="0" quotePrefix="1" applyFont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right" vertical="center"/>
    </xf>
    <xf numFmtId="0" fontId="8" fillId="5" borderId="22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6" fillId="0" borderId="15" xfId="0" applyFont="1" applyBorder="1" applyAlignment="1">
      <alignment horizontal="right"/>
    </xf>
    <xf numFmtId="0" fontId="5" fillId="6" borderId="34" xfId="17" applyNumberFormat="1" applyFont="1" applyFill="1" applyBorder="1" applyAlignment="1" applyProtection="1">
      <alignment horizontal="center" vertical="center" wrapText="1"/>
    </xf>
    <xf numFmtId="0" fontId="5" fillId="6" borderId="35" xfId="17" applyNumberFormat="1" applyFont="1" applyFill="1" applyBorder="1" applyAlignment="1" applyProtection="1">
      <alignment horizontal="center" vertical="center" wrapText="1"/>
    </xf>
    <xf numFmtId="0" fontId="5" fillId="6" borderId="37" xfId="17" applyNumberFormat="1" applyFont="1" applyFill="1" applyBorder="1" applyAlignment="1" applyProtection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26" xfId="0" quotePrefix="1" applyFont="1" applyBorder="1" applyAlignment="1">
      <alignment horizontal="justify" vertical="center" wrapText="1"/>
    </xf>
    <xf numFmtId="0" fontId="6" fillId="0" borderId="27" xfId="0" quotePrefix="1" applyFont="1" applyBorder="1" applyAlignment="1">
      <alignment horizontal="justify" vertical="center" wrapText="1"/>
    </xf>
    <xf numFmtId="0" fontId="6" fillId="0" borderId="15" xfId="0" quotePrefix="1" applyFont="1" applyBorder="1" applyAlignment="1">
      <alignment horizontal="justify" vertical="center" wrapText="1"/>
    </xf>
    <xf numFmtId="0" fontId="6" fillId="0" borderId="16" xfId="0" quotePrefix="1" applyFont="1" applyBorder="1" applyAlignment="1">
      <alignment horizontal="justify" vertical="center" wrapText="1"/>
    </xf>
    <xf numFmtId="0" fontId="5" fillId="6" borderId="0" xfId="17" applyNumberFormat="1" applyFont="1" applyFill="1" applyBorder="1" applyAlignment="1" applyProtection="1">
      <alignment horizontal="center" vertical="center" wrapText="1"/>
    </xf>
    <xf numFmtId="164" fontId="7" fillId="3" borderId="17" xfId="1" applyNumberFormat="1" applyFont="1" applyFill="1" applyBorder="1" applyAlignment="1">
      <alignment horizontal="center" vertical="center" wrapText="1"/>
    </xf>
    <xf numFmtId="164" fontId="7" fillId="3" borderId="18" xfId="1" applyNumberFormat="1" applyFont="1" applyFill="1" applyBorder="1" applyAlignment="1">
      <alignment horizontal="center" vertical="center" wrapText="1"/>
    </xf>
    <xf numFmtId="172" fontId="7" fillId="3" borderId="26" xfId="2" applyNumberFormat="1" applyFont="1" applyFill="1" applyBorder="1" applyAlignment="1">
      <alignment horizontal="center" vertical="center" wrapText="1"/>
    </xf>
    <xf numFmtId="171" fontId="7" fillId="3" borderId="15" xfId="1" applyNumberFormat="1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left" vertical="center" wrapText="1"/>
    </xf>
    <xf numFmtId="0" fontId="13" fillId="3" borderId="0" xfId="0" quotePrefix="1" applyFont="1" applyFill="1" applyBorder="1" applyAlignment="1">
      <alignment horizontal="left" vertical="center" wrapText="1"/>
    </xf>
    <xf numFmtId="0" fontId="13" fillId="3" borderId="5" xfId="0" quotePrefix="1" applyFont="1" applyFill="1" applyBorder="1" applyAlignment="1">
      <alignment horizontal="left" vertical="center" wrapText="1"/>
    </xf>
  </cellXfs>
  <cellStyles count="29">
    <cellStyle name="Estilo 1" xfId="19"/>
    <cellStyle name="Euro" xfId="6"/>
    <cellStyle name="Millares" xfId="26" builtinId="3"/>
    <cellStyle name="Millares [0] 2" xfId="18"/>
    <cellStyle name="Millares 2" xfId="7"/>
    <cellStyle name="Millares 3" xfId="8"/>
    <cellStyle name="Millares 3 2" xfId="9"/>
    <cellStyle name="Millares 4" xfId="24"/>
    <cellStyle name="Millares 4 2" xfId="25"/>
    <cellStyle name="Millares_ACTA DE MODIFICACION" xfId="2"/>
    <cellStyle name="Moneda" xfId="1" builtinId="4"/>
    <cellStyle name="Moneda 2" xfId="10"/>
    <cellStyle name="Moneda 2 2" xfId="21"/>
    <cellStyle name="Moneda 3" xfId="23"/>
    <cellStyle name="Moneda 3 2" xfId="28"/>
    <cellStyle name="Moneda 4" xfId="20"/>
    <cellStyle name="Moneda 5" xfId="27"/>
    <cellStyle name="Normal" xfId="0" builtinId="0"/>
    <cellStyle name="Normal 13" xfId="17"/>
    <cellStyle name="Normal 2" xfId="4"/>
    <cellStyle name="Normal 2 2" xfId="11"/>
    <cellStyle name="Normal 3" xfId="12"/>
    <cellStyle name="Normal 4" xfId="13"/>
    <cellStyle name="Normal 4 2" xfId="22"/>
    <cellStyle name="Porcentaje" xfId="3" builtinId="5"/>
    <cellStyle name="Porcentaje 2" xfId="14"/>
    <cellStyle name="Porcentaje 2 2" xfId="16"/>
    <cellStyle name="Porcentaje 3" xfId="5"/>
    <cellStyle name="Porcentaje 3 2" xfId="1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2905123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58884" y="247922"/>
          <a:ext cx="2177333" cy="1148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775416</xdr:colOff>
      <xdr:row>1</xdr:row>
      <xdr:rowOff>70173</xdr:rowOff>
    </xdr:from>
    <xdr:to>
      <xdr:col>2</xdr:col>
      <xdr:colOff>3040856</xdr:colOff>
      <xdr:row>6</xdr:row>
      <xdr:rowOff>170974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06510" y="260673"/>
          <a:ext cx="2265440" cy="11485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44"/>
  <sheetViews>
    <sheetView tabSelected="1" zoomScale="120" zoomScaleNormal="120" workbookViewId="0">
      <selection activeCell="J40" sqref="J40"/>
    </sheetView>
  </sheetViews>
  <sheetFormatPr baseColWidth="10" defaultColWidth="10.85546875" defaultRowHeight="14.25"/>
  <cols>
    <col min="1" max="1" width="3" style="2" customWidth="1"/>
    <col min="2" max="2" width="8.7109375" style="31" customWidth="1"/>
    <col min="3" max="3" width="60.28515625" style="7" customWidth="1"/>
    <col min="4" max="5" width="11.5703125" style="7" customWidth="1"/>
    <col min="6" max="6" width="11.5703125" style="32" customWidth="1"/>
    <col min="7" max="7" width="19.42578125" style="7" customWidth="1"/>
    <col min="8" max="8" width="11.7109375" style="7" customWidth="1"/>
    <col min="9" max="9" width="25.42578125" style="7" customWidth="1"/>
    <col min="10" max="16384" width="10.85546875" style="7"/>
  </cols>
  <sheetData>
    <row r="1" spans="2:9" s="2" customFormat="1" ht="15" thickBot="1">
      <c r="B1" s="3"/>
      <c r="F1" s="4"/>
    </row>
    <row r="2" spans="2:9" ht="12.75" customHeight="1">
      <c r="B2" s="153" t="s">
        <v>25</v>
      </c>
      <c r="C2" s="154"/>
      <c r="D2" s="157" t="s">
        <v>64</v>
      </c>
      <c r="E2" s="157"/>
      <c r="F2" s="157"/>
      <c r="G2" s="157"/>
      <c r="H2" s="157"/>
      <c r="I2" s="158"/>
    </row>
    <row r="3" spans="2:9" ht="12.75" customHeight="1">
      <c r="B3" s="155"/>
      <c r="C3" s="156"/>
      <c r="D3" s="159"/>
      <c r="E3" s="159"/>
      <c r="F3" s="159"/>
      <c r="G3" s="159"/>
      <c r="H3" s="159"/>
      <c r="I3" s="160"/>
    </row>
    <row r="4" spans="2:9" ht="12.75" customHeight="1">
      <c r="B4" s="155"/>
      <c r="C4" s="156"/>
      <c r="D4" s="159"/>
      <c r="E4" s="159"/>
      <c r="F4" s="159"/>
      <c r="G4" s="159"/>
      <c r="H4" s="159"/>
      <c r="I4" s="160"/>
    </row>
    <row r="5" spans="2:9" ht="28.5" customHeight="1">
      <c r="B5" s="155"/>
      <c r="C5" s="156"/>
      <c r="D5" s="159"/>
      <c r="E5" s="159"/>
      <c r="F5" s="159"/>
      <c r="G5" s="159"/>
      <c r="H5" s="159"/>
      <c r="I5" s="160"/>
    </row>
    <row r="6" spans="2:9" ht="15">
      <c r="B6" s="155"/>
      <c r="C6" s="156"/>
      <c r="D6" s="161" t="s">
        <v>16</v>
      </c>
      <c r="E6" s="162"/>
      <c r="F6" s="163"/>
      <c r="G6" s="156"/>
      <c r="H6" s="156"/>
      <c r="I6" s="164"/>
    </row>
    <row r="7" spans="2:9" ht="15">
      <c r="B7" s="155"/>
      <c r="C7" s="156"/>
      <c r="D7" s="165" t="s">
        <v>17</v>
      </c>
      <c r="E7" s="165"/>
      <c r="F7" s="165"/>
      <c r="G7" s="156"/>
      <c r="H7" s="156"/>
      <c r="I7" s="164"/>
    </row>
    <row r="8" spans="2:9" ht="15">
      <c r="B8" s="166" t="s">
        <v>33</v>
      </c>
      <c r="C8" s="167"/>
      <c r="D8" s="168" t="s">
        <v>18</v>
      </c>
      <c r="E8" s="168"/>
      <c r="F8" s="168"/>
      <c r="G8" s="156"/>
      <c r="H8" s="156"/>
      <c r="I8" s="164"/>
    </row>
    <row r="9" spans="2:9" ht="15" customHeight="1" thickBot="1">
      <c r="B9" s="169" t="s">
        <v>28</v>
      </c>
      <c r="C9" s="170"/>
      <c r="D9" s="170"/>
      <c r="E9" s="170"/>
      <c r="F9" s="170"/>
      <c r="G9" s="170"/>
      <c r="H9" s="170"/>
      <c r="I9" s="171"/>
    </row>
    <row r="10" spans="2:9" ht="15" customHeight="1" thickBot="1">
      <c r="B10" s="13" t="s">
        <v>0</v>
      </c>
      <c r="C10" s="14" t="s">
        <v>1</v>
      </c>
      <c r="D10" s="15" t="s">
        <v>2</v>
      </c>
      <c r="E10" s="16" t="s">
        <v>3</v>
      </c>
      <c r="F10" s="17" t="s">
        <v>4</v>
      </c>
      <c r="G10" s="18" t="s">
        <v>5</v>
      </c>
      <c r="H10" s="15" t="s">
        <v>6</v>
      </c>
      <c r="I10" s="19" t="s">
        <v>7</v>
      </c>
    </row>
    <row r="11" spans="2:9" ht="15">
      <c r="B11" s="20">
        <v>1</v>
      </c>
      <c r="C11" s="172" t="s">
        <v>12</v>
      </c>
      <c r="D11" s="173"/>
      <c r="E11" s="173"/>
      <c r="F11" s="84"/>
      <c r="G11" s="84"/>
      <c r="H11" s="84"/>
      <c r="I11" s="97"/>
    </row>
    <row r="12" spans="2:9">
      <c r="B12" s="78">
        <v>1.1000000000000001</v>
      </c>
      <c r="C12" s="111" t="s">
        <v>13</v>
      </c>
      <c r="D12" s="22">
        <v>1</v>
      </c>
      <c r="E12" s="53">
        <v>0.2</v>
      </c>
      <c r="F12" s="24"/>
      <c r="G12" s="104"/>
      <c r="H12" s="25">
        <v>8</v>
      </c>
      <c r="I12" s="62"/>
    </row>
    <row r="13" spans="2:9">
      <c r="B13" s="78">
        <v>1.2</v>
      </c>
      <c r="C13" s="112" t="s">
        <v>45</v>
      </c>
      <c r="D13" s="22">
        <v>1</v>
      </c>
      <c r="E13" s="53">
        <v>1</v>
      </c>
      <c r="F13" s="24"/>
      <c r="G13" s="104"/>
      <c r="H13" s="25">
        <v>8</v>
      </c>
      <c r="I13" s="62"/>
    </row>
    <row r="14" spans="2:9">
      <c r="B14" s="78">
        <v>1.3</v>
      </c>
      <c r="C14" s="112" t="s">
        <v>50</v>
      </c>
      <c r="D14" s="22">
        <v>1</v>
      </c>
      <c r="E14" s="23">
        <v>0.1</v>
      </c>
      <c r="F14" s="24"/>
      <c r="G14" s="104"/>
      <c r="H14" s="25">
        <v>8</v>
      </c>
      <c r="I14" s="62"/>
    </row>
    <row r="15" spans="2:9">
      <c r="B15" s="78">
        <v>1.4</v>
      </c>
      <c r="C15" s="112" t="s">
        <v>59</v>
      </c>
      <c r="D15" s="22">
        <v>1</v>
      </c>
      <c r="E15" s="23">
        <v>0.1</v>
      </c>
      <c r="F15" s="24"/>
      <c r="G15" s="104"/>
      <c r="H15" s="25">
        <v>8</v>
      </c>
      <c r="I15" s="62"/>
    </row>
    <row r="16" spans="2:9">
      <c r="B16" s="78">
        <v>1.5</v>
      </c>
      <c r="C16" s="112" t="s">
        <v>63</v>
      </c>
      <c r="D16" s="22">
        <v>1</v>
      </c>
      <c r="E16" s="23">
        <v>0.1</v>
      </c>
      <c r="F16" s="24"/>
      <c r="G16" s="104"/>
      <c r="H16" s="25">
        <v>8</v>
      </c>
      <c r="I16" s="62"/>
    </row>
    <row r="17" spans="1:9">
      <c r="B17" s="78">
        <v>1.6</v>
      </c>
      <c r="C17" s="112" t="s">
        <v>44</v>
      </c>
      <c r="D17" s="22">
        <v>1</v>
      </c>
      <c r="E17" s="23">
        <v>0.3</v>
      </c>
      <c r="F17" s="24"/>
      <c r="G17" s="104"/>
      <c r="H17" s="25">
        <v>8</v>
      </c>
      <c r="I17" s="62"/>
    </row>
    <row r="18" spans="1:9">
      <c r="B18" s="110">
        <v>1.7</v>
      </c>
      <c r="C18" s="112" t="s">
        <v>52</v>
      </c>
      <c r="D18" s="22">
        <v>1</v>
      </c>
      <c r="E18" s="23">
        <v>0.3</v>
      </c>
      <c r="F18" s="24"/>
      <c r="G18" s="104"/>
      <c r="H18" s="25">
        <v>8</v>
      </c>
      <c r="I18" s="62"/>
    </row>
    <row r="19" spans="1:9">
      <c r="A19" s="99"/>
      <c r="B19" s="110">
        <v>1.8</v>
      </c>
      <c r="C19" s="112" t="s">
        <v>46</v>
      </c>
      <c r="D19" s="22">
        <v>1</v>
      </c>
      <c r="E19" s="23">
        <v>0.3</v>
      </c>
      <c r="F19" s="24"/>
      <c r="G19" s="104"/>
      <c r="H19" s="25">
        <v>8</v>
      </c>
      <c r="I19" s="62"/>
    </row>
    <row r="20" spans="1:9" s="34" customFormat="1" ht="15.75" customHeight="1">
      <c r="A20" s="33"/>
      <c r="B20" s="151" t="s">
        <v>31</v>
      </c>
      <c r="C20" s="152"/>
      <c r="D20" s="152"/>
      <c r="E20" s="152"/>
      <c r="F20" s="152"/>
      <c r="G20" s="152"/>
      <c r="H20" s="152"/>
      <c r="I20" s="80"/>
    </row>
    <row r="21" spans="1:9" s="34" customFormat="1" ht="5.25" customHeight="1" thickBot="1">
      <c r="A21" s="33"/>
      <c r="B21" s="44"/>
      <c r="C21" s="45"/>
      <c r="D21" s="45"/>
      <c r="E21" s="45"/>
      <c r="F21" s="45"/>
      <c r="G21" s="45"/>
      <c r="H21" s="45"/>
      <c r="I21" s="46"/>
    </row>
    <row r="22" spans="1:9" ht="15">
      <c r="B22" s="20">
        <v>2</v>
      </c>
      <c r="C22" s="40" t="s">
        <v>35</v>
      </c>
      <c r="D22" s="141" t="s">
        <v>2</v>
      </c>
      <c r="E22" s="142"/>
      <c r="F22" s="41" t="s">
        <v>9</v>
      </c>
      <c r="G22" s="143" t="s">
        <v>10</v>
      </c>
      <c r="H22" s="144"/>
      <c r="I22" s="21"/>
    </row>
    <row r="23" spans="1:9" ht="31.5" customHeight="1">
      <c r="B23" s="26">
        <v>2.1</v>
      </c>
      <c r="C23" s="56" t="s">
        <v>47</v>
      </c>
      <c r="D23" s="122">
        <v>8</v>
      </c>
      <c r="E23" s="122"/>
      <c r="F23" s="81" t="s">
        <v>49</v>
      </c>
      <c r="G23" s="145"/>
      <c r="H23" s="146"/>
      <c r="I23" s="79"/>
    </row>
    <row r="24" spans="1:9" ht="42.75">
      <c r="B24" s="82">
        <v>2.2000000000000002</v>
      </c>
      <c r="C24" s="57" t="s">
        <v>51</v>
      </c>
      <c r="D24" s="122">
        <v>4</v>
      </c>
      <c r="E24" s="122"/>
      <c r="F24" s="58" t="s">
        <v>49</v>
      </c>
      <c r="G24" s="147"/>
      <c r="H24" s="147"/>
      <c r="I24" s="79"/>
    </row>
    <row r="25" spans="1:9" s="34" customFormat="1" ht="15.75" customHeight="1" thickBot="1">
      <c r="A25" s="33"/>
      <c r="B25" s="124" t="s">
        <v>36</v>
      </c>
      <c r="C25" s="125"/>
      <c r="D25" s="125"/>
      <c r="E25" s="125"/>
      <c r="F25" s="125"/>
      <c r="G25" s="125"/>
      <c r="H25" s="126"/>
      <c r="I25" s="60"/>
    </row>
    <row r="26" spans="1:9" s="34" customFormat="1" ht="5.25" customHeight="1" thickBot="1">
      <c r="A26" s="33"/>
      <c r="B26" s="44"/>
      <c r="C26" s="45"/>
      <c r="D26" s="45"/>
      <c r="E26" s="45"/>
      <c r="F26" s="45"/>
      <c r="G26" s="45"/>
      <c r="H26" s="45"/>
      <c r="I26" s="46"/>
    </row>
    <row r="27" spans="1:9" ht="15.75" thickBot="1">
      <c r="B27" s="20">
        <v>3</v>
      </c>
      <c r="C27" s="40" t="s">
        <v>8</v>
      </c>
      <c r="D27" s="141" t="s">
        <v>2</v>
      </c>
      <c r="E27" s="142"/>
      <c r="F27" s="41" t="s">
        <v>9</v>
      </c>
      <c r="G27" s="143" t="s">
        <v>10</v>
      </c>
      <c r="H27" s="144"/>
      <c r="I27" s="21"/>
    </row>
    <row r="28" spans="1:9" s="2" customFormat="1" ht="57.75" customHeight="1">
      <c r="B28" s="28">
        <v>3.1</v>
      </c>
      <c r="C28" s="36" t="s">
        <v>54</v>
      </c>
      <c r="D28" s="148">
        <v>8</v>
      </c>
      <c r="E28" s="148"/>
      <c r="F28" s="37" t="s">
        <v>11</v>
      </c>
      <c r="G28" s="149"/>
      <c r="H28" s="150"/>
      <c r="I28" s="43"/>
    </row>
    <row r="29" spans="1:9" ht="57">
      <c r="B29" s="26">
        <v>3.2</v>
      </c>
      <c r="C29" s="42" t="s">
        <v>14</v>
      </c>
      <c r="D29" s="122">
        <v>8</v>
      </c>
      <c r="E29" s="122"/>
      <c r="F29" s="27" t="s">
        <v>11</v>
      </c>
      <c r="G29" s="133"/>
      <c r="H29" s="133"/>
      <c r="I29" s="83"/>
    </row>
    <row r="30" spans="1:9" ht="28.5">
      <c r="B30" s="26">
        <v>3.3</v>
      </c>
      <c r="C30" s="42" t="s">
        <v>61</v>
      </c>
      <c r="D30" s="134">
        <v>1</v>
      </c>
      <c r="E30" s="135"/>
      <c r="F30" s="27" t="s">
        <v>62</v>
      </c>
      <c r="G30" s="136"/>
      <c r="H30" s="137"/>
      <c r="I30" s="83"/>
    </row>
    <row r="31" spans="1:9" ht="48" customHeight="1" thickBot="1">
      <c r="B31" s="26">
        <v>3.4</v>
      </c>
      <c r="C31" s="42" t="s">
        <v>60</v>
      </c>
      <c r="D31" s="122">
        <v>8</v>
      </c>
      <c r="E31" s="122"/>
      <c r="F31" s="27" t="s">
        <v>9</v>
      </c>
      <c r="G31" s="123"/>
      <c r="H31" s="123"/>
      <c r="I31" s="83"/>
    </row>
    <row r="32" spans="1:9" s="34" customFormat="1" ht="15.75" customHeight="1" thickBot="1">
      <c r="A32" s="33"/>
      <c r="B32" s="124"/>
      <c r="C32" s="125"/>
      <c r="D32" s="125"/>
      <c r="E32" s="125"/>
      <c r="F32" s="125"/>
      <c r="G32" s="125"/>
      <c r="H32" s="126"/>
      <c r="I32" s="61"/>
    </row>
    <row r="33" spans="1:9" s="34" customFormat="1" ht="6.75" customHeight="1" thickBot="1">
      <c r="A33" s="33"/>
      <c r="B33" s="44"/>
      <c r="C33" s="45"/>
      <c r="D33" s="45"/>
      <c r="E33" s="45"/>
      <c r="F33" s="45"/>
      <c r="G33" s="45"/>
      <c r="H33" s="47"/>
      <c r="I33" s="35"/>
    </row>
    <row r="34" spans="1:9" ht="18.75" thickBot="1">
      <c r="B34" s="127" t="s">
        <v>32</v>
      </c>
      <c r="C34" s="128"/>
      <c r="D34" s="128"/>
      <c r="E34" s="128"/>
      <c r="F34" s="128"/>
      <c r="G34" s="128"/>
      <c r="H34" s="129"/>
      <c r="I34" s="38"/>
    </row>
    <row r="35" spans="1:9" ht="18.75" thickBot="1">
      <c r="B35" s="130" t="s">
        <v>15</v>
      </c>
      <c r="C35" s="131"/>
      <c r="D35" s="131"/>
      <c r="E35" s="131"/>
      <c r="F35" s="131"/>
      <c r="G35" s="131"/>
      <c r="H35" s="132"/>
      <c r="I35" s="39"/>
    </row>
    <row r="36" spans="1:9" ht="18.75" thickBot="1">
      <c r="B36" s="113" t="s">
        <v>27</v>
      </c>
      <c r="C36" s="114"/>
      <c r="D36" s="114"/>
      <c r="E36" s="114"/>
      <c r="F36" s="114"/>
      <c r="G36" s="114"/>
      <c r="H36" s="115"/>
      <c r="I36" s="59"/>
    </row>
    <row r="37" spans="1:9" s="2" customFormat="1" ht="15.75" customHeight="1">
      <c r="B37" s="116" t="s">
        <v>19</v>
      </c>
      <c r="C37" s="117"/>
      <c r="D37" s="117"/>
      <c r="E37" s="117"/>
      <c r="F37" s="117"/>
      <c r="G37" s="117"/>
      <c r="H37" s="117"/>
      <c r="I37" s="118"/>
    </row>
    <row r="38" spans="1:9" s="2" customFormat="1" ht="75.75" customHeight="1">
      <c r="B38" s="188" t="s">
        <v>67</v>
      </c>
      <c r="C38" s="189"/>
      <c r="D38" s="189"/>
      <c r="E38" s="189"/>
      <c r="F38" s="189"/>
      <c r="G38" s="189"/>
      <c r="H38" s="189"/>
      <c r="I38" s="190"/>
    </row>
    <row r="39" spans="1:9" s="2" customFormat="1" ht="25.5" customHeight="1">
      <c r="B39" s="119" t="s">
        <v>26</v>
      </c>
      <c r="C39" s="120"/>
      <c r="D39" s="120"/>
      <c r="E39" s="120"/>
      <c r="F39" s="120"/>
      <c r="G39" s="120"/>
      <c r="H39" s="120"/>
      <c r="I39" s="121"/>
    </row>
    <row r="40" spans="1:9" s="2" customFormat="1" ht="15.75" customHeight="1">
      <c r="B40" s="119" t="s">
        <v>21</v>
      </c>
      <c r="C40" s="120"/>
      <c r="D40" s="120"/>
      <c r="E40" s="120"/>
      <c r="F40" s="120"/>
      <c r="G40" s="120"/>
      <c r="H40" s="120"/>
      <c r="I40" s="121"/>
    </row>
    <row r="41" spans="1:9" s="2" customFormat="1" ht="42.75" customHeight="1">
      <c r="B41" s="119" t="s">
        <v>22</v>
      </c>
      <c r="C41" s="120"/>
      <c r="D41" s="120"/>
      <c r="E41" s="120"/>
      <c r="F41" s="120"/>
      <c r="G41" s="120"/>
      <c r="H41" s="120"/>
      <c r="I41" s="121"/>
    </row>
    <row r="42" spans="1:9" s="2" customFormat="1" ht="33.75" customHeight="1">
      <c r="B42" s="119" t="s">
        <v>65</v>
      </c>
      <c r="C42" s="120"/>
      <c r="D42" s="120"/>
      <c r="E42" s="120"/>
      <c r="F42" s="120"/>
      <c r="G42" s="120"/>
      <c r="H42" s="120"/>
      <c r="I42" s="121"/>
    </row>
    <row r="43" spans="1:9" s="2" customFormat="1" ht="35.25" customHeight="1">
      <c r="B43" s="119" t="s">
        <v>66</v>
      </c>
      <c r="C43" s="120"/>
      <c r="D43" s="120"/>
      <c r="E43" s="120"/>
      <c r="F43" s="120"/>
      <c r="G43" s="120"/>
      <c r="H43" s="120"/>
      <c r="I43" s="121"/>
    </row>
    <row r="44" spans="1:9" s="2" customFormat="1" ht="12.75" customHeight="1" thickBot="1">
      <c r="B44" s="138"/>
      <c r="C44" s="139"/>
      <c r="D44" s="139"/>
      <c r="E44" s="139"/>
      <c r="F44" s="139"/>
      <c r="G44" s="139"/>
      <c r="H44" s="139"/>
      <c r="I44" s="140"/>
    </row>
  </sheetData>
  <mergeCells count="41">
    <mergeCell ref="B20:H20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1:E11"/>
    <mergeCell ref="B25:H25"/>
    <mergeCell ref="D27:E27"/>
    <mergeCell ref="G27:H27"/>
    <mergeCell ref="D28:E28"/>
    <mergeCell ref="G28:H28"/>
    <mergeCell ref="D22:E22"/>
    <mergeCell ref="G22:H22"/>
    <mergeCell ref="D23:E23"/>
    <mergeCell ref="G23:H23"/>
    <mergeCell ref="D24:E24"/>
    <mergeCell ref="G24:H24"/>
    <mergeCell ref="B44:I44"/>
    <mergeCell ref="B41:I41"/>
    <mergeCell ref="B42:I42"/>
    <mergeCell ref="B43:I43"/>
    <mergeCell ref="B40:I40"/>
    <mergeCell ref="B36:H36"/>
    <mergeCell ref="B37:I37"/>
    <mergeCell ref="B38:I38"/>
    <mergeCell ref="B39:I39"/>
    <mergeCell ref="D29:E29"/>
    <mergeCell ref="D31:E31"/>
    <mergeCell ref="G31:H31"/>
    <mergeCell ref="B32:H32"/>
    <mergeCell ref="B34:H34"/>
    <mergeCell ref="B35:H35"/>
    <mergeCell ref="G29:H29"/>
    <mergeCell ref="D30:E30"/>
    <mergeCell ref="G30:H30"/>
  </mergeCells>
  <pageMargins left="0.23622047244094491" right="0.23622047244094491" top="0.7480314960629921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9"/>
  <sheetViews>
    <sheetView zoomScale="90" zoomScaleNormal="90" workbookViewId="0">
      <selection activeCell="N19" sqref="N19"/>
    </sheetView>
  </sheetViews>
  <sheetFormatPr baseColWidth="10" defaultColWidth="10.85546875" defaultRowHeight="14.25"/>
  <cols>
    <col min="1" max="1" width="10.85546875" style="2"/>
    <col min="2" max="2" width="6.140625" style="31" customWidth="1"/>
    <col min="3" max="3" width="59.5703125" style="7" customWidth="1"/>
    <col min="4" max="4" width="10.42578125" style="7" customWidth="1"/>
    <col min="5" max="5" width="10.85546875" style="7" customWidth="1"/>
    <col min="6" max="6" width="10.28515625" style="7" customWidth="1"/>
    <col min="7" max="11" width="10.7109375" style="7" customWidth="1"/>
    <col min="12" max="12" width="13.85546875" style="32" customWidth="1"/>
    <col min="13" max="13" width="15.85546875" style="7" customWidth="1"/>
    <col min="14" max="14" width="17.7109375" style="7" customWidth="1"/>
    <col min="15" max="15" width="24.7109375" style="7" customWidth="1"/>
    <col min="16" max="16" width="18.28515625" style="2" bestFit="1" customWidth="1"/>
    <col min="17" max="17" width="22.42578125" style="2" customWidth="1"/>
    <col min="18" max="18" width="17.7109375" style="2" customWidth="1"/>
    <col min="19" max="19" width="31.7109375" style="2" customWidth="1"/>
    <col min="20" max="24" width="10.85546875" style="2"/>
    <col min="25" max="25" width="21" style="2" customWidth="1"/>
    <col min="26" max="52" width="10.85546875" style="2"/>
    <col min="53" max="16384" width="10.85546875" style="7"/>
  </cols>
  <sheetData>
    <row r="1" spans="2:19" s="2" customFormat="1" ht="15" thickBot="1">
      <c r="B1" s="3"/>
      <c r="L1" s="4"/>
    </row>
    <row r="2" spans="2:19" ht="12.75" customHeight="1">
      <c r="B2" s="153" t="s">
        <v>25</v>
      </c>
      <c r="C2" s="154"/>
      <c r="D2" s="174" t="s">
        <v>64</v>
      </c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5"/>
      <c r="Q2" s="1"/>
      <c r="R2" s="5"/>
      <c r="S2" s="6"/>
    </row>
    <row r="3" spans="2:19" ht="12.75" customHeight="1">
      <c r="B3" s="155"/>
      <c r="C3" s="15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Q3" s="1"/>
      <c r="R3" s="5"/>
      <c r="S3" s="8"/>
    </row>
    <row r="4" spans="2:19" ht="12.75" customHeight="1">
      <c r="B4" s="155"/>
      <c r="C4" s="15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7"/>
      <c r="Q4" s="1"/>
      <c r="R4" s="9"/>
      <c r="S4" s="10"/>
    </row>
    <row r="5" spans="2:19" ht="28.5" customHeight="1">
      <c r="B5" s="155"/>
      <c r="C5" s="15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7"/>
      <c r="Q5" s="1"/>
      <c r="R5" s="11"/>
      <c r="S5" s="12"/>
    </row>
    <row r="6" spans="2:19" ht="15">
      <c r="B6" s="155"/>
      <c r="C6" s="156"/>
      <c r="D6" s="162"/>
      <c r="E6" s="162"/>
      <c r="F6" s="162"/>
      <c r="G6" s="162"/>
      <c r="H6" s="162"/>
      <c r="I6" s="162"/>
      <c r="J6" s="162"/>
      <c r="K6" s="162"/>
      <c r="L6" s="163"/>
      <c r="M6" s="156"/>
      <c r="N6" s="156"/>
      <c r="O6" s="164"/>
      <c r="Q6" s="1"/>
      <c r="R6" s="11"/>
      <c r="S6" s="12"/>
    </row>
    <row r="7" spans="2:19" ht="15">
      <c r="B7" s="155"/>
      <c r="C7" s="156"/>
      <c r="D7" s="165"/>
      <c r="E7" s="165"/>
      <c r="F7" s="165"/>
      <c r="G7" s="165"/>
      <c r="H7" s="165"/>
      <c r="I7" s="165"/>
      <c r="J7" s="165"/>
      <c r="K7" s="165"/>
      <c r="L7" s="165"/>
      <c r="M7" s="156"/>
      <c r="N7" s="156"/>
      <c r="O7" s="164"/>
    </row>
    <row r="8" spans="2:19" ht="15">
      <c r="B8" s="166" t="s">
        <v>33</v>
      </c>
      <c r="C8" s="167"/>
      <c r="D8" s="168"/>
      <c r="E8" s="168"/>
      <c r="F8" s="168"/>
      <c r="G8" s="168"/>
      <c r="H8" s="168"/>
      <c r="I8" s="168"/>
      <c r="J8" s="168"/>
      <c r="K8" s="168"/>
      <c r="L8" s="168"/>
      <c r="M8" s="156"/>
      <c r="N8" s="156"/>
      <c r="O8" s="164"/>
    </row>
    <row r="9" spans="2:19" ht="15" customHeight="1" thickBot="1">
      <c r="B9" s="169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0"/>
      <c r="N9" s="170"/>
      <c r="O9" s="171"/>
      <c r="Q9" s="103"/>
    </row>
    <row r="10" spans="2:19" ht="47.25" customHeight="1" thickBot="1">
      <c r="B10" s="13" t="s">
        <v>0</v>
      </c>
      <c r="C10" s="69" t="s">
        <v>1</v>
      </c>
      <c r="D10" s="77" t="s">
        <v>37</v>
      </c>
      <c r="E10" s="77" t="s">
        <v>38</v>
      </c>
      <c r="F10" s="77" t="s">
        <v>39</v>
      </c>
      <c r="G10" s="77" t="s">
        <v>40</v>
      </c>
      <c r="H10" s="86" t="s">
        <v>55</v>
      </c>
      <c r="I10" s="86" t="s">
        <v>56</v>
      </c>
      <c r="J10" s="93" t="s">
        <v>57</v>
      </c>
      <c r="K10" s="93" t="s">
        <v>58</v>
      </c>
      <c r="L10" s="70" t="s">
        <v>42</v>
      </c>
      <c r="M10" s="18" t="s">
        <v>5</v>
      </c>
      <c r="N10" s="15" t="s">
        <v>41</v>
      </c>
      <c r="O10" s="19" t="s">
        <v>7</v>
      </c>
      <c r="Q10" s="103"/>
    </row>
    <row r="11" spans="2:19" ht="15.75" thickBot="1">
      <c r="B11" s="20">
        <v>1</v>
      </c>
      <c r="C11" s="96" t="s">
        <v>43</v>
      </c>
      <c r="D11" s="96"/>
      <c r="E11" s="96"/>
      <c r="F11" s="96"/>
      <c r="G11" s="96"/>
      <c r="H11" s="96"/>
      <c r="I11" s="96"/>
      <c r="J11" s="96"/>
      <c r="K11" s="96"/>
      <c r="L11" s="96"/>
      <c r="M11" s="84"/>
      <c r="N11" s="84"/>
      <c r="O11" s="68"/>
      <c r="Q11" s="103"/>
    </row>
    <row r="12" spans="2:19" ht="15.75" thickBot="1">
      <c r="B12" s="85">
        <v>1.1000000000000001</v>
      </c>
      <c r="C12" s="74" t="s">
        <v>13</v>
      </c>
      <c r="D12" s="53">
        <v>0.2</v>
      </c>
      <c r="E12" s="53">
        <v>0.2</v>
      </c>
      <c r="F12" s="53">
        <v>0.2</v>
      </c>
      <c r="G12" s="53">
        <v>0.2</v>
      </c>
      <c r="H12" s="53">
        <v>0.2</v>
      </c>
      <c r="I12" s="53">
        <v>0.2</v>
      </c>
      <c r="J12" s="53">
        <v>0.2</v>
      </c>
      <c r="K12" s="53">
        <v>0.2</v>
      </c>
      <c r="L12" s="24">
        <f>SUM(D12:K12)</f>
        <v>1.5999999999999999</v>
      </c>
      <c r="M12" s="104">
        <v>0</v>
      </c>
      <c r="N12" s="25">
        <v>0</v>
      </c>
      <c r="O12" s="105">
        <f>ROUND(L12*M12*N12,0)</f>
        <v>0</v>
      </c>
      <c r="P12" s="106"/>
      <c r="Q12" s="103"/>
    </row>
    <row r="13" spans="2:19" ht="15.75" thickBot="1">
      <c r="B13" s="85">
        <v>1.2</v>
      </c>
      <c r="C13" s="55" t="s">
        <v>45</v>
      </c>
      <c r="D13" s="53">
        <v>0</v>
      </c>
      <c r="E13" s="53">
        <v>0.5</v>
      </c>
      <c r="F13" s="53">
        <v>1</v>
      </c>
      <c r="G13" s="53">
        <v>1</v>
      </c>
      <c r="H13" s="53">
        <v>1</v>
      </c>
      <c r="I13" s="53">
        <v>1</v>
      </c>
      <c r="J13" s="53">
        <v>1</v>
      </c>
      <c r="K13" s="53">
        <v>1</v>
      </c>
      <c r="L13" s="24">
        <f t="shared" ref="L13:L18" si="0">SUM(D13:K13)</f>
        <v>6.5</v>
      </c>
      <c r="M13" s="104">
        <v>0</v>
      </c>
      <c r="N13" s="25">
        <v>0</v>
      </c>
      <c r="O13" s="105">
        <f t="shared" ref="O13:O19" si="1">ROUND(L13*M13*N13,0)</f>
        <v>0</v>
      </c>
      <c r="P13" s="106"/>
      <c r="Q13" s="103"/>
    </row>
    <row r="14" spans="2:19" ht="15.75" thickBot="1">
      <c r="B14" s="85">
        <v>1.3</v>
      </c>
      <c r="C14" s="55" t="s">
        <v>50</v>
      </c>
      <c r="D14" s="23">
        <v>0.1</v>
      </c>
      <c r="E14" s="23">
        <v>0.1</v>
      </c>
      <c r="F14" s="23">
        <v>0.1</v>
      </c>
      <c r="G14" s="23">
        <v>0.1</v>
      </c>
      <c r="H14" s="23">
        <v>0.1</v>
      </c>
      <c r="I14" s="23">
        <v>0.1</v>
      </c>
      <c r="J14" s="23">
        <v>0.1</v>
      </c>
      <c r="K14" s="23">
        <v>0.1</v>
      </c>
      <c r="L14" s="24">
        <f t="shared" si="0"/>
        <v>0.79999999999999993</v>
      </c>
      <c r="M14" s="104">
        <v>0</v>
      </c>
      <c r="N14" s="25">
        <v>0</v>
      </c>
      <c r="O14" s="105">
        <f t="shared" si="1"/>
        <v>0</v>
      </c>
      <c r="P14" s="106"/>
      <c r="Q14" s="103"/>
    </row>
    <row r="15" spans="2:19" ht="15.75" thickBot="1">
      <c r="B15" s="85">
        <v>1.4</v>
      </c>
      <c r="C15" s="55" t="s">
        <v>59</v>
      </c>
      <c r="D15" s="23">
        <v>0.1</v>
      </c>
      <c r="E15" s="23">
        <v>0.1</v>
      </c>
      <c r="F15" s="23">
        <v>0.1</v>
      </c>
      <c r="G15" s="23">
        <v>0.1</v>
      </c>
      <c r="H15" s="23">
        <v>0.1</v>
      </c>
      <c r="I15" s="23">
        <v>0.1</v>
      </c>
      <c r="J15" s="23">
        <v>0.1</v>
      </c>
      <c r="K15" s="23">
        <v>0.1</v>
      </c>
      <c r="L15" s="24">
        <f>SUM(D15:K15)</f>
        <v>0.79999999999999993</v>
      </c>
      <c r="M15" s="103">
        <v>0</v>
      </c>
      <c r="N15" s="25">
        <v>0</v>
      </c>
      <c r="O15" s="105">
        <f t="shared" si="1"/>
        <v>0</v>
      </c>
      <c r="P15" s="106"/>
      <c r="Q15" s="103"/>
    </row>
    <row r="16" spans="2:19" ht="15.75" thickBot="1">
      <c r="B16" s="85">
        <v>1.6</v>
      </c>
      <c r="C16" s="55" t="s">
        <v>29</v>
      </c>
      <c r="D16" s="23">
        <v>0.1</v>
      </c>
      <c r="E16" s="23">
        <v>0.1</v>
      </c>
      <c r="F16" s="23">
        <v>0.1</v>
      </c>
      <c r="G16" s="23">
        <v>0.1</v>
      </c>
      <c r="H16" s="23">
        <v>0.1</v>
      </c>
      <c r="I16" s="23">
        <v>0.1</v>
      </c>
      <c r="J16" s="23">
        <v>0.1</v>
      </c>
      <c r="K16" s="23">
        <v>0.1</v>
      </c>
      <c r="L16" s="24">
        <f t="shared" si="0"/>
        <v>0.79999999999999993</v>
      </c>
      <c r="M16" s="104">
        <v>0</v>
      </c>
      <c r="N16" s="25">
        <v>0</v>
      </c>
      <c r="O16" s="105">
        <f t="shared" si="1"/>
        <v>0</v>
      </c>
      <c r="P16" s="106"/>
      <c r="Q16" s="103"/>
    </row>
    <row r="17" spans="1:52" ht="15.75" thickBot="1">
      <c r="B17" s="85">
        <v>1.9</v>
      </c>
      <c r="C17" s="55" t="s">
        <v>44</v>
      </c>
      <c r="D17" s="23">
        <v>0</v>
      </c>
      <c r="E17" s="23">
        <v>0.15</v>
      </c>
      <c r="F17" s="23">
        <v>0.3</v>
      </c>
      <c r="G17" s="23">
        <v>0.3</v>
      </c>
      <c r="H17" s="23">
        <v>0.3</v>
      </c>
      <c r="I17" s="23">
        <v>0.3</v>
      </c>
      <c r="J17" s="23">
        <v>0.3</v>
      </c>
      <c r="K17" s="23">
        <v>0.3</v>
      </c>
      <c r="L17" s="24">
        <f t="shared" si="0"/>
        <v>1.9500000000000002</v>
      </c>
      <c r="M17" s="104">
        <v>0</v>
      </c>
      <c r="N17" s="25">
        <v>0</v>
      </c>
      <c r="O17" s="105">
        <f t="shared" si="1"/>
        <v>0</v>
      </c>
      <c r="P17" s="106"/>
      <c r="Q17" s="103"/>
    </row>
    <row r="18" spans="1:52" ht="15.75" thickBot="1">
      <c r="B18" s="90">
        <v>1.1000000000000001</v>
      </c>
      <c r="C18" s="55" t="s">
        <v>52</v>
      </c>
      <c r="D18" s="23">
        <v>0.6</v>
      </c>
      <c r="E18" s="23">
        <v>0.6</v>
      </c>
      <c r="F18" s="23">
        <v>0.2</v>
      </c>
      <c r="G18" s="23">
        <v>0.2</v>
      </c>
      <c r="H18" s="23">
        <v>0.2</v>
      </c>
      <c r="I18" s="23">
        <v>0.2</v>
      </c>
      <c r="J18" s="23">
        <v>0.2</v>
      </c>
      <c r="K18" s="23">
        <v>0.2</v>
      </c>
      <c r="L18" s="24">
        <f t="shared" si="0"/>
        <v>2.4</v>
      </c>
      <c r="M18" s="104">
        <v>0</v>
      </c>
      <c r="N18" s="25">
        <v>0</v>
      </c>
      <c r="O18" s="105">
        <f t="shared" si="1"/>
        <v>0</v>
      </c>
      <c r="P18" s="106"/>
      <c r="Q18" s="103"/>
    </row>
    <row r="19" spans="1:52" ht="15">
      <c r="B19" s="90">
        <v>1.1100000000000001</v>
      </c>
      <c r="C19" s="55" t="s">
        <v>46</v>
      </c>
      <c r="D19" s="23">
        <v>0.6</v>
      </c>
      <c r="E19" s="23">
        <v>0.6</v>
      </c>
      <c r="F19" s="23">
        <v>0.2</v>
      </c>
      <c r="G19" s="23">
        <v>0.2</v>
      </c>
      <c r="H19" s="23">
        <v>0.2</v>
      </c>
      <c r="I19" s="23">
        <v>0.2</v>
      </c>
      <c r="J19" s="23">
        <v>0.2</v>
      </c>
      <c r="K19" s="23">
        <v>0.2</v>
      </c>
      <c r="L19" s="24">
        <f>SUM(D19:K19)</f>
        <v>2.4</v>
      </c>
      <c r="M19" s="104">
        <v>0</v>
      </c>
      <c r="N19" s="25">
        <v>0</v>
      </c>
      <c r="O19" s="105">
        <f t="shared" si="1"/>
        <v>0</v>
      </c>
      <c r="P19" s="106"/>
    </row>
    <row r="20" spans="1:52" s="34" customFormat="1" ht="15.75" customHeight="1" thickBot="1">
      <c r="A20" s="33"/>
      <c r="B20" s="124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6"/>
      <c r="O20" s="60">
        <f>SUM(O12:O19)</f>
        <v>0</v>
      </c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</row>
    <row r="21" spans="1:52" s="34" customFormat="1" ht="5.25" customHeight="1" thickBot="1">
      <c r="A21" s="33"/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6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</row>
    <row r="22" spans="1:52" ht="15.75" thickBot="1">
      <c r="B22" s="20">
        <v>2</v>
      </c>
      <c r="C22" s="40" t="s">
        <v>35</v>
      </c>
      <c r="D22" s="141"/>
      <c r="E22" s="141"/>
      <c r="F22" s="141"/>
      <c r="G22" s="141"/>
      <c r="H22" s="88"/>
      <c r="I22" s="88"/>
      <c r="J22" s="91"/>
      <c r="K22" s="91"/>
      <c r="L22" s="41" t="s">
        <v>30</v>
      </c>
      <c r="M22" s="143" t="s">
        <v>10</v>
      </c>
      <c r="N22" s="144"/>
      <c r="O22" s="21"/>
    </row>
    <row r="23" spans="1:52" ht="43.5" thickBot="1">
      <c r="B23" s="65">
        <v>2.1</v>
      </c>
      <c r="C23" s="56" t="s">
        <v>47</v>
      </c>
      <c r="D23" s="71">
        <v>1</v>
      </c>
      <c r="E23" s="71">
        <v>1</v>
      </c>
      <c r="F23" s="71">
        <v>1</v>
      </c>
      <c r="G23" s="71">
        <v>1</v>
      </c>
      <c r="H23" s="71">
        <v>1</v>
      </c>
      <c r="I23" s="71">
        <v>1</v>
      </c>
      <c r="J23" s="71">
        <v>1</v>
      </c>
      <c r="K23" s="71">
        <v>1</v>
      </c>
      <c r="L23" s="71">
        <f>SUM(D23:K23)</f>
        <v>8</v>
      </c>
      <c r="M23" s="145">
        <v>0</v>
      </c>
      <c r="N23" s="146"/>
      <c r="O23" s="108">
        <f>M23*L23</f>
        <v>0</v>
      </c>
    </row>
    <row r="24" spans="1:52" ht="47.25" customHeight="1">
      <c r="B24" s="65">
        <v>2.2000000000000002</v>
      </c>
      <c r="C24" s="66" t="s">
        <v>48</v>
      </c>
      <c r="D24" s="71">
        <v>0</v>
      </c>
      <c r="E24" s="71">
        <v>0</v>
      </c>
      <c r="F24" s="71">
        <v>1</v>
      </c>
      <c r="G24" s="71">
        <v>1</v>
      </c>
      <c r="H24" s="71">
        <v>0</v>
      </c>
      <c r="I24" s="71">
        <v>1</v>
      </c>
      <c r="J24" s="71">
        <v>0</v>
      </c>
      <c r="K24" s="71">
        <v>1</v>
      </c>
      <c r="L24" s="71">
        <f>SUM(D24:K24)</f>
        <v>4</v>
      </c>
      <c r="M24" s="147">
        <v>0</v>
      </c>
      <c r="N24" s="147"/>
      <c r="O24" s="108">
        <f>M24*L24</f>
        <v>0</v>
      </c>
    </row>
    <row r="25" spans="1:52" s="34" customFormat="1" ht="15.75" customHeight="1" thickBot="1">
      <c r="A25" s="33"/>
      <c r="B25" s="186" t="s">
        <v>36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72"/>
      <c r="N25" s="73"/>
      <c r="O25" s="60">
        <f>SUM(O23:O24)</f>
        <v>0</v>
      </c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</row>
    <row r="26" spans="1:52" s="34" customFormat="1" ht="5.25" customHeight="1" thickBot="1">
      <c r="A26" s="33"/>
      <c r="B26" s="44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6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</row>
    <row r="27" spans="1:52" ht="15.75" thickBot="1">
      <c r="B27" s="20">
        <v>3</v>
      </c>
      <c r="C27" s="40" t="s">
        <v>8</v>
      </c>
      <c r="D27" s="141"/>
      <c r="E27" s="141"/>
      <c r="F27" s="141"/>
      <c r="G27" s="141"/>
      <c r="H27" s="88"/>
      <c r="I27" s="88"/>
      <c r="J27" s="91"/>
      <c r="K27" s="91"/>
      <c r="L27" s="41" t="s">
        <v>9</v>
      </c>
      <c r="M27" s="143" t="s">
        <v>10</v>
      </c>
      <c r="N27" s="144"/>
      <c r="O27" s="21"/>
    </row>
    <row r="28" spans="1:52" s="2" customFormat="1" ht="36" customHeight="1" thickBot="1">
      <c r="B28" s="28">
        <v>3.1</v>
      </c>
      <c r="C28" s="36" t="s">
        <v>53</v>
      </c>
      <c r="D28" s="76">
        <v>1</v>
      </c>
      <c r="E28" s="76">
        <v>1</v>
      </c>
      <c r="F28" s="76">
        <v>1</v>
      </c>
      <c r="G28" s="76">
        <v>1</v>
      </c>
      <c r="H28" s="89">
        <v>1</v>
      </c>
      <c r="I28" s="89">
        <v>1</v>
      </c>
      <c r="J28" s="92">
        <v>1</v>
      </c>
      <c r="K28" s="92">
        <v>1</v>
      </c>
      <c r="L28" s="50">
        <f>SUM(D28:K28)</f>
        <v>8</v>
      </c>
      <c r="M28" s="181">
        <v>0</v>
      </c>
      <c r="N28" s="181"/>
      <c r="O28" s="43">
        <f>M28*L28</f>
        <v>0</v>
      </c>
    </row>
    <row r="29" spans="1:52" ht="63" customHeight="1">
      <c r="B29" s="26">
        <v>3.2</v>
      </c>
      <c r="C29" s="42" t="s">
        <v>14</v>
      </c>
      <c r="D29" s="75">
        <v>1</v>
      </c>
      <c r="E29" s="75">
        <v>1</v>
      </c>
      <c r="F29" s="75">
        <v>1</v>
      </c>
      <c r="G29" s="75">
        <v>1</v>
      </c>
      <c r="H29" s="87">
        <v>1</v>
      </c>
      <c r="I29" s="87">
        <v>1</v>
      </c>
      <c r="J29" s="95">
        <v>1</v>
      </c>
      <c r="K29" s="95">
        <v>1</v>
      </c>
      <c r="L29" s="50">
        <f>SUM(D29:K29)</f>
        <v>8</v>
      </c>
      <c r="M29" s="182">
        <v>0</v>
      </c>
      <c r="N29" s="182"/>
      <c r="O29" s="51">
        <f>+M29*L29</f>
        <v>0</v>
      </c>
    </row>
    <row r="30" spans="1:52" ht="31.5" customHeight="1" thickBot="1">
      <c r="B30" s="48">
        <v>3.3</v>
      </c>
      <c r="C30" s="102" t="s">
        <v>61</v>
      </c>
      <c r="D30" s="67">
        <v>1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100">
        <v>0</v>
      </c>
      <c r="K30" s="100">
        <v>0</v>
      </c>
      <c r="L30" s="101">
        <v>1</v>
      </c>
      <c r="M30" s="179">
        <v>0</v>
      </c>
      <c r="N30" s="180"/>
      <c r="O30" s="51">
        <f>+M30*L30</f>
        <v>0</v>
      </c>
      <c r="P30" s="11"/>
    </row>
    <row r="31" spans="1:52" ht="48.75" customHeight="1" thickBot="1">
      <c r="B31" s="63">
        <v>3.4</v>
      </c>
      <c r="C31" s="98" t="s">
        <v>60</v>
      </c>
      <c r="D31" s="67">
        <v>1</v>
      </c>
      <c r="E31" s="67">
        <v>1</v>
      </c>
      <c r="F31" s="67">
        <v>1</v>
      </c>
      <c r="G31" s="67">
        <v>1</v>
      </c>
      <c r="H31" s="67">
        <v>1</v>
      </c>
      <c r="I31" s="67">
        <v>1</v>
      </c>
      <c r="J31" s="67">
        <v>1</v>
      </c>
      <c r="K31" s="67">
        <v>1</v>
      </c>
      <c r="L31" s="49">
        <f>SUM(D31:K31)</f>
        <v>8</v>
      </c>
      <c r="M31" s="123">
        <v>0</v>
      </c>
      <c r="N31" s="123"/>
      <c r="O31" s="52">
        <f>+M31*L31</f>
        <v>0</v>
      </c>
    </row>
    <row r="32" spans="1:52" s="34" customFormat="1" ht="15.75" customHeight="1" thickBot="1">
      <c r="A32" s="33"/>
      <c r="B32" s="183" t="s">
        <v>34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5"/>
      <c r="O32" s="107">
        <f>SUM(O28:O31)</f>
        <v>0</v>
      </c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</row>
    <row r="33" spans="1:52" s="34" customFormat="1" ht="6.75" customHeight="1" thickBot="1">
      <c r="A33" s="33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7"/>
      <c r="O33" s="35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</row>
    <row r="34" spans="1:52" ht="18.75" thickBot="1">
      <c r="B34" s="127" t="s">
        <v>32</v>
      </c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9"/>
      <c r="O34" s="38">
        <f>O32+O20+O25</f>
        <v>0</v>
      </c>
    </row>
    <row r="35" spans="1:52" ht="18.75" thickBot="1">
      <c r="B35" s="130" t="s">
        <v>15</v>
      </c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2"/>
      <c r="O35" s="39">
        <f>O34*0.19</f>
        <v>0</v>
      </c>
    </row>
    <row r="36" spans="1:52" ht="18.75" thickBot="1">
      <c r="B36" s="113" t="s">
        <v>27</v>
      </c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5"/>
      <c r="O36" s="109">
        <f>O34+O35</f>
        <v>0</v>
      </c>
      <c r="P36" s="94"/>
      <c r="Q36" s="64"/>
    </row>
    <row r="37" spans="1:52" s="2" customFormat="1" ht="15.75" customHeight="1">
      <c r="B37" s="116" t="s">
        <v>19</v>
      </c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8"/>
      <c r="P37" s="29"/>
      <c r="Q37" s="11"/>
    </row>
    <row r="38" spans="1:52" s="2" customFormat="1">
      <c r="B38" s="119" t="s">
        <v>20</v>
      </c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1"/>
      <c r="P38" s="54"/>
    </row>
    <row r="39" spans="1:52" s="2" customFormat="1">
      <c r="B39" s="119" t="s">
        <v>26</v>
      </c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1"/>
      <c r="P39" s="29"/>
    </row>
    <row r="40" spans="1:52" s="2" customFormat="1">
      <c r="B40" s="119" t="s">
        <v>21</v>
      </c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1"/>
      <c r="P40" s="29"/>
      <c r="Q40" s="30"/>
    </row>
    <row r="41" spans="1:52" s="2" customFormat="1">
      <c r="B41" s="119" t="s">
        <v>22</v>
      </c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1"/>
      <c r="P41" s="54"/>
      <c r="Q41" s="30"/>
    </row>
    <row r="42" spans="1:52" s="2" customFormat="1">
      <c r="B42" s="119" t="s">
        <v>23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1"/>
      <c r="P42" s="54"/>
    </row>
    <row r="43" spans="1:52" s="2" customFormat="1" ht="33" customHeight="1">
      <c r="B43" s="119" t="s">
        <v>24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1"/>
      <c r="P43" s="29"/>
    </row>
    <row r="44" spans="1:52" s="2" customFormat="1" ht="15" thickBo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40"/>
      <c r="P44" s="29"/>
    </row>
    <row r="45" spans="1:52" s="2" customFormat="1">
      <c r="B45" s="3"/>
      <c r="L45" s="4"/>
      <c r="P45" s="29"/>
    </row>
    <row r="46" spans="1:52" s="2" customFormat="1">
      <c r="B46" s="3"/>
      <c r="L46" s="4"/>
      <c r="P46" s="54"/>
    </row>
    <row r="47" spans="1:52" s="2" customFormat="1">
      <c r="B47" s="3"/>
      <c r="L47" s="4"/>
    </row>
    <row r="48" spans="1:52" s="2" customFormat="1">
      <c r="B48" s="3"/>
      <c r="L48" s="4"/>
    </row>
    <row r="49" spans="2:25" s="2" customFormat="1">
      <c r="B49" s="3"/>
      <c r="L49" s="4"/>
    </row>
    <row r="50" spans="2:25" s="2" customFormat="1">
      <c r="B50" s="3"/>
      <c r="L50" s="4"/>
    </row>
    <row r="51" spans="2:25" s="2" customFormat="1">
      <c r="B51" s="3"/>
      <c r="L51" s="4"/>
    </row>
    <row r="52" spans="2:25" s="2" customFormat="1">
      <c r="B52" s="3"/>
      <c r="L52" s="4"/>
    </row>
    <row r="53" spans="2:25" s="2" customFormat="1">
      <c r="B53" s="3"/>
      <c r="L53" s="4"/>
    </row>
    <row r="54" spans="2:25" s="2" customFormat="1">
      <c r="B54" s="3"/>
      <c r="L54" s="4"/>
    </row>
    <row r="55" spans="2:25" s="2" customFormat="1">
      <c r="B55" s="3"/>
      <c r="L55" s="4"/>
    </row>
    <row r="56" spans="2:25" s="2" customFormat="1">
      <c r="B56" s="3"/>
      <c r="L56" s="4"/>
    </row>
    <row r="57" spans="2:25" s="2" customFormat="1">
      <c r="B57" s="3"/>
      <c r="L57" s="4"/>
    </row>
    <row r="58" spans="2:25" s="2" customFormat="1">
      <c r="B58" s="3"/>
      <c r="L58" s="4"/>
    </row>
    <row r="59" spans="2:25" s="2" customFormat="1">
      <c r="B59" s="3"/>
      <c r="L59" s="4"/>
    </row>
    <row r="60" spans="2:25" s="2" customFormat="1">
      <c r="B60" s="3"/>
      <c r="L60" s="4"/>
    </row>
    <row r="61" spans="2:25" s="3" customFormat="1">
      <c r="C61" s="2"/>
      <c r="D61" s="2"/>
      <c r="E61" s="2"/>
      <c r="F61" s="2"/>
      <c r="G61" s="2"/>
      <c r="H61" s="2"/>
      <c r="I61" s="2"/>
      <c r="J61" s="2"/>
      <c r="K61" s="2"/>
      <c r="L61" s="4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s="3" customFormat="1">
      <c r="C62" s="2"/>
      <c r="D62" s="2"/>
      <c r="E62" s="2"/>
      <c r="F62" s="2"/>
      <c r="G62" s="2"/>
      <c r="H62" s="2"/>
      <c r="I62" s="2"/>
      <c r="J62" s="2"/>
      <c r="K62" s="2"/>
      <c r="L62" s="4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s="3" customFormat="1">
      <c r="C63" s="2"/>
      <c r="D63" s="2"/>
      <c r="E63" s="2"/>
      <c r="F63" s="2"/>
      <c r="G63" s="2"/>
      <c r="H63" s="2"/>
      <c r="I63" s="2"/>
      <c r="J63" s="2"/>
      <c r="K63" s="2"/>
      <c r="L63" s="4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s="3" customFormat="1">
      <c r="C64" s="2"/>
      <c r="D64" s="2"/>
      <c r="E64" s="2"/>
      <c r="F64" s="2"/>
      <c r="G64" s="2"/>
      <c r="H64" s="2"/>
      <c r="I64" s="2"/>
      <c r="J64" s="2"/>
      <c r="K64" s="2"/>
      <c r="L64" s="4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s="3" customFormat="1">
      <c r="C65" s="2"/>
      <c r="D65" s="2"/>
      <c r="E65" s="2"/>
      <c r="F65" s="2"/>
      <c r="G65" s="2"/>
      <c r="H65" s="2"/>
      <c r="I65" s="2"/>
      <c r="J65" s="2"/>
      <c r="K65" s="2"/>
      <c r="L65" s="4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s="2" customFormat="1">
      <c r="B66" s="3"/>
      <c r="L66" s="4"/>
    </row>
    <row r="67" spans="2:25" s="2" customFormat="1">
      <c r="B67" s="3"/>
      <c r="L67" s="4"/>
    </row>
    <row r="68" spans="2:25" s="2" customFormat="1">
      <c r="B68" s="3"/>
      <c r="L68" s="4"/>
    </row>
    <row r="69" spans="2:25" s="2" customFormat="1">
      <c r="B69" s="3"/>
      <c r="L69" s="4"/>
    </row>
    <row r="70" spans="2:25" s="2" customFormat="1">
      <c r="B70" s="3"/>
      <c r="L70" s="4"/>
    </row>
    <row r="71" spans="2:25" s="2" customFormat="1">
      <c r="B71" s="3"/>
      <c r="L71" s="4"/>
    </row>
    <row r="72" spans="2:25" s="2" customFormat="1">
      <c r="B72" s="3"/>
      <c r="L72" s="4"/>
    </row>
    <row r="73" spans="2:25" s="2" customFormat="1">
      <c r="B73" s="3"/>
      <c r="L73" s="4"/>
    </row>
    <row r="74" spans="2:25" s="2" customFormat="1">
      <c r="B74" s="3"/>
      <c r="L74" s="4"/>
    </row>
    <row r="75" spans="2:25" s="2" customFormat="1">
      <c r="B75" s="3"/>
      <c r="L75" s="4"/>
    </row>
    <row r="76" spans="2:25" s="2" customFormat="1">
      <c r="B76" s="3"/>
      <c r="L76" s="4"/>
    </row>
    <row r="77" spans="2:25" s="2" customFormat="1">
      <c r="B77" s="3"/>
      <c r="L77" s="4"/>
    </row>
    <row r="78" spans="2:25" s="2" customFormat="1">
      <c r="B78" s="3"/>
      <c r="L78" s="4"/>
    </row>
    <row r="79" spans="2:25" s="2" customFormat="1">
      <c r="B79" s="3"/>
      <c r="L79" s="4"/>
    </row>
    <row r="80" spans="2:25" s="2" customFormat="1">
      <c r="B80" s="3"/>
      <c r="L80" s="4"/>
    </row>
    <row r="81" spans="2:12" s="2" customFormat="1">
      <c r="B81" s="3"/>
      <c r="L81" s="4"/>
    </row>
    <row r="82" spans="2:12" s="2" customFormat="1">
      <c r="B82" s="3"/>
      <c r="L82" s="4"/>
    </row>
    <row r="83" spans="2:12" s="2" customFormat="1">
      <c r="B83" s="3"/>
      <c r="L83" s="4"/>
    </row>
    <row r="84" spans="2:12" s="2" customFormat="1">
      <c r="B84" s="3"/>
      <c r="L84" s="4"/>
    </row>
    <row r="85" spans="2:12" s="2" customFormat="1">
      <c r="B85" s="3"/>
      <c r="L85" s="4"/>
    </row>
    <row r="86" spans="2:12" s="2" customFormat="1">
      <c r="B86" s="3"/>
      <c r="L86" s="4"/>
    </row>
    <row r="87" spans="2:12" s="2" customFormat="1">
      <c r="B87" s="3"/>
      <c r="L87" s="4"/>
    </row>
    <row r="88" spans="2:12" s="2" customFormat="1">
      <c r="B88" s="3"/>
      <c r="L88" s="4"/>
    </row>
    <row r="89" spans="2:12" s="2" customFormat="1">
      <c r="B89" s="3"/>
      <c r="L89" s="4"/>
    </row>
    <row r="90" spans="2:12" s="2" customFormat="1">
      <c r="B90" s="3"/>
      <c r="L90" s="4"/>
    </row>
    <row r="91" spans="2:12" s="2" customFormat="1">
      <c r="B91" s="3"/>
      <c r="L91" s="4"/>
    </row>
    <row r="92" spans="2:12" s="2" customFormat="1">
      <c r="B92" s="3"/>
      <c r="L92" s="4"/>
    </row>
    <row r="93" spans="2:12" s="2" customFormat="1">
      <c r="B93" s="3"/>
      <c r="L93" s="4"/>
    </row>
    <row r="94" spans="2:12" s="2" customFormat="1">
      <c r="B94" s="3"/>
      <c r="L94" s="4"/>
    </row>
    <row r="95" spans="2:12" s="2" customFormat="1">
      <c r="B95" s="3"/>
      <c r="L95" s="4"/>
    </row>
    <row r="96" spans="2:12" s="2" customFormat="1">
      <c r="B96" s="3"/>
      <c r="L96" s="4"/>
    </row>
    <row r="97" spans="2:12" s="2" customFormat="1">
      <c r="B97" s="3"/>
      <c r="L97" s="4"/>
    </row>
    <row r="98" spans="2:12" s="2" customFormat="1">
      <c r="B98" s="3"/>
      <c r="L98" s="4"/>
    </row>
    <row r="99" spans="2:12" s="2" customFormat="1">
      <c r="B99" s="3"/>
      <c r="L99" s="4"/>
    </row>
    <row r="100" spans="2:12" s="2" customFormat="1">
      <c r="B100" s="3"/>
      <c r="L100" s="4"/>
    </row>
    <row r="101" spans="2:12" s="2" customFormat="1">
      <c r="B101" s="3"/>
      <c r="L101" s="4"/>
    </row>
    <row r="102" spans="2:12" s="2" customFormat="1">
      <c r="B102" s="3"/>
      <c r="L102" s="4"/>
    </row>
    <row r="103" spans="2:12" s="2" customFormat="1">
      <c r="B103" s="3"/>
      <c r="L103" s="4"/>
    </row>
    <row r="104" spans="2:12" s="2" customFormat="1">
      <c r="B104" s="3"/>
      <c r="L104" s="4"/>
    </row>
    <row r="105" spans="2:12" s="2" customFormat="1">
      <c r="B105" s="3"/>
      <c r="L105" s="4"/>
    </row>
    <row r="106" spans="2:12" s="2" customFormat="1">
      <c r="B106" s="3"/>
      <c r="L106" s="4"/>
    </row>
    <row r="107" spans="2:12" s="2" customFormat="1">
      <c r="B107" s="3"/>
      <c r="L107" s="4"/>
    </row>
    <row r="108" spans="2:12" s="2" customFormat="1">
      <c r="B108" s="3"/>
      <c r="L108" s="4"/>
    </row>
    <row r="109" spans="2:12" s="2" customFormat="1">
      <c r="B109" s="3"/>
      <c r="L109" s="4"/>
    </row>
    <row r="110" spans="2:12" s="2" customFormat="1">
      <c r="B110" s="3"/>
      <c r="L110" s="4"/>
    </row>
    <row r="111" spans="2:12" s="2" customFormat="1">
      <c r="B111" s="3"/>
      <c r="L111" s="4"/>
    </row>
    <row r="112" spans="2:12" s="2" customFormat="1">
      <c r="B112" s="3"/>
      <c r="L112" s="4"/>
    </row>
    <row r="113" spans="2:12" s="2" customFormat="1">
      <c r="B113" s="3"/>
      <c r="L113" s="4"/>
    </row>
    <row r="114" spans="2:12" s="2" customFormat="1">
      <c r="B114" s="3"/>
      <c r="L114" s="4"/>
    </row>
    <row r="115" spans="2:12" s="2" customFormat="1">
      <c r="B115" s="3"/>
      <c r="L115" s="4"/>
    </row>
    <row r="116" spans="2:12" s="2" customFormat="1">
      <c r="B116" s="3"/>
      <c r="L116" s="4"/>
    </row>
    <row r="117" spans="2:12" s="2" customFormat="1">
      <c r="B117" s="3"/>
      <c r="L117" s="4"/>
    </row>
    <row r="118" spans="2:12" s="2" customFormat="1">
      <c r="B118" s="3"/>
      <c r="L118" s="4"/>
    </row>
    <row r="119" spans="2:12" s="2" customFormat="1">
      <c r="B119" s="3"/>
      <c r="L119" s="4"/>
    </row>
    <row r="120" spans="2:12" s="2" customFormat="1">
      <c r="B120" s="3"/>
      <c r="L120" s="4"/>
    </row>
    <row r="121" spans="2:12" s="2" customFormat="1">
      <c r="B121" s="3"/>
      <c r="L121" s="4"/>
    </row>
    <row r="122" spans="2:12" s="2" customFormat="1">
      <c r="B122" s="3"/>
      <c r="L122" s="4"/>
    </row>
    <row r="123" spans="2:12" s="2" customFormat="1">
      <c r="B123" s="3"/>
      <c r="L123" s="4"/>
    </row>
    <row r="124" spans="2:12" s="2" customFormat="1">
      <c r="B124" s="3"/>
      <c r="L124" s="4"/>
    </row>
    <row r="125" spans="2:12" s="2" customFormat="1">
      <c r="B125" s="3"/>
      <c r="L125" s="4"/>
    </row>
    <row r="126" spans="2:12" s="2" customFormat="1">
      <c r="B126" s="3"/>
      <c r="L126" s="4"/>
    </row>
    <row r="127" spans="2:12" s="2" customFormat="1">
      <c r="B127" s="3"/>
      <c r="L127" s="4"/>
    </row>
    <row r="128" spans="2:12" s="2" customFormat="1">
      <c r="B128" s="3"/>
      <c r="L128" s="4"/>
    </row>
    <row r="129" spans="2:12" s="2" customFormat="1">
      <c r="B129" s="3"/>
      <c r="L129" s="4"/>
    </row>
    <row r="130" spans="2:12" s="2" customFormat="1">
      <c r="B130" s="3"/>
      <c r="L130" s="4"/>
    </row>
    <row r="131" spans="2:12" s="2" customFormat="1">
      <c r="B131" s="3"/>
      <c r="L131" s="4"/>
    </row>
    <row r="132" spans="2:12" s="2" customFormat="1">
      <c r="B132" s="3"/>
      <c r="L132" s="4"/>
    </row>
    <row r="133" spans="2:12" s="2" customFormat="1">
      <c r="B133" s="3"/>
      <c r="L133" s="4"/>
    </row>
    <row r="134" spans="2:12" s="2" customFormat="1">
      <c r="B134" s="3"/>
      <c r="L134" s="4"/>
    </row>
    <row r="135" spans="2:12" s="2" customFormat="1">
      <c r="B135" s="3"/>
      <c r="L135" s="4"/>
    </row>
    <row r="136" spans="2:12" s="2" customFormat="1">
      <c r="B136" s="3"/>
      <c r="L136" s="4"/>
    </row>
    <row r="137" spans="2:12" s="2" customFormat="1">
      <c r="B137" s="3"/>
      <c r="L137" s="4"/>
    </row>
    <row r="138" spans="2:12" s="2" customFormat="1">
      <c r="B138" s="3"/>
      <c r="L138" s="4"/>
    </row>
    <row r="139" spans="2:12" s="2" customFormat="1">
      <c r="B139" s="3"/>
      <c r="L139" s="4"/>
    </row>
  </sheetData>
  <mergeCells count="34">
    <mergeCell ref="B44:O44"/>
    <mergeCell ref="B36:N36"/>
    <mergeCell ref="B37:O37"/>
    <mergeCell ref="B38:O38"/>
    <mergeCell ref="B39:O39"/>
    <mergeCell ref="B40:O40"/>
    <mergeCell ref="B41:O41"/>
    <mergeCell ref="B42:O42"/>
    <mergeCell ref="B43:O43"/>
    <mergeCell ref="B35:N35"/>
    <mergeCell ref="M30:N30"/>
    <mergeCell ref="D22:G22"/>
    <mergeCell ref="M22:N22"/>
    <mergeCell ref="D27:G27"/>
    <mergeCell ref="M27:N27"/>
    <mergeCell ref="M24:N24"/>
    <mergeCell ref="M23:N23"/>
    <mergeCell ref="M28:N28"/>
    <mergeCell ref="M29:N29"/>
    <mergeCell ref="M31:N31"/>
    <mergeCell ref="B32:N32"/>
    <mergeCell ref="B34:N34"/>
    <mergeCell ref="B25:L25"/>
    <mergeCell ref="B20:N20"/>
    <mergeCell ref="B2:C7"/>
    <mergeCell ref="D2:O5"/>
    <mergeCell ref="D6:L6"/>
    <mergeCell ref="M6:O6"/>
    <mergeCell ref="D7:L7"/>
    <mergeCell ref="M7:O7"/>
    <mergeCell ref="B8:C8"/>
    <mergeCell ref="D8:L8"/>
    <mergeCell ref="M8:O8"/>
    <mergeCell ref="B9:O9"/>
  </mergeCells>
  <pageMargins left="0.23622047244094491" right="0.2362204724409449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FM 7 PRESUPUESTO OFICIAL</vt:lpstr>
      <vt:lpstr>PLAN DE CARGAS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Lina Marcela Davila Estrada</cp:lastModifiedBy>
  <cp:lastPrinted>2018-10-29T15:46:08Z</cp:lastPrinted>
  <dcterms:created xsi:type="dcterms:W3CDTF">2014-10-16T22:02:10Z</dcterms:created>
  <dcterms:modified xsi:type="dcterms:W3CDTF">2018-11-27T02:34:19Z</dcterms:modified>
</cp:coreProperties>
</file>