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C:\Users\aleja\Desktop\PROCESOS CONTRATACIÓN VIGENTES\MC-34 DE 2021. DOTACION\"/>
    </mc:Choice>
  </mc:AlternateContent>
  <xr:revisionPtr revIDLastSave="0" documentId="13_ncr:1_{E9FAEFB0-E566-4864-9F9D-B9582838F84B}" xr6:coauthVersionLast="47" xr6:coauthVersionMax="47" xr10:uidLastSave="{00000000-0000-0000-0000-000000000000}"/>
  <bookViews>
    <workbookView xWindow="-110" yWindow="-110" windowWidth="19420" windowHeight="10420" activeTab="1" xr2:uid="{00000000-000D-0000-FFFF-FFFF00000000}"/>
  </bookViews>
  <sheets>
    <sheet name="Hoja2 (3)" sheetId="2" r:id="rId1"/>
    <sheet name="Hoja2 (2)"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9" i="2" l="1"/>
  <c r="L9" i="2" s="1"/>
  <c r="K4" i="2"/>
  <c r="L4" i="2" s="1"/>
  <c r="L13" i="2" l="1"/>
  <c r="J9" i="2"/>
  <c r="H9" i="2"/>
  <c r="J4" i="2"/>
  <c r="J13" i="2" s="1"/>
  <c r="H4" i="2"/>
  <c r="P11" i="1"/>
  <c r="Q11" i="1" s="1"/>
  <c r="O11" i="1"/>
  <c r="M11" i="1"/>
  <c r="P6" i="1"/>
  <c r="Q6" i="1" s="1"/>
  <c r="O6" i="1"/>
  <c r="M6" i="1"/>
  <c r="H13" i="2" l="1"/>
  <c r="M15" i="1"/>
  <c r="O15" i="1"/>
  <c r="Q15" i="1"/>
</calcChain>
</file>

<file path=xl/sharedStrings.xml><?xml version="1.0" encoding="utf-8"?>
<sst xmlns="http://schemas.openxmlformats.org/spreadsheetml/2006/main" count="110" uniqueCount="47">
  <si>
    <t>ESTUDIO DE MERCADO</t>
  </si>
  <si>
    <t>DOTACION DAMA</t>
  </si>
  <si>
    <t>ARTURO CALLE</t>
  </si>
  <si>
    <t>PASH S.A.S</t>
  </si>
  <si>
    <t>MEDIA ARITMETICA</t>
  </si>
  <si>
    <t>VALOR TOTAL PRESUPUESTO  ESTIMADO</t>
  </si>
  <si>
    <t>ARTICULO</t>
  </si>
  <si>
    <t>ESPECIFICACIONES TECNICAS</t>
  </si>
  <si>
    <t>MEDIDA</t>
  </si>
  <si>
    <t>CANTIDAD</t>
  </si>
  <si>
    <t>VALOR ESTIMADO POR PRENDA</t>
  </si>
  <si>
    <t>BIEN OFRECIDO</t>
  </si>
  <si>
    <t>DESCRIPCCION</t>
  </si>
  <si>
    <t>NUMERO DE ENTREGAS</t>
  </si>
  <si>
    <t>TOTAL BONOS PROYECTADOS VIGENCIA 2021</t>
  </si>
  <si>
    <t>VALOR UNITARIO BONO INCLUIDO IVA Y DEMAS EROGACIONES DE LEY</t>
  </si>
  <si>
    <t>VALOR TOTAL INCLUIDO IVA</t>
  </si>
  <si>
    <t>CAMISA/BLUSA</t>
  </si>
  <si>
    <t>Blusa manga larga y/o corta. Algodón 65% poliester 40% o mezclas que presenten bajo gradode arrugabilidad, costuras resistentes, ojales completamente terminados, hilo del mismo color de la prenda, ruedos con costuras planas y no pronunciadas. La tela no puede exceder el 3% de encogimiento y  debe estar garantizada la solidez al frote, el lavado, a los gases, al sudor acido y alcalino, debe tener garantia de resistencia al desgarre a la tension, al deslizamiento de los hilos en la costura y no tener tendencia a la formacion de motas, modelos y colores a escoger.</t>
  </si>
  <si>
    <t>UND</t>
  </si>
  <si>
    <t>PERSONALIZADO O TARJETA CANJEABLE UNICA Y EXCLUSIVAMENTE EN PRENDAS DE VESTIR Y CALZADO DE LABOR PARA DAMA Y CABALLERO</t>
  </si>
  <si>
    <t>3 EN EL AÑO</t>
  </si>
  <si>
    <t>PANTALON/FALDA</t>
  </si>
  <si>
    <t>Pantalon ejecutivo tela dril strech 100% algodón o jean, tiro alto bota recta clasicos y/o modernos. Falda para dama de paño liviano 100% poliester clasico y/o modernos.</t>
  </si>
  <si>
    <t>ZAPATOS</t>
  </si>
  <si>
    <t>Zapatos en cuero formal, sandalia o de amarrar, actuales y de moda, suela antideslizante puntera, contrafuerte, talon (altura) deben ser acordes con la talla o numero, las costuras que unen la piezas deben ser uniformes y continuas, sin hilos flojos, libres de protuberancias, asperezas, pliegues, arrugas y restos de materiales que causen molestias o maltratos al servidor.      Los cambriones en el calzqado deben tener longitud y curvatura de acuerdo con las especificaciones del fabricante, estos deben ser de un material que consrve la posicion anatomica del calzado, la altura de los tacones debe estar de acuerdo con la horma utilizada.</t>
  </si>
  <si>
    <t>DOTACION CABALLERO</t>
  </si>
  <si>
    <t>Camisa manga larga y/o corta. Algodón 65% poliester 40% o mezclas que presenten bajo gradode arrugabilidad, costuras resistentes, ojales completamente terminados, hilo del mismo color de la prenda, ruedos con costuras planas y no pronunciadas. La tela no puede exceder el 3% de encogimiento y  debe estar garantizada la solidez al frote, el lavado, a los gases, al sudor acido y alcalino, debe tener garantia de resistencia al desgarre a la tension, al deslizamiento de los hilos en la costura y no tener tendencia a la formacion de motas, modelos y colores a escoger.</t>
  </si>
  <si>
    <t>Pantalon dril, jean, linos o paños livianos dependiendo del clima, dos bolsillos delanteros, dos bolsillos traseros, materiales que no presenten arrugabilidad.   La tela no debe exceder el 3% de encogimiento y debe estar garantizada  la solidez al frote, el lavado, a los gases, al sudor acido y alcalino, debe tener garantia de resistencia al desgarre a la tension, al deslizamiento de los hilos en la costura y no tener tendencia a la formacion de motas, modelos y colores a escoger.</t>
  </si>
  <si>
    <t>Zapatos en cuero tipo apache, mocasin, o de amarrar, actuales y de moda, suela antideslizante puntera, contrafuerte, talon (altura) deben ser acordes con la talla o numero, las costuras que unen la piezas deben ser uniformes y continuas, sin hilos flojos, libres de protuberancias, asperezas, pliegues, arrugas y restos de materiales que causen molestias o maltratos al servidor.      Los cambriones en el calzqado deben tener longitud y curvatura de acuerdo con las especificaciones del fabricante, estos deben ser de un material que consrve la posicion anatomica del calzado, la altura de los tacones debe estar de acuerdo con la horma utilizada modelos y colores a escoger.</t>
  </si>
  <si>
    <t>NOTA:</t>
  </si>
  <si>
    <t xml:space="preserve">La entrega de los elementos se debe realizar en las bodegas asignadas al Area de Almacen en la  ciudad de Neiva- Huila. </t>
  </si>
  <si>
    <t>Favor enviar Cotización en archivo Excel y PDF al correo almacendesajneiva@cendoj.ramajudicial.gov.co</t>
  </si>
  <si>
    <t>FIRMA REPRESENTANTE LEGAL:</t>
  </si>
  <si>
    <t>NOMBRE COMPLETO:</t>
  </si>
  <si>
    <t>IDENTIFICACIÓN:</t>
  </si>
  <si>
    <t>PERSONALIZADO Y CANJEABLE UNICA Y EXCLUSIVAMENTE EN PRENDAS DE VESTIR Y CALZADO DE LABOR PARA DAMA Y CABALLERO</t>
  </si>
  <si>
    <t>ITEM</t>
  </si>
  <si>
    <t>BONO O TARJETA</t>
  </si>
  <si>
    <t>VALOR UNITARIO BONO O TARJETA INCLUIDO IVA Y DEMAS EROGACIONES DE LEY</t>
  </si>
  <si>
    <t>PROMEDIO 
VALOR UNITARIO BONO O TARJETA  INCLUIDO IVA Y DEMAS EROGACIONES DE LEY</t>
  </si>
  <si>
    <t>VALOR UNITARIO BONO O TARJETA  INCLUIDO IVA Y DEMAS EROGACIONES DE LEY</t>
  </si>
  <si>
    <t>PROMEDIO 
VALOR UNITARIO BONO O TARJETA INCLUIDO IVA Y DEMAS EROGACIONES DE LEY</t>
  </si>
  <si>
    <t xml:space="preserve">BONO O TARJETA </t>
  </si>
  <si>
    <t>3 MESES</t>
  </si>
  <si>
    <t>VIGENCIA DEL BONO O TARJETA</t>
  </si>
  <si>
    <t>VIGENCIA  DEL BONO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</si>
</sst>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quot;$&quot;\ #,##0.00"/>
    <numFmt numFmtId="165" formatCode="&quot;$&quot;\ #,##0"/>
    <numFmt numFmtId="166" formatCode="_-* #,##0\ _€_-;\-* #,##0\ _€_-;_-* &quot;-&quot;??\ _€_-;_-@_-"/>
  </numFmts>
  <fonts count="20"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Arial"/>
      <family val="2"/>
    </font>
    <font>
      <b/>
      <sz val="8"/>
      <color theme="1"/>
      <name val="Arial"/>
      <family val="2"/>
    </font>
    <font>
      <sz val="8"/>
      <color theme="1"/>
      <name val="Arial"/>
      <family val="2"/>
    </font>
    <font>
      <sz val="11"/>
      <color theme="1"/>
      <name val="Arial"/>
      <family val="2"/>
    </font>
    <font>
      <b/>
      <sz val="11"/>
      <color theme="1"/>
      <name val="Arial"/>
      <family val="2"/>
    </font>
    <font>
      <b/>
      <sz val="12"/>
      <color indexed="8"/>
      <name val="Arial"/>
      <family val="2"/>
    </font>
    <font>
      <sz val="12"/>
      <color theme="1"/>
      <name val="Arial"/>
      <family val="2"/>
    </font>
    <font>
      <sz val="10"/>
      <name val="Arial"/>
      <family val="2"/>
    </font>
    <font>
      <sz val="12"/>
      <name val="Arial"/>
      <family val="2"/>
    </font>
    <font>
      <b/>
      <sz val="12"/>
      <name val="Arial"/>
      <family val="2"/>
    </font>
    <font>
      <b/>
      <sz val="10"/>
      <color theme="1"/>
      <name val="Arial"/>
      <family val="2"/>
    </font>
    <font>
      <sz val="10"/>
      <color theme="1"/>
      <name val="Calibri"/>
      <family val="2"/>
      <scheme val="minor"/>
    </font>
    <font>
      <b/>
      <sz val="7"/>
      <color theme="1"/>
      <name val="Arial"/>
      <family val="2"/>
    </font>
    <font>
      <sz val="9"/>
      <color theme="1"/>
      <name val="Arial"/>
      <family val="2"/>
    </font>
    <font>
      <b/>
      <sz val="12"/>
      <color theme="1"/>
      <name val="Arial"/>
      <family val="2"/>
    </font>
    <font>
      <sz val="8"/>
      <color theme="1"/>
      <name val="Ariao"/>
    </font>
    <font>
      <b/>
      <sz val="20"/>
      <color theme="1"/>
      <name val="Calibri"/>
      <family val="2"/>
      <scheme val="minor"/>
    </font>
  </fonts>
  <fills count="6">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7"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90">
    <xf numFmtId="0" fontId="0" fillId="0" borderId="0" xfId="0"/>
    <xf numFmtId="0" fontId="0" fillId="0" borderId="0" xfId="0" applyAlignment="1">
      <alignment horizontal="center" vertical="center" wrapText="1"/>
    </xf>
    <xf numFmtId="0" fontId="3" fillId="0" borderId="1" xfId="0" applyFont="1" applyBorder="1" applyAlignment="1"/>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vertical="top" wrapText="1"/>
    </xf>
    <xf numFmtId="164" fontId="5" fillId="0" borderId="1" xfId="0" applyNumberFormat="1" applyFont="1" applyBorder="1" applyAlignment="1">
      <alignment horizontal="center" vertical="center" wrapText="1"/>
    </xf>
    <xf numFmtId="0" fontId="6" fillId="0" borderId="0" xfId="0" applyFont="1"/>
    <xf numFmtId="0" fontId="0" fillId="0" borderId="1" xfId="0" applyBorder="1"/>
    <xf numFmtId="164" fontId="2" fillId="0" borderId="7" xfId="0" applyNumberFormat="1" applyFont="1" applyBorder="1" applyAlignment="1">
      <alignment horizontal="center" vertical="center" wrapText="1"/>
    </xf>
    <xf numFmtId="0" fontId="2" fillId="0" borderId="8" xfId="0" applyFont="1" applyBorder="1" applyAlignment="1">
      <alignment horizontal="center" vertical="center" wrapText="1"/>
    </xf>
    <xf numFmtId="164" fontId="2" fillId="0" borderId="8" xfId="0" applyNumberFormat="1" applyFont="1" applyBorder="1" applyAlignment="1">
      <alignment horizontal="center" vertical="center" wrapText="1"/>
    </xf>
    <xf numFmtId="164" fontId="0" fillId="0" borderId="0" xfId="0" applyNumberFormat="1" applyAlignment="1">
      <alignment horizontal="center" vertical="center" wrapText="1"/>
    </xf>
    <xf numFmtId="3" fontId="10" fillId="0" borderId="0" xfId="0" applyNumberFormat="1" applyFont="1" applyAlignment="1" applyProtection="1">
      <alignment horizontal="center"/>
      <protection locked="0"/>
    </xf>
    <xf numFmtId="0" fontId="2" fillId="0" borderId="0" xfId="0" applyFont="1" applyBorder="1" applyAlignment="1">
      <alignment horizontal="center" vertical="center" wrapText="1"/>
    </xf>
    <xf numFmtId="165" fontId="10" fillId="0" borderId="0" xfId="0" applyNumberFormat="1" applyFont="1" applyBorder="1" applyProtection="1">
      <protection locked="0"/>
    </xf>
    <xf numFmtId="0" fontId="11" fillId="0" borderId="0" xfId="0" applyFont="1" applyProtection="1">
      <protection locked="0"/>
    </xf>
    <xf numFmtId="0" fontId="10" fillId="0" borderId="0" xfId="0" applyFont="1" applyAlignment="1" applyProtection="1">
      <alignment horizontal="center" vertical="center" wrapText="1"/>
      <protection locked="0"/>
    </xf>
    <xf numFmtId="0" fontId="10" fillId="0" borderId="0" xfId="0" applyFont="1" applyAlignment="1" applyProtection="1">
      <alignment horizontal="center"/>
      <protection locked="0"/>
    </xf>
    <xf numFmtId="0" fontId="10" fillId="0" borderId="0" xfId="0" applyFont="1" applyProtection="1">
      <protection locked="0"/>
    </xf>
    <xf numFmtId="166" fontId="10" fillId="0" borderId="0" xfId="1" applyNumberFormat="1" applyFont="1" applyAlignment="1" applyProtection="1">
      <alignment horizontal="center"/>
      <protection locked="0"/>
    </xf>
    <xf numFmtId="165" fontId="10" fillId="0" borderId="0" xfId="0" applyNumberFormat="1" applyFont="1" applyProtection="1">
      <protection locked="0"/>
    </xf>
    <xf numFmtId="0" fontId="12" fillId="0" borderId="0" xfId="0" applyFont="1" applyProtection="1">
      <protection locked="0"/>
    </xf>
    <xf numFmtId="0" fontId="12" fillId="0" borderId="0" xfId="0" applyFont="1" applyAlignment="1" applyProtection="1">
      <alignment horizontal="center" vertical="center" wrapText="1"/>
      <protection locked="0"/>
    </xf>
    <xf numFmtId="0" fontId="10" fillId="0" borderId="9" xfId="0" applyFont="1" applyBorder="1" applyAlignment="1" applyProtection="1">
      <alignment horizontal="center"/>
      <protection locked="0"/>
    </xf>
    <xf numFmtId="0" fontId="10" fillId="0" borderId="9" xfId="0" applyFont="1" applyBorder="1" applyAlignment="1" applyProtection="1">
      <alignment horizontal="centerContinuous"/>
      <protection locked="0"/>
    </xf>
    <xf numFmtId="166" fontId="10" fillId="0" borderId="9" xfId="1" applyNumberFormat="1" applyFont="1" applyBorder="1" applyAlignment="1" applyProtection="1">
      <alignment horizontal="center"/>
      <protection locked="0"/>
    </xf>
    <xf numFmtId="0" fontId="10" fillId="0" borderId="0" xfId="0" applyFont="1" applyBorder="1" applyAlignment="1" applyProtection="1">
      <alignment horizontal="center"/>
      <protection locked="0"/>
    </xf>
    <xf numFmtId="0" fontId="10" fillId="0" borderId="0" xfId="0" applyFont="1" applyBorder="1" applyAlignment="1" applyProtection="1">
      <alignment horizontal="centerContinuous"/>
      <protection locked="0"/>
    </xf>
    <xf numFmtId="166" fontId="10" fillId="0" borderId="0" xfId="1" applyNumberFormat="1" applyFont="1" applyBorder="1" applyAlignment="1" applyProtection="1">
      <alignment horizontal="center"/>
      <protection locked="0"/>
    </xf>
    <xf numFmtId="0" fontId="10" fillId="0" borderId="6" xfId="0" applyFont="1" applyBorder="1" applyAlignment="1" applyProtection="1">
      <alignment horizontal="center"/>
      <protection locked="0"/>
    </xf>
    <xf numFmtId="0" fontId="10" fillId="0" borderId="6" xfId="0" applyFont="1" applyBorder="1" applyAlignment="1" applyProtection="1">
      <alignment horizontal="centerContinuous"/>
      <protection locked="0"/>
    </xf>
    <xf numFmtId="166" fontId="10" fillId="0" borderId="6" xfId="1" applyNumberFormat="1" applyFont="1" applyBorder="1" applyAlignment="1" applyProtection="1">
      <alignment horizontal="center"/>
      <protection locked="0"/>
    </xf>
    <xf numFmtId="164" fontId="0" fillId="0" borderId="0" xfId="0" applyNumberFormat="1"/>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164" fontId="2" fillId="3" borderId="8" xfId="0" applyNumberFormat="1" applyFont="1" applyFill="1" applyBorder="1" applyAlignment="1">
      <alignment horizontal="center" vertical="center" wrapText="1"/>
    </xf>
    <xf numFmtId="164" fontId="2" fillId="2" borderId="7" xfId="0"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165" fontId="2" fillId="0" borderId="7" xfId="0" applyNumberFormat="1" applyFont="1" applyBorder="1" applyAlignment="1">
      <alignment horizontal="center" vertical="center" wrapText="1"/>
    </xf>
    <xf numFmtId="0" fontId="6" fillId="4" borderId="1" xfId="0" applyFont="1" applyFill="1" applyBorder="1"/>
    <xf numFmtId="0" fontId="19" fillId="0" borderId="0" xfId="0" applyFont="1"/>
    <xf numFmtId="0" fontId="17" fillId="3" borderId="9" xfId="0" applyFont="1" applyFill="1" applyBorder="1" applyAlignment="1">
      <alignment horizontal="center"/>
    </xf>
    <xf numFmtId="165" fontId="16" fillId="0" borderId="1" xfId="0" applyNumberFormat="1" applyFont="1" applyBorder="1" applyAlignment="1">
      <alignment horizontal="center" vertical="center" wrapText="1"/>
    </xf>
    <xf numFmtId="0" fontId="3" fillId="5" borderId="2"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13" fillId="5" borderId="2" xfId="0" applyFont="1" applyFill="1" applyBorder="1" applyAlignment="1">
      <alignment horizontal="center" vertical="center" wrapText="1"/>
    </xf>
    <xf numFmtId="0" fontId="13" fillId="5"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16" fillId="0" borderId="1" xfId="0" applyFont="1" applyBorder="1" applyAlignment="1">
      <alignment horizontal="center" vertical="center" wrapText="1"/>
    </xf>
    <xf numFmtId="164" fontId="16" fillId="0" borderId="1" xfId="0" applyNumberFormat="1" applyFont="1" applyBorder="1" applyAlignment="1">
      <alignment horizontal="center" vertical="center" wrapText="1"/>
    </xf>
    <xf numFmtId="0" fontId="3" fillId="4" borderId="2"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6" fillId="0" borderId="0" xfId="0" applyFont="1" applyAlignment="1">
      <alignment horizontal="left" vertical="center"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6" fillId="0" borderId="0" xfId="0" applyFont="1" applyAlignment="1">
      <alignment horizontal="left" vertical="center"/>
    </xf>
    <xf numFmtId="0" fontId="7" fillId="0" borderId="0" xfId="0" applyFont="1" applyAlignment="1">
      <alignment horizontal="left" vertical="center" wrapText="1"/>
    </xf>
    <xf numFmtId="0" fontId="9" fillId="0" borderId="0" xfId="0" applyFont="1" applyAlignment="1">
      <alignment horizontal="left"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18" fillId="0" borderId="1" xfId="0" applyFont="1" applyBorder="1" applyAlignment="1">
      <alignment horizontal="center" vertical="center" wrapText="1"/>
    </xf>
    <xf numFmtId="0" fontId="0" fillId="0" borderId="1" xfId="0" applyBorder="1" applyAlignment="1">
      <alignment horizontal="center" vertical="center" wrapText="1"/>
    </xf>
    <xf numFmtId="164" fontId="0" fillId="2" borderId="1" xfId="0" applyNumberFormat="1" applyFill="1" applyBorder="1" applyAlignment="1">
      <alignment horizontal="center" vertical="center" wrapText="1"/>
    </xf>
    <xf numFmtId="0" fontId="3" fillId="0" borderId="2" xfId="0" applyFont="1" applyBorder="1" applyAlignment="1">
      <alignment horizontal="center"/>
    </xf>
    <xf numFmtId="0" fontId="3" fillId="0" borderId="6" xfId="0" applyFont="1" applyBorder="1" applyAlignment="1">
      <alignment horizontal="center"/>
    </xf>
    <xf numFmtId="0" fontId="3" fillId="0" borderId="3" xfId="0" applyFont="1" applyBorder="1" applyAlignment="1">
      <alignment horizontal="center"/>
    </xf>
    <xf numFmtId="165" fontId="0" fillId="0" borderId="1" xfId="0" applyNumberFormat="1" applyBorder="1" applyAlignment="1">
      <alignment horizontal="center" vertical="center" wrapText="1"/>
    </xf>
    <xf numFmtId="164" fontId="0" fillId="3" borderId="1" xfId="0" applyNumberFormat="1" applyFill="1" applyBorder="1" applyAlignment="1">
      <alignment horizontal="center" vertical="center" wrapText="1"/>
    </xf>
    <xf numFmtId="164" fontId="0" fillId="0" borderId="1" xfId="0" applyNumberFormat="1" applyBorder="1" applyAlignment="1">
      <alignment horizontal="center" vertical="center" wrapText="1"/>
    </xf>
    <xf numFmtId="0" fontId="8" fillId="0" borderId="0" xfId="0" applyFont="1" applyAlignment="1">
      <alignment horizontal="left" vertical="center" wrapText="1"/>
    </xf>
    <xf numFmtId="0" fontId="14" fillId="0" borderId="1" xfId="0" applyFont="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31"/>
  <sheetViews>
    <sheetView zoomScale="70" zoomScaleNormal="70" workbookViewId="0">
      <selection activeCell="D9" sqref="D9:D11"/>
    </sheetView>
  </sheetViews>
  <sheetFormatPr baseColWidth="10" defaultRowHeight="14.5" x14ac:dyDescent="0.35"/>
  <cols>
    <col min="1" max="1" width="2.54296875" customWidth="1"/>
    <col min="2" max="2" width="11.453125" style="1"/>
    <col min="3" max="3" width="15.54296875" customWidth="1"/>
    <col min="4" max="4" width="12.54296875" style="1" customWidth="1"/>
    <col min="5" max="5" width="11.453125" style="1" customWidth="1"/>
    <col min="6" max="6" width="13.54296875" style="1" customWidth="1"/>
    <col min="7" max="7" width="18.7265625" style="1" customWidth="1"/>
    <col min="8" max="8" width="19.1796875" style="1" hidden="1" customWidth="1"/>
    <col min="9" max="9" width="19.1796875" style="1" customWidth="1"/>
    <col min="10" max="10" width="19.1796875" style="1" hidden="1" customWidth="1"/>
    <col min="11" max="11" width="20.1796875" style="1" customWidth="1"/>
    <col min="12" max="12" width="16" style="1" customWidth="1"/>
    <col min="16" max="16" width="14.1796875" bestFit="1" customWidth="1"/>
  </cols>
  <sheetData>
    <row r="1" spans="2:16" ht="15.5" x14ac:dyDescent="0.35">
      <c r="B1" s="46" t="s">
        <v>0</v>
      </c>
      <c r="C1" s="46"/>
      <c r="D1" s="46"/>
      <c r="E1" s="46"/>
      <c r="F1" s="46"/>
      <c r="G1" s="46"/>
      <c r="H1" s="46"/>
      <c r="I1" s="46"/>
      <c r="J1" s="46"/>
      <c r="K1" s="46"/>
      <c r="L1" s="46"/>
    </row>
    <row r="2" spans="2:16" ht="22.5" customHeight="1" x14ac:dyDescent="0.35">
      <c r="B2" s="48" t="s">
        <v>1</v>
      </c>
      <c r="C2" s="49"/>
      <c r="D2" s="49"/>
      <c r="E2" s="49"/>
      <c r="F2" s="50"/>
      <c r="G2" s="51" t="s">
        <v>2</v>
      </c>
      <c r="H2" s="52"/>
      <c r="I2" s="51" t="s">
        <v>3</v>
      </c>
      <c r="J2" s="52"/>
      <c r="K2" s="53" t="s">
        <v>40</v>
      </c>
      <c r="L2" s="53" t="s">
        <v>5</v>
      </c>
    </row>
    <row r="3" spans="2:16" ht="61.5" customHeight="1" x14ac:dyDescent="0.35">
      <c r="B3" s="41" t="s">
        <v>37</v>
      </c>
      <c r="C3" s="41" t="s">
        <v>12</v>
      </c>
      <c r="D3" s="41" t="s">
        <v>45</v>
      </c>
      <c r="E3" s="41" t="s">
        <v>13</v>
      </c>
      <c r="F3" s="41" t="s">
        <v>14</v>
      </c>
      <c r="G3" s="41" t="s">
        <v>39</v>
      </c>
      <c r="H3" s="41" t="s">
        <v>16</v>
      </c>
      <c r="I3" s="41" t="s">
        <v>39</v>
      </c>
      <c r="J3" s="40" t="s">
        <v>16</v>
      </c>
      <c r="K3" s="54"/>
      <c r="L3" s="54"/>
    </row>
    <row r="4" spans="2:16" ht="49.5" customHeight="1" x14ac:dyDescent="0.35">
      <c r="B4" s="55" t="s">
        <v>38</v>
      </c>
      <c r="C4" s="56" t="s">
        <v>36</v>
      </c>
      <c r="D4" s="57" t="s">
        <v>44</v>
      </c>
      <c r="E4" s="57" t="s">
        <v>21</v>
      </c>
      <c r="F4" s="57">
        <v>19</v>
      </c>
      <c r="G4" s="47">
        <v>345135</v>
      </c>
      <c r="H4" s="47">
        <f>F4*G4</f>
        <v>6557565</v>
      </c>
      <c r="I4" s="47">
        <v>399700</v>
      </c>
      <c r="J4" s="58">
        <f>F4*I4</f>
        <v>7594300</v>
      </c>
      <c r="K4" s="47">
        <f>(G4+I4)/2</f>
        <v>372417.5</v>
      </c>
      <c r="L4" s="47">
        <f>F4*K4</f>
        <v>7075932.5</v>
      </c>
      <c r="O4" s="8"/>
    </row>
    <row r="5" spans="2:16" x14ac:dyDescent="0.35">
      <c r="B5" s="55"/>
      <c r="C5" s="56"/>
      <c r="D5" s="57"/>
      <c r="E5" s="57"/>
      <c r="F5" s="57"/>
      <c r="G5" s="47"/>
      <c r="H5" s="47"/>
      <c r="I5" s="47"/>
      <c r="J5" s="58"/>
      <c r="K5" s="47"/>
      <c r="L5" s="47"/>
    </row>
    <row r="6" spans="2:16" ht="46" customHeight="1" x14ac:dyDescent="0.35">
      <c r="B6" s="55"/>
      <c r="C6" s="56"/>
      <c r="D6" s="57"/>
      <c r="E6" s="57"/>
      <c r="F6" s="57"/>
      <c r="G6" s="47"/>
      <c r="H6" s="47"/>
      <c r="I6" s="47"/>
      <c r="J6" s="58"/>
      <c r="K6" s="47"/>
      <c r="L6" s="47"/>
    </row>
    <row r="7" spans="2:16" ht="18" x14ac:dyDescent="0.35">
      <c r="B7" s="59" t="s">
        <v>26</v>
      </c>
      <c r="C7" s="60"/>
      <c r="D7" s="60"/>
      <c r="E7" s="60"/>
      <c r="F7" s="61"/>
      <c r="G7" s="62" t="s">
        <v>2</v>
      </c>
      <c r="H7" s="63"/>
      <c r="I7" s="62" t="s">
        <v>3</v>
      </c>
      <c r="J7" s="63"/>
      <c r="K7" s="64" t="s">
        <v>42</v>
      </c>
      <c r="L7" s="64" t="s">
        <v>5</v>
      </c>
    </row>
    <row r="8" spans="2:16" ht="54" customHeight="1" x14ac:dyDescent="0.35">
      <c r="B8" s="42" t="s">
        <v>37</v>
      </c>
      <c r="C8" s="44"/>
      <c r="D8" s="42" t="s">
        <v>45</v>
      </c>
      <c r="E8" s="42" t="s">
        <v>13</v>
      </c>
      <c r="F8" s="42" t="s">
        <v>14</v>
      </c>
      <c r="G8" s="42" t="s">
        <v>41</v>
      </c>
      <c r="H8" s="42" t="s">
        <v>16</v>
      </c>
      <c r="I8" s="42" t="s">
        <v>39</v>
      </c>
      <c r="J8" s="39" t="s">
        <v>16</v>
      </c>
      <c r="K8" s="65"/>
      <c r="L8" s="65"/>
    </row>
    <row r="9" spans="2:16" ht="47.25" customHeight="1" x14ac:dyDescent="0.35">
      <c r="B9" s="55" t="s">
        <v>38</v>
      </c>
      <c r="C9" s="56" t="s">
        <v>36</v>
      </c>
      <c r="D9" s="57" t="s">
        <v>44</v>
      </c>
      <c r="E9" s="57" t="s">
        <v>21</v>
      </c>
      <c r="F9" s="57">
        <v>28</v>
      </c>
      <c r="G9" s="47">
        <v>357488</v>
      </c>
      <c r="H9" s="47">
        <f>G9*F9</f>
        <v>10009664</v>
      </c>
      <c r="I9" s="47">
        <v>399700</v>
      </c>
      <c r="J9" s="58">
        <f>F9*I9</f>
        <v>11191600</v>
      </c>
      <c r="K9" s="47">
        <f>(G9+I9)/2</f>
        <v>378594</v>
      </c>
      <c r="L9" s="47">
        <f>F9*K9</f>
        <v>10600632</v>
      </c>
      <c r="P9" s="34"/>
    </row>
    <row r="10" spans="2:16" x14ac:dyDescent="0.35">
      <c r="B10" s="55"/>
      <c r="C10" s="56"/>
      <c r="D10" s="57"/>
      <c r="E10" s="57"/>
      <c r="F10" s="57"/>
      <c r="G10" s="47"/>
      <c r="H10" s="47"/>
      <c r="I10" s="47"/>
      <c r="J10" s="58"/>
      <c r="K10" s="47"/>
      <c r="L10" s="47"/>
    </row>
    <row r="11" spans="2:16" ht="51" customHeight="1" x14ac:dyDescent="0.35">
      <c r="B11" s="55"/>
      <c r="C11" s="56"/>
      <c r="D11" s="57"/>
      <c r="E11" s="57"/>
      <c r="F11" s="57"/>
      <c r="G11" s="47"/>
      <c r="H11" s="47"/>
      <c r="I11" s="47"/>
      <c r="J11" s="58"/>
      <c r="K11" s="47"/>
      <c r="L11" s="47"/>
    </row>
    <row r="13" spans="2:16" ht="15" thickBot="1" x14ac:dyDescent="0.4">
      <c r="E13" s="67" t="s">
        <v>16</v>
      </c>
      <c r="F13" s="68"/>
      <c r="G13" s="69"/>
      <c r="H13" s="10">
        <f>H4+H9</f>
        <v>16567229</v>
      </c>
      <c r="I13" s="11"/>
      <c r="J13" s="12">
        <f>J4+J9</f>
        <v>18785900</v>
      </c>
      <c r="K13" s="11"/>
      <c r="L13" s="43">
        <f>L4+L9</f>
        <v>17676564.5</v>
      </c>
    </row>
    <row r="14" spans="2:16" ht="15" thickTop="1" x14ac:dyDescent="0.35"/>
    <row r="15" spans="2:16" x14ac:dyDescent="0.35">
      <c r="B15" s="70"/>
      <c r="C15" s="70"/>
      <c r="D15" s="70"/>
    </row>
    <row r="17" spans="2:15" x14ac:dyDescent="0.35">
      <c r="B17" s="66"/>
      <c r="C17" s="66"/>
      <c r="D17" s="66"/>
      <c r="J17" s="13"/>
    </row>
    <row r="18" spans="2:15" ht="30.75" customHeight="1" x14ac:dyDescent="0.35">
      <c r="B18" s="66"/>
      <c r="C18" s="66"/>
      <c r="D18" s="66"/>
    </row>
    <row r="19" spans="2:15" x14ac:dyDescent="0.35">
      <c r="B19" s="66"/>
      <c r="C19" s="66"/>
      <c r="D19" s="66"/>
    </row>
    <row r="20" spans="2:15" x14ac:dyDescent="0.35">
      <c r="B20" s="66"/>
      <c r="C20" s="66"/>
      <c r="D20" s="66"/>
    </row>
    <row r="21" spans="2:15" x14ac:dyDescent="0.35">
      <c r="B21" s="66"/>
      <c r="C21" s="66"/>
      <c r="D21" s="66"/>
    </row>
    <row r="22" spans="2:15" x14ac:dyDescent="0.35">
      <c r="B22" s="66"/>
      <c r="C22" s="66"/>
      <c r="D22" s="66"/>
    </row>
    <row r="23" spans="2:15" x14ac:dyDescent="0.35">
      <c r="B23" s="66"/>
      <c r="C23" s="66"/>
      <c r="D23" s="66"/>
    </row>
    <row r="24" spans="2:15" ht="48.75" customHeight="1" x14ac:dyDescent="0.35">
      <c r="B24" s="71"/>
      <c r="C24" s="71"/>
      <c r="D24" s="71"/>
    </row>
    <row r="26" spans="2:15" s="1" customFormat="1" ht="15" customHeight="1" x14ac:dyDescent="0.35">
      <c r="B26" s="15"/>
      <c r="C26" s="15"/>
      <c r="D26" s="16"/>
      <c r="M26"/>
      <c r="N26"/>
      <c r="O26"/>
    </row>
    <row r="27" spans="2:15" s="1" customFormat="1" ht="15.5" x14ac:dyDescent="0.35">
      <c r="B27" s="72"/>
      <c r="C27" s="72"/>
      <c r="D27" s="72"/>
      <c r="M27"/>
      <c r="N27"/>
      <c r="O27"/>
    </row>
    <row r="28" spans="2:15" s="1" customFormat="1" x14ac:dyDescent="0.35">
      <c r="B28" s="20"/>
      <c r="C28" s="21"/>
      <c r="D28" s="22"/>
      <c r="M28"/>
      <c r="N28"/>
      <c r="O28"/>
    </row>
    <row r="29" spans="2:15" s="1" customFormat="1" x14ac:dyDescent="0.35">
      <c r="B29" s="20"/>
      <c r="C29" s="21"/>
      <c r="D29" s="22"/>
      <c r="M29"/>
      <c r="N29"/>
      <c r="O29"/>
    </row>
    <row r="30" spans="2:15" s="1" customFormat="1" x14ac:dyDescent="0.35">
      <c r="B30" s="20"/>
      <c r="C30" s="21"/>
      <c r="D30" s="22"/>
      <c r="M30"/>
      <c r="N30"/>
      <c r="O30"/>
    </row>
    <row r="31" spans="2:15" s="1" customFormat="1" ht="22.5" customHeight="1" x14ac:dyDescent="0.35">
      <c r="B31" s="26"/>
      <c r="C31" s="27"/>
      <c r="D31" s="26"/>
      <c r="M31"/>
      <c r="N31"/>
      <c r="O31"/>
    </row>
  </sheetData>
  <mergeCells count="44">
    <mergeCell ref="B21:D21"/>
    <mergeCell ref="B22:D22"/>
    <mergeCell ref="B23:D23"/>
    <mergeCell ref="B24:D24"/>
    <mergeCell ref="B27:D27"/>
    <mergeCell ref="B20:D20"/>
    <mergeCell ref="G9:G11"/>
    <mergeCell ref="H9:H11"/>
    <mergeCell ref="I9:I11"/>
    <mergeCell ref="J9:J11"/>
    <mergeCell ref="E13:G13"/>
    <mergeCell ref="B15:D15"/>
    <mergeCell ref="B17:D17"/>
    <mergeCell ref="B18:D18"/>
    <mergeCell ref="B19:D19"/>
    <mergeCell ref="K4:K6"/>
    <mergeCell ref="K9:K11"/>
    <mergeCell ref="L9:L11"/>
    <mergeCell ref="B7:F7"/>
    <mergeCell ref="G7:H7"/>
    <mergeCell ref="I7:J7"/>
    <mergeCell ref="K7:K8"/>
    <mergeCell ref="L7:L8"/>
    <mergeCell ref="B9:B11"/>
    <mergeCell ref="C9:C11"/>
    <mergeCell ref="D9:D11"/>
    <mergeCell ref="E9:E11"/>
    <mergeCell ref="F9:F11"/>
    <mergeCell ref="B1:L1"/>
    <mergeCell ref="L4:L6"/>
    <mergeCell ref="B2:F2"/>
    <mergeCell ref="G2:H2"/>
    <mergeCell ref="I2:J2"/>
    <mergeCell ref="K2:K3"/>
    <mergeCell ref="L2:L3"/>
    <mergeCell ref="B4:B6"/>
    <mergeCell ref="C4:C6"/>
    <mergeCell ref="D4:D6"/>
    <mergeCell ref="E4:E6"/>
    <mergeCell ref="F4:F6"/>
    <mergeCell ref="G4:G6"/>
    <mergeCell ref="H4:H6"/>
    <mergeCell ref="I4:I6"/>
    <mergeCell ref="J4:J6"/>
  </mergeCells>
  <pageMargins left="0.7" right="0.7" top="0.75" bottom="0.75" header="0.3" footer="0.3"/>
  <pageSetup scale="65" orientation="landscape"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T24"/>
  <sheetViews>
    <sheetView tabSelected="1" topLeftCell="A13" zoomScale="70" zoomScaleNormal="70" workbookViewId="0">
      <selection activeCell="D23" sqref="D23"/>
    </sheetView>
  </sheetViews>
  <sheetFormatPr baseColWidth="10" defaultRowHeight="14.5" x14ac:dyDescent="0.35"/>
  <cols>
    <col min="1" max="1" width="2.54296875" customWidth="1"/>
    <col min="2" max="2" width="19" customWidth="1"/>
    <col min="3" max="3" width="42.54296875" customWidth="1"/>
    <col min="7" max="7" width="12" style="1" customWidth="1"/>
    <col min="8" max="8" width="14.54296875" customWidth="1"/>
    <col min="9" max="11" width="11.453125" style="1" customWidth="1"/>
    <col min="12" max="12" width="18.7265625" style="1" customWidth="1"/>
    <col min="13" max="16" width="19.1796875" style="1" customWidth="1"/>
    <col min="17" max="17" width="16" style="1" customWidth="1"/>
  </cols>
  <sheetData>
    <row r="1" spans="2:20" ht="26" x14ac:dyDescent="0.6">
      <c r="G1" s="45" t="s">
        <v>0</v>
      </c>
    </row>
    <row r="4" spans="2:20" ht="22.5" customHeight="1" x14ac:dyDescent="0.4">
      <c r="B4" s="2" t="s">
        <v>1</v>
      </c>
      <c r="C4" s="2"/>
      <c r="D4" s="2"/>
      <c r="E4" s="2"/>
      <c r="F4" s="2"/>
      <c r="G4" s="82" t="s">
        <v>1</v>
      </c>
      <c r="H4" s="83"/>
      <c r="I4" s="83"/>
      <c r="J4" s="83"/>
      <c r="K4" s="84"/>
      <c r="L4" s="73" t="s">
        <v>2</v>
      </c>
      <c r="M4" s="74"/>
      <c r="N4" s="75" t="s">
        <v>3</v>
      </c>
      <c r="O4" s="76"/>
      <c r="P4" s="77" t="s">
        <v>4</v>
      </c>
      <c r="Q4" s="77" t="s">
        <v>5</v>
      </c>
    </row>
    <row r="5" spans="2:20" ht="61.5" customHeight="1" x14ac:dyDescent="0.35">
      <c r="B5" s="3" t="s">
        <v>6</v>
      </c>
      <c r="C5" s="3" t="s">
        <v>7</v>
      </c>
      <c r="D5" s="3" t="s">
        <v>8</v>
      </c>
      <c r="E5" s="3" t="s">
        <v>9</v>
      </c>
      <c r="F5" s="3" t="s">
        <v>10</v>
      </c>
      <c r="G5" s="3" t="s">
        <v>11</v>
      </c>
      <c r="H5" s="4" t="s">
        <v>12</v>
      </c>
      <c r="I5" s="4" t="s">
        <v>46</v>
      </c>
      <c r="J5" s="4" t="s">
        <v>13</v>
      </c>
      <c r="K5" s="4" t="s">
        <v>14</v>
      </c>
      <c r="L5" s="35" t="s">
        <v>15</v>
      </c>
      <c r="M5" s="35" t="s">
        <v>16</v>
      </c>
      <c r="N5" s="36" t="s">
        <v>15</v>
      </c>
      <c r="O5" s="36" t="s">
        <v>16</v>
      </c>
      <c r="P5" s="78"/>
      <c r="Q5" s="78"/>
    </row>
    <row r="6" spans="2:20" ht="100" x14ac:dyDescent="0.35">
      <c r="B6" s="5" t="s">
        <v>17</v>
      </c>
      <c r="C6" s="6" t="s">
        <v>18</v>
      </c>
      <c r="D6" s="5" t="s">
        <v>19</v>
      </c>
      <c r="E6" s="5">
        <v>1</v>
      </c>
      <c r="F6" s="7"/>
      <c r="G6" s="79" t="s">
        <v>43</v>
      </c>
      <c r="H6" s="56" t="s">
        <v>36</v>
      </c>
      <c r="I6" s="80" t="s">
        <v>44</v>
      </c>
      <c r="J6" s="80" t="s">
        <v>21</v>
      </c>
      <c r="K6" s="80">
        <v>19</v>
      </c>
      <c r="L6" s="81">
        <v>345135</v>
      </c>
      <c r="M6" s="81">
        <f>K6*L6</f>
        <v>6557565</v>
      </c>
      <c r="N6" s="86">
        <v>399700</v>
      </c>
      <c r="O6" s="86">
        <f>K6*N6</f>
        <v>7594300</v>
      </c>
      <c r="P6" s="87">
        <f>(L6+N6)/2</f>
        <v>372417.5</v>
      </c>
      <c r="Q6" s="85">
        <f>K6*P6</f>
        <v>7075932.5</v>
      </c>
      <c r="T6" s="8"/>
    </row>
    <row r="7" spans="2:20" ht="30" x14ac:dyDescent="0.35">
      <c r="B7" s="5" t="s">
        <v>22</v>
      </c>
      <c r="C7" s="6" t="s">
        <v>23</v>
      </c>
      <c r="D7" s="5" t="s">
        <v>19</v>
      </c>
      <c r="E7" s="5">
        <v>1</v>
      </c>
      <c r="F7" s="7"/>
      <c r="G7" s="79"/>
      <c r="H7" s="56"/>
      <c r="I7" s="80"/>
      <c r="J7" s="80"/>
      <c r="K7" s="80"/>
      <c r="L7" s="81"/>
      <c r="M7" s="81"/>
      <c r="N7" s="86"/>
      <c r="O7" s="86"/>
      <c r="P7" s="87"/>
      <c r="Q7" s="85"/>
    </row>
    <row r="8" spans="2:20" ht="110" x14ac:dyDescent="0.35">
      <c r="B8" s="5" t="s">
        <v>24</v>
      </c>
      <c r="C8" s="6" t="s">
        <v>25</v>
      </c>
      <c r="D8" s="5" t="s">
        <v>19</v>
      </c>
      <c r="E8" s="5">
        <v>1</v>
      </c>
      <c r="F8" s="7"/>
      <c r="G8" s="79"/>
      <c r="H8" s="56"/>
      <c r="I8" s="80"/>
      <c r="J8" s="80"/>
      <c r="K8" s="80"/>
      <c r="L8" s="81"/>
      <c r="M8" s="81"/>
      <c r="N8" s="86"/>
      <c r="O8" s="86"/>
      <c r="P8" s="87"/>
      <c r="Q8" s="85"/>
    </row>
    <row r="9" spans="2:20" ht="18" x14ac:dyDescent="0.4">
      <c r="B9" s="2" t="s">
        <v>26</v>
      </c>
      <c r="C9" s="2"/>
      <c r="D9" s="2"/>
      <c r="E9" s="2"/>
      <c r="F9" s="2"/>
      <c r="G9" s="82" t="s">
        <v>26</v>
      </c>
      <c r="H9" s="83"/>
      <c r="I9" s="83"/>
      <c r="J9" s="83"/>
      <c r="K9" s="84"/>
      <c r="L9" s="73" t="s">
        <v>2</v>
      </c>
      <c r="M9" s="74"/>
      <c r="N9" s="75" t="s">
        <v>3</v>
      </c>
      <c r="O9" s="76"/>
      <c r="P9" s="77" t="s">
        <v>4</v>
      </c>
      <c r="Q9" s="77" t="s">
        <v>5</v>
      </c>
    </row>
    <row r="10" spans="2:20" ht="61.5" customHeight="1" x14ac:dyDescent="0.35">
      <c r="B10" s="3" t="s">
        <v>6</v>
      </c>
      <c r="C10" s="3" t="s">
        <v>7</v>
      </c>
      <c r="D10" s="3" t="s">
        <v>8</v>
      </c>
      <c r="E10" s="3" t="s">
        <v>9</v>
      </c>
      <c r="F10" s="3" t="s">
        <v>10</v>
      </c>
      <c r="G10" s="4" t="s">
        <v>11</v>
      </c>
      <c r="H10" s="9"/>
      <c r="I10" s="4" t="s">
        <v>46</v>
      </c>
      <c r="J10" s="4" t="s">
        <v>13</v>
      </c>
      <c r="K10" s="4" t="s">
        <v>14</v>
      </c>
      <c r="L10" s="35" t="s">
        <v>15</v>
      </c>
      <c r="M10" s="35" t="s">
        <v>16</v>
      </c>
      <c r="N10" s="36" t="s">
        <v>15</v>
      </c>
      <c r="O10" s="36" t="s">
        <v>16</v>
      </c>
      <c r="P10" s="78"/>
      <c r="Q10" s="78"/>
    </row>
    <row r="11" spans="2:20" ht="100" x14ac:dyDescent="0.35">
      <c r="B11" s="5" t="s">
        <v>17</v>
      </c>
      <c r="C11" s="6" t="s">
        <v>27</v>
      </c>
      <c r="D11" s="5" t="s">
        <v>19</v>
      </c>
      <c r="E11" s="5">
        <v>1</v>
      </c>
      <c r="F11" s="7"/>
      <c r="G11" s="89" t="s">
        <v>43</v>
      </c>
      <c r="H11" s="56" t="s">
        <v>20</v>
      </c>
      <c r="I11" s="80" t="s">
        <v>44</v>
      </c>
      <c r="J11" s="80" t="s">
        <v>21</v>
      </c>
      <c r="K11" s="80">
        <v>28</v>
      </c>
      <c r="L11" s="81">
        <v>357488</v>
      </c>
      <c r="M11" s="81">
        <f>L11*K11</f>
        <v>10009664</v>
      </c>
      <c r="N11" s="86">
        <v>399700</v>
      </c>
      <c r="O11" s="86">
        <f>K11*N11</f>
        <v>11191600</v>
      </c>
      <c r="P11" s="87">
        <f>(L11+N11)/2</f>
        <v>378594</v>
      </c>
      <c r="Q11" s="85">
        <f>K11*P11</f>
        <v>10600632</v>
      </c>
    </row>
    <row r="12" spans="2:20" ht="80" x14ac:dyDescent="0.35">
      <c r="B12" s="5" t="s">
        <v>22</v>
      </c>
      <c r="C12" s="6" t="s">
        <v>28</v>
      </c>
      <c r="D12" s="5" t="s">
        <v>19</v>
      </c>
      <c r="E12" s="5">
        <v>1</v>
      </c>
      <c r="F12" s="7"/>
      <c r="G12" s="89"/>
      <c r="H12" s="56"/>
      <c r="I12" s="80"/>
      <c r="J12" s="80"/>
      <c r="K12" s="80"/>
      <c r="L12" s="81"/>
      <c r="M12" s="81"/>
      <c r="N12" s="86"/>
      <c r="O12" s="86"/>
      <c r="P12" s="87"/>
      <c r="Q12" s="85"/>
    </row>
    <row r="13" spans="2:20" ht="110" x14ac:dyDescent="0.35">
      <c r="B13" s="5" t="s">
        <v>24</v>
      </c>
      <c r="C13" s="6" t="s">
        <v>29</v>
      </c>
      <c r="D13" s="5" t="s">
        <v>19</v>
      </c>
      <c r="E13" s="5">
        <v>1</v>
      </c>
      <c r="F13" s="7"/>
      <c r="G13" s="89"/>
      <c r="H13" s="56"/>
      <c r="I13" s="80"/>
      <c r="J13" s="80"/>
      <c r="K13" s="80"/>
      <c r="L13" s="81"/>
      <c r="M13" s="81"/>
      <c r="N13" s="86"/>
      <c r="O13" s="86"/>
      <c r="P13" s="87"/>
      <c r="Q13" s="85"/>
    </row>
    <row r="15" spans="2:20" ht="26.25" customHeight="1" thickBot="1" x14ac:dyDescent="0.4">
      <c r="J15" s="67" t="s">
        <v>16</v>
      </c>
      <c r="K15" s="68"/>
      <c r="L15" s="69"/>
      <c r="M15" s="38">
        <f>M6+M11</f>
        <v>16567229</v>
      </c>
      <c r="N15" s="11"/>
      <c r="O15" s="37">
        <f>O6+O11</f>
        <v>18785900</v>
      </c>
      <c r="P15" s="11"/>
      <c r="Q15" s="43">
        <f>Q6+Q11</f>
        <v>17676564.5</v>
      </c>
    </row>
    <row r="16" spans="2:20" ht="15" thickTop="1" x14ac:dyDescent="0.35"/>
    <row r="17" spans="2:20" s="1" customFormat="1" ht="15.5" x14ac:dyDescent="0.35">
      <c r="B17" s="88" t="s">
        <v>30</v>
      </c>
      <c r="C17" s="72"/>
      <c r="D17" s="14"/>
      <c r="E17" s="15"/>
      <c r="F17" s="15"/>
      <c r="G17" s="15"/>
      <c r="H17" s="15"/>
      <c r="I17" s="16"/>
      <c r="R17"/>
      <c r="S17"/>
      <c r="T17"/>
    </row>
    <row r="18" spans="2:20" s="1" customFormat="1" ht="15.5" x14ac:dyDescent="0.35">
      <c r="B18" s="72" t="s">
        <v>31</v>
      </c>
      <c r="C18" s="72"/>
      <c r="D18" s="72"/>
      <c r="E18" s="72"/>
      <c r="F18" s="72"/>
      <c r="G18" s="72"/>
      <c r="H18" s="72"/>
      <c r="I18" s="72"/>
      <c r="R18"/>
      <c r="S18"/>
      <c r="T18"/>
    </row>
    <row r="19" spans="2:20" s="1" customFormat="1" ht="15.5" x14ac:dyDescent="0.35">
      <c r="B19" s="17" t="s">
        <v>32</v>
      </c>
      <c r="C19" s="18"/>
      <c r="D19" s="14"/>
      <c r="E19" s="19"/>
      <c r="F19" s="19"/>
      <c r="G19" s="20"/>
      <c r="H19" s="21"/>
      <c r="I19" s="22"/>
      <c r="R19"/>
      <c r="S19"/>
      <c r="T19"/>
    </row>
    <row r="20" spans="2:20" s="1" customFormat="1" ht="15.5" x14ac:dyDescent="0.35">
      <c r="B20" s="17"/>
      <c r="C20" s="18"/>
      <c r="D20" s="14"/>
      <c r="E20" s="19"/>
      <c r="F20" s="19"/>
      <c r="G20" s="20"/>
      <c r="H20" s="21"/>
      <c r="I20" s="22"/>
      <c r="R20"/>
      <c r="S20"/>
      <c r="T20"/>
    </row>
    <row r="21" spans="2:20" s="1" customFormat="1" ht="15.5" x14ac:dyDescent="0.35">
      <c r="B21" s="17"/>
      <c r="C21" s="18"/>
      <c r="D21" s="14"/>
      <c r="E21" s="19"/>
      <c r="F21" s="19"/>
      <c r="G21" s="20"/>
      <c r="H21" s="21"/>
      <c r="I21" s="22"/>
      <c r="R21"/>
      <c r="S21"/>
      <c r="T21"/>
    </row>
    <row r="22" spans="2:20" s="1" customFormat="1" ht="22.5" customHeight="1" x14ac:dyDescent="0.35">
      <c r="B22" s="23" t="s">
        <v>33</v>
      </c>
      <c r="C22" s="24"/>
      <c r="D22" s="14"/>
      <c r="E22" s="25"/>
      <c r="F22" s="25"/>
      <c r="G22" s="26"/>
      <c r="H22" s="27"/>
      <c r="I22" s="26"/>
      <c r="R22"/>
      <c r="S22"/>
      <c r="T22"/>
    </row>
    <row r="23" spans="2:20" s="1" customFormat="1" ht="22.5" customHeight="1" x14ac:dyDescent="0.35">
      <c r="B23" s="23" t="s">
        <v>34</v>
      </c>
      <c r="C23" s="24"/>
      <c r="D23" s="14"/>
      <c r="E23" s="28"/>
      <c r="F23" s="28"/>
      <c r="G23" s="29"/>
      <c r="H23" s="30"/>
      <c r="I23" s="29"/>
      <c r="R23"/>
      <c r="S23"/>
      <c r="T23"/>
    </row>
    <row r="24" spans="2:20" s="1" customFormat="1" ht="22.5" customHeight="1" x14ac:dyDescent="0.35">
      <c r="B24" s="23" t="s">
        <v>35</v>
      </c>
      <c r="C24" s="24"/>
      <c r="D24" s="14"/>
      <c r="E24" s="31"/>
      <c r="F24" s="31"/>
      <c r="G24" s="32"/>
      <c r="H24" s="33"/>
      <c r="I24" s="32"/>
      <c r="R24"/>
      <c r="S24"/>
      <c r="T24"/>
    </row>
  </sheetData>
  <mergeCells count="35">
    <mergeCell ref="G9:K9"/>
    <mergeCell ref="L9:M9"/>
    <mergeCell ref="N9:O9"/>
    <mergeCell ref="P9:P10"/>
    <mergeCell ref="Q9:Q10"/>
    <mergeCell ref="G11:G13"/>
    <mergeCell ref="H11:H13"/>
    <mergeCell ref="I11:I13"/>
    <mergeCell ref="J11:J13"/>
    <mergeCell ref="K11:K13"/>
    <mergeCell ref="B17:C17"/>
    <mergeCell ref="B18:I18"/>
    <mergeCell ref="J15:L15"/>
    <mergeCell ref="L11:L13"/>
    <mergeCell ref="M11:M13"/>
    <mergeCell ref="N11:N13"/>
    <mergeCell ref="O11:O13"/>
    <mergeCell ref="P11:P13"/>
    <mergeCell ref="Q11:Q13"/>
    <mergeCell ref="M6:M8"/>
    <mergeCell ref="N6:N8"/>
    <mergeCell ref="O6:O8"/>
    <mergeCell ref="P6:P8"/>
    <mergeCell ref="Q6:Q8"/>
    <mergeCell ref="L4:M4"/>
    <mergeCell ref="N4:O4"/>
    <mergeCell ref="P4:P5"/>
    <mergeCell ref="Q4:Q5"/>
    <mergeCell ref="G6:G8"/>
    <mergeCell ref="H6:H8"/>
    <mergeCell ref="I6:I8"/>
    <mergeCell ref="J6:J8"/>
    <mergeCell ref="K6:K8"/>
    <mergeCell ref="L6:L8"/>
    <mergeCell ref="G4:K4"/>
  </mergeCells>
  <pageMargins left="0.7" right="0.7" top="0.75" bottom="0.75" header="0.3" footer="0.3"/>
  <pageSetup scale="65" orientation="landscape"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Hoja2 (3)</vt:lpstr>
      <vt:lpstr>Hoja2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Yamile Carvajal Mosquera</dc:creator>
  <cp:lastModifiedBy>Alejandra Víllarreal</cp:lastModifiedBy>
  <cp:lastPrinted>2021-12-10T15:23:03Z</cp:lastPrinted>
  <dcterms:created xsi:type="dcterms:W3CDTF">2021-09-24T14:29:10Z</dcterms:created>
  <dcterms:modified xsi:type="dcterms:W3CDTF">2021-12-10T21:07:33Z</dcterms:modified>
</cp:coreProperties>
</file>