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0"/>
  <workbookPr defaultThemeVersion="124226"/>
  <mc:AlternateContent xmlns:mc="http://schemas.openxmlformats.org/markup-compatibility/2006">
    <mc:Choice Requires="x15">
      <x15ac:absPath xmlns:x15ac="http://schemas.microsoft.com/office/spreadsheetml/2010/11/ac" url="C:\Mi carpeta personal\Direcc. Compras\Contratación\Movilidad\ENV-08-32-1502-21\MINIMA CUANTIA\"/>
    </mc:Choice>
  </mc:AlternateContent>
  <xr:revisionPtr revIDLastSave="0" documentId="13_ncr:1_{F6B22AFF-7A93-4753-A36D-59D86C8FD32A}" xr6:coauthVersionLast="36" xr6:coauthVersionMax="36" xr10:uidLastSave="{00000000-0000-0000-0000-000000000000}"/>
  <bookViews>
    <workbookView xWindow="0" yWindow="0" windowWidth="28800" windowHeight="13125" tabRatio="780" xr2:uid="{00000000-000D-0000-FFFF-FFFF00000000}"/>
  </bookViews>
  <sheets>
    <sheet name="invitacion" sheetId="16" r:id="rId1"/>
  </sheets>
  <definedNames>
    <definedName name="_xlnm.Print_Titles" localSheetId="0">invitacion!$1:$11</definedName>
  </definedNames>
  <calcPr calcId="191029"/>
</workbook>
</file>

<file path=xl/calcChain.xml><?xml version="1.0" encoding="utf-8"?>
<calcChain xmlns="http://schemas.openxmlformats.org/spreadsheetml/2006/main">
  <c r="G31" i="16" l="1"/>
  <c r="H31" i="16" s="1"/>
  <c r="J31" i="16"/>
  <c r="G32" i="16"/>
  <c r="H32" i="16" s="1"/>
  <c r="J32" i="16"/>
  <c r="G33" i="16"/>
  <c r="I33" i="16" s="1"/>
  <c r="J33" i="16"/>
  <c r="G34" i="16"/>
  <c r="H34" i="16" s="1"/>
  <c r="J34" i="16"/>
  <c r="G35" i="16"/>
  <c r="H35" i="16"/>
  <c r="I35" i="16"/>
  <c r="J35" i="16"/>
  <c r="G36" i="16"/>
  <c r="H36" i="16"/>
  <c r="I36" i="16"/>
  <c r="K36" i="16" s="1"/>
  <c r="J36" i="16"/>
  <c r="G37" i="16"/>
  <c r="I37" i="16" s="1"/>
  <c r="H37" i="16"/>
  <c r="J37" i="16"/>
  <c r="G38" i="16"/>
  <c r="H38" i="16" s="1"/>
  <c r="J38" i="16"/>
  <c r="G39" i="16"/>
  <c r="H39" i="16"/>
  <c r="I39" i="16"/>
  <c r="J39" i="16"/>
  <c r="I32" i="16" l="1"/>
  <c r="K32" i="16" s="1"/>
  <c r="I31" i="16"/>
  <c r="K31" i="16" s="1"/>
  <c r="H33" i="16"/>
  <c r="K39" i="16"/>
  <c r="K37" i="16"/>
  <c r="K35" i="16"/>
  <c r="K33" i="16"/>
  <c r="I38" i="16"/>
  <c r="K38" i="16" s="1"/>
  <c r="I34" i="16"/>
  <c r="K34" i="16" s="1"/>
  <c r="G20" i="16"/>
  <c r="H20" i="16" s="1"/>
  <c r="J20" i="16"/>
  <c r="G21" i="16"/>
  <c r="J21" i="16"/>
  <c r="G22" i="16"/>
  <c r="J22" i="16"/>
  <c r="G23" i="16"/>
  <c r="H23" i="16" s="1"/>
  <c r="I23" i="16"/>
  <c r="J23" i="16"/>
  <c r="G24" i="16"/>
  <c r="H24" i="16" s="1"/>
  <c r="J24" i="16"/>
  <c r="G25" i="16"/>
  <c r="H25" i="16" s="1"/>
  <c r="J25" i="16"/>
  <c r="G26" i="16"/>
  <c r="H26" i="16" s="1"/>
  <c r="J26" i="16"/>
  <c r="G27" i="16"/>
  <c r="J27" i="16"/>
  <c r="G28" i="16"/>
  <c r="J28" i="16"/>
  <c r="G29" i="16"/>
  <c r="H29" i="16" s="1"/>
  <c r="J29" i="16"/>
  <c r="G30" i="16"/>
  <c r="H30" i="16" s="1"/>
  <c r="J30" i="16"/>
  <c r="G13" i="16"/>
  <c r="J13" i="16"/>
  <c r="G14" i="16"/>
  <c r="H14" i="16" s="1"/>
  <c r="J14" i="16"/>
  <c r="G15" i="16"/>
  <c r="H15" i="16" s="1"/>
  <c r="J15" i="16"/>
  <c r="G16" i="16"/>
  <c r="J16" i="16"/>
  <c r="G17" i="16"/>
  <c r="J17" i="16"/>
  <c r="G18" i="16"/>
  <c r="H18" i="16" s="1"/>
  <c r="J18" i="16"/>
  <c r="G19" i="16"/>
  <c r="H19" i="16" s="1"/>
  <c r="J19" i="16"/>
  <c r="J12" i="16"/>
  <c r="G12" i="16"/>
  <c r="I12" i="16" s="1"/>
  <c r="I17" i="16" l="1"/>
  <c r="K17" i="16" s="1"/>
  <c r="H17" i="16"/>
  <c r="I13" i="16"/>
  <c r="H13" i="16"/>
  <c r="I28" i="16"/>
  <c r="K28" i="16" s="1"/>
  <c r="H28" i="16"/>
  <c r="I22" i="16"/>
  <c r="H22" i="16"/>
  <c r="I26" i="16"/>
  <c r="K26" i="16" s="1"/>
  <c r="I16" i="16"/>
  <c r="K16" i="16" s="1"/>
  <c r="H16" i="16"/>
  <c r="I27" i="16"/>
  <c r="K27" i="16" s="1"/>
  <c r="H27" i="16"/>
  <c r="I21" i="16"/>
  <c r="K21" i="16" s="1"/>
  <c r="H21" i="16"/>
  <c r="K22" i="16"/>
  <c r="I29" i="16"/>
  <c r="K29" i="16" s="1"/>
  <c r="I24" i="16"/>
  <c r="K24" i="16" s="1"/>
  <c r="I18" i="16"/>
  <c r="K18" i="16" s="1"/>
  <c r="K13" i="16"/>
  <c r="J40" i="16"/>
  <c r="I20" i="16"/>
  <c r="K20" i="16" s="1"/>
  <c r="K23" i="16"/>
  <c r="I14" i="16"/>
  <c r="K14" i="16" s="1"/>
  <c r="I25" i="16"/>
  <c r="K25" i="16" s="1"/>
  <c r="I19" i="16"/>
  <c r="K19" i="16" s="1"/>
  <c r="I15" i="16"/>
  <c r="K15" i="16" s="1"/>
  <c r="I30" i="16"/>
  <c r="K30" i="16" s="1"/>
  <c r="H12" i="16"/>
  <c r="G40" i="16"/>
  <c r="K12" i="16"/>
  <c r="K40" i="16" l="1"/>
  <c r="I40" i="16"/>
  <c r="H40" i="16"/>
</calcChain>
</file>

<file path=xl/sharedStrings.xml><?xml version="1.0" encoding="utf-8"?>
<sst xmlns="http://schemas.openxmlformats.org/spreadsheetml/2006/main" count="100" uniqueCount="73">
  <si>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</si>
  <si>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</si>
  <si>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</si>
  <si>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</si>
  <si>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</si>
  <si>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</si>
  <si>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</si>
  <si>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</si>
  <si>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</si>
  <si>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</si>
  <si>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</si>
  <si>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</si>
  <si>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</si>
  <si>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</si>
  <si>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</si>
  <si>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</si>
  <si>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</si>
  <si>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</si>
  <si>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</si>
  <si>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</si>
  <si>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</si>
  <si>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</si>
  <si>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</si>
  <si>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</si>
  <si>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</si>
  <si>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</si>
  <si>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</si>
  <si>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</si>
  <si>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</si>
  <si>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</si>
  <si>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</si>
  <si>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</si>
  <si>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</si>
  <si>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</si>
  <si>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</si>
  <si>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</si>
  <si>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</si>
  <si>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</si>
  <si>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</si>
  <si>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</si>
  <si>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CINTAS DE CERRAMIENTO</t>
  </si>
  <si>
    <t>BOLSAS PARA RIESGO BIOLOGICO GRANDES</t>
  </si>
  <si>
    <t>CINTAS TRANSPARENTE GRUESA</t>
  </si>
  <si>
    <t>LIENZAS DE 100 METROS</t>
  </si>
  <si>
    <t>TABLAS DE APOYO</t>
  </si>
  <si>
    <t>REGLAS PARA CROQUIS</t>
  </si>
  <si>
    <t>TESTIGOS METRICOS</t>
  </si>
  <si>
    <t>TESTIGOS NUMERICOS EN ACRILICO DEL 1 AL 15</t>
  </si>
  <si>
    <t>DISTANCIOMETRO LASER</t>
  </si>
  <si>
    <t xml:space="preserve"> CÁMARAS DIGITALES</t>
  </si>
  <si>
    <t>COFRES, CAJAS O ARMARIOS PARA HERRAMIENTAS</t>
  </si>
  <si>
    <t>BOLSA PARA CADÁVER USO MEDICO</t>
  </si>
  <si>
    <t>REFLECTORES</t>
  </si>
  <si>
    <t>BOQUILLAS RTB 5</t>
  </si>
  <si>
    <t>EQUIPO DE TAMIZAJE PARA LABORATORIO</t>
  </si>
  <si>
    <t xml:space="preserve">BATERÍAS RECARGABLES AA X 8 </t>
  </si>
  <si>
    <t xml:space="preserve">BATERÍAS RECARGABLES AAA X 4 </t>
  </si>
  <si>
    <t>SILLA PLEGABLE</t>
  </si>
  <si>
    <t>MESAS</t>
  </si>
  <si>
    <t>BOLSA SIPLOK 10X14 EMBALAJE DE LICENCIAS Y LLAVES</t>
  </si>
  <si>
    <t>BOLSAS 30X38 EMBALAJE DOCUMENTOS TIPO OFICIO</t>
  </si>
  <si>
    <t>BOLSAS 25X35 EMBALAJE DOCUMENTOS TIPO CARTA</t>
  </si>
  <si>
    <t>ALMOHADILLAS DACTILARES(HUELLEROS)</t>
  </si>
  <si>
    <t>LAPICEROS</t>
  </si>
  <si>
    <t>MARCADORES PERMANENTES</t>
  </si>
  <si>
    <t>MARCADORES BORRABLES NEGRO</t>
  </si>
  <si>
    <t>MARCADOR BORRABLE AZUL</t>
  </si>
  <si>
    <t>ROLLOS PARA IMPRESORA RTB 5</t>
  </si>
  <si>
    <t>UNIDAD</t>
  </si>
  <si>
    <t>PAQUETE</t>
  </si>
  <si>
    <t>Compra de los elementos necesarios para la atención de los siniestros viales y apoyo logístico a los procedimientos de embriaguez en los que se ve comprometida la vida de las personas.</t>
  </si>
  <si>
    <t>ENV-08-32-1502-21</t>
  </si>
  <si>
    <t>PRESUPUESTO OFICIAL
$ 31.153.157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</si>
</sst>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
      <b/>
      <sz val="13"/>
      <color theme="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6">
    <xf numFmtId="0" fontId="0" fillId="0" borderId="0" xfId="0"/>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0" fontId="8" fillId="0" borderId="13" xfId="7" applyFont="1" applyBorder="1" applyAlignment="1" applyProtection="1">
      <alignment horizontal="center"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166" fontId="6" fillId="7" borderId="1" xfId="6" applyNumberFormat="1" applyFont="1" applyFill="1" applyBorder="1" applyAlignment="1" applyProtection="1">
      <alignment horizontal="center"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164" fontId="18" fillId="6" borderId="19" xfId="6" applyNumberFormat="1" applyFont="1" applyFill="1" applyBorder="1" applyAlignment="1" applyProtection="1">
      <alignment horizontal="center" vertical="center"/>
      <protection locked="0"/>
    </xf>
    <xf numFmtId="0" fontId="8" fillId="3" borderId="2" xfId="7" applyFont="1" applyFill="1" applyBorder="1" applyAlignment="1" applyProtection="1">
      <alignment horizontal="left" vertical="center"/>
      <protection hidden="1"/>
    </xf>
    <xf numFmtId="0" fontId="8" fillId="3" borderId="16" xfId="7" applyFont="1" applyFill="1" applyBorder="1" applyAlignment="1" applyProtection="1">
      <alignment horizontal="left" vertical="center"/>
      <protection hidden="1"/>
    </xf>
    <xf numFmtId="0" fontId="15" fillId="8" borderId="1" xfId="6" applyFont="1" applyFill="1" applyBorder="1" applyAlignment="1" applyProtection="1">
      <alignment horizontal="center" vertical="center" wrapText="1"/>
      <protection hidden="1"/>
    </xf>
    <xf numFmtId="1" fontId="15" fillId="8" borderId="1" xfId="6" applyNumberFormat="1" applyFont="1" applyFill="1" applyBorder="1" applyAlignment="1" applyProtection="1">
      <alignment horizontal="center" vertical="center"/>
      <protection hidden="1"/>
    </xf>
    <xf numFmtId="0" fontId="15" fillId="8" borderId="19" xfId="6" applyFont="1" applyFill="1" applyBorder="1" applyAlignment="1" applyProtection="1">
      <alignment horizontal="center" vertical="center" wrapText="1"/>
      <protection hidden="1"/>
    </xf>
    <xf numFmtId="0" fontId="8" fillId="2" borderId="2" xfId="7" applyFont="1" applyFill="1" applyBorder="1" applyAlignment="1" applyProtection="1">
      <alignment horizontal="center" vertical="center" wrapText="1"/>
      <protection hidden="1"/>
    </xf>
    <xf numFmtId="0" fontId="8" fillId="2" borderId="2" xfId="7" applyNumberFormat="1" applyFont="1" applyFill="1" applyBorder="1" applyAlignment="1" applyProtection="1">
      <alignment horizontal="center" vertical="center" wrapText="1"/>
      <protection hidden="1"/>
    </xf>
    <xf numFmtId="166" fontId="8" fillId="0" borderId="2" xfId="7" applyNumberFormat="1" applyFont="1" applyBorder="1" applyAlignment="1" applyProtection="1">
      <alignment horizontal="center" vertical="center" wrapText="1"/>
      <protection hidden="1"/>
    </xf>
    <xf numFmtId="166" fontId="8" fillId="5" borderId="14" xfId="7" applyNumberFormat="1" applyFont="1" applyFill="1" applyBorder="1" applyAlignment="1" applyProtection="1">
      <alignment horizontal="center" vertical="center" wrapText="1"/>
      <protection hidden="1"/>
    </xf>
    <xf numFmtId="0" fontId="12" fillId="0" borderId="2" xfId="7" applyFont="1" applyAlignment="1">
      <alignment horizontal="left" vertical="center" wrapText="1"/>
    </xf>
    <xf numFmtId="0" fontId="12" fillId="0" borderId="2" xfId="7" applyFont="1" applyFill="1" applyAlignment="1">
      <alignment horizontal="left" vertical="center" wrapTex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Border="1" applyAlignment="1" applyProtection="1">
      <alignment horizontal="left" vertical="center"/>
      <protection locked="0"/>
    </xf>
    <xf numFmtId="0" fontId="11" fillId="0" borderId="14" xfId="7" applyFont="1" applyBorder="1" applyAlignment="1" applyProtection="1">
      <alignment horizontal="left" vertical="center"/>
      <protection locked="0"/>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4" fillId="2" borderId="13" xfId="7" applyFont="1" applyFill="1" applyBorder="1" applyAlignment="1" applyProtection="1">
      <alignment vertical="center"/>
      <protection hidden="1"/>
    </xf>
    <xf numFmtId="0" fontId="14" fillId="2" borderId="2" xfId="7" applyFont="1" applyFill="1" applyBorder="1" applyAlignment="1" applyProtection="1">
      <alignment vertical="center"/>
      <protection hidden="1"/>
    </xf>
    <xf numFmtId="0" fontId="14" fillId="2" borderId="14" xfId="7" applyFont="1" applyFill="1" applyBorder="1" applyAlignment="1" applyProtection="1">
      <alignment vertical="center"/>
      <protection hidden="1"/>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5" fillId="8" borderId="1" xfId="6" applyFont="1" applyFill="1" applyBorder="1" applyAlignment="1" applyProtection="1">
      <alignment horizontal="center" vertical="center"/>
      <protection hidden="1"/>
    </xf>
    <xf numFmtId="0" fontId="15" fillId="8" borderId="19" xfId="6" applyFont="1" applyFill="1" applyBorder="1" applyAlignment="1" applyProtection="1">
      <alignment horizontal="center" vertical="center"/>
      <protection hidden="1"/>
    </xf>
    <xf numFmtId="0" fontId="15" fillId="8" borderId="1" xfId="6" applyFont="1" applyFill="1" applyBorder="1" applyAlignment="1" applyProtection="1">
      <alignment horizontal="center" vertical="center" wrapText="1"/>
      <protection hidden="1"/>
    </xf>
    <xf numFmtId="0" fontId="15" fillId="8" borderId="18" xfId="6" applyFont="1" applyFill="1" applyBorder="1" applyAlignment="1" applyProtection="1">
      <alignment horizontal="center" vertical="center" wrapText="1"/>
      <protection hidden="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protection locked="0"/>
    </xf>
    <xf numFmtId="0" fontId="11" fillId="0" borderId="2" xfId="7" applyFont="1" applyFill="1" applyBorder="1" applyAlignment="1" applyProtection="1">
      <alignment horizontal="left" vertical="center"/>
      <protection locked="0"/>
    </xf>
    <xf numFmtId="0" fontId="11" fillId="0" borderId="14" xfId="7" applyFont="1" applyFill="1" applyBorder="1" applyAlignment="1" applyProtection="1">
      <alignment horizontal="left" vertical="center"/>
      <protection locked="0"/>
    </xf>
    <xf numFmtId="0" fontId="11" fillId="4" borderId="13" xfId="7" applyFont="1" applyFill="1" applyBorder="1" applyAlignment="1" applyProtection="1">
      <alignment horizontal="justify" vertical="center" wrapText="1"/>
      <protection hidden="1"/>
    </xf>
    <xf numFmtId="0" fontId="11" fillId="4" borderId="2" xfId="7" applyFont="1" applyFill="1" applyBorder="1" applyAlignment="1" applyProtection="1">
      <alignment horizontal="justify" vertical="center" wrapText="1"/>
      <protection hidden="1"/>
    </xf>
    <xf numFmtId="0" fontId="11" fillId="4" borderId="14" xfId="7" applyFont="1" applyFill="1" applyBorder="1" applyAlignment="1" applyProtection="1">
      <alignment horizontal="justify" vertical="center" wrapText="1"/>
      <protection hidden="1"/>
    </xf>
    <xf numFmtId="0" fontId="5" fillId="0" borderId="20"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5" fillId="0" borderId="21" xfId="0" applyFont="1" applyFill="1" applyBorder="1" applyAlignment="1" applyProtection="1">
      <alignment horizontal="center" vertical="center"/>
      <protection locked="0"/>
    </xf>
    <xf numFmtId="0" fontId="11" fillId="4" borderId="25" xfId="7" applyFont="1" applyFill="1" applyBorder="1" applyAlignment="1" applyProtection="1">
      <alignment horizontal="left" vertical="center" wrapText="1"/>
      <protection hidden="1"/>
    </xf>
    <xf numFmtId="0" fontId="11" fillId="4" borderId="26" xfId="7" applyFont="1" applyFill="1" applyBorder="1" applyAlignment="1" applyProtection="1">
      <alignment horizontal="left" vertical="center" wrapText="1"/>
      <protection hidden="1"/>
    </xf>
    <xf numFmtId="0" fontId="11" fillId="3" borderId="13" xfId="7" applyFont="1" applyFill="1" applyBorder="1" applyAlignment="1" applyProtection="1">
      <alignment horizontal="left" vertical="center"/>
      <protection hidden="1"/>
    </xf>
    <xf numFmtId="0" fontId="11" fillId="3" borderId="2" xfId="7" applyFont="1" applyFill="1" applyBorder="1" applyAlignment="1" applyProtection="1">
      <alignment horizontal="left" vertical="center"/>
      <protection hidden="1"/>
    </xf>
    <xf numFmtId="0" fontId="11" fillId="3" borderId="14" xfId="7" applyFont="1" applyFill="1" applyBorder="1" applyAlignment="1" applyProtection="1">
      <alignment horizontal="left" vertical="center"/>
      <protection hidden="1"/>
    </xf>
    <xf numFmtId="0" fontId="6" fillId="7" borderId="18" xfId="6" applyFont="1" applyFill="1" applyBorder="1" applyAlignment="1" applyProtection="1">
      <alignment horizontal="right" vertical="center" wrapText="1"/>
      <protection locked="0"/>
    </xf>
    <xf numFmtId="0" fontId="6" fillId="7" borderId="1" xfId="6" applyFont="1" applyFill="1" applyBorder="1" applyAlignment="1" applyProtection="1">
      <alignment horizontal="right" vertical="center" wrapText="1"/>
      <protection locked="0"/>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protection hidden="1"/>
    </xf>
    <xf numFmtId="0" fontId="11" fillId="5" borderId="2" xfId="7" applyFont="1" applyFill="1" applyBorder="1" applyAlignment="1" applyProtection="1">
      <alignment horizontal="left" vertical="center" wrapText="1"/>
      <protection hidden="1"/>
    </xf>
    <xf numFmtId="0" fontId="11" fillId="5" borderId="14" xfId="7" applyFont="1" applyFill="1" applyBorder="1" applyAlignment="1" applyProtection="1">
      <alignment horizontal="left" vertical="center" wrapText="1"/>
      <protection hidden="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protection locked="0"/>
    </xf>
    <xf numFmtId="0" fontId="12" fillId="0" borderId="12" xfId="7" applyFont="1" applyBorder="1" applyAlignment="1" applyProtection="1">
      <alignment horizontal="left" vertical="center"/>
      <protection locked="0"/>
    </xf>
    <xf numFmtId="0" fontId="12" fillId="0" borderId="8" xfId="7" applyFont="1" applyBorder="1" applyAlignment="1" applyProtection="1">
      <alignment horizontal="left" vertical="center"/>
      <protection locked="0"/>
    </xf>
    <xf numFmtId="0" fontId="12" fillId="0" borderId="14" xfId="7" applyFont="1" applyBorder="1" applyAlignment="1" applyProtection="1">
      <alignment horizontal="left" vertical="center"/>
      <protection locked="0"/>
    </xf>
    <xf numFmtId="165" fontId="8" fillId="4" borderId="7" xfId="7" applyNumberFormat="1" applyFont="1" applyFill="1" applyBorder="1" applyAlignment="1" applyProtection="1">
      <alignment horizontal="center" vertical="center" wrapText="1"/>
      <protection hidden="1"/>
    </xf>
    <xf numFmtId="165" fontId="8" fillId="4" borderId="15" xfId="7" applyNumberFormat="1" applyFont="1" applyFill="1" applyBorder="1" applyAlignment="1" applyProtection="1">
      <alignment horizontal="center" vertical="center" wrapText="1"/>
      <protection hidden="1"/>
    </xf>
    <xf numFmtId="165" fontId="8" fillId="4" borderId="8" xfId="7" applyNumberFormat="1" applyFont="1" applyFill="1" applyBorder="1" applyAlignment="1" applyProtection="1">
      <alignment horizontal="center" vertical="center" wrapText="1"/>
      <protection hidden="1"/>
    </xf>
    <xf numFmtId="165" fontId="8" fillId="4" borderId="14" xfId="7" applyNumberFormat="1" applyFont="1" applyFill="1" applyBorder="1" applyAlignment="1" applyProtection="1">
      <alignment horizontal="center" vertical="center" wrapText="1"/>
      <protection hidden="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protection locked="0"/>
    </xf>
    <xf numFmtId="0" fontId="12" fillId="0" borderId="10" xfId="7" applyFont="1" applyBorder="1" applyAlignment="1" applyProtection="1">
      <alignment horizontal="center" vertical="center"/>
      <protection locked="0"/>
    </xf>
    <xf numFmtId="0" fontId="12" fillId="0" borderId="13" xfId="7" applyFont="1" applyBorder="1" applyAlignment="1" applyProtection="1">
      <alignment horizontal="center" vertical="center"/>
      <protection locked="0"/>
    </xf>
    <xf numFmtId="0" fontId="12" fillId="0" borderId="2" xfId="7" applyFont="1" applyBorder="1" applyAlignment="1" applyProtection="1">
      <alignment horizontal="center" vertical="center"/>
      <protection locked="0"/>
    </xf>
    <xf numFmtId="0" fontId="8" fillId="4" borderId="13" xfId="7" applyFont="1" applyFill="1" applyBorder="1" applyAlignment="1" applyProtection="1">
      <alignment horizontal="left" vertical="center"/>
      <protection locked="0"/>
    </xf>
    <xf numFmtId="0" fontId="8" fillId="4" borderId="2" xfId="7" applyFont="1" applyFill="1" applyBorder="1" applyAlignment="1" applyProtection="1">
      <alignment horizontal="left" vertical="center"/>
      <protection locked="0"/>
    </xf>
    <xf numFmtId="0" fontId="13" fillId="0" borderId="10" xfId="7" applyFont="1" applyBorder="1" applyAlignment="1" applyProtection="1">
      <alignment horizontal="center" vertical="center" wrapText="1"/>
      <protection locked="0"/>
    </xf>
    <xf numFmtId="0" fontId="13" fillId="0" borderId="2" xfId="7" applyFont="1" applyBorder="1" applyAlignment="1" applyProtection="1">
      <alignment horizontal="center" vertical="center" wrapText="1"/>
      <protection locked="0"/>
    </xf>
    <xf numFmtId="0" fontId="8" fillId="4" borderId="3" xfId="7" applyFont="1" applyFill="1" applyBorder="1" applyAlignment="1" applyProtection="1">
      <alignment horizontal="center" vertical="center" wrapText="1"/>
      <protection hidden="1"/>
    </xf>
    <xf numFmtId="0" fontId="8" fillId="4" borderId="4" xfId="7" applyFont="1" applyFill="1" applyBorder="1" applyAlignment="1" applyProtection="1">
      <alignment horizontal="center" vertical="center" wrapText="1"/>
      <protection hidden="1"/>
    </xf>
    <xf numFmtId="0" fontId="8" fillId="4" borderId="5" xfId="7" applyFont="1" applyFill="1" applyBorder="1" applyAlignment="1" applyProtection="1">
      <alignment horizontal="center" vertical="center"/>
      <protection hidden="1"/>
    </xf>
    <xf numFmtId="0" fontId="8" fillId="4" borderId="6" xfId="7" applyFont="1" applyFill="1" applyBorder="1" applyAlignment="1" applyProtection="1">
      <alignment horizontal="center" vertical="center"/>
      <protection hidden="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4"/>
  <sheetViews>
    <sheetView showGridLines="0" tabSelected="1" defaultGridColor="0" view="pageBreakPreview" colorId="44" zoomScale="80" zoomScaleNormal="90" zoomScaleSheetLayoutView="80" workbookViewId="0">
      <selection activeCell="G13" sqref="G13"/>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16" customWidth="1"/>
    <col min="7" max="7" width="13.28515625" style="16" customWidth="1"/>
    <col min="8" max="10" width="14.85546875" style="16" customWidth="1"/>
    <col min="11" max="11" width="14.85546875" style="2" customWidth="1"/>
    <col min="12" max="12" width="17" style="2" customWidth="1"/>
    <col min="13" max="24" width="11.42578125" style="1"/>
    <col min="25" max="16384" width="11.42578125" style="2"/>
  </cols>
  <sheetData>
    <row r="1" spans="1:25" ht="35.1" customHeight="1" thickBot="1" x14ac:dyDescent="0.25">
      <c r="A1" s="84"/>
      <c r="B1" s="85"/>
      <c r="C1" s="90" t="s">
        <v>26</v>
      </c>
      <c r="D1" s="90"/>
      <c r="E1" s="90"/>
      <c r="F1" s="90"/>
      <c r="G1" s="90"/>
      <c r="H1" s="90"/>
      <c r="I1" s="90"/>
      <c r="J1" s="90"/>
      <c r="K1" s="75" t="s">
        <v>31</v>
      </c>
      <c r="L1" s="76"/>
    </row>
    <row r="2" spans="1:25" ht="35.1" customHeight="1" thickTop="1" thickBot="1" x14ac:dyDescent="0.25">
      <c r="A2" s="86"/>
      <c r="B2" s="87"/>
      <c r="C2" s="91"/>
      <c r="D2" s="91"/>
      <c r="E2" s="91"/>
      <c r="F2" s="91"/>
      <c r="G2" s="91"/>
      <c r="H2" s="91"/>
      <c r="I2" s="91"/>
      <c r="J2" s="91"/>
      <c r="K2" s="77" t="s">
        <v>32</v>
      </c>
      <c r="L2" s="78"/>
    </row>
    <row r="3" spans="1:25" ht="43.5" customHeight="1" thickTop="1" thickBot="1" x14ac:dyDescent="0.25">
      <c r="A3" s="88" t="s">
        <v>12</v>
      </c>
      <c r="B3" s="89"/>
      <c r="C3" s="92" t="s">
        <v>70</v>
      </c>
      <c r="D3" s="93"/>
      <c r="E3" s="93"/>
      <c r="F3" s="93"/>
      <c r="G3" s="93"/>
      <c r="H3" s="93"/>
      <c r="I3" s="93"/>
      <c r="J3" s="93"/>
      <c r="K3" s="79" t="s">
        <v>72</v>
      </c>
      <c r="L3" s="80"/>
    </row>
    <row r="4" spans="1:25" ht="21.2" customHeight="1" thickTop="1" thickBot="1" x14ac:dyDescent="0.25">
      <c r="A4" s="88" t="s">
        <v>13</v>
      </c>
      <c r="B4" s="89"/>
      <c r="C4" s="94" t="s">
        <v>71</v>
      </c>
      <c r="D4" s="95"/>
      <c r="E4" s="95"/>
      <c r="F4" s="95"/>
      <c r="G4" s="95"/>
      <c r="H4" s="95"/>
      <c r="I4" s="95"/>
      <c r="J4" s="95"/>
      <c r="K4" s="81"/>
      <c r="L4" s="82"/>
    </row>
    <row r="5" spans="1:25" ht="21.2" customHeight="1" thickTop="1" thickBot="1" x14ac:dyDescent="0.25">
      <c r="A5" s="46" t="s">
        <v>0</v>
      </c>
      <c r="B5" s="47"/>
      <c r="C5" s="73"/>
      <c r="D5" s="83"/>
      <c r="E5" s="83"/>
      <c r="F5" s="83"/>
      <c r="G5" s="83"/>
      <c r="H5" s="83"/>
      <c r="I5" s="83"/>
      <c r="J5" s="83"/>
      <c r="K5" s="18" t="s">
        <v>1</v>
      </c>
      <c r="L5" s="19"/>
    </row>
    <row r="6" spans="1:25" ht="21.2" customHeight="1" thickTop="1" thickBot="1" x14ac:dyDescent="0.25">
      <c r="A6" s="46" t="s">
        <v>15</v>
      </c>
      <c r="B6" s="47"/>
      <c r="C6" s="69"/>
      <c r="D6" s="47"/>
      <c r="E6" s="47"/>
      <c r="F6" s="47"/>
      <c r="G6" s="47"/>
      <c r="H6" s="47"/>
      <c r="I6" s="47"/>
      <c r="J6" s="47"/>
      <c r="K6" s="3" t="s">
        <v>14</v>
      </c>
      <c r="L6" s="4"/>
    </row>
    <row r="7" spans="1:25" ht="21.2" customHeight="1" thickTop="1" thickBot="1" x14ac:dyDescent="0.25">
      <c r="A7" s="46" t="s">
        <v>2</v>
      </c>
      <c r="B7" s="47"/>
      <c r="C7" s="69"/>
      <c r="D7" s="47"/>
      <c r="E7" s="47"/>
      <c r="F7" s="47"/>
      <c r="G7" s="47"/>
      <c r="H7" s="47"/>
      <c r="I7" s="47"/>
      <c r="J7" s="47"/>
      <c r="K7" s="3" t="s">
        <v>16</v>
      </c>
      <c r="L7" s="5"/>
    </row>
    <row r="8" spans="1:25" ht="21.2" customHeight="1" thickTop="1" thickBot="1" x14ac:dyDescent="0.25">
      <c r="A8" s="46" t="s">
        <v>33</v>
      </c>
      <c r="B8" s="47"/>
      <c r="C8" s="69"/>
      <c r="D8" s="47"/>
      <c r="E8" s="47"/>
      <c r="F8" s="47"/>
      <c r="G8" s="47"/>
      <c r="H8" s="47"/>
      <c r="I8" s="47"/>
      <c r="J8" s="47"/>
      <c r="K8" s="73"/>
      <c r="L8" s="74"/>
    </row>
    <row r="9" spans="1:25" ht="21.2" customHeight="1" thickTop="1" thickBot="1" x14ac:dyDescent="0.25">
      <c r="A9" s="46" t="s">
        <v>28</v>
      </c>
      <c r="B9" s="47"/>
      <c r="C9" s="47" t="s">
        <v>29</v>
      </c>
      <c r="D9" s="47"/>
      <c r="E9" s="47"/>
      <c r="F9" s="47"/>
      <c r="G9" s="47"/>
      <c r="H9" s="47"/>
      <c r="I9" s="47"/>
      <c r="J9" s="47"/>
      <c r="K9" s="47"/>
      <c r="L9" s="52"/>
      <c r="M9" s="2"/>
      <c r="Y9" s="1"/>
    </row>
    <row r="10" spans="1:25" ht="21.2" customHeight="1" thickTop="1" thickBot="1" x14ac:dyDescent="0.25">
      <c r="A10" s="51" t="s">
        <v>22</v>
      </c>
      <c r="B10" s="50" t="s">
        <v>37</v>
      </c>
      <c r="C10" s="50" t="s">
        <v>17</v>
      </c>
      <c r="D10" s="50" t="s">
        <v>20</v>
      </c>
      <c r="E10" s="48" t="s">
        <v>18</v>
      </c>
      <c r="F10" s="48"/>
      <c r="G10" s="48"/>
      <c r="H10" s="48"/>
      <c r="I10" s="48"/>
      <c r="J10" s="48"/>
      <c r="K10" s="48"/>
      <c r="L10" s="49"/>
    </row>
    <row r="11" spans="1:25" ht="64.5" customHeight="1" thickBot="1" x14ac:dyDescent="0.25">
      <c r="A11" s="51"/>
      <c r="B11" s="50"/>
      <c r="C11" s="50"/>
      <c r="D11" s="50"/>
      <c r="E11" s="20" t="s">
        <v>34</v>
      </c>
      <c r="F11" s="21" t="s">
        <v>3</v>
      </c>
      <c r="G11" s="20" t="s">
        <v>9</v>
      </c>
      <c r="H11" s="20" t="s">
        <v>35</v>
      </c>
      <c r="I11" s="20" t="s">
        <v>36</v>
      </c>
      <c r="J11" s="20" t="s">
        <v>10</v>
      </c>
      <c r="K11" s="20" t="s">
        <v>24</v>
      </c>
      <c r="L11" s="22" t="s">
        <v>27</v>
      </c>
    </row>
    <row r="12" spans="1:25" s="10" customFormat="1" ht="22.7" customHeight="1" thickTop="1" thickBot="1" x14ac:dyDescent="0.25">
      <c r="A12" s="6">
        <v>1</v>
      </c>
      <c r="B12" s="27" t="s">
        <v>40</v>
      </c>
      <c r="C12" s="23" t="s">
        <v>68</v>
      </c>
      <c r="D12" s="24">
        <v>60</v>
      </c>
      <c r="E12" s="7"/>
      <c r="F12" s="8"/>
      <c r="G12" s="25">
        <f>SUM(E12*F12)</f>
        <v>0</v>
      </c>
      <c r="H12" s="25">
        <f>SUM(E12+G12)</f>
        <v>0</v>
      </c>
      <c r="I12" s="25">
        <f>G12*D12</f>
        <v>0</v>
      </c>
      <c r="J12" s="25">
        <f>E12*D12</f>
        <v>0</v>
      </c>
      <c r="K12" s="25">
        <f>J12+I12</f>
        <v>0</v>
      </c>
      <c r="L12" s="26">
        <v>20000</v>
      </c>
      <c r="M12" s="9"/>
      <c r="N12" s="9"/>
      <c r="O12" s="9"/>
      <c r="P12" s="9"/>
      <c r="Q12" s="9"/>
      <c r="R12" s="9"/>
      <c r="S12" s="9"/>
      <c r="T12" s="9"/>
      <c r="U12" s="9"/>
      <c r="V12" s="9"/>
      <c r="W12" s="9"/>
      <c r="X12" s="9"/>
    </row>
    <row r="13" spans="1:25" s="10" customFormat="1" ht="22.7" customHeight="1" thickTop="1" thickBot="1" x14ac:dyDescent="0.25">
      <c r="A13" s="6">
        <v>2</v>
      </c>
      <c r="B13" s="27" t="s">
        <v>41</v>
      </c>
      <c r="C13" s="23" t="s">
        <v>69</v>
      </c>
      <c r="D13" s="24">
        <v>20</v>
      </c>
      <c r="E13" s="7"/>
      <c r="F13" s="8"/>
      <c r="G13" s="25">
        <f t="shared" ref="G13:G19" si="0">SUM(E13*F13)</f>
        <v>0</v>
      </c>
      <c r="H13" s="25">
        <f t="shared" ref="H13:H30" si="1">SUM(E13+G13)</f>
        <v>0</v>
      </c>
      <c r="I13" s="25">
        <f t="shared" ref="I13:I19" si="2">G13*D13</f>
        <v>0</v>
      </c>
      <c r="J13" s="25">
        <f t="shared" ref="J13:J19" si="3">E13*D13</f>
        <v>0</v>
      </c>
      <c r="K13" s="25">
        <f t="shared" ref="K13:K19" si="4">J13+I13</f>
        <v>0</v>
      </c>
      <c r="L13" s="26">
        <v>5900</v>
      </c>
      <c r="M13" s="9"/>
      <c r="N13" s="9"/>
      <c r="O13" s="9"/>
      <c r="P13" s="9"/>
      <c r="Q13" s="9"/>
      <c r="R13" s="9"/>
      <c r="S13" s="9"/>
      <c r="T13" s="9"/>
      <c r="U13" s="9"/>
      <c r="V13" s="9"/>
      <c r="W13" s="9"/>
      <c r="X13" s="9"/>
    </row>
    <row r="14" spans="1:25" s="10" customFormat="1" ht="22.7" customHeight="1" thickTop="1" thickBot="1" x14ac:dyDescent="0.25">
      <c r="A14" s="6">
        <v>3</v>
      </c>
      <c r="B14" s="27" t="s">
        <v>42</v>
      </c>
      <c r="C14" s="23" t="s">
        <v>68</v>
      </c>
      <c r="D14" s="24">
        <v>60</v>
      </c>
      <c r="E14" s="7"/>
      <c r="F14" s="8"/>
      <c r="G14" s="25">
        <f t="shared" si="0"/>
        <v>0</v>
      </c>
      <c r="H14" s="25">
        <f t="shared" si="1"/>
        <v>0</v>
      </c>
      <c r="I14" s="25">
        <f t="shared" si="2"/>
        <v>0</v>
      </c>
      <c r="J14" s="25">
        <f t="shared" si="3"/>
        <v>0</v>
      </c>
      <c r="K14" s="25">
        <f t="shared" si="4"/>
        <v>0</v>
      </c>
      <c r="L14" s="26">
        <v>15900</v>
      </c>
      <c r="M14" s="9"/>
      <c r="N14" s="9"/>
      <c r="O14" s="9"/>
      <c r="P14" s="9"/>
      <c r="Q14" s="9"/>
      <c r="R14" s="9"/>
      <c r="S14" s="9"/>
      <c r="T14" s="9"/>
      <c r="U14" s="9"/>
      <c r="V14" s="9"/>
      <c r="W14" s="9"/>
      <c r="X14" s="9"/>
    </row>
    <row r="15" spans="1:25" s="10" customFormat="1" ht="22.7" customHeight="1" thickTop="1" thickBot="1" x14ac:dyDescent="0.25">
      <c r="A15" s="6">
        <v>4</v>
      </c>
      <c r="B15" s="27" t="s">
        <v>43</v>
      </c>
      <c r="C15" s="23" t="s">
        <v>68</v>
      </c>
      <c r="D15" s="24">
        <v>4</v>
      </c>
      <c r="E15" s="7"/>
      <c r="F15" s="8"/>
      <c r="G15" s="25">
        <f t="shared" si="0"/>
        <v>0</v>
      </c>
      <c r="H15" s="25">
        <f t="shared" si="1"/>
        <v>0</v>
      </c>
      <c r="I15" s="25">
        <f t="shared" si="2"/>
        <v>0</v>
      </c>
      <c r="J15" s="25">
        <f t="shared" si="3"/>
        <v>0</v>
      </c>
      <c r="K15" s="25">
        <f t="shared" si="4"/>
        <v>0</v>
      </c>
      <c r="L15" s="26">
        <v>99500</v>
      </c>
      <c r="M15" s="9"/>
      <c r="N15" s="9"/>
      <c r="O15" s="9"/>
      <c r="P15" s="9"/>
      <c r="Q15" s="9"/>
      <c r="R15" s="9"/>
      <c r="S15" s="9"/>
      <c r="T15" s="9"/>
      <c r="U15" s="9"/>
      <c r="V15" s="9"/>
      <c r="W15" s="9"/>
      <c r="X15" s="9"/>
    </row>
    <row r="16" spans="1:25" s="10" customFormat="1" ht="22.7" customHeight="1" thickTop="1" thickBot="1" x14ac:dyDescent="0.25">
      <c r="A16" s="6">
        <v>5</v>
      </c>
      <c r="B16" s="27" t="s">
        <v>44</v>
      </c>
      <c r="C16" s="23" t="s">
        <v>68</v>
      </c>
      <c r="D16" s="24">
        <v>20</v>
      </c>
      <c r="E16" s="7"/>
      <c r="F16" s="8"/>
      <c r="G16" s="25">
        <f t="shared" si="0"/>
        <v>0</v>
      </c>
      <c r="H16" s="25">
        <f t="shared" si="1"/>
        <v>0</v>
      </c>
      <c r="I16" s="25">
        <f t="shared" si="2"/>
        <v>0</v>
      </c>
      <c r="J16" s="25">
        <f t="shared" si="3"/>
        <v>0</v>
      </c>
      <c r="K16" s="25">
        <f t="shared" si="4"/>
        <v>0</v>
      </c>
      <c r="L16" s="26">
        <v>2782</v>
      </c>
      <c r="M16" s="9"/>
      <c r="N16" s="9"/>
      <c r="O16" s="9"/>
      <c r="P16" s="9"/>
      <c r="Q16" s="9"/>
      <c r="R16" s="9"/>
      <c r="S16" s="9"/>
      <c r="T16" s="9"/>
      <c r="U16" s="9"/>
      <c r="V16" s="9"/>
      <c r="W16" s="9"/>
      <c r="X16" s="9"/>
    </row>
    <row r="17" spans="1:24" s="10" customFormat="1" ht="22.7" customHeight="1" thickTop="1" thickBot="1" x14ac:dyDescent="0.25">
      <c r="A17" s="6">
        <v>6</v>
      </c>
      <c r="B17" s="27" t="s">
        <v>45</v>
      </c>
      <c r="C17" s="23" t="s">
        <v>68</v>
      </c>
      <c r="D17" s="24">
        <v>112</v>
      </c>
      <c r="E17" s="7"/>
      <c r="F17" s="8"/>
      <c r="G17" s="25">
        <f t="shared" si="0"/>
        <v>0</v>
      </c>
      <c r="H17" s="25">
        <f t="shared" si="1"/>
        <v>0</v>
      </c>
      <c r="I17" s="25">
        <f t="shared" si="2"/>
        <v>0</v>
      </c>
      <c r="J17" s="25">
        <f t="shared" si="3"/>
        <v>0</v>
      </c>
      <c r="K17" s="25">
        <f t="shared" si="4"/>
        <v>0</v>
      </c>
      <c r="L17" s="26">
        <v>13388</v>
      </c>
      <c r="M17" s="9"/>
      <c r="N17" s="9"/>
      <c r="O17" s="9"/>
      <c r="P17" s="9"/>
      <c r="Q17" s="9"/>
      <c r="R17" s="9"/>
      <c r="S17" s="9"/>
      <c r="T17" s="9"/>
      <c r="U17" s="9"/>
      <c r="V17" s="9"/>
      <c r="W17" s="9"/>
      <c r="X17" s="9"/>
    </row>
    <row r="18" spans="1:24" s="10" customFormat="1" ht="22.7" customHeight="1" thickTop="1" thickBot="1" x14ac:dyDescent="0.25">
      <c r="A18" s="6">
        <v>7</v>
      </c>
      <c r="B18" s="28" t="s">
        <v>46</v>
      </c>
      <c r="C18" s="23" t="s">
        <v>69</v>
      </c>
      <c r="D18" s="24">
        <v>10</v>
      </c>
      <c r="E18" s="7"/>
      <c r="F18" s="8"/>
      <c r="G18" s="25">
        <f t="shared" si="0"/>
        <v>0</v>
      </c>
      <c r="H18" s="25">
        <f t="shared" si="1"/>
        <v>0</v>
      </c>
      <c r="I18" s="25">
        <f t="shared" si="2"/>
        <v>0</v>
      </c>
      <c r="J18" s="25">
        <f t="shared" si="3"/>
        <v>0</v>
      </c>
      <c r="K18" s="25">
        <f t="shared" si="4"/>
        <v>0</v>
      </c>
      <c r="L18" s="26">
        <v>3000</v>
      </c>
      <c r="M18" s="9"/>
      <c r="N18" s="9"/>
      <c r="O18" s="9"/>
      <c r="P18" s="9"/>
      <c r="Q18" s="9"/>
      <c r="R18" s="9"/>
      <c r="S18" s="9"/>
      <c r="T18" s="9"/>
      <c r="U18" s="9"/>
      <c r="V18" s="9"/>
      <c r="W18" s="9"/>
      <c r="X18" s="9"/>
    </row>
    <row r="19" spans="1:24" s="10" customFormat="1" ht="22.7" customHeight="1" thickTop="1" thickBot="1" x14ac:dyDescent="0.25">
      <c r="A19" s="6">
        <v>8</v>
      </c>
      <c r="B19" s="27" t="s">
        <v>47</v>
      </c>
      <c r="C19" s="23" t="s">
        <v>69</v>
      </c>
      <c r="D19" s="24">
        <v>2</v>
      </c>
      <c r="E19" s="7"/>
      <c r="F19" s="8"/>
      <c r="G19" s="25">
        <f t="shared" si="0"/>
        <v>0</v>
      </c>
      <c r="H19" s="25">
        <f t="shared" si="1"/>
        <v>0</v>
      </c>
      <c r="I19" s="25">
        <f t="shared" si="2"/>
        <v>0</v>
      </c>
      <c r="J19" s="25">
        <f t="shared" si="3"/>
        <v>0</v>
      </c>
      <c r="K19" s="25">
        <f t="shared" si="4"/>
        <v>0</v>
      </c>
      <c r="L19" s="26">
        <v>62000</v>
      </c>
      <c r="M19" s="9"/>
      <c r="N19" s="9"/>
      <c r="O19" s="9"/>
      <c r="P19" s="9"/>
      <c r="Q19" s="9"/>
      <c r="R19" s="9"/>
      <c r="S19" s="9"/>
      <c r="T19" s="9"/>
      <c r="U19" s="9"/>
      <c r="V19" s="9"/>
      <c r="W19" s="9"/>
      <c r="X19" s="9"/>
    </row>
    <row r="20" spans="1:24" s="10" customFormat="1" ht="22.7" customHeight="1" thickTop="1" thickBot="1" x14ac:dyDescent="0.25">
      <c r="A20" s="6">
        <v>9</v>
      </c>
      <c r="B20" s="28" t="s">
        <v>48</v>
      </c>
      <c r="C20" s="23" t="s">
        <v>68</v>
      </c>
      <c r="D20" s="24">
        <v>1</v>
      </c>
      <c r="E20" s="7"/>
      <c r="F20" s="8"/>
      <c r="G20" s="25">
        <f t="shared" ref="G20:G30" si="5">SUM(E20*F20)</f>
        <v>0</v>
      </c>
      <c r="H20" s="25">
        <f t="shared" si="1"/>
        <v>0</v>
      </c>
      <c r="I20" s="25">
        <f t="shared" ref="I20:I30" si="6">G20*D20</f>
        <v>0</v>
      </c>
      <c r="J20" s="25">
        <f t="shared" ref="J20:J30" si="7">E20*D20</f>
        <v>0</v>
      </c>
      <c r="K20" s="25">
        <f t="shared" ref="K20:K30" si="8">J20+I20</f>
        <v>0</v>
      </c>
      <c r="L20" s="26">
        <v>4193000</v>
      </c>
      <c r="M20" s="9"/>
      <c r="N20" s="9"/>
      <c r="O20" s="9"/>
      <c r="P20" s="9"/>
      <c r="Q20" s="9"/>
      <c r="R20" s="9"/>
      <c r="S20" s="9"/>
      <c r="T20" s="9"/>
      <c r="U20" s="9"/>
      <c r="V20" s="9"/>
      <c r="W20" s="9"/>
      <c r="X20" s="9"/>
    </row>
    <row r="21" spans="1:24" s="10" customFormat="1" ht="22.7" customHeight="1" thickTop="1" thickBot="1" x14ac:dyDescent="0.25">
      <c r="A21" s="6">
        <v>10</v>
      </c>
      <c r="B21" s="28" t="s">
        <v>49</v>
      </c>
      <c r="C21" s="23" t="s">
        <v>68</v>
      </c>
      <c r="D21" s="24">
        <v>1</v>
      </c>
      <c r="E21" s="7"/>
      <c r="F21" s="8"/>
      <c r="G21" s="25">
        <f t="shared" si="5"/>
        <v>0</v>
      </c>
      <c r="H21" s="25">
        <f t="shared" si="1"/>
        <v>0</v>
      </c>
      <c r="I21" s="25">
        <f t="shared" si="6"/>
        <v>0</v>
      </c>
      <c r="J21" s="25">
        <f t="shared" si="7"/>
        <v>0</v>
      </c>
      <c r="K21" s="25">
        <f t="shared" si="8"/>
        <v>0</v>
      </c>
      <c r="L21" s="26">
        <v>2042964</v>
      </c>
      <c r="M21" s="9"/>
      <c r="N21" s="9"/>
      <c r="O21" s="9"/>
      <c r="P21" s="9"/>
      <c r="Q21" s="9"/>
      <c r="R21" s="9"/>
      <c r="S21" s="9"/>
      <c r="T21" s="9"/>
      <c r="U21" s="9"/>
      <c r="V21" s="9"/>
      <c r="W21" s="9"/>
      <c r="X21" s="9"/>
    </row>
    <row r="22" spans="1:24" s="10" customFormat="1" ht="22.7" customHeight="1" thickTop="1" thickBot="1" x14ac:dyDescent="0.25">
      <c r="A22" s="6">
        <v>11</v>
      </c>
      <c r="B22" s="28" t="s">
        <v>50</v>
      </c>
      <c r="C22" s="23" t="s">
        <v>68</v>
      </c>
      <c r="D22" s="24">
        <v>6</v>
      </c>
      <c r="E22" s="7"/>
      <c r="F22" s="8"/>
      <c r="G22" s="25">
        <f t="shared" si="5"/>
        <v>0</v>
      </c>
      <c r="H22" s="25">
        <f t="shared" si="1"/>
        <v>0</v>
      </c>
      <c r="I22" s="25">
        <f t="shared" si="6"/>
        <v>0</v>
      </c>
      <c r="J22" s="25">
        <f t="shared" si="7"/>
        <v>0</v>
      </c>
      <c r="K22" s="25">
        <f t="shared" si="8"/>
        <v>0</v>
      </c>
      <c r="L22" s="26">
        <v>162900</v>
      </c>
      <c r="M22" s="9"/>
      <c r="N22" s="9"/>
      <c r="O22" s="9"/>
      <c r="P22" s="9"/>
      <c r="Q22" s="9"/>
      <c r="R22" s="9"/>
      <c r="S22" s="9"/>
      <c r="T22" s="9"/>
      <c r="U22" s="9"/>
      <c r="V22" s="9"/>
      <c r="W22" s="9"/>
      <c r="X22" s="9"/>
    </row>
    <row r="23" spans="1:24" s="10" customFormat="1" ht="22.7" customHeight="1" thickTop="1" thickBot="1" x14ac:dyDescent="0.25">
      <c r="A23" s="6">
        <v>12</v>
      </c>
      <c r="B23" s="28" t="s">
        <v>51</v>
      </c>
      <c r="C23" s="23" t="s">
        <v>68</v>
      </c>
      <c r="D23" s="24">
        <v>100</v>
      </c>
      <c r="E23" s="7"/>
      <c r="F23" s="8"/>
      <c r="G23" s="25">
        <f t="shared" si="5"/>
        <v>0</v>
      </c>
      <c r="H23" s="25">
        <f t="shared" si="1"/>
        <v>0</v>
      </c>
      <c r="I23" s="25">
        <f t="shared" si="6"/>
        <v>0</v>
      </c>
      <c r="J23" s="25">
        <f t="shared" si="7"/>
        <v>0</v>
      </c>
      <c r="K23" s="25">
        <f t="shared" si="8"/>
        <v>0</v>
      </c>
      <c r="L23" s="26">
        <v>18615</v>
      </c>
      <c r="M23" s="9"/>
      <c r="N23" s="9"/>
      <c r="O23" s="9"/>
      <c r="P23" s="9"/>
      <c r="Q23" s="9"/>
      <c r="R23" s="9"/>
      <c r="S23" s="9"/>
      <c r="T23" s="9"/>
      <c r="U23" s="9"/>
      <c r="V23" s="9"/>
      <c r="W23" s="9"/>
      <c r="X23" s="9"/>
    </row>
    <row r="24" spans="1:24" s="10" customFormat="1" ht="22.7" customHeight="1" thickTop="1" thickBot="1" x14ac:dyDescent="0.25">
      <c r="A24" s="6">
        <v>13</v>
      </c>
      <c r="B24" s="28" t="s">
        <v>52</v>
      </c>
      <c r="C24" s="23" t="s">
        <v>68</v>
      </c>
      <c r="D24" s="24">
        <v>1</v>
      </c>
      <c r="E24" s="7"/>
      <c r="F24" s="8"/>
      <c r="G24" s="25">
        <f t="shared" si="5"/>
        <v>0</v>
      </c>
      <c r="H24" s="25">
        <f t="shared" si="1"/>
        <v>0</v>
      </c>
      <c r="I24" s="25">
        <f t="shared" si="6"/>
        <v>0</v>
      </c>
      <c r="J24" s="25">
        <f t="shared" si="7"/>
        <v>0</v>
      </c>
      <c r="K24" s="25">
        <f t="shared" si="8"/>
        <v>0</v>
      </c>
      <c r="L24" s="26">
        <v>2042964</v>
      </c>
      <c r="M24" s="9"/>
      <c r="N24" s="9"/>
      <c r="O24" s="9"/>
      <c r="P24" s="9"/>
      <c r="Q24" s="9"/>
      <c r="R24" s="9"/>
      <c r="S24" s="9"/>
      <c r="T24" s="9"/>
      <c r="U24" s="9"/>
      <c r="V24" s="9"/>
      <c r="W24" s="9"/>
      <c r="X24" s="9"/>
    </row>
    <row r="25" spans="1:24" s="10" customFormat="1" ht="22.7" customHeight="1" thickTop="1" thickBot="1" x14ac:dyDescent="0.25">
      <c r="A25" s="6">
        <v>14</v>
      </c>
      <c r="B25" s="28" t="s">
        <v>53</v>
      </c>
      <c r="C25" s="23" t="s">
        <v>68</v>
      </c>
      <c r="D25" s="24">
        <v>3000</v>
      </c>
      <c r="E25" s="7"/>
      <c r="F25" s="8"/>
      <c r="G25" s="25">
        <f t="shared" si="5"/>
        <v>0</v>
      </c>
      <c r="H25" s="25">
        <f t="shared" si="1"/>
        <v>0</v>
      </c>
      <c r="I25" s="25">
        <f t="shared" si="6"/>
        <v>0</v>
      </c>
      <c r="J25" s="25">
        <f t="shared" si="7"/>
        <v>0</v>
      </c>
      <c r="K25" s="25">
        <f t="shared" si="8"/>
        <v>0</v>
      </c>
      <c r="L25" s="26">
        <v>1650</v>
      </c>
      <c r="M25" s="9"/>
      <c r="N25" s="9"/>
      <c r="O25" s="9"/>
      <c r="P25" s="9"/>
      <c r="Q25" s="9"/>
      <c r="R25" s="9"/>
      <c r="S25" s="9"/>
      <c r="T25" s="9"/>
      <c r="U25" s="9"/>
      <c r="V25" s="9"/>
      <c r="W25" s="9"/>
      <c r="X25" s="9"/>
    </row>
    <row r="26" spans="1:24" s="10" customFormat="1" ht="22.7" customHeight="1" thickTop="1" thickBot="1" x14ac:dyDescent="0.25">
      <c r="A26" s="6">
        <v>15</v>
      </c>
      <c r="B26" s="27" t="s">
        <v>54</v>
      </c>
      <c r="C26" s="23" t="s">
        <v>68</v>
      </c>
      <c r="D26" s="24">
        <v>2</v>
      </c>
      <c r="E26" s="7"/>
      <c r="F26" s="8"/>
      <c r="G26" s="25">
        <f t="shared" si="5"/>
        <v>0</v>
      </c>
      <c r="H26" s="25">
        <f t="shared" si="1"/>
        <v>0</v>
      </c>
      <c r="I26" s="25">
        <f t="shared" si="6"/>
        <v>0</v>
      </c>
      <c r="J26" s="25">
        <f t="shared" si="7"/>
        <v>0</v>
      </c>
      <c r="K26" s="25">
        <f t="shared" si="8"/>
        <v>0</v>
      </c>
      <c r="L26" s="26">
        <v>2058700</v>
      </c>
      <c r="M26" s="9"/>
      <c r="N26" s="9"/>
      <c r="O26" s="9"/>
      <c r="P26" s="9"/>
      <c r="Q26" s="9"/>
      <c r="R26" s="9"/>
      <c r="S26" s="9"/>
      <c r="T26" s="9"/>
      <c r="U26" s="9"/>
      <c r="V26" s="9"/>
      <c r="W26" s="9"/>
      <c r="X26" s="9"/>
    </row>
    <row r="27" spans="1:24" s="10" customFormat="1" ht="22.7" customHeight="1" thickTop="1" thickBot="1" x14ac:dyDescent="0.25">
      <c r="A27" s="6">
        <v>16</v>
      </c>
      <c r="B27" s="27" t="s">
        <v>55</v>
      </c>
      <c r="C27" s="23" t="s">
        <v>68</v>
      </c>
      <c r="D27" s="24">
        <v>1</v>
      </c>
      <c r="E27" s="7"/>
      <c r="F27" s="8"/>
      <c r="G27" s="25">
        <f t="shared" si="5"/>
        <v>0</v>
      </c>
      <c r="H27" s="25">
        <f t="shared" si="1"/>
        <v>0</v>
      </c>
      <c r="I27" s="25">
        <f t="shared" si="6"/>
        <v>0</v>
      </c>
      <c r="J27" s="25">
        <f t="shared" si="7"/>
        <v>0</v>
      </c>
      <c r="K27" s="25">
        <f t="shared" si="8"/>
        <v>0</v>
      </c>
      <c r="L27" s="26">
        <v>224000</v>
      </c>
      <c r="M27" s="9"/>
      <c r="N27" s="9"/>
      <c r="O27" s="9"/>
      <c r="P27" s="9"/>
      <c r="Q27" s="9"/>
      <c r="R27" s="9"/>
      <c r="S27" s="9"/>
      <c r="T27" s="9"/>
      <c r="U27" s="9"/>
      <c r="V27" s="9"/>
      <c r="W27" s="9"/>
      <c r="X27" s="9"/>
    </row>
    <row r="28" spans="1:24" s="10" customFormat="1" ht="22.7" customHeight="1" thickTop="1" thickBot="1" x14ac:dyDescent="0.25">
      <c r="A28" s="6">
        <v>17</v>
      </c>
      <c r="B28" s="27" t="s">
        <v>56</v>
      </c>
      <c r="C28" s="23" t="s">
        <v>69</v>
      </c>
      <c r="D28" s="24">
        <v>6</v>
      </c>
      <c r="E28" s="7"/>
      <c r="F28" s="8"/>
      <c r="G28" s="25">
        <f t="shared" si="5"/>
        <v>0</v>
      </c>
      <c r="H28" s="25">
        <f t="shared" si="1"/>
        <v>0</v>
      </c>
      <c r="I28" s="25">
        <f t="shared" si="6"/>
        <v>0</v>
      </c>
      <c r="J28" s="25">
        <f t="shared" si="7"/>
        <v>0</v>
      </c>
      <c r="K28" s="25">
        <f t="shared" si="8"/>
        <v>0</v>
      </c>
      <c r="L28" s="26">
        <v>92000</v>
      </c>
      <c r="M28" s="9"/>
      <c r="N28" s="9"/>
      <c r="O28" s="9"/>
      <c r="P28" s="9"/>
      <c r="Q28" s="9"/>
      <c r="R28" s="9"/>
      <c r="S28" s="9"/>
      <c r="T28" s="9"/>
      <c r="U28" s="9"/>
      <c r="V28" s="9"/>
      <c r="W28" s="9"/>
      <c r="X28" s="9"/>
    </row>
    <row r="29" spans="1:24" s="10" customFormat="1" ht="22.7" customHeight="1" thickTop="1" thickBot="1" x14ac:dyDescent="0.25">
      <c r="A29" s="6">
        <v>18</v>
      </c>
      <c r="B29" s="27" t="s">
        <v>57</v>
      </c>
      <c r="C29" s="23" t="s">
        <v>69</v>
      </c>
      <c r="D29" s="24">
        <v>6</v>
      </c>
      <c r="E29" s="7"/>
      <c r="F29" s="8"/>
      <c r="G29" s="25">
        <f t="shared" si="5"/>
        <v>0</v>
      </c>
      <c r="H29" s="25">
        <f t="shared" si="1"/>
        <v>0</v>
      </c>
      <c r="I29" s="25">
        <f t="shared" si="6"/>
        <v>0</v>
      </c>
      <c r="J29" s="25">
        <f t="shared" si="7"/>
        <v>0</v>
      </c>
      <c r="K29" s="25">
        <f t="shared" si="8"/>
        <v>0</v>
      </c>
      <c r="L29" s="26">
        <v>60000</v>
      </c>
      <c r="M29" s="9"/>
      <c r="N29" s="9"/>
      <c r="O29" s="9"/>
      <c r="P29" s="9"/>
      <c r="Q29" s="9"/>
      <c r="R29" s="9"/>
      <c r="S29" s="9"/>
      <c r="T29" s="9"/>
      <c r="U29" s="9"/>
      <c r="V29" s="9"/>
      <c r="W29" s="9"/>
      <c r="X29" s="9"/>
    </row>
    <row r="30" spans="1:24" s="10" customFormat="1" ht="22.7" customHeight="1" thickTop="1" thickBot="1" x14ac:dyDescent="0.25">
      <c r="A30" s="6">
        <v>19</v>
      </c>
      <c r="B30" s="28" t="s">
        <v>58</v>
      </c>
      <c r="C30" s="23" t="s">
        <v>68</v>
      </c>
      <c r="D30" s="24">
        <v>20</v>
      </c>
      <c r="E30" s="7"/>
      <c r="F30" s="8"/>
      <c r="G30" s="25">
        <f t="shared" si="5"/>
        <v>0</v>
      </c>
      <c r="H30" s="25">
        <f t="shared" si="1"/>
        <v>0</v>
      </c>
      <c r="I30" s="25">
        <f t="shared" si="6"/>
        <v>0</v>
      </c>
      <c r="J30" s="25">
        <f t="shared" si="7"/>
        <v>0</v>
      </c>
      <c r="K30" s="25">
        <f t="shared" si="8"/>
        <v>0</v>
      </c>
      <c r="L30" s="26">
        <v>400000</v>
      </c>
      <c r="M30" s="9"/>
      <c r="N30" s="9"/>
      <c r="O30" s="9"/>
      <c r="P30" s="9"/>
      <c r="Q30" s="9"/>
      <c r="R30" s="9"/>
      <c r="S30" s="9"/>
      <c r="T30" s="9"/>
      <c r="U30" s="9"/>
      <c r="V30" s="9"/>
      <c r="W30" s="9"/>
      <c r="X30" s="9"/>
    </row>
    <row r="31" spans="1:24" s="10" customFormat="1" ht="22.7" customHeight="1" thickTop="1" thickBot="1" x14ac:dyDescent="0.25">
      <c r="A31" s="6">
        <v>20</v>
      </c>
      <c r="B31" s="27" t="s">
        <v>59</v>
      </c>
      <c r="C31" s="23" t="s">
        <v>68</v>
      </c>
      <c r="D31" s="24">
        <v>5</v>
      </c>
      <c r="E31" s="7"/>
      <c r="F31" s="8"/>
      <c r="G31" s="25">
        <f t="shared" ref="G31:G39" si="9">SUM(E31*F31)</f>
        <v>0</v>
      </c>
      <c r="H31" s="25">
        <f t="shared" ref="H31:H39" si="10">SUM(E31+G31)</f>
        <v>0</v>
      </c>
      <c r="I31" s="25">
        <f t="shared" ref="I31:I39" si="11">G31*D31</f>
        <v>0</v>
      </c>
      <c r="J31" s="25">
        <f t="shared" ref="J31:J39" si="12">E31*D31</f>
        <v>0</v>
      </c>
      <c r="K31" s="25">
        <f t="shared" ref="K31:K39" si="13">J31+I31</f>
        <v>0</v>
      </c>
      <c r="L31" s="26">
        <v>4338</v>
      </c>
      <c r="M31" s="9"/>
      <c r="N31" s="9"/>
      <c r="O31" s="9"/>
      <c r="P31" s="9"/>
      <c r="Q31" s="9"/>
      <c r="R31" s="9"/>
      <c r="S31" s="9"/>
      <c r="T31" s="9"/>
      <c r="U31" s="9"/>
      <c r="V31" s="9"/>
      <c r="W31" s="9"/>
      <c r="X31" s="9"/>
    </row>
    <row r="32" spans="1:24" s="10" customFormat="1" ht="22.7" customHeight="1" thickTop="1" thickBot="1" x14ac:dyDescent="0.25">
      <c r="A32" s="6">
        <v>21</v>
      </c>
      <c r="B32" s="27" t="s">
        <v>60</v>
      </c>
      <c r="C32" s="23" t="s">
        <v>68</v>
      </c>
      <c r="D32" s="24">
        <v>5</v>
      </c>
      <c r="E32" s="7"/>
      <c r="F32" s="8"/>
      <c r="G32" s="25">
        <f t="shared" si="9"/>
        <v>0</v>
      </c>
      <c r="H32" s="25">
        <f t="shared" si="10"/>
        <v>0</v>
      </c>
      <c r="I32" s="25">
        <f t="shared" si="11"/>
        <v>0</v>
      </c>
      <c r="J32" s="25">
        <f t="shared" si="12"/>
        <v>0</v>
      </c>
      <c r="K32" s="25">
        <f t="shared" si="13"/>
        <v>0</v>
      </c>
      <c r="L32" s="26">
        <v>30179</v>
      </c>
      <c r="M32" s="9"/>
      <c r="N32" s="9"/>
      <c r="O32" s="9"/>
      <c r="P32" s="9"/>
      <c r="Q32" s="9"/>
      <c r="R32" s="9"/>
      <c r="S32" s="9"/>
      <c r="T32" s="9"/>
      <c r="U32" s="9"/>
      <c r="V32" s="9"/>
      <c r="W32" s="9"/>
      <c r="X32" s="9"/>
    </row>
    <row r="33" spans="1:24" s="10" customFormat="1" ht="22.7" customHeight="1" thickTop="1" thickBot="1" x14ac:dyDescent="0.25">
      <c r="A33" s="6">
        <v>22</v>
      </c>
      <c r="B33" s="27" t="s">
        <v>61</v>
      </c>
      <c r="C33" s="23" t="s">
        <v>68</v>
      </c>
      <c r="D33" s="24">
        <v>3</v>
      </c>
      <c r="E33" s="7"/>
      <c r="F33" s="8"/>
      <c r="G33" s="25">
        <f t="shared" si="9"/>
        <v>0</v>
      </c>
      <c r="H33" s="25">
        <f t="shared" si="10"/>
        <v>0</v>
      </c>
      <c r="I33" s="25">
        <f t="shared" si="11"/>
        <v>0</v>
      </c>
      <c r="J33" s="25">
        <f t="shared" si="12"/>
        <v>0</v>
      </c>
      <c r="K33" s="25">
        <f t="shared" si="13"/>
        <v>0</v>
      </c>
      <c r="L33" s="26">
        <v>21515</v>
      </c>
      <c r="M33" s="9"/>
      <c r="N33" s="9"/>
      <c r="O33" s="9"/>
      <c r="P33" s="9"/>
      <c r="Q33" s="9"/>
      <c r="R33" s="9"/>
      <c r="S33" s="9"/>
      <c r="T33" s="9"/>
      <c r="U33" s="9"/>
      <c r="V33" s="9"/>
      <c r="W33" s="9"/>
      <c r="X33" s="9"/>
    </row>
    <row r="34" spans="1:24" s="10" customFormat="1" ht="22.7" customHeight="1" thickTop="1" thickBot="1" x14ac:dyDescent="0.25">
      <c r="A34" s="6">
        <v>23</v>
      </c>
      <c r="B34" s="27" t="s">
        <v>62</v>
      </c>
      <c r="C34" s="23" t="s">
        <v>68</v>
      </c>
      <c r="D34" s="24">
        <v>3</v>
      </c>
      <c r="E34" s="7"/>
      <c r="F34" s="8"/>
      <c r="G34" s="25">
        <f t="shared" si="9"/>
        <v>0</v>
      </c>
      <c r="H34" s="25">
        <f t="shared" si="10"/>
        <v>0</v>
      </c>
      <c r="I34" s="25">
        <f t="shared" si="11"/>
        <v>0</v>
      </c>
      <c r="J34" s="25">
        <f t="shared" si="12"/>
        <v>0</v>
      </c>
      <c r="K34" s="25">
        <f t="shared" si="13"/>
        <v>0</v>
      </c>
      <c r="L34" s="26">
        <v>7341</v>
      </c>
      <c r="M34" s="9"/>
      <c r="N34" s="9"/>
      <c r="O34" s="9"/>
      <c r="P34" s="9"/>
      <c r="Q34" s="9"/>
      <c r="R34" s="9"/>
      <c r="S34" s="9"/>
      <c r="T34" s="9"/>
      <c r="U34" s="9"/>
      <c r="V34" s="9"/>
      <c r="W34" s="9"/>
      <c r="X34" s="9"/>
    </row>
    <row r="35" spans="1:24" s="10" customFormat="1" ht="22.7" customHeight="1" thickTop="1" thickBot="1" x14ac:dyDescent="0.25">
      <c r="A35" s="6">
        <v>24</v>
      </c>
      <c r="B35" s="27" t="s">
        <v>63</v>
      </c>
      <c r="C35" s="23" t="s">
        <v>68</v>
      </c>
      <c r="D35" s="24">
        <v>15</v>
      </c>
      <c r="E35" s="7"/>
      <c r="F35" s="8"/>
      <c r="G35" s="25">
        <f t="shared" si="9"/>
        <v>0</v>
      </c>
      <c r="H35" s="25">
        <f t="shared" si="10"/>
        <v>0</v>
      </c>
      <c r="I35" s="25">
        <f t="shared" si="11"/>
        <v>0</v>
      </c>
      <c r="J35" s="25">
        <f t="shared" si="12"/>
        <v>0</v>
      </c>
      <c r="K35" s="25">
        <f t="shared" si="13"/>
        <v>0</v>
      </c>
      <c r="L35" s="26">
        <v>374</v>
      </c>
      <c r="M35" s="9"/>
      <c r="N35" s="9"/>
      <c r="O35" s="9"/>
      <c r="P35" s="9"/>
      <c r="Q35" s="9"/>
      <c r="R35" s="9"/>
      <c r="S35" s="9"/>
      <c r="T35" s="9"/>
      <c r="U35" s="9"/>
      <c r="V35" s="9"/>
      <c r="W35" s="9"/>
      <c r="X35" s="9"/>
    </row>
    <row r="36" spans="1:24" s="10" customFormat="1" ht="22.7" customHeight="1" thickTop="1" thickBot="1" x14ac:dyDescent="0.25">
      <c r="A36" s="6">
        <v>25</v>
      </c>
      <c r="B36" s="27" t="s">
        <v>64</v>
      </c>
      <c r="C36" s="23" t="s">
        <v>68</v>
      </c>
      <c r="D36" s="24">
        <v>120</v>
      </c>
      <c r="E36" s="7"/>
      <c r="F36" s="8"/>
      <c r="G36" s="25">
        <f t="shared" si="9"/>
        <v>0</v>
      </c>
      <c r="H36" s="25">
        <f t="shared" si="10"/>
        <v>0</v>
      </c>
      <c r="I36" s="25">
        <f t="shared" si="11"/>
        <v>0</v>
      </c>
      <c r="J36" s="25">
        <f t="shared" si="12"/>
        <v>0</v>
      </c>
      <c r="K36" s="25">
        <f t="shared" si="13"/>
        <v>0</v>
      </c>
      <c r="L36" s="26">
        <v>1126</v>
      </c>
      <c r="M36" s="9"/>
      <c r="N36" s="9"/>
      <c r="O36" s="9"/>
      <c r="P36" s="9"/>
      <c r="Q36" s="9"/>
      <c r="R36" s="9"/>
      <c r="S36" s="9"/>
      <c r="T36" s="9"/>
      <c r="U36" s="9"/>
      <c r="V36" s="9"/>
      <c r="W36" s="9"/>
      <c r="X36" s="9"/>
    </row>
    <row r="37" spans="1:24" s="10" customFormat="1" ht="22.7" customHeight="1" thickTop="1" thickBot="1" x14ac:dyDescent="0.25">
      <c r="A37" s="6">
        <v>26</v>
      </c>
      <c r="B37" s="27" t="s">
        <v>65</v>
      </c>
      <c r="C37" s="23" t="s">
        <v>68</v>
      </c>
      <c r="D37" s="24">
        <v>60</v>
      </c>
      <c r="E37" s="7"/>
      <c r="F37" s="8"/>
      <c r="G37" s="25">
        <f t="shared" si="9"/>
        <v>0</v>
      </c>
      <c r="H37" s="25">
        <f t="shared" si="10"/>
        <v>0</v>
      </c>
      <c r="I37" s="25">
        <f t="shared" si="11"/>
        <v>0</v>
      </c>
      <c r="J37" s="25">
        <f t="shared" si="12"/>
        <v>0</v>
      </c>
      <c r="K37" s="25">
        <f t="shared" si="13"/>
        <v>0</v>
      </c>
      <c r="L37" s="26">
        <v>1507</v>
      </c>
      <c r="M37" s="9"/>
      <c r="N37" s="9"/>
      <c r="O37" s="9"/>
      <c r="P37" s="9"/>
      <c r="Q37" s="9"/>
      <c r="R37" s="9"/>
      <c r="S37" s="9"/>
      <c r="T37" s="9"/>
      <c r="U37" s="9"/>
      <c r="V37" s="9"/>
      <c r="W37" s="9"/>
      <c r="X37" s="9"/>
    </row>
    <row r="38" spans="1:24" s="10" customFormat="1" ht="22.7" customHeight="1" thickTop="1" thickBot="1" x14ac:dyDescent="0.25">
      <c r="A38" s="6">
        <v>27</v>
      </c>
      <c r="B38" s="27" t="s">
        <v>66</v>
      </c>
      <c r="C38" s="23" t="s">
        <v>68</v>
      </c>
      <c r="D38" s="24">
        <v>30</v>
      </c>
      <c r="E38" s="7"/>
      <c r="F38" s="8"/>
      <c r="G38" s="25">
        <f t="shared" si="9"/>
        <v>0</v>
      </c>
      <c r="H38" s="25">
        <f t="shared" si="10"/>
        <v>0</v>
      </c>
      <c r="I38" s="25">
        <f t="shared" si="11"/>
        <v>0</v>
      </c>
      <c r="J38" s="25">
        <f t="shared" si="12"/>
        <v>0</v>
      </c>
      <c r="K38" s="25">
        <f t="shared" si="13"/>
        <v>0</v>
      </c>
      <c r="L38" s="26">
        <v>1699</v>
      </c>
      <c r="M38" s="9"/>
      <c r="N38" s="9"/>
      <c r="O38" s="9"/>
      <c r="P38" s="9"/>
      <c r="Q38" s="9"/>
      <c r="R38" s="9"/>
      <c r="S38" s="9"/>
      <c r="T38" s="9"/>
      <c r="U38" s="9"/>
      <c r="V38" s="9"/>
      <c r="W38" s="9"/>
      <c r="X38" s="9"/>
    </row>
    <row r="39" spans="1:24" s="10" customFormat="1" ht="22.7" customHeight="1" thickTop="1" thickBot="1" x14ac:dyDescent="0.25">
      <c r="A39" s="6">
        <v>28</v>
      </c>
      <c r="B39" s="27" t="s">
        <v>67</v>
      </c>
      <c r="C39" s="23" t="s">
        <v>68</v>
      </c>
      <c r="D39" s="24">
        <v>30</v>
      </c>
      <c r="E39" s="7"/>
      <c r="F39" s="8"/>
      <c r="G39" s="25">
        <f t="shared" si="9"/>
        <v>0</v>
      </c>
      <c r="H39" s="25">
        <f t="shared" si="10"/>
        <v>0</v>
      </c>
      <c r="I39" s="25">
        <f t="shared" si="11"/>
        <v>0</v>
      </c>
      <c r="J39" s="25">
        <f t="shared" si="12"/>
        <v>0</v>
      </c>
      <c r="K39" s="25">
        <f t="shared" si="13"/>
        <v>0</v>
      </c>
      <c r="L39" s="26">
        <v>1900</v>
      </c>
      <c r="M39" s="9"/>
      <c r="N39" s="9"/>
      <c r="O39" s="9"/>
      <c r="P39" s="9"/>
      <c r="Q39" s="9"/>
      <c r="R39" s="9"/>
      <c r="S39" s="9"/>
      <c r="T39" s="9"/>
      <c r="U39" s="9"/>
      <c r="V39" s="9"/>
      <c r="W39" s="9"/>
      <c r="X39" s="9"/>
    </row>
    <row r="40" spans="1:24" s="10" customFormat="1" ht="29.25" customHeight="1" thickTop="1" thickBot="1" x14ac:dyDescent="0.25">
      <c r="A40" s="67" t="s">
        <v>4</v>
      </c>
      <c r="B40" s="68"/>
      <c r="C40" s="68"/>
      <c r="D40" s="68"/>
      <c r="E40" s="68"/>
      <c r="F40" s="68"/>
      <c r="G40" s="11">
        <f>SUM(G12:G39)</f>
        <v>0</v>
      </c>
      <c r="H40" s="11">
        <f>SUM(H12:H39)</f>
        <v>0</v>
      </c>
      <c r="I40" s="11">
        <f>SUM(I12:I39)</f>
        <v>0</v>
      </c>
      <c r="J40" s="11">
        <f>SUM(J12:J39)</f>
        <v>0</v>
      </c>
      <c r="K40" s="11">
        <f>SUM(K12:K39)</f>
        <v>0</v>
      </c>
      <c r="L40" s="17"/>
      <c r="M40" s="9"/>
      <c r="N40" s="9"/>
      <c r="O40" s="9"/>
      <c r="P40" s="9"/>
      <c r="Q40" s="9"/>
      <c r="R40" s="9"/>
      <c r="S40" s="9"/>
      <c r="T40" s="9"/>
      <c r="U40" s="9"/>
      <c r="V40" s="9"/>
      <c r="W40" s="9"/>
      <c r="X40" s="9"/>
    </row>
    <row r="41" spans="1:24" s="13" customFormat="1" ht="11.25" customHeight="1" x14ac:dyDescent="0.2">
      <c r="A41" s="59"/>
      <c r="B41" s="60"/>
      <c r="C41" s="60"/>
      <c r="D41" s="60"/>
      <c r="E41" s="60"/>
      <c r="F41" s="60"/>
      <c r="G41" s="60"/>
      <c r="H41" s="60"/>
      <c r="I41" s="60"/>
      <c r="J41" s="60"/>
      <c r="K41" s="60"/>
      <c r="L41" s="61"/>
      <c r="M41" s="12"/>
      <c r="N41" s="12"/>
      <c r="O41" s="12"/>
      <c r="P41" s="12"/>
      <c r="Q41" s="12"/>
      <c r="R41" s="12"/>
      <c r="S41" s="12"/>
      <c r="T41" s="12"/>
      <c r="U41" s="12"/>
      <c r="V41" s="12"/>
      <c r="W41" s="12"/>
      <c r="X41" s="12"/>
    </row>
    <row r="42" spans="1:24" s="13" customFormat="1" ht="24.4" customHeight="1" thickBot="1" x14ac:dyDescent="0.25">
      <c r="A42" s="53" t="s">
        <v>11</v>
      </c>
      <c r="B42" s="54"/>
      <c r="C42" s="54"/>
      <c r="D42" s="54"/>
      <c r="E42" s="54"/>
      <c r="F42" s="54"/>
      <c r="G42" s="54"/>
      <c r="H42" s="54"/>
      <c r="I42" s="54"/>
      <c r="J42" s="54"/>
      <c r="K42" s="54"/>
      <c r="L42" s="55"/>
      <c r="M42" s="12"/>
      <c r="N42" s="12"/>
      <c r="O42" s="12"/>
      <c r="P42" s="12"/>
      <c r="Q42" s="12"/>
      <c r="R42" s="12"/>
      <c r="S42" s="12"/>
      <c r="T42" s="12"/>
      <c r="U42" s="12"/>
      <c r="V42" s="12"/>
      <c r="W42" s="12"/>
      <c r="X42" s="12"/>
    </row>
    <row r="43" spans="1:24" s="13" customFormat="1" ht="38.1" customHeight="1" thickTop="1" thickBot="1" x14ac:dyDescent="0.25">
      <c r="A43" s="70" t="s">
        <v>39</v>
      </c>
      <c r="B43" s="71"/>
      <c r="C43" s="71"/>
      <c r="D43" s="71"/>
      <c r="E43" s="71"/>
      <c r="F43" s="71"/>
      <c r="G43" s="71"/>
      <c r="H43" s="71"/>
      <c r="I43" s="71"/>
      <c r="J43" s="71"/>
      <c r="K43" s="71"/>
      <c r="L43" s="72"/>
      <c r="M43" s="12"/>
      <c r="N43" s="12"/>
      <c r="O43" s="12"/>
      <c r="P43" s="12"/>
      <c r="Q43" s="12"/>
      <c r="R43" s="12"/>
      <c r="S43" s="12"/>
      <c r="T43" s="12"/>
      <c r="U43" s="12"/>
      <c r="V43" s="12"/>
      <c r="W43" s="12"/>
      <c r="X43" s="12"/>
    </row>
    <row r="44" spans="1:24" ht="27.75" customHeight="1" thickTop="1" thickBot="1" x14ac:dyDescent="0.25">
      <c r="A44" s="64" t="s">
        <v>23</v>
      </c>
      <c r="B44" s="65"/>
      <c r="C44" s="65"/>
      <c r="D44" s="65"/>
      <c r="E44" s="65"/>
      <c r="F44" s="65"/>
      <c r="G44" s="65"/>
      <c r="H44" s="65"/>
      <c r="I44" s="65"/>
      <c r="J44" s="65"/>
      <c r="K44" s="65"/>
      <c r="L44" s="66"/>
    </row>
    <row r="45" spans="1:24" ht="37.35" customHeight="1" thickTop="1" x14ac:dyDescent="0.2">
      <c r="A45" s="62" t="s">
        <v>38</v>
      </c>
      <c r="B45" s="63"/>
      <c r="C45" s="63"/>
      <c r="D45" s="63"/>
      <c r="E45" s="63"/>
      <c r="F45" s="63"/>
      <c r="G45" s="63"/>
      <c r="H45" s="63"/>
      <c r="I45" s="63"/>
      <c r="J45" s="63"/>
      <c r="K45" s="63"/>
      <c r="L45" s="63"/>
      <c r="O45" s="2"/>
      <c r="P45" s="2"/>
      <c r="Q45" s="2"/>
      <c r="R45" s="2"/>
      <c r="S45" s="2"/>
      <c r="T45" s="2"/>
      <c r="U45" s="2"/>
      <c r="V45" s="2"/>
      <c r="W45" s="2"/>
      <c r="X45" s="2"/>
    </row>
    <row r="46" spans="1:24" ht="35.450000000000003" customHeight="1" thickBot="1" x14ac:dyDescent="0.25">
      <c r="A46" s="56" t="s">
        <v>21</v>
      </c>
      <c r="B46" s="57"/>
      <c r="C46" s="57"/>
      <c r="D46" s="57"/>
      <c r="E46" s="57"/>
      <c r="F46" s="57"/>
      <c r="G46" s="57"/>
      <c r="H46" s="57"/>
      <c r="I46" s="57"/>
      <c r="J46" s="57"/>
      <c r="K46" s="57"/>
      <c r="L46" s="58"/>
    </row>
    <row r="47" spans="1:24" ht="33.950000000000003" customHeight="1" thickTop="1" thickBot="1" x14ac:dyDescent="0.25">
      <c r="A47" s="56" t="s">
        <v>30</v>
      </c>
      <c r="B47" s="57"/>
      <c r="C47" s="57"/>
      <c r="D47" s="57"/>
      <c r="E47" s="57"/>
      <c r="F47" s="57"/>
      <c r="G47" s="57"/>
      <c r="H47" s="57"/>
      <c r="I47" s="57"/>
      <c r="J47" s="57"/>
      <c r="K47" s="57"/>
      <c r="L47" s="58"/>
    </row>
    <row r="48" spans="1:24" ht="26.45" customHeight="1" thickTop="1" thickBot="1" x14ac:dyDescent="0.25">
      <c r="A48" s="43" t="s">
        <v>25</v>
      </c>
      <c r="B48" s="44"/>
      <c r="C48" s="44"/>
      <c r="D48" s="44"/>
      <c r="E48" s="44"/>
      <c r="F48" s="44"/>
      <c r="G48" s="44"/>
      <c r="H48" s="44"/>
      <c r="I48" s="44"/>
      <c r="J48" s="44"/>
      <c r="K48" s="44"/>
      <c r="L48" s="45"/>
    </row>
    <row r="49" spans="1:12" ht="21.2" customHeight="1" thickTop="1" thickBot="1" x14ac:dyDescent="0.25">
      <c r="A49" s="36" t="s">
        <v>5</v>
      </c>
      <c r="B49" s="32"/>
      <c r="C49" s="32" t="s">
        <v>19</v>
      </c>
      <c r="D49" s="32"/>
      <c r="E49" s="32"/>
      <c r="F49" s="32"/>
      <c r="G49" s="32"/>
      <c r="H49" s="32"/>
      <c r="I49" s="32"/>
      <c r="J49" s="32"/>
      <c r="K49" s="32"/>
      <c r="L49" s="33"/>
    </row>
    <row r="50" spans="1:12" ht="21.2" customHeight="1" thickTop="1" thickBot="1" x14ac:dyDescent="0.25">
      <c r="A50" s="36" t="s">
        <v>6</v>
      </c>
      <c r="B50" s="32"/>
      <c r="C50" s="32" t="s">
        <v>19</v>
      </c>
      <c r="D50" s="32"/>
      <c r="E50" s="32"/>
      <c r="F50" s="32"/>
      <c r="G50" s="32"/>
      <c r="H50" s="32"/>
      <c r="I50" s="32"/>
      <c r="J50" s="32"/>
      <c r="K50" s="32"/>
      <c r="L50" s="33"/>
    </row>
    <row r="51" spans="1:12" ht="18" thickTop="1" x14ac:dyDescent="0.2">
      <c r="A51" s="14"/>
      <c r="B51" s="15"/>
      <c r="C51" s="34"/>
      <c r="D51" s="34"/>
      <c r="E51" s="34"/>
      <c r="F51" s="34"/>
      <c r="G51" s="34"/>
      <c r="H51" s="34"/>
      <c r="I51" s="34"/>
      <c r="J51" s="34"/>
      <c r="K51" s="34"/>
      <c r="L51" s="35"/>
    </row>
    <row r="52" spans="1:12" ht="28.5" customHeight="1" x14ac:dyDescent="0.3">
      <c r="A52" s="40" t="s">
        <v>7</v>
      </c>
      <c r="B52" s="41"/>
      <c r="C52" s="41"/>
      <c r="D52" s="41"/>
      <c r="E52" s="41"/>
      <c r="F52" s="41"/>
      <c r="G52" s="41"/>
      <c r="H52" s="41"/>
      <c r="I52" s="41"/>
      <c r="J52" s="41"/>
      <c r="K52" s="41"/>
      <c r="L52" s="42"/>
    </row>
    <row r="53" spans="1:12" ht="17.25" x14ac:dyDescent="0.2">
      <c r="A53" s="37" t="s">
        <v>8</v>
      </c>
      <c r="B53" s="38"/>
      <c r="C53" s="38"/>
      <c r="D53" s="38"/>
      <c r="E53" s="38"/>
      <c r="F53" s="38"/>
      <c r="G53" s="38"/>
      <c r="H53" s="38"/>
      <c r="I53" s="38"/>
      <c r="J53" s="38"/>
      <c r="K53" s="38"/>
      <c r="L53" s="39"/>
    </row>
    <row r="54" spans="1:12" ht="16.5" thickBot="1" x14ac:dyDescent="0.25">
      <c r="A54" s="29"/>
      <c r="B54" s="30"/>
      <c r="C54" s="30"/>
      <c r="D54" s="30"/>
      <c r="E54" s="30"/>
      <c r="F54" s="30"/>
      <c r="G54" s="30"/>
      <c r="H54" s="30"/>
      <c r="I54" s="30"/>
      <c r="J54" s="30"/>
      <c r="K54" s="30"/>
      <c r="L54" s="31"/>
    </row>
  </sheetData>
  <sheetProtection algorithmName="SHA-512" hashValue="TJdWE0dckEjKFqIhajkAG/iEsl7HCQwWD9MqDDpjOtNq1K65aeNsukxx2rC/oC1Ecdy56FzSBlGZ+MkkVfadhA==" saltValue="UeKJhHSLymKwdwSDlLMTKg==" spinCount="100000" sheet="1" objects="1" scenarios="1"/>
  <protectedRanges>
    <protectedRange sqref="C5:J8 K8 C9 L5:L7 E12:F39" name="DATOS"/>
  </protectedRanges>
  <mergeCells count="43">
    <mergeCell ref="K1:L1"/>
    <mergeCell ref="K2:L2"/>
    <mergeCell ref="K3:L4"/>
    <mergeCell ref="C5:J5"/>
    <mergeCell ref="A1:B2"/>
    <mergeCell ref="A3:B3"/>
    <mergeCell ref="A4:B4"/>
    <mergeCell ref="C1:J2"/>
    <mergeCell ref="C3:J3"/>
    <mergeCell ref="C4:J4"/>
    <mergeCell ref="A49:B49"/>
    <mergeCell ref="A5:B5"/>
    <mergeCell ref="A6:B6"/>
    <mergeCell ref="A7:B7"/>
    <mergeCell ref="A8:B8"/>
    <mergeCell ref="A44:L44"/>
    <mergeCell ref="A40:F40"/>
    <mergeCell ref="C6:J6"/>
    <mergeCell ref="C7:J7"/>
    <mergeCell ref="C8:F8"/>
    <mergeCell ref="A43:L43"/>
    <mergeCell ref="K8:L8"/>
    <mergeCell ref="B10:B11"/>
    <mergeCell ref="A47:L47"/>
    <mergeCell ref="G8:J8"/>
    <mergeCell ref="C49:L49"/>
    <mergeCell ref="A48:L48"/>
    <mergeCell ref="A9:B9"/>
    <mergeCell ref="E10:L10"/>
    <mergeCell ref="C10:C11"/>
    <mergeCell ref="A10:A11"/>
    <mergeCell ref="C9:L9"/>
    <mergeCell ref="A42:L42"/>
    <mergeCell ref="A46:L46"/>
    <mergeCell ref="A41:L41"/>
    <mergeCell ref="D10:D11"/>
    <mergeCell ref="A45:L45"/>
    <mergeCell ref="A54:L54"/>
    <mergeCell ref="C50:L50"/>
    <mergeCell ref="C51:L51"/>
    <mergeCell ref="A50:B50"/>
    <mergeCell ref="A53:L53"/>
    <mergeCell ref="A52:L52"/>
  </mergeCells>
  <conditionalFormatting sqref="H12:H39">
    <cfRule type="cellIs" dxfId="2" priority="1" operator="equal">
      <formula>L12</formula>
    </cfRule>
    <cfRule type="cellIs" dxfId="1" priority="2" operator="lessThan">
      <formula>L12</formula>
    </cfRule>
    <cfRule type="cellIs" dxfId="0" priority="3" operator="greaterThan">
      <formula>L12</formula>
    </cfRule>
  </conditionalFormatting>
  <hyperlinks>
    <hyperlink ref="A48:L48"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dcmitype/"/>
    <ds:schemaRef ds:uri="http://www.w3.org/XML/1998/namespace"/>
    <ds:schemaRef ds:uri="http://schemas.microsoft.com/office/2006/documentManagement/types"/>
    <ds:schemaRef ds:uri="http://purl.org/dc/terms/"/>
    <ds:schemaRef ds:uri="http://purl.org/dc/elements/1.1/"/>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Jose Ignacio Marulanda Castaño - CT Compras</cp:lastModifiedBy>
  <cp:lastPrinted>2020-05-29T18:26:33Z</cp:lastPrinted>
  <dcterms:created xsi:type="dcterms:W3CDTF">2006-11-20T19:37:40Z</dcterms:created>
  <dcterms:modified xsi:type="dcterms:W3CDTF">2021-12-14T17:12:50Z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