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Yolanda_Calderon\01_contratacion\2021-contratacion\precontractual\Proceso-82-señalizacion\Rad-gestion-Contractual\verificacion-ajuste-formato-propuesta-economica\"/>
    </mc:Choice>
  </mc:AlternateContent>
  <bookViews>
    <workbookView xWindow="-120" yWindow="-120" windowWidth="29040" windowHeight="15840" tabRatio="891" firstSheet="1" activeTab="1"/>
  </bookViews>
  <sheets>
    <sheet name="Modelo-2019" sheetId="1" state="hidden" r:id="rId1"/>
    <sheet name="ESTUDIO DE MERCADO" sheetId="21" r:id="rId2"/>
    <sheet name="sugerencias-obligaciones" sheetId="4" state="hidden" r:id="rId3"/>
    <sheet name="cantidad-dependencias" sheetId="5" state="hidden" r:id="rId4"/>
  </sheets>
  <definedNames>
    <definedName name="_xlnm._FilterDatabase" localSheetId="1" hidden="1">'ESTUDIO DE MERCADO'!$B$2:$M$2</definedName>
    <definedName name="_xlnm.Print_Area" localSheetId="1">'ESTUDIO DE MERCADO'!$C$2:$H$30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21" l="1"/>
  <c r="H79" i="21"/>
  <c r="J79" i="21"/>
  <c r="J75" i="21"/>
  <c r="J72" i="21"/>
  <c r="J69" i="21"/>
  <c r="J66" i="21"/>
  <c r="J63" i="21"/>
  <c r="J60" i="21"/>
  <c r="J57" i="21"/>
  <c r="J54" i="21"/>
  <c r="J51" i="21"/>
  <c r="J48" i="21"/>
  <c r="J45" i="21"/>
  <c r="J42" i="21"/>
  <c r="J39" i="21"/>
  <c r="J36" i="21"/>
  <c r="J33" i="21"/>
  <c r="J30" i="21"/>
  <c r="J27" i="21"/>
  <c r="J24" i="21"/>
  <c r="J21" i="21"/>
  <c r="J18" i="21"/>
  <c r="J15" i="21"/>
  <c r="J12" i="21"/>
  <c r="J6" i="21"/>
  <c r="J3" i="21"/>
  <c r="I9" i="21"/>
  <c r="M9" i="21" s="1"/>
  <c r="G77" i="21"/>
  <c r="H77" i="21" s="1"/>
  <c r="G76" i="21"/>
  <c r="H76" i="21" s="1"/>
  <c r="I75" i="21"/>
  <c r="K77" i="21" s="1"/>
  <c r="L77" i="21" s="1"/>
  <c r="G75" i="21"/>
  <c r="H75" i="21" s="1"/>
  <c r="G74" i="21"/>
  <c r="H74" i="21" s="1"/>
  <c r="G73" i="21"/>
  <c r="H73" i="21" s="1"/>
  <c r="I72" i="21"/>
  <c r="K74" i="21" s="1"/>
  <c r="L74" i="21" s="1"/>
  <c r="G72" i="21"/>
  <c r="H72" i="21" s="1"/>
  <c r="G71" i="21"/>
  <c r="H71" i="21" s="1"/>
  <c r="G70" i="21"/>
  <c r="H70" i="21" s="1"/>
  <c r="I69" i="21"/>
  <c r="K71" i="21" s="1"/>
  <c r="L71" i="21" s="1"/>
  <c r="G69" i="21"/>
  <c r="H69" i="21" s="1"/>
  <c r="G68" i="21"/>
  <c r="H68" i="21" s="1"/>
  <c r="G67" i="21"/>
  <c r="H67" i="21" s="1"/>
  <c r="I66" i="21"/>
  <c r="K66" i="21" s="1"/>
  <c r="L66" i="21" s="1"/>
  <c r="G66" i="21"/>
  <c r="H66" i="21" s="1"/>
  <c r="G65" i="21"/>
  <c r="H65" i="21" s="1"/>
  <c r="G64" i="21"/>
  <c r="H64" i="21" s="1"/>
  <c r="I63" i="21"/>
  <c r="K64" i="21" s="1"/>
  <c r="L64" i="21" s="1"/>
  <c r="G63" i="21"/>
  <c r="H63" i="21" s="1"/>
  <c r="G62" i="21"/>
  <c r="H62" i="21" s="1"/>
  <c r="G61" i="21"/>
  <c r="H61" i="21" s="1"/>
  <c r="I60" i="21"/>
  <c r="M60" i="21" s="1"/>
  <c r="G60" i="21"/>
  <c r="H60" i="21" s="1"/>
  <c r="G59" i="21"/>
  <c r="H59" i="21" s="1"/>
  <c r="G58" i="21"/>
  <c r="H58" i="21" s="1"/>
  <c r="I57" i="21"/>
  <c r="K58" i="21" s="1"/>
  <c r="L58" i="21" s="1"/>
  <c r="G57" i="21"/>
  <c r="H57" i="21" s="1"/>
  <c r="G56" i="21"/>
  <c r="H56" i="21" s="1"/>
  <c r="G55" i="21"/>
  <c r="H55" i="21" s="1"/>
  <c r="I54" i="21"/>
  <c r="K54" i="21" s="1"/>
  <c r="L54" i="21" s="1"/>
  <c r="G54" i="21"/>
  <c r="H54" i="21" s="1"/>
  <c r="G53" i="21"/>
  <c r="H53" i="21" s="1"/>
  <c r="G52" i="21"/>
  <c r="H52" i="21" s="1"/>
  <c r="I51" i="21"/>
  <c r="K53" i="21" s="1"/>
  <c r="L53" i="21" s="1"/>
  <c r="G51" i="21"/>
  <c r="H51" i="21" s="1"/>
  <c r="G50" i="21"/>
  <c r="H50" i="21" s="1"/>
  <c r="G49" i="21"/>
  <c r="H49" i="21" s="1"/>
  <c r="I48" i="21"/>
  <c r="K49" i="21" s="1"/>
  <c r="L49" i="21" s="1"/>
  <c r="G48" i="21"/>
  <c r="H48" i="21" s="1"/>
  <c r="G47" i="21"/>
  <c r="H47" i="21" s="1"/>
  <c r="G46" i="21"/>
  <c r="H46" i="21" s="1"/>
  <c r="I45" i="21"/>
  <c r="K47" i="21" s="1"/>
  <c r="L47" i="21" s="1"/>
  <c r="G45" i="21"/>
  <c r="H45" i="21" s="1"/>
  <c r="G44" i="21"/>
  <c r="H44" i="21" s="1"/>
  <c r="G43" i="21"/>
  <c r="H43" i="21" s="1"/>
  <c r="I42" i="21"/>
  <c r="M42" i="21" s="1"/>
  <c r="G42" i="21"/>
  <c r="H42" i="21" s="1"/>
  <c r="G41" i="21"/>
  <c r="H41" i="21" s="1"/>
  <c r="G40" i="21"/>
  <c r="H40" i="21" s="1"/>
  <c r="I39" i="21"/>
  <c r="K40" i="21" s="1"/>
  <c r="L40" i="21" s="1"/>
  <c r="G39" i="21"/>
  <c r="H39" i="21" s="1"/>
  <c r="G38" i="21"/>
  <c r="G37" i="21"/>
  <c r="I36" i="21"/>
  <c r="K37" i="21" s="1"/>
  <c r="L37" i="21" s="1"/>
  <c r="G36" i="21"/>
  <c r="D36" i="21"/>
  <c r="G35" i="21"/>
  <c r="H35" i="21" s="1"/>
  <c r="G34" i="21"/>
  <c r="H34" i="21" s="1"/>
  <c r="I33" i="21"/>
  <c r="K33" i="21" s="1"/>
  <c r="L33" i="21" s="1"/>
  <c r="G33" i="21"/>
  <c r="H33" i="21" s="1"/>
  <c r="G32" i="21"/>
  <c r="H32" i="21" s="1"/>
  <c r="G31" i="21"/>
  <c r="H31" i="21" s="1"/>
  <c r="I30" i="21"/>
  <c r="K30" i="21" s="1"/>
  <c r="L30" i="21" s="1"/>
  <c r="G30" i="21"/>
  <c r="H30" i="21" s="1"/>
  <c r="G29" i="21"/>
  <c r="H29" i="21" s="1"/>
  <c r="G28" i="21"/>
  <c r="H28" i="21" s="1"/>
  <c r="I27" i="21"/>
  <c r="M27" i="21" s="1"/>
  <c r="G27" i="21"/>
  <c r="H27" i="21" s="1"/>
  <c r="G26" i="21"/>
  <c r="H26" i="21" s="1"/>
  <c r="G25" i="21"/>
  <c r="H25" i="21" s="1"/>
  <c r="I24" i="21"/>
  <c r="M24" i="21" s="1"/>
  <c r="G24" i="21"/>
  <c r="H24" i="21" s="1"/>
  <c r="G23" i="21"/>
  <c r="H23" i="21" s="1"/>
  <c r="G22" i="21"/>
  <c r="H22" i="21" s="1"/>
  <c r="I21" i="21"/>
  <c r="K21" i="21" s="1"/>
  <c r="L21" i="21" s="1"/>
  <c r="G21" i="21"/>
  <c r="H21" i="21" s="1"/>
  <c r="G20" i="21"/>
  <c r="H20" i="21" s="1"/>
  <c r="G19" i="21"/>
  <c r="H19" i="21" s="1"/>
  <c r="I18" i="21"/>
  <c r="K20" i="21" s="1"/>
  <c r="L20" i="21" s="1"/>
  <c r="G18" i="21"/>
  <c r="H18" i="21" s="1"/>
  <c r="G17" i="21"/>
  <c r="H17" i="21" s="1"/>
  <c r="G16" i="21"/>
  <c r="H16" i="21" s="1"/>
  <c r="I15" i="21"/>
  <c r="K15" i="21" s="1"/>
  <c r="L15" i="21" s="1"/>
  <c r="G15" i="21"/>
  <c r="H15" i="21" s="1"/>
  <c r="G14" i="21"/>
  <c r="H14" i="21" s="1"/>
  <c r="G13" i="21"/>
  <c r="H13" i="21" s="1"/>
  <c r="I12" i="21"/>
  <c r="K12" i="21" s="1"/>
  <c r="L12" i="21" s="1"/>
  <c r="G12" i="21"/>
  <c r="H12" i="21" s="1"/>
  <c r="G11" i="21"/>
  <c r="H11" i="21" s="1"/>
  <c r="G10" i="21"/>
  <c r="H10" i="21" s="1"/>
  <c r="G9" i="21"/>
  <c r="H9" i="21" s="1"/>
  <c r="G8" i="21"/>
  <c r="H8" i="21" s="1"/>
  <c r="G7" i="21"/>
  <c r="H7" i="21" s="1"/>
  <c r="I6" i="21"/>
  <c r="K6" i="21" s="1"/>
  <c r="L6" i="21" s="1"/>
  <c r="G6" i="21"/>
  <c r="H6" i="21" s="1"/>
  <c r="G5" i="21"/>
  <c r="H5" i="21" s="1"/>
  <c r="G4" i="21"/>
  <c r="H4" i="21" s="1"/>
  <c r="I3" i="21"/>
  <c r="K5" i="21" s="1"/>
  <c r="L5" i="21" s="1"/>
  <c r="G3" i="21"/>
  <c r="H3" i="21" s="1"/>
  <c r="K13" i="21" l="1"/>
  <c r="L13" i="21" s="1"/>
  <c r="K14" i="21"/>
  <c r="L14" i="21" s="1"/>
  <c r="M18" i="21"/>
  <c r="K3" i="21"/>
  <c r="L3" i="21" s="1"/>
  <c r="M21" i="21"/>
  <c r="M6" i="21"/>
  <c r="K59" i="21"/>
  <c r="L59" i="21" s="1"/>
  <c r="K7" i="21"/>
  <c r="L7" i="21" s="1"/>
  <c r="M15" i="21"/>
  <c r="K22" i="21"/>
  <c r="L22" i="21" s="1"/>
  <c r="M72" i="21"/>
  <c r="K23" i="21"/>
  <c r="L23" i="21" s="1"/>
  <c r="K73" i="21"/>
  <c r="L73" i="21" s="1"/>
  <c r="M54" i="21"/>
  <c r="M48" i="21"/>
  <c r="K55" i="21"/>
  <c r="L55" i="21" s="1"/>
  <c r="M12" i="21"/>
  <c r="K18" i="21"/>
  <c r="L18" i="21" s="1"/>
  <c r="K56" i="21"/>
  <c r="L56" i="21" s="1"/>
  <c r="K8" i="21"/>
  <c r="L8" i="21" s="1"/>
  <c r="M3" i="21"/>
  <c r="H36" i="21"/>
  <c r="K29" i="21"/>
  <c r="L29" i="21" s="1"/>
  <c r="H37" i="21"/>
  <c r="K61" i="21"/>
  <c r="L61" i="21" s="1"/>
  <c r="K51" i="21"/>
  <c r="L51" i="21" s="1"/>
  <c r="K38" i="21"/>
  <c r="L38" i="21" s="1"/>
  <c r="M51" i="21"/>
  <c r="K75" i="21"/>
  <c r="L75" i="21" s="1"/>
  <c r="K57" i="21"/>
  <c r="L57" i="21" s="1"/>
  <c r="M75" i="21"/>
  <c r="K52" i="21"/>
  <c r="L52" i="21" s="1"/>
  <c r="K62" i="21"/>
  <c r="L62" i="21" s="1"/>
  <c r="K4" i="21"/>
  <c r="L4" i="21" s="1"/>
  <c r="K19" i="21"/>
  <c r="L19" i="21" s="1"/>
  <c r="M57" i="21"/>
  <c r="K76" i="21"/>
  <c r="L76" i="21" s="1"/>
  <c r="K25" i="21"/>
  <c r="L25" i="21" s="1"/>
  <c r="K32" i="21"/>
  <c r="L32" i="21" s="1"/>
  <c r="K11" i="21"/>
  <c r="L11" i="21" s="1"/>
  <c r="K26" i="21"/>
  <c r="L26" i="21" s="1"/>
  <c r="K41" i="21"/>
  <c r="L41" i="21" s="1"/>
  <c r="K48" i="21"/>
  <c r="L48" i="21" s="1"/>
  <c r="K72" i="21"/>
  <c r="L72" i="21" s="1"/>
  <c r="K9" i="21"/>
  <c r="L9" i="21" s="1"/>
  <c r="K28" i="21"/>
  <c r="L28" i="21" s="1"/>
  <c r="K35" i="21"/>
  <c r="L35" i="21" s="1"/>
  <c r="K44" i="21"/>
  <c r="L44" i="21" s="1"/>
  <c r="K68" i="21"/>
  <c r="L68" i="21" s="1"/>
  <c r="H38" i="21"/>
  <c r="K65" i="21"/>
  <c r="L65" i="21" s="1"/>
  <c r="M45" i="21"/>
  <c r="M69" i="21"/>
  <c r="M36" i="21"/>
  <c r="M66" i="21"/>
  <c r="K27" i="21"/>
  <c r="L27" i="21" s="1"/>
  <c r="K46" i="21"/>
  <c r="L46" i="21" s="1"/>
  <c r="K24" i="21"/>
  <c r="L24" i="21" s="1"/>
  <c r="K43" i="21"/>
  <c r="L43" i="21" s="1"/>
  <c r="K50" i="21"/>
  <c r="L50" i="21" s="1"/>
  <c r="K67" i="21"/>
  <c r="L67" i="21" s="1"/>
  <c r="K42" i="21"/>
  <c r="L42" i="21" s="1"/>
  <c r="M33" i="21"/>
  <c r="K39" i="21"/>
  <c r="L39" i="21" s="1"/>
  <c r="K63" i="21"/>
  <c r="L63" i="21" s="1"/>
  <c r="M30" i="21"/>
  <c r="K70" i="21"/>
  <c r="L70" i="21" s="1"/>
  <c r="K34" i="21"/>
  <c r="L34" i="21" s="1"/>
  <c r="K60" i="21"/>
  <c r="L60" i="21" s="1"/>
  <c r="K31" i="21"/>
  <c r="L31" i="21" s="1"/>
  <c r="K45" i="21"/>
  <c r="L45" i="21" s="1"/>
  <c r="K69" i="21"/>
  <c r="L69" i="21" s="1"/>
  <c r="M39" i="21"/>
  <c r="M63" i="21"/>
  <c r="M78" i="21" l="1"/>
  <c r="M79" i="21" s="1"/>
  <c r="M80" i="21" s="1"/>
  <c r="M81" i="21" s="1"/>
  <c r="D47" i="1" l="1"/>
  <c r="AJ27" i="1"/>
  <c r="AI27" i="1"/>
  <c r="AD27" i="1"/>
  <c r="AC27" i="1"/>
  <c r="AJ26" i="1"/>
  <c r="AI26" i="1"/>
  <c r="AD26" i="1"/>
  <c r="AC26" i="1"/>
  <c r="AJ25" i="1"/>
  <c r="AI25" i="1"/>
  <c r="AD25" i="1"/>
  <c r="AC25" i="1"/>
  <c r="AJ24" i="1"/>
  <c r="AI24" i="1"/>
  <c r="AD24" i="1"/>
  <c r="AC24" i="1"/>
  <c r="AJ23" i="1"/>
  <c r="AI23" i="1"/>
  <c r="AD23" i="1"/>
  <c r="AC23" i="1"/>
  <c r="AJ22" i="1"/>
  <c r="AI22" i="1"/>
  <c r="AD22" i="1"/>
  <c r="AC22" i="1"/>
  <c r="AJ21" i="1"/>
  <c r="AI21" i="1"/>
  <c r="AD21" i="1"/>
  <c r="AC21" i="1"/>
  <c r="AI20" i="1"/>
  <c r="AH20" i="1"/>
  <c r="AJ20" i="1" s="1"/>
  <c r="AC20" i="1"/>
  <c r="AB20" i="1"/>
  <c r="AI19" i="1"/>
  <c r="AG19" i="1"/>
  <c r="AH19" i="1" s="1"/>
  <c r="AJ19" i="1" s="1"/>
  <c r="AC19" i="1"/>
  <c r="AA19" i="1"/>
  <c r="AB19" i="1" s="1"/>
  <c r="AD19" i="1" s="1"/>
  <c r="AI18" i="1"/>
  <c r="AG18" i="1"/>
  <c r="AH18" i="1" s="1"/>
  <c r="AJ18" i="1" s="1"/>
  <c r="AC18" i="1"/>
  <c r="AA18" i="1"/>
  <c r="AB18" i="1" s="1"/>
  <c r="AD18" i="1" s="1"/>
  <c r="AI17" i="1"/>
  <c r="AG17" i="1"/>
  <c r="AH17" i="1" s="1"/>
  <c r="AJ17" i="1" s="1"/>
  <c r="AC17" i="1"/>
  <c r="AA17" i="1"/>
  <c r="AB17" i="1" s="1"/>
  <c r="AD17" i="1" s="1"/>
  <c r="AI16" i="1"/>
  <c r="AG16" i="1"/>
  <c r="AH16" i="1" s="1"/>
  <c r="AJ16" i="1" s="1"/>
  <c r="AC16" i="1"/>
  <c r="AA16" i="1"/>
  <c r="AB16" i="1" s="1"/>
  <c r="AD16" i="1" s="1"/>
  <c r="AI15" i="1"/>
  <c r="AG15" i="1"/>
  <c r="AH15" i="1" s="1"/>
  <c r="AJ15" i="1" s="1"/>
  <c r="AC15" i="1"/>
  <c r="AA15" i="1"/>
  <c r="AB15" i="1" s="1"/>
  <c r="AD15" i="1" s="1"/>
  <c r="AI14" i="1"/>
  <c r="AG14" i="1"/>
  <c r="AH14" i="1" s="1"/>
  <c r="AJ14" i="1" s="1"/>
  <c r="AC14" i="1"/>
  <c r="AA14" i="1"/>
  <c r="AB14" i="1" s="1"/>
  <c r="AD14" i="1" s="1"/>
  <c r="AI13" i="1"/>
  <c r="AG13" i="1"/>
  <c r="AH13" i="1" s="1"/>
  <c r="AJ13" i="1" s="1"/>
  <c r="AC13" i="1"/>
  <c r="AA13" i="1"/>
  <c r="AB13" i="1" s="1"/>
  <c r="AD13" i="1" s="1"/>
  <c r="AI12" i="1"/>
  <c r="AG12" i="1"/>
  <c r="AH12" i="1" s="1"/>
  <c r="AJ12" i="1" s="1"/>
  <c r="AC12" i="1"/>
  <c r="AA12" i="1"/>
  <c r="AB12" i="1" s="1"/>
  <c r="AD12" i="1" s="1"/>
  <c r="AI11" i="1"/>
  <c r="AG11" i="1"/>
  <c r="AH11" i="1" s="1"/>
  <c r="AJ11" i="1" s="1"/>
  <c r="AC11" i="1"/>
  <c r="AA11" i="1"/>
  <c r="AB11" i="1" s="1"/>
  <c r="AD11" i="1" s="1"/>
  <c r="AI10" i="1"/>
  <c r="AG10" i="1"/>
  <c r="AH10" i="1" s="1"/>
  <c r="AJ10" i="1" s="1"/>
  <c r="AC10" i="1"/>
  <c r="AA10" i="1"/>
  <c r="AB10" i="1" s="1"/>
  <c r="AD10" i="1" s="1"/>
  <c r="AI9" i="1"/>
  <c r="AG9" i="1"/>
  <c r="AH9" i="1" s="1"/>
  <c r="AJ9" i="1" s="1"/>
  <c r="AC9" i="1"/>
  <c r="AA9" i="1"/>
  <c r="AB9" i="1" s="1"/>
  <c r="AD9" i="1" s="1"/>
  <c r="AD20" i="1" l="1"/>
</calcChain>
</file>

<file path=xl/sharedStrings.xml><?xml version="1.0" encoding="utf-8"?>
<sst xmlns="http://schemas.openxmlformats.org/spreadsheetml/2006/main" count="332" uniqueCount="215">
  <si>
    <t>PIEZAS DE COMUNICACIÓN PARA LA SEÑALIZACIÓN CON LENGUAJE BRAILE-DE SEÑAS-ESPAÑOL-INGLES (MANTENIENDO LA LINEA DE LAS PIEZAS DEL SEGUNDO PISO SUPERCADE)</t>
  </si>
  <si>
    <t>nota: las señales se deben instalar donde el supervisor lo indique</t>
  </si>
  <si>
    <t>la altura de instalación de las señales de estar entre los 120 y 1.60 según corrresponda</t>
  </si>
  <si>
    <t xml:space="preserve">Piezas de comunicación para la señalización de los puntos propios de la SDP  con pictogramas y lenguaje braile (aplicación de la universalidad) </t>
  </si>
  <si>
    <r>
      <rPr>
        <sz val="11"/>
        <color theme="1"/>
        <rFont val="Calibri"/>
        <family val="2"/>
      </rPr>
      <t xml:space="preserve">     OBJETO DEL CONTRATO: </t>
    </r>
    <r>
      <rPr>
        <sz val="11"/>
        <color rgb="FFFF0000"/>
        <rFont val="Calibri"/>
        <family val="2"/>
      </rPr>
      <t>CAMBIAR</t>
    </r>
    <r>
      <rPr>
        <sz val="11"/>
        <color theme="1"/>
        <rFont val="Calibri"/>
        <family val="2"/>
      </rPr>
      <t xml:space="preserve">                                                                                                                        </t>
    </r>
  </si>
  <si>
    <t>ADQUISICIÓN E INSTALACIÓN DE PIEZAS PARA LA IDENTIFICACIÓN Y SEÑALIZACIÓN DE OFICINAS Y SEDES DE LA SDP</t>
  </si>
  <si>
    <t xml:space="preserve"> Valor contrato $50,000,000</t>
  </si>
  <si>
    <t>INCLUIR TIPO DE SEÑALIZACIÓN</t>
  </si>
  <si>
    <t>QUE</t>
  </si>
  <si>
    <t>CANTIDAD(cuantos)</t>
  </si>
  <si>
    <t>DONDE(ubicación)</t>
  </si>
  <si>
    <t>**BIOSEGURIDAD</t>
  </si>
  <si>
    <t>ITEM</t>
  </si>
  <si>
    <t>DESCRIPCIÓN</t>
  </si>
  <si>
    <t>UNIDAD</t>
  </si>
  <si>
    <t>CANTIDAD</t>
  </si>
  <si>
    <t>DIMENSIÓN</t>
  </si>
  <si>
    <t>VR UNITARIO</t>
  </si>
  <si>
    <t>VR TOTAL</t>
  </si>
  <si>
    <t>ESPECIFICACIÓN DETALLADA</t>
  </si>
  <si>
    <t>OBSERVACIONES DE UBICACIÓN</t>
  </si>
  <si>
    <t>PICTOGRAMA</t>
  </si>
  <si>
    <t>DESCRIPCION</t>
  </si>
  <si>
    <t>VALOR UNITARIO 2019 SIN IVA</t>
  </si>
  <si>
    <t>VALOR UNITARIO 2021 SIN IVA</t>
  </si>
  <si>
    <t>VALOR TOTAL con iva a 2021</t>
  </si>
  <si>
    <t>PRESUPUESTO ESTIMADO POR SEÑAL SIN IVA</t>
  </si>
  <si>
    <t xml:space="preserve">valor estimado con iva a 2021 </t>
  </si>
  <si>
    <t>VALOR UNITARIO 2021 SIN IVA - AGORA</t>
  </si>
  <si>
    <t xml:space="preserve">Mapas de ubicación ó plano en alto relieve de la entidad </t>
  </si>
  <si>
    <t>8 mapas</t>
  </si>
  <si>
    <t>En la pared de acceso al piso 5, 13, 8 ambos costados-Mezanine -archivo central</t>
  </si>
  <si>
    <t>**ACCESIBILIDAD</t>
  </si>
  <si>
    <t>Suministro e instalación de Plano de ubicación por piso de la entidad en alto relieve</t>
  </si>
  <si>
    <t>UN</t>
  </si>
  <si>
    <t>50x35</t>
  </si>
  <si>
    <t>Los planos o mapas de ubicación deben estar a 30 grados con respecto a la horizontal, el material de fabricación de los planos debe ser en acrílico en alto relieve (táctiles). Debe contar con colores vivos cumpliendo con la norma NTC 6047</t>
  </si>
  <si>
    <t>Suministro e instalación de Plano de Ubicación por piso de la entidad en alto relieve</t>
  </si>
  <si>
    <t>$  331.039,00</t>
  </si>
  <si>
    <t xml:space="preserve">Señalización de las puertas de acceso hale y empuje </t>
  </si>
  <si>
    <t>22( 11- hale  11-empuje)</t>
  </si>
  <si>
    <t>piso 5,8,13(2 costados)-mezzanine-socieconomica-auditorio-sala de juntas(2 entradas)-Archivo central? por definir</t>
  </si>
  <si>
    <t xml:space="preserve">**SEGURIDAD </t>
  </si>
  <si>
    <t>Suministro e Instalación plano de localización general con las rutas de evacuación</t>
  </si>
  <si>
    <t xml:space="preserve">9 (22) de acuerdo con planos </t>
  </si>
  <si>
    <t>25x17</t>
  </si>
  <si>
    <t>Suministro e instalación de Plano de localización general con las rutas de evacuación</t>
  </si>
  <si>
    <t>$  172.632,00</t>
  </si>
  <si>
    <t>**INFORMATIVAS</t>
  </si>
  <si>
    <t>Suministro e instalación señalización para las puertas de acceso HALE-EMPUJE</t>
  </si>
  <si>
    <t xml:space="preserve">UN </t>
  </si>
  <si>
    <t>5X12</t>
  </si>
  <si>
    <t>Estas señales deben ser adhesivas puetso que van pegadas a las puertas de vidrio, adicionalmente deben ser táctiles y contener adiconalmente lenguaje de braile debajo del texto justificado a la izquierda, material a utilizar de fácil limpeza preeferiblemente en acrílico</t>
  </si>
  <si>
    <t>piso 5,8,13(2 costados)- segundo piso supercade dos accesos, auditorio, 3 salas de juntas y archivo central</t>
  </si>
  <si>
    <t>$  27.924,00</t>
  </si>
  <si>
    <t>Aviso de identificación dependencias por piso</t>
  </si>
  <si>
    <t>39 -  ver anexo 1</t>
  </si>
  <si>
    <t>piso 5,8,13- piso  2 Supercade</t>
  </si>
  <si>
    <t>Suministro e instalación de señales de identificación de las diferentes dependencias por piso de la SDP</t>
  </si>
  <si>
    <t>10X20</t>
  </si>
  <si>
    <t xml:space="preserve">Las señales deben ser tactiles en alto relieve material facil de limpiar  y con colores vivos ajustandose a la norma, los textos acompañados de Braile justificados a la izquierda. </t>
  </si>
  <si>
    <t>Su instalción debe realizarse sobre todos los ingresos a las dependencias.</t>
  </si>
  <si>
    <t>Suministro e instalación de identificación de las diferentes dependencias por piso de la SDP</t>
  </si>
  <si>
    <t>$  42.143,00</t>
  </si>
  <si>
    <t>Señalización Rutas o Salidas  de emergencia (Evacuación)</t>
  </si>
  <si>
    <t>Por verificar - Gestión Humana</t>
  </si>
  <si>
    <t>pisos 5,8,13-mezanine-archivo central</t>
  </si>
  <si>
    <t>Suministro e instalación de señalización con las rutas y salidas  de emergencia</t>
  </si>
  <si>
    <t>15x25</t>
  </si>
  <si>
    <t xml:space="preserve">Las señales deben ser táctiles en alto relieve, material fácil de limpiar  y con colores vivos ajustándose a la norma, los textos acompañados de Braile justificados a la izquierda. </t>
  </si>
  <si>
    <t>Su instalación debe realizarse en las areas de circulación privadas como en las zonas de circularción de las zonas comunes</t>
  </si>
  <si>
    <t>Suministro e instalación de señalización con las rutas y salidas de emergencia</t>
  </si>
  <si>
    <t>$  142.738,00</t>
  </si>
  <si>
    <t>Servicios especiales piso 13: Quejas y Reclamos-defensor del ciudadano-control interno disiplinario</t>
  </si>
  <si>
    <t>piso 13</t>
  </si>
  <si>
    <t>Suministro e instalación Señalización grafica (ESTO ES LO MISMO QUE SEÑALES INFORMATIVAS POR ESPACIO)</t>
  </si>
  <si>
    <r>
      <rPr>
        <sz val="11"/>
        <color theme="1"/>
        <rFont val="Calibri"/>
        <family val="2"/>
      </rPr>
      <t xml:space="preserve">15x10 </t>
    </r>
    <r>
      <rPr>
        <sz val="11"/>
        <color rgb="FFFF0000"/>
        <rFont val="Calibri"/>
        <family val="2"/>
      </rPr>
      <t>(26 x 11)</t>
    </r>
  </si>
  <si>
    <t>Información 4UN, ascensor 6UN, fila en linea correspondencia 1UN, escaleras 12UN, mantenerse a la derecha e izquieda 12 UN, sala de juntas 4UN, auditorio 1UN, radicación correspondencia 1UN, casilleros para maletas 3 UN, punto de pago 2UN fotocopiado cad-archivo, fotocopiado 2 UN, biblioteca 1UN, cafetería 4 UN, recipiente basura 12UN, baños mujeres hombres 20UN,  Prohibido manejar celular (2)</t>
  </si>
  <si>
    <t>en los lugares que le sean indicado por el supervisor del contrato funcionario de la SDP</t>
  </si>
  <si>
    <t>Suministro e instalación de señalización grafica</t>
  </si>
  <si>
    <t>$  34.983,00</t>
  </si>
  <si>
    <t xml:space="preserve">Servicios especiales: MEZZANINE (Notificación, Aviso punto único de atención, </t>
  </si>
  <si>
    <t>Mezzanine</t>
  </si>
  <si>
    <t>6.1</t>
  </si>
  <si>
    <t>Suministro e instalación señalización grafica condición especial</t>
  </si>
  <si>
    <t>verificado</t>
  </si>
  <si>
    <t xml:space="preserve"> Una señal que contenga priorización para tercera edad, acceso prioritario mujeres embarazadas y acceso a parsonas con bebe.</t>
  </si>
  <si>
    <t>primer piso del supercade y en area de sala de espera en archivo de montevideo, notificaciones</t>
  </si>
  <si>
    <t>Suministro e instalación de señalización grafica consición especial</t>
  </si>
  <si>
    <t>todos los puntos de atención personalizada</t>
  </si>
  <si>
    <t>6.2</t>
  </si>
  <si>
    <t>suministro e instalación señalización graficaadvertencia cambio de nivel</t>
  </si>
  <si>
    <t>salidas de los piso 5-8-13 del CAD areas de la SDP</t>
  </si>
  <si>
    <t>Suministro e instalación de señalización grafica advertencia cambio de nivel</t>
  </si>
  <si>
    <t>Servicios especiales: archivo central-punto de radicación</t>
  </si>
  <si>
    <t xml:space="preserve">6 avisos- 4 de mesa para los puestos de trabajo- y dos de pared </t>
  </si>
  <si>
    <t>Archivo Central</t>
  </si>
  <si>
    <t>Suministro e instalación de servicios especiales piso 13: Quejas y Reclamos-defensor del ciudadano-control interno disiplinario</t>
  </si>
  <si>
    <t>10x20</t>
  </si>
  <si>
    <t xml:space="preserve">Las señales deben ser tactiles en alto relieve material facil de limpiar  y con colores vivos ajustandose a la norma </t>
  </si>
  <si>
    <t>Suministro e instalación de servicios especiales piso 13: Quejas y reclamos defensor del ciudadano control disciplinario</t>
  </si>
  <si>
    <t>$  38.393,00</t>
  </si>
  <si>
    <t>Centro de Fotocopiado</t>
  </si>
  <si>
    <t>Por verificar  con secretaría general</t>
  </si>
  <si>
    <t xml:space="preserve">Suministro e instalación de servicios especiales:(Notificaciónes, Aviso punto único de atención) </t>
  </si>
  <si>
    <t>25x20</t>
  </si>
  <si>
    <t>segundo piso del supercade CAD</t>
  </si>
  <si>
    <t>Suministro e instalación de servicios especiales (Notificaciones, aviso punto unico de atención)</t>
  </si>
  <si>
    <t>$  65.727,00</t>
  </si>
  <si>
    <t>avisos de mesa tipo hablador - Información en puntos</t>
  </si>
  <si>
    <t>8x 25</t>
  </si>
  <si>
    <t>Las señales deben ser tactiles en alto relieve material facil de limpiar  y con colores vivos ajustandose a la norma, los textos acompañados de Braile justificados a la izquierda. Deben decir atención personalizada.</t>
  </si>
  <si>
    <t>en todos los cades y supercades de Bogotá donde se atiende publico</t>
  </si>
  <si>
    <t>Suministro de avisos de mesa tipo hablador - información en puntos</t>
  </si>
  <si>
    <t>$  29.617,00</t>
  </si>
  <si>
    <t>NOTAS:</t>
  </si>
  <si>
    <t>TOTAL IVA INCLUIDO</t>
  </si>
  <si>
    <t>Señal informativa de uso de tapabocas</t>
  </si>
  <si>
    <t>señal informativa de lavado de manos</t>
  </si>
  <si>
    <t>Marcación para silla preferencial (pictograma - adulto mayor/embarazada)</t>
  </si>
  <si>
    <t>Marcación para silla "No utilizar esta silla"(Bioseguridad)</t>
  </si>
  <si>
    <t>Señal para mantener distancia</t>
  </si>
  <si>
    <t>Señal informativa para no uso de celular Planoteca</t>
  </si>
  <si>
    <t>Señal informativa  atención preferencial (Radicación, verificar si en otro punto)</t>
  </si>
  <si>
    <t>1. Las señales deben ser instaladas donde el supervisor lo indique a una altura entre 1.20mts y 1.60 mts.</t>
  </si>
  <si>
    <t>2. El contratista debe suministar e instalar  señales que no hayan sido tenidas en cuenta por complejidad de implementación de la norma ntc 6047 por omisión de la SDP.</t>
  </si>
  <si>
    <t>3. El contratista deberá informar sobre cualquier error e informar ,haciendo lasdebidas correcciones en la elaboración y suministro en la implementación de la señalización de acuerdo a la norma NTC 6047 evitando que la entidad se vea afectada por detrimento.</t>
  </si>
  <si>
    <t>TOTAL</t>
  </si>
  <si>
    <t>A TENER  EN CUENTA</t>
  </si>
  <si>
    <t xml:space="preserve">la secretaría  de planeación las medidas definitivas de la señales serán entregadas </t>
  </si>
  <si>
    <t>OBSERVACIÓN</t>
  </si>
  <si>
    <t xml:space="preserve">Piso 2 ( supercade) </t>
  </si>
  <si>
    <t>SEÑALIZACIÓN MODELO</t>
  </si>
  <si>
    <t>Subsecretaria de Planeacion Socioeconomica</t>
  </si>
  <si>
    <t>Direccion de Politicas Sectoriales</t>
  </si>
  <si>
    <t>Direccion de Equidad y Politicas Poblacionales</t>
  </si>
  <si>
    <t>Direcion de Economia Urbana</t>
  </si>
  <si>
    <t>De acuerdo a lo que se concerte con prensa y comunicaciones</t>
  </si>
  <si>
    <t>Direccion de Operaciones Estrategicas</t>
  </si>
  <si>
    <t>Direccion de Integracion Regional,Nacional e Internacional</t>
  </si>
  <si>
    <t>Direccion de Diversidad Sexual</t>
  </si>
  <si>
    <t>Piso 5</t>
  </si>
  <si>
    <t>Subsecretaria de Planeacion Territorial</t>
  </si>
  <si>
    <t>Direccion de Norma urbana</t>
  </si>
  <si>
    <t>Direccion de Planes Maestros y Complementarios</t>
  </si>
  <si>
    <t>Direccion de Planes Parciales</t>
  </si>
  <si>
    <t>Direccion de Vias,Transporte y Servicios Publicos</t>
  </si>
  <si>
    <t>Direccion del Taller del Espacio Publico</t>
  </si>
  <si>
    <t>Direccion de Patrimonio y Renovacion Urbana</t>
  </si>
  <si>
    <t>Direccion de Sistemas</t>
  </si>
  <si>
    <t>Piso 8</t>
  </si>
  <si>
    <t>Subsecretaria de Planeacion de la Inversion</t>
  </si>
  <si>
    <t>Direccion de Programacion y Seguimiento a la Inversion</t>
  </si>
  <si>
    <t>Direccion de Participacion y Comunicación para la Planeacion</t>
  </si>
  <si>
    <t>Direccion de Planes de Desarrollo y Fortalecimiento local</t>
  </si>
  <si>
    <t>Direccion de Confis</t>
  </si>
  <si>
    <t>Subsecretaria Juridica</t>
  </si>
  <si>
    <t>Direccion de Analisis y Conceptos Juridicos</t>
  </si>
  <si>
    <t>Direccion de Tramites Administrativos</t>
  </si>
  <si>
    <t>Direccion de Defensa Juducial</t>
  </si>
  <si>
    <t>Subsecretaria de Gestion Corporativa</t>
  </si>
  <si>
    <t>Direccion de Recursos Fisicos y Gestion Documental</t>
  </si>
  <si>
    <t>Direccion de Gestion Financiera</t>
  </si>
  <si>
    <t>Direccion de Gestion Contractual</t>
  </si>
  <si>
    <t>Direccion de Gestion Humana</t>
  </si>
  <si>
    <t>Despacho</t>
  </si>
  <si>
    <t>Piso 13</t>
  </si>
  <si>
    <t>Subsecretaria de Informacion y Estudios Estrategicos</t>
  </si>
  <si>
    <t>Direccion de Informacion Cartografia y Estadistica</t>
  </si>
  <si>
    <t>Direccion de Estudios Macro</t>
  </si>
  <si>
    <t>Direccion de Estratificacion</t>
  </si>
  <si>
    <t>Direccion de Sisben</t>
  </si>
  <si>
    <t>Direccion de Servicio al Ciudadano</t>
  </si>
  <si>
    <t>Direccion de Planeacion</t>
  </si>
  <si>
    <t>Direccion de legalizacion y Mejoramiento Integral de Barrios</t>
  </si>
  <si>
    <t>Oficina de Control Interno</t>
  </si>
  <si>
    <t>Oficina de Control Interno Disciplinario</t>
  </si>
  <si>
    <t>porta nombres para números de módulos</t>
  </si>
  <si>
    <t>Señales informativas por espacio</t>
  </si>
  <si>
    <t>señales informativas de departamentos de la entidad</t>
  </si>
  <si>
    <t>Suministro e instalación señalización para las puertas de acceso HALE</t>
  </si>
  <si>
    <t>Suministro e instalación señalización para las puertas de acceso EMPUJE</t>
  </si>
  <si>
    <t>Suministro e instalación de señalización de SILENCIO</t>
  </si>
  <si>
    <t>Suministro e instalación de señalización de PROHIBIDO FUMAR</t>
  </si>
  <si>
    <t>Suministro e instalación de señalización de NO RECIBIR NI REALIZAR LLAMADAS POR CELULAR</t>
  </si>
  <si>
    <t>Suministro e instalación de señalización de PUNTO DE INFORMACIÓN</t>
  </si>
  <si>
    <t>Suministro e instalación de señalización de NO PASE</t>
  </si>
  <si>
    <t>Señales informativas de baños hombres, mujeres y personas con movilidad reducida</t>
  </si>
  <si>
    <t>Señal literal de salida (salida habitual)</t>
  </si>
  <si>
    <t>Señal en pictograma de salida habitual hacia la derecha</t>
  </si>
  <si>
    <t>Señal en pictograma de salida habitual hacia la izquierda</t>
  </si>
  <si>
    <t>Señal en pictograma de Salida de Emergencia</t>
  </si>
  <si>
    <t>Señal en pictograma de “no utilizar en caso de emergencia”.</t>
  </si>
  <si>
    <t>Señal en pictograma de “no utilizar en caso de incendio”</t>
  </si>
  <si>
    <t>Señal en pictograma de boca de incendio</t>
  </si>
  <si>
    <t>Señal en pictograma de pulsador de alarma</t>
  </si>
  <si>
    <t>Señal en pictograma de riesgo electrico</t>
  </si>
  <si>
    <t>Señales informativas de baños de hombres y mujeres</t>
  </si>
  <si>
    <t>SUBTOTAL</t>
  </si>
  <si>
    <t>AGORA</t>
  </si>
  <si>
    <t>IMAGEN PUBLICITARIA</t>
  </si>
  <si>
    <t>JAIME BAQUERO</t>
  </si>
  <si>
    <t>EMPRESA</t>
  </si>
  <si>
    <t>diferencia respecto al promedio en pesos</t>
  </si>
  <si>
    <t>diferencia respecto al promedio en porcentaje</t>
  </si>
  <si>
    <t>item</t>
  </si>
  <si>
    <t>promedio valores unitarios sin iva</t>
  </si>
  <si>
    <t>valor total mas IVA</t>
  </si>
  <si>
    <t>valor unitario mas IVA</t>
  </si>
  <si>
    <t>promedio total sin IVA por item</t>
  </si>
  <si>
    <t>IVA</t>
  </si>
  <si>
    <r>
      <t>Con base en las cotizaciones presentadas por las empresas abajo relacionadas, la SDP realiza un estudio de mercado de los bienes y/o servicios a adquirir como se relaciona</t>
    </r>
    <r>
      <rPr>
        <sz val="7"/>
        <color rgb="FF0000FF"/>
        <rFont val="Arial"/>
        <family val="2"/>
      </rPr>
      <t>:</t>
    </r>
  </si>
  <si>
    <t>TOTAL REDONDEADO</t>
  </si>
  <si>
    <t>Valor excluido</t>
  </si>
  <si>
    <t>promedio valores unitarios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</si>
</sst>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\ #,##0;[Red]\-&quot;$&quot;\ #,##0"/>
    <numFmt numFmtId="165" formatCode="&quot;$&quot;\ #,##0.00_);[Red]\(&quot;$&quot;\ #,##0.00\)"/>
    <numFmt numFmtId="166" formatCode="&quot;$&quot;\ #,##0.0"/>
    <numFmt numFmtId="167" formatCode="&quot;$&quot;\ #,##0_);[Red]\(&quot;$&quot;\ #,##0\)"/>
    <numFmt numFmtId="168" formatCode="[$$-240A]\ #,##0"/>
  </numFmts>
  <fonts count="22" x14ac:knownFonts="1">
    <font>
      <sz val="11"/>
      <color theme="1"/>
      <name val="Arial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name val="Arial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Calibri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name val="Arial"/>
      <family val="2"/>
    </font>
    <font>
      <b/>
      <sz val="6"/>
      <color theme="1"/>
      <name val="Arial"/>
      <family val="2"/>
    </font>
    <font>
      <b/>
      <sz val="6"/>
      <name val="Arial"/>
      <family val="2"/>
    </font>
    <font>
      <b/>
      <sz val="7"/>
      <name val="Calibri"/>
      <family val="2"/>
    </font>
    <font>
      <sz val="7"/>
      <color rgb="FF0000FF"/>
      <name val="Arial"/>
      <family val="2"/>
    </font>
    <font>
      <b/>
      <sz val="7"/>
      <color theme="1"/>
      <name val="Calibri"/>
      <family val="2"/>
    </font>
    <font>
      <sz val="7"/>
      <color theme="1"/>
      <name val="Calibri"/>
      <family val="2"/>
    </font>
    <font>
      <sz val="7"/>
      <name val="Calibri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6DCE4"/>
        <bgColor rgb="FFD6DCE4"/>
      </patternFill>
    </fill>
    <fill>
      <patternFill patternType="solid">
        <fgColor rgb="FFFFFF00"/>
        <bgColor rgb="FFFFFF00"/>
      </patternFill>
    </fill>
    <fill>
      <patternFill patternType="solid">
        <fgColor rgb="FFE9F6CE"/>
        <bgColor rgb="FFE9F6CE"/>
      </patternFill>
    </fill>
    <fill>
      <patternFill patternType="solid">
        <fgColor rgb="FF71BBFF"/>
        <bgColor rgb="FF71BB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5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2" borderId="1" xfId="0" applyFont="1" applyFill="1" applyBorder="1"/>
    <xf numFmtId="0" fontId="0" fillId="3" borderId="1" xfId="0" applyFont="1" applyFill="1" applyBorder="1" applyAlignment="1">
      <alignment wrapText="1"/>
    </xf>
    <xf numFmtId="165" fontId="0" fillId="0" borderId="0" xfId="0" applyNumberFormat="1" applyFont="1" applyAlignment="1">
      <alignment wrapText="1"/>
    </xf>
    <xf numFmtId="166" fontId="0" fillId="0" borderId="0" xfId="0" applyNumberFormat="1" applyFont="1" applyAlignment="1">
      <alignment wrapText="1"/>
    </xf>
    <xf numFmtId="166" fontId="0" fillId="0" borderId="0" xfId="0" applyNumberFormat="1" applyFont="1"/>
    <xf numFmtId="0" fontId="1" fillId="2" borderId="1" xfId="0" applyFont="1" applyFill="1" applyBorder="1"/>
    <xf numFmtId="0" fontId="1" fillId="3" borderId="1" xfId="0" applyFont="1" applyFill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5" fillId="4" borderId="1" xfId="0" applyFont="1" applyFill="1" applyBorder="1"/>
    <xf numFmtId="0" fontId="6" fillId="4" borderId="1" xfId="0" applyFont="1" applyFill="1" applyBorder="1"/>
    <xf numFmtId="0" fontId="1" fillId="4" borderId="1" xfId="0" applyFont="1" applyFill="1" applyBorder="1"/>
    <xf numFmtId="0" fontId="0" fillId="4" borderId="1" xfId="0" applyFont="1" applyFill="1" applyBorder="1"/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vertical="center" wrapText="1"/>
    </xf>
    <xf numFmtId="0" fontId="1" fillId="4" borderId="15" xfId="0" applyFont="1" applyFill="1" applyBorder="1"/>
    <xf numFmtId="0" fontId="1" fillId="4" borderId="1" xfId="0" applyFont="1" applyFill="1" applyBorder="1" applyAlignment="1">
      <alignment wrapText="1"/>
    </xf>
    <xf numFmtId="167" fontId="1" fillId="4" borderId="1" xfId="0" applyNumberFormat="1" applyFont="1" applyFill="1" applyBorder="1" applyAlignment="1">
      <alignment wrapText="1"/>
    </xf>
    <xf numFmtId="167" fontId="0" fillId="4" borderId="1" xfId="0" applyNumberFormat="1" applyFont="1" applyFill="1" applyBorder="1" applyAlignment="1">
      <alignment wrapText="1"/>
    </xf>
    <xf numFmtId="167" fontId="0" fillId="4" borderId="1" xfId="0" applyNumberFormat="1" applyFont="1" applyFill="1" applyBorder="1"/>
    <xf numFmtId="166" fontId="0" fillId="4" borderId="1" xfId="0" applyNumberFormat="1" applyFont="1" applyFill="1" applyBorder="1" applyAlignment="1">
      <alignment wrapText="1"/>
    </xf>
    <xf numFmtId="166" fontId="0" fillId="4" borderId="1" xfId="0" applyNumberFormat="1" applyFont="1" applyFill="1" applyBorder="1"/>
    <xf numFmtId="0" fontId="1" fillId="4" borderId="18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/>
    </xf>
    <xf numFmtId="0" fontId="7" fillId="4" borderId="19" xfId="0" applyFont="1" applyFill="1" applyBorder="1"/>
    <xf numFmtId="0" fontId="1" fillId="4" borderId="21" xfId="0" applyFont="1" applyFill="1" applyBorder="1"/>
    <xf numFmtId="0" fontId="2" fillId="4" borderId="11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wrapText="1"/>
    </xf>
    <xf numFmtId="0" fontId="2" fillId="4" borderId="1" xfId="0" applyFont="1" applyFill="1" applyBorder="1"/>
    <xf numFmtId="0" fontId="1" fillId="4" borderId="11" xfId="0" applyFont="1" applyFill="1" applyBorder="1"/>
    <xf numFmtId="0" fontId="2" fillId="4" borderId="1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/>
    <xf numFmtId="0" fontId="2" fillId="4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/>
    <xf numFmtId="0" fontId="1" fillId="4" borderId="1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/>
    <xf numFmtId="0" fontId="1" fillId="5" borderId="1" xfId="0" applyFont="1" applyFill="1" applyBorder="1"/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2" fillId="5" borderId="13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/>
    </xf>
    <xf numFmtId="0" fontId="1" fillId="5" borderId="21" xfId="0" applyFont="1" applyFill="1" applyBorder="1"/>
    <xf numFmtId="0" fontId="1" fillId="5" borderId="1" xfId="0" applyFont="1" applyFill="1" applyBorder="1" applyAlignment="1">
      <alignment wrapText="1"/>
    </xf>
    <xf numFmtId="167" fontId="1" fillId="5" borderId="1" xfId="0" applyNumberFormat="1" applyFont="1" applyFill="1" applyBorder="1" applyAlignment="1">
      <alignment wrapText="1"/>
    </xf>
    <xf numFmtId="167" fontId="0" fillId="5" borderId="1" xfId="0" applyNumberFormat="1" applyFont="1" applyFill="1" applyBorder="1" applyAlignment="1">
      <alignment wrapText="1"/>
    </xf>
    <xf numFmtId="167" fontId="0" fillId="5" borderId="1" xfId="0" applyNumberFormat="1" applyFont="1" applyFill="1" applyBorder="1"/>
    <xf numFmtId="0" fontId="0" fillId="5" borderId="1" xfId="0" applyFont="1" applyFill="1" applyBorder="1"/>
    <xf numFmtId="166" fontId="0" fillId="5" borderId="1" xfId="0" applyNumberFormat="1" applyFont="1" applyFill="1" applyBorder="1" applyAlignment="1">
      <alignment wrapText="1"/>
    </xf>
    <xf numFmtId="166" fontId="0" fillId="5" borderId="1" xfId="0" applyNumberFormat="1" applyFont="1" applyFill="1" applyBorder="1"/>
    <xf numFmtId="0" fontId="1" fillId="4" borderId="28" xfId="0" applyFont="1" applyFill="1" applyBorder="1"/>
    <xf numFmtId="0" fontId="1" fillId="4" borderId="29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wrapText="1"/>
    </xf>
    <xf numFmtId="0" fontId="1" fillId="4" borderId="34" xfId="0" applyFont="1" applyFill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/>
    </xf>
    <xf numFmtId="0" fontId="1" fillId="4" borderId="35" xfId="0" applyFont="1" applyFill="1" applyBorder="1"/>
    <xf numFmtId="0" fontId="2" fillId="4" borderId="35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vertical="center"/>
    </xf>
    <xf numFmtId="0" fontId="1" fillId="4" borderId="36" xfId="0" applyFont="1" applyFill="1" applyBorder="1"/>
    <xf numFmtId="0" fontId="1" fillId="0" borderId="0" xfId="0" applyFont="1" applyAlignment="1">
      <alignment horizontal="center"/>
    </xf>
    <xf numFmtId="0" fontId="4" fillId="0" borderId="0" xfId="0" applyFont="1"/>
    <xf numFmtId="0" fontId="8" fillId="0" borderId="0" xfId="0" applyFont="1"/>
    <xf numFmtId="167" fontId="1" fillId="0" borderId="0" xfId="0" applyNumberFormat="1" applyFont="1" applyAlignment="1">
      <alignment wrapText="1"/>
    </xf>
    <xf numFmtId="167" fontId="0" fillId="0" borderId="0" xfId="0" applyNumberFormat="1" applyFont="1" applyAlignment="1">
      <alignment wrapText="1"/>
    </xf>
    <xf numFmtId="167" fontId="0" fillId="0" borderId="0" xfId="0" applyNumberFormat="1" applyFont="1"/>
    <xf numFmtId="0" fontId="9" fillId="0" borderId="0" xfId="0" applyFont="1"/>
    <xf numFmtId="0" fontId="10" fillId="0" borderId="0" xfId="0" applyFont="1" applyAlignment="1"/>
    <xf numFmtId="0" fontId="4" fillId="0" borderId="30" xfId="0" applyFont="1" applyBorder="1" applyAlignment="1">
      <alignment wrapText="1"/>
    </xf>
    <xf numFmtId="0" fontId="1" fillId="0" borderId="30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0" fillId="0" borderId="11" xfId="0" applyFont="1" applyBorder="1"/>
    <xf numFmtId="0" fontId="2" fillId="0" borderId="0" xfId="0" applyFont="1"/>
    <xf numFmtId="0" fontId="1" fillId="0" borderId="11" xfId="0" applyFont="1" applyBorder="1" applyAlignment="1">
      <alignment wrapText="1"/>
    </xf>
    <xf numFmtId="0" fontId="4" fillId="0" borderId="0" xfId="0" applyFont="1" applyAlignment="1">
      <alignment wrapText="1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vertical="center"/>
    </xf>
    <xf numFmtId="0" fontId="14" fillId="0" borderId="51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 wrapText="1"/>
    </xf>
    <xf numFmtId="0" fontId="15" fillId="7" borderId="50" xfId="0" applyFont="1" applyFill="1" applyBorder="1" applyAlignment="1">
      <alignment horizontal="center" vertical="center" wrapText="1"/>
    </xf>
    <xf numFmtId="0" fontId="14" fillId="7" borderId="50" xfId="0" applyFont="1" applyFill="1" applyBorder="1" applyAlignment="1">
      <alignment horizontal="center" vertical="center" wrapText="1"/>
    </xf>
    <xf numFmtId="0" fontId="14" fillId="0" borderId="50" xfId="0" applyFont="1" applyFill="1" applyBorder="1" applyAlignment="1">
      <alignment horizontal="center" vertical="center" wrapText="1"/>
    </xf>
    <xf numFmtId="0" fontId="14" fillId="0" borderId="52" xfId="0" applyFont="1" applyBorder="1" applyAlignment="1">
      <alignment vertical="center" wrapText="1"/>
    </xf>
    <xf numFmtId="0" fontId="12" fillId="0" borderId="0" xfId="0" applyFont="1" applyAlignment="1"/>
    <xf numFmtId="9" fontId="12" fillId="0" borderId="40" xfId="0" applyNumberFormat="1" applyFont="1" applyBorder="1" applyAlignment="1">
      <alignment horizontal="center"/>
    </xf>
    <xf numFmtId="0" fontId="20" fillId="7" borderId="62" xfId="0" applyFont="1" applyFill="1" applyBorder="1" applyAlignment="1">
      <alignment vertical="center" wrapText="1"/>
    </xf>
    <xf numFmtId="168" fontId="19" fillId="7" borderId="62" xfId="0" applyNumberFormat="1" applyFont="1" applyFill="1" applyBorder="1" applyAlignment="1">
      <alignment horizontal="right" vertical="center" wrapText="1"/>
    </xf>
    <xf numFmtId="168" fontId="12" fillId="0" borderId="62" xfId="0" applyNumberFormat="1" applyFont="1" applyBorder="1" applyAlignment="1"/>
    <xf numFmtId="9" fontId="12" fillId="0" borderId="74" xfId="0" applyNumberFormat="1" applyFont="1" applyFill="1" applyBorder="1" applyAlignment="1">
      <alignment horizontal="center"/>
    </xf>
    <xf numFmtId="0" fontId="12" fillId="0" borderId="40" xfId="0" applyFont="1" applyBorder="1" applyAlignment="1"/>
    <xf numFmtId="0" fontId="20" fillId="7" borderId="41" xfId="0" applyFont="1" applyFill="1" applyBorder="1" applyAlignment="1">
      <alignment vertical="center" wrapText="1"/>
    </xf>
    <xf numFmtId="168" fontId="19" fillId="7" borderId="41" xfId="0" applyNumberFormat="1" applyFont="1" applyFill="1" applyBorder="1" applyAlignment="1">
      <alignment horizontal="right" vertical="center" wrapText="1"/>
    </xf>
    <xf numFmtId="168" fontId="12" fillId="0" borderId="41" xfId="0" applyNumberFormat="1" applyFont="1" applyBorder="1" applyAlignment="1"/>
    <xf numFmtId="9" fontId="12" fillId="0" borderId="53" xfId="0" applyNumberFormat="1" applyFont="1" applyFill="1" applyBorder="1" applyAlignment="1">
      <alignment horizontal="center"/>
    </xf>
    <xf numFmtId="0" fontId="20" fillId="0" borderId="41" xfId="0" applyFont="1" applyFill="1" applyBorder="1" applyAlignment="1">
      <alignment vertical="center" wrapText="1"/>
    </xf>
    <xf numFmtId="168" fontId="19" fillId="0" borderId="41" xfId="0" applyNumberFormat="1" applyFont="1" applyFill="1" applyBorder="1" applyAlignment="1">
      <alignment horizontal="right" vertical="center" wrapText="1"/>
    </xf>
    <xf numFmtId="168" fontId="12" fillId="0" borderId="41" xfId="0" applyNumberFormat="1" applyFont="1" applyFill="1" applyBorder="1" applyAlignment="1"/>
    <xf numFmtId="0" fontId="13" fillId="0" borderId="40" xfId="0" applyFont="1" applyBorder="1" applyAlignment="1"/>
    <xf numFmtId="0" fontId="12" fillId="0" borderId="0" xfId="0" applyFont="1" applyAlignment="1">
      <alignment vertical="center"/>
    </xf>
    <xf numFmtId="0" fontId="13" fillId="0" borderId="0" xfId="0" applyFont="1" applyAlignment="1"/>
    <xf numFmtId="9" fontId="12" fillId="0" borderId="0" xfId="0" applyNumberFormat="1" applyFont="1" applyAlignment="1">
      <alignment horizontal="center"/>
    </xf>
    <xf numFmtId="0" fontId="18" fillId="0" borderId="0" xfId="0" applyFont="1"/>
    <xf numFmtId="0" fontId="16" fillId="0" borderId="0" xfId="0" applyFont="1"/>
    <xf numFmtId="0" fontId="12" fillId="0" borderId="0" xfId="0" applyFont="1"/>
    <xf numFmtId="0" fontId="20" fillId="0" borderId="0" xfId="0" applyFont="1"/>
    <xf numFmtId="9" fontId="13" fillId="0" borderId="0" xfId="0" applyNumberFormat="1" applyFont="1" applyAlignment="1">
      <alignment horizontal="center"/>
    </xf>
    <xf numFmtId="164" fontId="13" fillId="0" borderId="0" xfId="0" applyNumberFormat="1" applyFont="1" applyAlignment="1"/>
    <xf numFmtId="0" fontId="20" fillId="7" borderId="44" xfId="0" applyFont="1" applyFill="1" applyBorder="1" applyAlignment="1">
      <alignment vertical="center" wrapText="1"/>
    </xf>
    <xf numFmtId="164" fontId="19" fillId="7" borderId="44" xfId="0" applyNumberFormat="1" applyFont="1" applyFill="1" applyBorder="1" applyAlignment="1">
      <alignment horizontal="right" vertical="center"/>
    </xf>
    <xf numFmtId="168" fontId="19" fillId="7" borderId="44" xfId="0" applyNumberFormat="1" applyFont="1" applyFill="1" applyBorder="1" applyAlignment="1">
      <alignment horizontal="right" vertical="center" wrapText="1"/>
    </xf>
    <xf numFmtId="168" fontId="12" fillId="0" borderId="44" xfId="0" applyNumberFormat="1" applyFont="1" applyBorder="1" applyAlignment="1"/>
    <xf numFmtId="9" fontId="12" fillId="0" borderId="47" xfId="0" applyNumberFormat="1" applyFont="1" applyBorder="1" applyAlignment="1">
      <alignment horizontal="left"/>
    </xf>
    <xf numFmtId="9" fontId="12" fillId="0" borderId="42" xfId="0" applyNumberFormat="1" applyFont="1" applyBorder="1" applyAlignment="1">
      <alignment horizontal="left"/>
    </xf>
    <xf numFmtId="164" fontId="21" fillId="0" borderId="0" xfId="0" applyNumberFormat="1" applyFont="1" applyAlignment="1">
      <alignment horizontal="center"/>
    </xf>
    <xf numFmtId="9" fontId="12" fillId="0" borderId="54" xfId="0" applyNumberFormat="1" applyFont="1" applyFill="1" applyBorder="1" applyAlignment="1">
      <alignment horizontal="center"/>
    </xf>
    <xf numFmtId="9" fontId="12" fillId="0" borderId="64" xfId="0" applyNumberFormat="1" applyFont="1" applyFill="1" applyBorder="1" applyAlignment="1">
      <alignment horizontal="center"/>
    </xf>
    <xf numFmtId="0" fontId="20" fillId="0" borderId="61" xfId="0" applyFont="1" applyFill="1" applyBorder="1" applyAlignment="1">
      <alignment vertical="center" wrapText="1"/>
    </xf>
    <xf numFmtId="168" fontId="19" fillId="0" borderId="61" xfId="0" applyNumberFormat="1" applyFont="1" applyFill="1" applyBorder="1" applyAlignment="1">
      <alignment horizontal="right" vertical="center" wrapText="1"/>
    </xf>
    <xf numFmtId="168" fontId="12" fillId="0" borderId="61" xfId="0" applyNumberFormat="1" applyFont="1" applyFill="1" applyBorder="1" applyAlignment="1"/>
    <xf numFmtId="0" fontId="20" fillId="0" borderId="62" xfId="0" applyFont="1" applyFill="1" applyBorder="1" applyAlignment="1">
      <alignment vertical="center" wrapText="1"/>
    </xf>
    <xf numFmtId="168" fontId="19" fillId="0" borderId="62" xfId="0" applyNumberFormat="1" applyFont="1" applyFill="1" applyBorder="1" applyAlignment="1">
      <alignment horizontal="right" vertical="center" wrapText="1"/>
    </xf>
    <xf numFmtId="168" fontId="12" fillId="0" borderId="62" xfId="0" applyNumberFormat="1" applyFont="1" applyFill="1" applyBorder="1" applyAlignment="1"/>
    <xf numFmtId="0" fontId="20" fillId="7" borderId="48" xfId="0" applyFont="1" applyFill="1" applyBorder="1" applyAlignment="1">
      <alignment vertical="center" wrapText="1"/>
    </xf>
    <xf numFmtId="168" fontId="19" fillId="7" borderId="48" xfId="0" applyNumberFormat="1" applyFont="1" applyFill="1" applyBorder="1" applyAlignment="1">
      <alignment horizontal="right" vertical="center" wrapText="1"/>
    </xf>
    <xf numFmtId="168" fontId="12" fillId="0" borderId="48" xfId="0" applyNumberFormat="1" applyFont="1" applyBorder="1" applyAlignment="1"/>
    <xf numFmtId="0" fontId="20" fillId="0" borderId="48" xfId="0" applyFont="1" applyFill="1" applyBorder="1" applyAlignment="1">
      <alignment vertical="center" wrapText="1"/>
    </xf>
    <xf numFmtId="168" fontId="19" fillId="0" borderId="48" xfId="0" applyNumberFormat="1" applyFont="1" applyFill="1" applyBorder="1" applyAlignment="1">
      <alignment horizontal="right" vertical="center" wrapText="1"/>
    </xf>
    <xf numFmtId="168" fontId="12" fillId="0" borderId="48" xfId="0" applyNumberFormat="1" applyFont="1" applyFill="1" applyBorder="1" applyAlignment="1"/>
    <xf numFmtId="9" fontId="12" fillId="0" borderId="59" xfId="0" applyNumberFormat="1" applyFont="1" applyFill="1" applyBorder="1" applyAlignment="1">
      <alignment horizontal="center"/>
    </xf>
    <xf numFmtId="0" fontId="20" fillId="0" borderId="44" xfId="0" applyFont="1" applyFill="1" applyBorder="1" applyAlignment="1">
      <alignment vertical="center" wrapText="1"/>
    </xf>
    <xf numFmtId="168" fontId="19" fillId="0" borderId="44" xfId="0" applyNumberFormat="1" applyFont="1" applyFill="1" applyBorder="1" applyAlignment="1">
      <alignment horizontal="right" vertical="center" wrapText="1"/>
    </xf>
    <xf numFmtId="168" fontId="12" fillId="0" borderId="44" xfId="0" applyNumberFormat="1" applyFont="1" applyFill="1" applyBorder="1" applyAlignment="1"/>
    <xf numFmtId="0" fontId="20" fillId="7" borderId="61" xfId="0" applyFont="1" applyFill="1" applyBorder="1" applyAlignment="1">
      <alignment vertical="center" wrapText="1"/>
    </xf>
    <xf numFmtId="164" fontId="19" fillId="7" borderId="61" xfId="0" applyNumberFormat="1" applyFont="1" applyFill="1" applyBorder="1" applyAlignment="1">
      <alignment horizontal="right" vertical="center"/>
    </xf>
    <xf numFmtId="168" fontId="19" fillId="7" borderId="61" xfId="0" applyNumberFormat="1" applyFont="1" applyFill="1" applyBorder="1" applyAlignment="1">
      <alignment horizontal="right" vertical="center" wrapText="1"/>
    </xf>
    <xf numFmtId="168" fontId="12" fillId="0" borderId="61" xfId="0" applyNumberFormat="1" applyFont="1" applyBorder="1" applyAlignment="1"/>
    <xf numFmtId="164" fontId="12" fillId="0" borderId="43" xfId="0" applyNumberFormat="1" applyFont="1" applyBorder="1" applyAlignment="1">
      <alignment horizontal="right"/>
    </xf>
    <xf numFmtId="164" fontId="12" fillId="0" borderId="49" xfId="0" applyNumberFormat="1" applyFont="1" applyBorder="1" applyAlignment="1">
      <alignment horizontal="right"/>
    </xf>
    <xf numFmtId="164" fontId="11" fillId="0" borderId="46" xfId="0" applyNumberFormat="1" applyFont="1" applyBorder="1" applyAlignment="1">
      <alignment horizontal="right" vertical="center"/>
    </xf>
    <xf numFmtId="9" fontId="11" fillId="0" borderId="45" xfId="0" applyNumberFormat="1" applyFont="1" applyBorder="1" applyAlignment="1">
      <alignment horizontal="left" vertical="center" wrapText="1"/>
    </xf>
    <xf numFmtId="9" fontId="12" fillId="0" borderId="48" xfId="0" applyNumberFormat="1" applyFont="1" applyFill="1" applyBorder="1" applyAlignment="1">
      <alignment horizontal="center"/>
    </xf>
    <xf numFmtId="9" fontId="12" fillId="0" borderId="44" xfId="0" applyNumberFormat="1" applyFont="1" applyFill="1" applyBorder="1" applyAlignment="1">
      <alignment horizontal="center"/>
    </xf>
    <xf numFmtId="9" fontId="12" fillId="0" borderId="41" xfId="0" applyNumberFormat="1" applyFont="1" applyFill="1" applyBorder="1" applyAlignment="1">
      <alignment horizontal="center"/>
    </xf>
    <xf numFmtId="168" fontId="13" fillId="0" borderId="40" xfId="0" applyNumberFormat="1" applyFont="1" applyBorder="1" applyAlignment="1"/>
    <xf numFmtId="164" fontId="13" fillId="0" borderId="0" xfId="0" applyNumberFormat="1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4" fillId="4" borderId="14" xfId="0" applyFont="1" applyFill="1" applyBorder="1" applyAlignment="1">
      <alignment horizontal="center" vertical="center"/>
    </xf>
    <xf numFmtId="0" fontId="3" fillId="0" borderId="20" xfId="0" applyFont="1" applyBorder="1"/>
    <xf numFmtId="0" fontId="1" fillId="4" borderId="2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3" xfId="0" applyFont="1" applyBorder="1"/>
    <xf numFmtId="0" fontId="1" fillId="4" borderId="16" xfId="0" applyFont="1" applyFill="1" applyBorder="1" applyAlignment="1">
      <alignment horizontal="center" vertical="center" wrapText="1"/>
    </xf>
    <xf numFmtId="0" fontId="3" fillId="0" borderId="17" xfId="0" applyFont="1" applyBorder="1"/>
    <xf numFmtId="0" fontId="3" fillId="0" borderId="22" xfId="0" applyFont="1" applyBorder="1"/>
    <xf numFmtId="0" fontId="3" fillId="0" borderId="23" xfId="0" applyFont="1" applyBorder="1"/>
    <xf numFmtId="0" fontId="1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3" fillId="0" borderId="6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1" fillId="0" borderId="24" xfId="0" applyFont="1" applyBorder="1" applyAlignment="1">
      <alignment horizontal="center" vertical="center"/>
    </xf>
    <xf numFmtId="0" fontId="3" fillId="0" borderId="25" xfId="0" applyFont="1" applyBorder="1"/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4" borderId="30" xfId="0" applyFont="1" applyFill="1" applyBorder="1" applyAlignment="1">
      <alignment horizontal="center" vertical="center"/>
    </xf>
    <xf numFmtId="0" fontId="3" fillId="0" borderId="31" xfId="0" applyFont="1" applyBorder="1"/>
    <xf numFmtId="0" fontId="1" fillId="4" borderId="32" xfId="0" applyFont="1" applyFill="1" applyBorder="1" applyAlignment="1">
      <alignment horizontal="center" vertical="center"/>
    </xf>
    <xf numFmtId="0" fontId="3" fillId="0" borderId="33" xfId="0" applyFont="1" applyBorder="1"/>
    <xf numFmtId="0" fontId="1" fillId="4" borderId="26" xfId="0" applyFont="1" applyFill="1" applyBorder="1" applyAlignment="1">
      <alignment horizontal="center" vertical="center" wrapText="1"/>
    </xf>
    <xf numFmtId="0" fontId="3" fillId="0" borderId="27" xfId="0" applyFont="1" applyBorder="1"/>
    <xf numFmtId="0" fontId="1" fillId="0" borderId="0" xfId="0" applyFont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164" fontId="12" fillId="0" borderId="49" xfId="0" applyNumberFormat="1" applyFont="1" applyBorder="1" applyAlignment="1">
      <alignment vertical="center"/>
    </xf>
    <xf numFmtId="164" fontId="12" fillId="0" borderId="43" xfId="0" applyNumberFormat="1" applyFont="1" applyBorder="1" applyAlignment="1">
      <alignment vertical="center"/>
    </xf>
    <xf numFmtId="164" fontId="12" fillId="0" borderId="46" xfId="0" applyNumberFormat="1" applyFont="1" applyBorder="1" applyAlignment="1">
      <alignment vertical="center"/>
    </xf>
    <xf numFmtId="164" fontId="12" fillId="0" borderId="70" xfId="0" applyNumberFormat="1" applyFont="1" applyBorder="1" applyAlignment="1">
      <alignment vertical="center"/>
    </xf>
    <xf numFmtId="164" fontId="12" fillId="0" borderId="71" xfId="0" applyNumberFormat="1" applyFont="1" applyBorder="1" applyAlignment="1">
      <alignment vertical="center"/>
    </xf>
    <xf numFmtId="168" fontId="12" fillId="0" borderId="41" xfId="0" applyNumberFormat="1" applyFont="1" applyBorder="1" applyAlignment="1">
      <alignment vertical="center"/>
    </xf>
    <xf numFmtId="168" fontId="12" fillId="0" borderId="48" xfId="0" applyNumberFormat="1" applyFont="1" applyBorder="1" applyAlignment="1">
      <alignment vertical="center"/>
    </xf>
    <xf numFmtId="168" fontId="12" fillId="0" borderId="44" xfId="0" applyNumberFormat="1" applyFont="1" applyBorder="1" applyAlignment="1">
      <alignment vertical="center"/>
    </xf>
    <xf numFmtId="0" fontId="12" fillId="0" borderId="67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8" fillId="0" borderId="58" xfId="0" applyFont="1" applyFill="1" applyBorder="1" applyAlignment="1">
      <alignment horizontal="left" vertical="center" wrapText="1"/>
    </xf>
    <xf numFmtId="0" fontId="19" fillId="0" borderId="58" xfId="0" applyFont="1" applyFill="1" applyBorder="1" applyAlignment="1">
      <alignment horizontal="center" vertical="center" wrapText="1"/>
    </xf>
    <xf numFmtId="168" fontId="12" fillId="0" borderId="63" xfId="0" applyNumberFormat="1" applyFont="1" applyBorder="1" applyAlignment="1">
      <alignment vertical="center"/>
    </xf>
    <xf numFmtId="0" fontId="18" fillId="0" borderId="50" xfId="0" applyFont="1" applyFill="1" applyBorder="1" applyAlignment="1">
      <alignment horizontal="left" vertical="center" wrapText="1"/>
    </xf>
    <xf numFmtId="0" fontId="18" fillId="0" borderId="68" xfId="0" applyFont="1" applyFill="1" applyBorder="1" applyAlignment="1">
      <alignment horizontal="left" vertical="center" wrapText="1"/>
    </xf>
    <xf numFmtId="0" fontId="19" fillId="0" borderId="50" xfId="0" applyFont="1" applyFill="1" applyBorder="1" applyAlignment="1">
      <alignment horizontal="center" vertical="center" wrapText="1"/>
    </xf>
    <xf numFmtId="0" fontId="19" fillId="0" borderId="68" xfId="0" applyFont="1" applyFill="1" applyBorder="1" applyAlignment="1">
      <alignment horizontal="center" vertical="center" wrapText="1"/>
    </xf>
    <xf numFmtId="168" fontId="12" fillId="0" borderId="66" xfId="0" applyNumberFormat="1" applyFont="1" applyBorder="1" applyAlignment="1">
      <alignment vertical="center"/>
    </xf>
    <xf numFmtId="168" fontId="12" fillId="0" borderId="69" xfId="0" applyNumberFormat="1" applyFont="1" applyBorder="1" applyAlignment="1">
      <alignment vertical="center"/>
    </xf>
    <xf numFmtId="168" fontId="12" fillId="0" borderId="63" xfId="0" applyNumberFormat="1" applyFont="1" applyFill="1" applyBorder="1" applyAlignment="1">
      <alignment vertical="center"/>
    </xf>
    <xf numFmtId="168" fontId="12" fillId="0" borderId="66" xfId="0" applyNumberFormat="1" applyFont="1" applyFill="1" applyBorder="1" applyAlignment="1">
      <alignment vertical="center"/>
    </xf>
    <xf numFmtId="168" fontId="12" fillId="0" borderId="69" xfId="0" applyNumberFormat="1" applyFont="1" applyFill="1" applyBorder="1" applyAlignment="1">
      <alignment vertical="center"/>
    </xf>
    <xf numFmtId="168" fontId="12" fillId="0" borderId="60" xfId="0" applyNumberFormat="1" applyFont="1" applyBorder="1" applyAlignment="1">
      <alignment vertical="center"/>
    </xf>
    <xf numFmtId="0" fontId="12" fillId="0" borderId="55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168" fontId="12" fillId="0" borderId="53" xfId="0" applyNumberFormat="1" applyFont="1" applyFill="1" applyBorder="1" applyAlignment="1">
      <alignment horizontal="center"/>
    </xf>
    <xf numFmtId="168" fontId="12" fillId="0" borderId="57" xfId="0" applyNumberFormat="1" applyFont="1" applyFill="1" applyBorder="1" applyAlignment="1">
      <alignment horizontal="center"/>
    </xf>
    <xf numFmtId="168" fontId="12" fillId="0" borderId="72" xfId="0" applyNumberFormat="1" applyFont="1" applyFill="1" applyBorder="1" applyAlignment="1">
      <alignment vertical="center"/>
    </xf>
    <xf numFmtId="0" fontId="12" fillId="0" borderId="57" xfId="0" applyFont="1" applyFill="1" applyBorder="1" applyAlignment="1">
      <alignment vertical="center"/>
    </xf>
    <xf numFmtId="0" fontId="12" fillId="0" borderId="73" xfId="0" applyFont="1" applyFill="1" applyBorder="1" applyAlignment="1">
      <alignment vertical="center"/>
    </xf>
    <xf numFmtId="168" fontId="12" fillId="0" borderId="54" xfId="0" applyNumberFormat="1" applyFont="1" applyFill="1" applyBorder="1" applyAlignment="1">
      <alignment horizontal="center"/>
    </xf>
    <xf numFmtId="168" fontId="12" fillId="0" borderId="73" xfId="0" applyNumberFormat="1" applyFont="1" applyFill="1" applyBorder="1" applyAlignment="1">
      <alignment horizontal="center"/>
    </xf>
    <xf numFmtId="0" fontId="2" fillId="0" borderId="37" xfId="0" applyFont="1" applyBorder="1" applyAlignment="1">
      <alignment horizontal="center" vertical="center" wrapText="1"/>
    </xf>
    <xf numFmtId="0" fontId="3" fillId="0" borderId="38" xfId="0" applyFont="1" applyBorder="1"/>
    <xf numFmtId="0" fontId="3" fillId="0" borderId="39" xfId="0" applyFont="1" applyBorder="1"/>
    <xf numFmtId="0" fontId="1" fillId="0" borderId="25" xfId="0" applyFont="1" applyBorder="1" applyAlignment="1">
      <alignment horizontal="center" vertical="center" wrapText="1"/>
    </xf>
    <xf numFmtId="0" fontId="12" fillId="6" borderId="40" xfId="0" applyFont="1" applyFill="1" applyBorder="1" applyAlignment="1">
      <alignment vertical="center"/>
    </xf>
    <xf numFmtId="0" fontId="14" fillId="6" borderId="50" xfId="0" applyFont="1" applyFill="1" applyBorder="1" applyAlignment="1">
      <alignment horizontal="center" vertical="center" wrapText="1"/>
    </xf>
    <xf numFmtId="168" fontId="12" fillId="6" borderId="66" xfId="0" applyNumberFormat="1" applyFont="1" applyFill="1" applyBorder="1" applyAlignment="1">
      <alignment vertical="center"/>
    </xf>
    <xf numFmtId="168" fontId="12" fillId="6" borderId="63" xfId="0" applyNumberFormat="1" applyFont="1" applyFill="1" applyBorder="1" applyAlignment="1">
      <alignment vertical="center"/>
    </xf>
    <xf numFmtId="168" fontId="12" fillId="6" borderId="69" xfId="0" applyNumberFormat="1" applyFont="1" applyFill="1" applyBorder="1" applyAlignment="1">
      <alignment vertical="center"/>
    </xf>
    <xf numFmtId="168" fontId="12" fillId="6" borderId="72" xfId="0" applyNumberFormat="1" applyFont="1" applyFill="1" applyBorder="1" applyAlignment="1">
      <alignment vertical="center"/>
    </xf>
    <xf numFmtId="0" fontId="12" fillId="6" borderId="57" xfId="0" applyFont="1" applyFill="1" applyBorder="1" applyAlignment="1">
      <alignment vertical="center"/>
    </xf>
    <xf numFmtId="0" fontId="12" fillId="6" borderId="73" xfId="0" applyFont="1" applyFill="1" applyBorder="1" applyAlignment="1">
      <alignment vertical="center"/>
    </xf>
    <xf numFmtId="168" fontId="12" fillId="6" borderId="48" xfId="0" applyNumberFormat="1" applyFont="1" applyFill="1" applyBorder="1" applyAlignment="1">
      <alignment vertical="center"/>
    </xf>
    <xf numFmtId="168" fontId="12" fillId="6" borderId="41" xfId="0" applyNumberFormat="1" applyFont="1" applyFill="1" applyBorder="1" applyAlignment="1">
      <alignment vertical="center"/>
    </xf>
    <xf numFmtId="168" fontId="12" fillId="6" borderId="44" xfId="0" applyNumberFormat="1" applyFont="1" applyFill="1" applyBorder="1" applyAlignment="1">
      <alignment vertical="center"/>
    </xf>
    <xf numFmtId="0" fontId="12" fillId="6" borderId="40" xfId="0" applyFont="1" applyFill="1" applyBorder="1" applyAlignment="1"/>
    <xf numFmtId="168" fontId="12" fillId="6" borderId="0" xfId="0" applyNumberFormat="1" applyFont="1" applyFill="1" applyAlignment="1"/>
    <xf numFmtId="0" fontId="12" fillId="6" borderId="0" xfId="0" applyFont="1" applyFill="1" applyAlignment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2152650</xdr:colOff>
      <xdr:row>8</xdr:row>
      <xdr:rowOff>0</xdr:rowOff>
    </xdr:from>
    <xdr:ext cx="1885950" cy="1057275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18</xdr:col>
      <xdr:colOff>2133600</xdr:colOff>
      <xdr:row>9</xdr:row>
      <xdr:rowOff>0</xdr:rowOff>
    </xdr:from>
    <xdr:ext cx="1885950" cy="1057275"/>
    <xdr:pic>
      <xdr:nvPicPr>
        <xdr:cNvPr id="3" name="image2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E4032E"/>
      </a:accent1>
      <a:accent2>
        <a:srgbClr val="FAB62D"/>
      </a:accent2>
      <a:accent3>
        <a:srgbClr val="000000"/>
      </a:accent3>
      <a:accent4>
        <a:srgbClr val="00529C"/>
      </a:accent4>
      <a:accent5>
        <a:srgbClr val="FFDE09"/>
      </a:accent5>
      <a:accent6>
        <a:srgbClr val="8CBE23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00"/>
  <sheetViews>
    <sheetView topLeftCell="A10" zoomScale="55" zoomScaleNormal="55" workbookViewId="0">
      <selection activeCell="L10" sqref="L10"/>
    </sheetView>
  </sheetViews>
  <sheetFormatPr baseColWidth="10" defaultColWidth="12.625" defaultRowHeight="15" customHeight="1" x14ac:dyDescent="0.2"/>
  <cols>
    <col min="1" max="1" width="10" customWidth="1"/>
    <col min="2" max="2" width="9.375" customWidth="1"/>
    <col min="3" max="3" width="19.5" customWidth="1"/>
    <col min="4" max="4" width="9.375" customWidth="1"/>
    <col min="5" max="5" width="15.625" customWidth="1"/>
    <col min="6" max="6" width="9.375" customWidth="1"/>
    <col min="7" max="7" width="15.5" customWidth="1"/>
    <col min="8" max="8" width="9.375" customWidth="1"/>
    <col min="9" max="9" width="21.125" customWidth="1"/>
    <col min="10" max="10" width="14.875" customWidth="1"/>
    <col min="11" max="11" width="9.375" customWidth="1"/>
    <col min="12" max="12" width="30.875" customWidth="1"/>
    <col min="13" max="13" width="9.375" customWidth="1"/>
    <col min="14" max="14" width="11.625" customWidth="1"/>
    <col min="15" max="15" width="13.375" customWidth="1"/>
    <col min="16" max="16" width="15" customWidth="1"/>
    <col min="17" max="17" width="13.375" customWidth="1"/>
    <col min="18" max="18" width="32.5" customWidth="1"/>
    <col min="19" max="19" width="28.625" customWidth="1"/>
    <col min="20" max="20" width="24.75" customWidth="1"/>
    <col min="21" max="21" width="9.375" customWidth="1"/>
    <col min="22" max="22" width="25.125" customWidth="1"/>
    <col min="23" max="24" width="9.375" customWidth="1"/>
    <col min="25" max="29" width="17" customWidth="1"/>
    <col min="32" max="34" width="17" customWidth="1"/>
    <col min="35" max="35" width="20.5" customWidth="1"/>
    <col min="36" max="36" width="20.75" customWidth="1"/>
  </cols>
  <sheetData>
    <row r="1" spans="1:36" ht="48.75" customHeight="1" x14ac:dyDescent="0.25">
      <c r="A1" s="1"/>
      <c r="B1" s="164" t="s">
        <v>0</v>
      </c>
      <c r="C1" s="165"/>
      <c r="D1" s="165"/>
      <c r="E1" s="165"/>
      <c r="F1" s="165"/>
      <c r="G1" s="165"/>
      <c r="H1" s="2"/>
      <c r="I1" s="3"/>
      <c r="J1" s="3"/>
      <c r="K1" s="1" t="s">
        <v>1</v>
      </c>
      <c r="L1" s="4"/>
      <c r="O1" s="1"/>
      <c r="P1" s="1"/>
      <c r="Q1" s="1"/>
      <c r="V1" s="5"/>
      <c r="X1" s="6"/>
      <c r="Y1" s="5"/>
      <c r="Z1" s="7"/>
      <c r="AA1" s="5"/>
      <c r="AB1" s="5"/>
      <c r="AC1" s="8"/>
      <c r="AF1" s="7"/>
      <c r="AG1" s="5"/>
      <c r="AH1" s="5"/>
      <c r="AI1" s="9"/>
      <c r="AJ1" s="10"/>
    </row>
    <row r="2" spans="1:36" ht="14.25" customHeight="1" x14ac:dyDescent="0.25">
      <c r="A2" s="1"/>
      <c r="B2" s="3"/>
      <c r="C2" s="3"/>
      <c r="D2" s="3"/>
      <c r="E2" s="3"/>
      <c r="F2" s="3"/>
      <c r="G2" s="3"/>
      <c r="H2" s="3"/>
      <c r="I2" s="3"/>
      <c r="J2" s="3"/>
      <c r="K2" s="1" t="s">
        <v>2</v>
      </c>
      <c r="L2" s="4"/>
      <c r="O2" s="1"/>
      <c r="P2" s="1"/>
      <c r="Q2" s="1"/>
      <c r="V2" s="5"/>
      <c r="X2" s="6"/>
      <c r="Y2" s="5"/>
      <c r="Z2" s="7"/>
      <c r="AA2" s="5"/>
      <c r="AB2" s="5"/>
      <c r="AC2" s="8"/>
      <c r="AF2" s="7"/>
      <c r="AG2" s="5"/>
      <c r="AH2" s="5"/>
      <c r="AI2" s="9"/>
      <c r="AJ2" s="10"/>
    </row>
    <row r="3" spans="1:36" ht="14.25" customHeight="1" x14ac:dyDescent="0.25">
      <c r="A3" s="1"/>
      <c r="B3" s="181" t="s">
        <v>3</v>
      </c>
      <c r="C3" s="165"/>
      <c r="D3" s="165"/>
      <c r="E3" s="165"/>
      <c r="F3" s="165"/>
      <c r="G3" s="165"/>
      <c r="H3" s="3"/>
      <c r="I3" s="3"/>
      <c r="J3" s="3"/>
      <c r="L3" s="4"/>
      <c r="O3" s="1"/>
      <c r="P3" s="1"/>
      <c r="Q3" s="1"/>
      <c r="V3" s="5"/>
      <c r="X3" s="6"/>
      <c r="Y3" s="5"/>
      <c r="Z3" s="7"/>
      <c r="AA3" s="5"/>
      <c r="AB3" s="5"/>
      <c r="AC3" s="8"/>
      <c r="AF3" s="7"/>
      <c r="AG3" s="5"/>
      <c r="AH3" s="5"/>
      <c r="AI3" s="9"/>
      <c r="AJ3" s="10"/>
    </row>
    <row r="4" spans="1:36" ht="49.5" customHeight="1" x14ac:dyDescent="0.25">
      <c r="A4" s="1"/>
      <c r="B4" s="165"/>
      <c r="C4" s="165"/>
      <c r="D4" s="165"/>
      <c r="E4" s="165"/>
      <c r="F4" s="165"/>
      <c r="G4" s="165"/>
      <c r="H4" s="3"/>
      <c r="I4" s="3"/>
      <c r="J4" s="3"/>
      <c r="K4" s="171" t="s">
        <v>0</v>
      </c>
      <c r="L4" s="172"/>
      <c r="M4" s="172"/>
      <c r="N4" s="172"/>
      <c r="O4" s="172"/>
      <c r="P4" s="172"/>
      <c r="Q4" s="172"/>
      <c r="R4" s="172"/>
      <c r="S4" s="172"/>
      <c r="T4" s="169"/>
      <c r="U4" s="1"/>
      <c r="V4" s="3"/>
      <c r="W4" s="1"/>
      <c r="X4" s="11"/>
      <c r="Y4" s="3"/>
      <c r="Z4" s="12"/>
      <c r="AA4" s="3"/>
      <c r="AB4" s="3"/>
      <c r="AC4" s="8"/>
      <c r="AF4" s="12"/>
      <c r="AG4" s="3"/>
      <c r="AH4" s="3"/>
      <c r="AI4" s="9"/>
      <c r="AJ4" s="10"/>
    </row>
    <row r="5" spans="1:36" ht="16.5" customHeight="1" x14ac:dyDescent="0.25">
      <c r="A5" s="1"/>
      <c r="B5" s="3"/>
      <c r="C5" s="3"/>
      <c r="D5" s="3"/>
      <c r="E5" s="3"/>
      <c r="F5" s="3"/>
      <c r="G5" s="3"/>
      <c r="H5" s="3"/>
      <c r="I5" s="3"/>
      <c r="J5" s="3"/>
      <c r="K5" s="13"/>
      <c r="L5" s="13"/>
      <c r="M5" s="13"/>
      <c r="N5" s="13"/>
      <c r="O5" s="13"/>
      <c r="P5" s="13"/>
      <c r="Q5" s="13"/>
      <c r="R5" s="13"/>
      <c r="S5" s="13"/>
      <c r="T5" s="13"/>
      <c r="U5" s="1"/>
      <c r="V5" s="3"/>
      <c r="W5" s="1"/>
      <c r="X5" s="11"/>
      <c r="Y5" s="3"/>
      <c r="Z5" s="12"/>
      <c r="AA5" s="3"/>
      <c r="AB5" s="3"/>
      <c r="AC5" s="8"/>
      <c r="AF5" s="12"/>
      <c r="AG5" s="3"/>
      <c r="AH5" s="3"/>
      <c r="AI5" s="9"/>
      <c r="AJ5" s="10"/>
    </row>
    <row r="6" spans="1:36" ht="35.25" customHeight="1" x14ac:dyDescent="0.25">
      <c r="A6" s="1"/>
      <c r="B6" s="180" t="s">
        <v>4</v>
      </c>
      <c r="C6" s="165"/>
      <c r="D6" s="165"/>
      <c r="E6" s="165"/>
      <c r="F6" s="165"/>
      <c r="G6" s="165"/>
      <c r="H6" s="3"/>
      <c r="I6" s="3"/>
      <c r="K6" s="171" t="s">
        <v>5</v>
      </c>
      <c r="L6" s="172"/>
      <c r="M6" s="172"/>
      <c r="N6" s="172"/>
      <c r="O6" s="172"/>
      <c r="P6" s="172"/>
      <c r="Q6" s="172"/>
      <c r="R6" s="172"/>
      <c r="S6" s="172"/>
      <c r="T6" s="169"/>
      <c r="V6" s="5"/>
      <c r="X6" s="6"/>
      <c r="Y6" s="5"/>
      <c r="Z6" s="7"/>
      <c r="AA6" s="5"/>
      <c r="AB6" s="5"/>
      <c r="AC6" s="8"/>
      <c r="AF6" s="7"/>
      <c r="AG6" s="5"/>
      <c r="AH6" s="5"/>
      <c r="AI6" s="9"/>
      <c r="AJ6" s="10"/>
    </row>
    <row r="7" spans="1:36" ht="28.5" customHeight="1" x14ac:dyDescent="0.25">
      <c r="A7" s="1"/>
      <c r="B7" s="178" t="s">
        <v>6</v>
      </c>
      <c r="C7" s="179"/>
      <c r="D7" s="179"/>
      <c r="E7" s="179"/>
      <c r="F7" s="179"/>
      <c r="G7" s="179"/>
      <c r="H7" s="3"/>
      <c r="I7" s="3" t="s">
        <v>7</v>
      </c>
      <c r="K7" s="170"/>
      <c r="L7" s="165"/>
      <c r="M7" s="165"/>
      <c r="N7" s="165"/>
      <c r="O7" s="165"/>
      <c r="P7" s="165"/>
      <c r="Q7" s="165"/>
      <c r="R7" s="165"/>
      <c r="S7" s="165"/>
      <c r="T7" s="165"/>
      <c r="V7" s="5"/>
      <c r="X7" s="6"/>
      <c r="Y7" s="5"/>
      <c r="Z7" s="7"/>
      <c r="AA7" s="5"/>
      <c r="AB7" s="5"/>
      <c r="AC7" s="8"/>
      <c r="AF7" s="7"/>
      <c r="AG7" s="5"/>
      <c r="AH7" s="5"/>
      <c r="AI7" s="9"/>
      <c r="AJ7" s="10"/>
    </row>
    <row r="8" spans="1:36" ht="48.75" customHeight="1" x14ac:dyDescent="0.25">
      <c r="A8" s="3"/>
      <c r="B8" s="177" t="s">
        <v>8</v>
      </c>
      <c r="C8" s="169"/>
      <c r="D8" s="184" t="s">
        <v>9</v>
      </c>
      <c r="E8" s="169"/>
      <c r="F8" s="177" t="s">
        <v>10</v>
      </c>
      <c r="G8" s="169"/>
      <c r="H8" s="3"/>
      <c r="I8" s="14" t="s">
        <v>11</v>
      </c>
      <c r="J8" s="5"/>
      <c r="K8" s="15" t="s">
        <v>12</v>
      </c>
      <c r="L8" s="16" t="s">
        <v>13</v>
      </c>
      <c r="M8" s="17" t="s">
        <v>14</v>
      </c>
      <c r="N8" s="17" t="s">
        <v>15</v>
      </c>
      <c r="O8" s="17" t="s">
        <v>16</v>
      </c>
      <c r="P8" s="17" t="s">
        <v>17</v>
      </c>
      <c r="Q8" s="17" t="s">
        <v>18</v>
      </c>
      <c r="R8" s="17" t="s">
        <v>19</v>
      </c>
      <c r="S8" s="17" t="s">
        <v>20</v>
      </c>
      <c r="T8" s="18" t="s">
        <v>21</v>
      </c>
      <c r="U8" s="3" t="s">
        <v>12</v>
      </c>
      <c r="V8" s="3" t="s">
        <v>22</v>
      </c>
      <c r="W8" s="3" t="s">
        <v>14</v>
      </c>
      <c r="X8" s="19" t="s">
        <v>15</v>
      </c>
      <c r="Y8" s="3" t="s">
        <v>23</v>
      </c>
      <c r="Z8" s="12" t="s">
        <v>24</v>
      </c>
      <c r="AA8" s="3"/>
      <c r="AB8" s="3" t="s">
        <v>25</v>
      </c>
      <c r="AC8" s="8" t="s">
        <v>26</v>
      </c>
      <c r="AD8" s="5" t="s">
        <v>27</v>
      </c>
      <c r="AE8" s="5"/>
      <c r="AF8" s="12" t="s">
        <v>28</v>
      </c>
      <c r="AG8" s="3"/>
      <c r="AH8" s="3" t="s">
        <v>25</v>
      </c>
      <c r="AI8" s="9" t="s">
        <v>26</v>
      </c>
      <c r="AJ8" s="9" t="s">
        <v>27</v>
      </c>
    </row>
    <row r="9" spans="1:36" ht="105" x14ac:dyDescent="0.25">
      <c r="A9" s="20"/>
      <c r="B9" s="168" t="s">
        <v>29</v>
      </c>
      <c r="C9" s="169"/>
      <c r="D9" s="183" t="s">
        <v>30</v>
      </c>
      <c r="E9" s="169"/>
      <c r="F9" s="168" t="s">
        <v>31</v>
      </c>
      <c r="G9" s="169"/>
      <c r="H9" s="21"/>
      <c r="I9" s="22" t="s">
        <v>32</v>
      </c>
      <c r="J9" s="23"/>
      <c r="K9" s="24">
        <v>1</v>
      </c>
      <c r="L9" s="25" t="s">
        <v>33</v>
      </c>
      <c r="M9" s="26" t="s">
        <v>34</v>
      </c>
      <c r="N9" s="26">
        <v>9</v>
      </c>
      <c r="O9" s="26" t="s">
        <v>35</v>
      </c>
      <c r="P9" s="27"/>
      <c r="Q9" s="27"/>
      <c r="R9" s="28" t="s">
        <v>36</v>
      </c>
      <c r="S9" s="166"/>
      <c r="T9" s="29"/>
      <c r="U9" s="22">
        <v>1</v>
      </c>
      <c r="V9" s="30" t="s">
        <v>37</v>
      </c>
      <c r="W9" s="22" t="s">
        <v>34</v>
      </c>
      <c r="X9" s="22">
        <v>12</v>
      </c>
      <c r="Y9" s="30" t="s">
        <v>38</v>
      </c>
      <c r="Z9" s="31">
        <v>348716</v>
      </c>
      <c r="AA9" s="30">
        <f t="shared" ref="AA9:AA19" si="0">Z9*19%</f>
        <v>66256.039999999994</v>
      </c>
      <c r="AB9" s="31">
        <f t="shared" ref="AB9:AB20" si="1">Z9+AA9</f>
        <v>414972.04</v>
      </c>
      <c r="AC9" s="32">
        <f t="shared" ref="AC9:AC27" si="2">Z9*X9</f>
        <v>4184592</v>
      </c>
      <c r="AD9" s="33">
        <f t="shared" ref="AD9:AD19" si="3">X9*AB9</f>
        <v>4979664.4799999995</v>
      </c>
      <c r="AE9" s="23"/>
      <c r="AF9" s="31">
        <v>348716</v>
      </c>
      <c r="AG9" s="30">
        <f t="shared" ref="AG9:AG19" si="4">AF9*19%</f>
        <v>66256.039999999994</v>
      </c>
      <c r="AH9" s="31">
        <f t="shared" ref="AH9:AH20" si="5">AF9+AG9</f>
        <v>414972.04</v>
      </c>
      <c r="AI9" s="34">
        <f t="shared" ref="AI9:AI27" si="6">X9*AF9</f>
        <v>4184592</v>
      </c>
      <c r="AJ9" s="35">
        <f t="shared" ref="AJ9:AJ27" si="7">X9*AH9</f>
        <v>4979664.4799999995</v>
      </c>
    </row>
    <row r="10" spans="1:36" ht="97.5" customHeight="1" x14ac:dyDescent="0.25">
      <c r="A10" s="20"/>
      <c r="B10" s="173" t="s">
        <v>39</v>
      </c>
      <c r="C10" s="174"/>
      <c r="D10" s="182" t="s">
        <v>40</v>
      </c>
      <c r="E10" s="174"/>
      <c r="F10" s="173" t="s">
        <v>41</v>
      </c>
      <c r="G10" s="174"/>
      <c r="H10" s="21"/>
      <c r="I10" s="22" t="s">
        <v>42</v>
      </c>
      <c r="J10" s="23"/>
      <c r="K10" s="36">
        <v>2</v>
      </c>
      <c r="L10" s="25" t="s">
        <v>43</v>
      </c>
      <c r="M10" s="37" t="s">
        <v>34</v>
      </c>
      <c r="N10" s="25" t="s">
        <v>44</v>
      </c>
      <c r="O10" s="37" t="s">
        <v>45</v>
      </c>
      <c r="P10" s="38"/>
      <c r="Q10" s="38"/>
      <c r="R10" s="39"/>
      <c r="S10" s="167"/>
      <c r="T10" s="40"/>
      <c r="U10" s="22">
        <v>2</v>
      </c>
      <c r="V10" s="30" t="s">
        <v>46</v>
      </c>
      <c r="W10" s="22" t="s">
        <v>34</v>
      </c>
      <c r="X10" s="22">
        <v>8</v>
      </c>
      <c r="Y10" s="30" t="s">
        <v>47</v>
      </c>
      <c r="Z10" s="31">
        <v>181851</v>
      </c>
      <c r="AA10" s="30">
        <f t="shared" si="0"/>
        <v>34551.69</v>
      </c>
      <c r="AB10" s="31">
        <f t="shared" si="1"/>
        <v>216402.69</v>
      </c>
      <c r="AC10" s="32">
        <f t="shared" si="2"/>
        <v>1454808</v>
      </c>
      <c r="AD10" s="33">
        <f t="shared" si="3"/>
        <v>1731221.52</v>
      </c>
      <c r="AE10" s="23"/>
      <c r="AF10" s="31">
        <v>181692</v>
      </c>
      <c r="AG10" s="30">
        <f t="shared" si="4"/>
        <v>34521.480000000003</v>
      </c>
      <c r="AH10" s="31">
        <f t="shared" si="5"/>
        <v>216213.48</v>
      </c>
      <c r="AI10" s="34">
        <f t="shared" si="6"/>
        <v>1453536</v>
      </c>
      <c r="AJ10" s="35">
        <f t="shared" si="7"/>
        <v>1729707.84</v>
      </c>
    </row>
    <row r="11" spans="1:36" ht="134.25" customHeight="1" x14ac:dyDescent="0.25">
      <c r="A11" s="20"/>
      <c r="B11" s="175"/>
      <c r="C11" s="176"/>
      <c r="D11" s="175"/>
      <c r="E11" s="176"/>
      <c r="F11" s="175"/>
      <c r="G11" s="176"/>
      <c r="H11" s="21"/>
      <c r="I11" s="22" t="s">
        <v>48</v>
      </c>
      <c r="J11" s="23"/>
      <c r="K11" s="36">
        <v>3</v>
      </c>
      <c r="L11" s="25" t="s">
        <v>49</v>
      </c>
      <c r="M11" s="37" t="s">
        <v>50</v>
      </c>
      <c r="N11" s="37">
        <v>22</v>
      </c>
      <c r="O11" s="37" t="s">
        <v>51</v>
      </c>
      <c r="P11" s="25"/>
      <c r="Q11" s="25"/>
      <c r="R11" s="41" t="s">
        <v>52</v>
      </c>
      <c r="S11" s="25" t="s">
        <v>53</v>
      </c>
      <c r="T11" s="42"/>
      <c r="U11" s="22">
        <v>3</v>
      </c>
      <c r="V11" s="30" t="s">
        <v>49</v>
      </c>
      <c r="W11" s="22" t="s">
        <v>34</v>
      </c>
      <c r="X11" s="43">
        <v>99</v>
      </c>
      <c r="Y11" s="30" t="s">
        <v>54</v>
      </c>
      <c r="Z11" s="31">
        <v>29415</v>
      </c>
      <c r="AA11" s="30">
        <f t="shared" si="0"/>
        <v>5588.85</v>
      </c>
      <c r="AB11" s="31">
        <f t="shared" si="1"/>
        <v>35003.85</v>
      </c>
      <c r="AC11" s="32">
        <f t="shared" si="2"/>
        <v>2912085</v>
      </c>
      <c r="AD11" s="33">
        <f t="shared" si="3"/>
        <v>3465381.15</v>
      </c>
      <c r="AE11" s="23"/>
      <c r="AF11" s="31">
        <v>29415</v>
      </c>
      <c r="AG11" s="30">
        <f t="shared" si="4"/>
        <v>5588.85</v>
      </c>
      <c r="AH11" s="31">
        <f t="shared" si="5"/>
        <v>35003.85</v>
      </c>
      <c r="AI11" s="34">
        <f t="shared" si="6"/>
        <v>2912085</v>
      </c>
      <c r="AJ11" s="35">
        <f t="shared" si="7"/>
        <v>3465381.15</v>
      </c>
    </row>
    <row r="12" spans="1:36" ht="72.75" customHeight="1" x14ac:dyDescent="0.25">
      <c r="A12" s="20"/>
      <c r="B12" s="168" t="s">
        <v>55</v>
      </c>
      <c r="C12" s="169"/>
      <c r="D12" s="183" t="s">
        <v>56</v>
      </c>
      <c r="E12" s="169"/>
      <c r="F12" s="168" t="s">
        <v>57</v>
      </c>
      <c r="G12" s="169"/>
      <c r="H12" s="21"/>
      <c r="I12" s="22"/>
      <c r="J12" s="23"/>
      <c r="K12" s="36">
        <v>4</v>
      </c>
      <c r="L12" s="25" t="s">
        <v>58</v>
      </c>
      <c r="M12" s="25" t="s">
        <v>50</v>
      </c>
      <c r="N12" s="37">
        <v>60</v>
      </c>
      <c r="O12" s="37" t="s">
        <v>59</v>
      </c>
      <c r="P12" s="38"/>
      <c r="Q12" s="38"/>
      <c r="R12" s="41" t="s">
        <v>60</v>
      </c>
      <c r="S12" s="25" t="s">
        <v>61</v>
      </c>
      <c r="T12" s="42"/>
      <c r="U12" s="22">
        <v>4</v>
      </c>
      <c r="V12" s="30" t="s">
        <v>62</v>
      </c>
      <c r="W12" s="22" t="s">
        <v>34</v>
      </c>
      <c r="X12" s="22">
        <v>190</v>
      </c>
      <c r="Y12" s="30" t="s">
        <v>63</v>
      </c>
      <c r="Z12" s="31">
        <v>44395</v>
      </c>
      <c r="AA12" s="30">
        <f t="shared" si="0"/>
        <v>8435.0499999999993</v>
      </c>
      <c r="AB12" s="31">
        <f t="shared" si="1"/>
        <v>52830.05</v>
      </c>
      <c r="AC12" s="32">
        <f t="shared" si="2"/>
        <v>8435050</v>
      </c>
      <c r="AD12" s="33">
        <f t="shared" si="3"/>
        <v>10037709.5</v>
      </c>
      <c r="AE12" s="23"/>
      <c r="AF12" s="31">
        <v>44395</v>
      </c>
      <c r="AG12" s="30">
        <f t="shared" si="4"/>
        <v>8435.0499999999993</v>
      </c>
      <c r="AH12" s="31">
        <f t="shared" si="5"/>
        <v>52830.05</v>
      </c>
      <c r="AI12" s="34">
        <f t="shared" si="6"/>
        <v>8435050</v>
      </c>
      <c r="AJ12" s="35">
        <f t="shared" si="7"/>
        <v>10037709.5</v>
      </c>
    </row>
    <row r="13" spans="1:36" ht="73.5" customHeight="1" x14ac:dyDescent="0.25">
      <c r="A13" s="20"/>
      <c r="B13" s="168" t="s">
        <v>64</v>
      </c>
      <c r="C13" s="169"/>
      <c r="D13" s="168" t="s">
        <v>65</v>
      </c>
      <c r="E13" s="169"/>
      <c r="F13" s="168" t="s">
        <v>66</v>
      </c>
      <c r="G13" s="169"/>
      <c r="H13" s="21"/>
      <c r="I13" s="22"/>
      <c r="J13" s="23"/>
      <c r="K13" s="36">
        <v>5</v>
      </c>
      <c r="L13" s="25" t="s">
        <v>67</v>
      </c>
      <c r="M13" s="25" t="s">
        <v>34</v>
      </c>
      <c r="N13" s="37">
        <v>28</v>
      </c>
      <c r="O13" s="37" t="s">
        <v>68</v>
      </c>
      <c r="P13" s="38"/>
      <c r="Q13" s="38"/>
      <c r="R13" s="41" t="s">
        <v>69</v>
      </c>
      <c r="S13" s="25" t="s">
        <v>70</v>
      </c>
      <c r="T13" s="40"/>
      <c r="U13" s="22">
        <v>5</v>
      </c>
      <c r="V13" s="30" t="s">
        <v>71</v>
      </c>
      <c r="W13" s="22" t="s">
        <v>34</v>
      </c>
      <c r="X13" s="43">
        <v>164</v>
      </c>
      <c r="Y13" s="30" t="s">
        <v>72</v>
      </c>
      <c r="Z13" s="31">
        <v>150361</v>
      </c>
      <c r="AA13" s="30">
        <f t="shared" si="0"/>
        <v>28568.59</v>
      </c>
      <c r="AB13" s="31">
        <f t="shared" si="1"/>
        <v>178929.59</v>
      </c>
      <c r="AC13" s="32">
        <f t="shared" si="2"/>
        <v>24659204</v>
      </c>
      <c r="AD13" s="33">
        <f t="shared" si="3"/>
        <v>29344452.759999998</v>
      </c>
      <c r="AE13" s="23"/>
      <c r="AF13" s="31">
        <v>150361</v>
      </c>
      <c r="AG13" s="30">
        <f t="shared" si="4"/>
        <v>28568.59</v>
      </c>
      <c r="AH13" s="31">
        <f t="shared" si="5"/>
        <v>178929.59</v>
      </c>
      <c r="AI13" s="34">
        <f t="shared" si="6"/>
        <v>24659204</v>
      </c>
      <c r="AJ13" s="35">
        <f t="shared" si="7"/>
        <v>29344452.759999998</v>
      </c>
    </row>
    <row r="14" spans="1:36" ht="192.75" customHeight="1" x14ac:dyDescent="0.25">
      <c r="A14" s="20"/>
      <c r="B14" s="168" t="s">
        <v>73</v>
      </c>
      <c r="C14" s="169"/>
      <c r="D14" s="183">
        <v>3</v>
      </c>
      <c r="E14" s="169"/>
      <c r="F14" s="183" t="s">
        <v>74</v>
      </c>
      <c r="G14" s="169"/>
      <c r="H14" s="21"/>
      <c r="I14" s="22"/>
      <c r="J14" s="23"/>
      <c r="K14" s="36">
        <v>6</v>
      </c>
      <c r="L14" s="25" t="s">
        <v>75</v>
      </c>
      <c r="M14" s="37"/>
      <c r="N14" s="37">
        <v>85</v>
      </c>
      <c r="O14" s="185" t="s">
        <v>76</v>
      </c>
      <c r="P14" s="44"/>
      <c r="Q14" s="44"/>
      <c r="R14" s="45" t="s">
        <v>77</v>
      </c>
      <c r="S14" s="25" t="s">
        <v>78</v>
      </c>
      <c r="T14" s="40"/>
      <c r="U14" s="22">
        <v>6</v>
      </c>
      <c r="V14" s="30" t="s">
        <v>79</v>
      </c>
      <c r="W14" s="22" t="s">
        <v>34</v>
      </c>
      <c r="X14" s="46">
        <v>87</v>
      </c>
      <c r="Y14" s="30" t="s">
        <v>80</v>
      </c>
      <c r="Z14" s="31">
        <v>36852</v>
      </c>
      <c r="AA14" s="30">
        <f t="shared" si="0"/>
        <v>7001.88</v>
      </c>
      <c r="AB14" s="31">
        <f t="shared" si="1"/>
        <v>43853.88</v>
      </c>
      <c r="AC14" s="32">
        <f t="shared" si="2"/>
        <v>3206124</v>
      </c>
      <c r="AD14" s="33">
        <f t="shared" si="3"/>
        <v>3815287.5599999996</v>
      </c>
      <c r="AE14" s="23"/>
      <c r="AF14" s="31">
        <v>36852</v>
      </c>
      <c r="AG14" s="30">
        <f t="shared" si="4"/>
        <v>7001.88</v>
      </c>
      <c r="AH14" s="31">
        <f t="shared" si="5"/>
        <v>43853.88</v>
      </c>
      <c r="AI14" s="34">
        <f t="shared" si="6"/>
        <v>3206124</v>
      </c>
      <c r="AJ14" s="35">
        <f t="shared" si="7"/>
        <v>3815287.5599999996</v>
      </c>
    </row>
    <row r="15" spans="1:36" ht="78.75" customHeight="1" x14ac:dyDescent="0.25">
      <c r="A15" s="20"/>
      <c r="B15" s="168" t="s">
        <v>81</v>
      </c>
      <c r="C15" s="169"/>
      <c r="D15" s="183"/>
      <c r="E15" s="169"/>
      <c r="F15" s="183" t="s">
        <v>82</v>
      </c>
      <c r="G15" s="169"/>
      <c r="H15" s="21"/>
      <c r="I15" s="22"/>
      <c r="J15" s="22"/>
      <c r="K15" s="36" t="s">
        <v>83</v>
      </c>
      <c r="L15" s="25" t="s">
        <v>84</v>
      </c>
      <c r="M15" s="37" t="s">
        <v>50</v>
      </c>
      <c r="N15" s="47">
        <v>6</v>
      </c>
      <c r="O15" s="186"/>
      <c r="P15" s="44"/>
      <c r="Q15" s="48" t="s">
        <v>85</v>
      </c>
      <c r="R15" s="41" t="s">
        <v>86</v>
      </c>
      <c r="S15" s="49" t="s">
        <v>87</v>
      </c>
      <c r="T15" s="40"/>
      <c r="U15" s="22">
        <v>7</v>
      </c>
      <c r="V15" s="30" t="s">
        <v>88</v>
      </c>
      <c r="W15" s="22" t="s">
        <v>34</v>
      </c>
      <c r="X15" s="50">
        <v>6</v>
      </c>
      <c r="Y15" s="30" t="s">
        <v>80</v>
      </c>
      <c r="Z15" s="31">
        <v>36852</v>
      </c>
      <c r="AA15" s="30">
        <f t="shared" si="0"/>
        <v>7001.88</v>
      </c>
      <c r="AB15" s="31">
        <f t="shared" si="1"/>
        <v>43853.88</v>
      </c>
      <c r="AC15" s="32">
        <f t="shared" si="2"/>
        <v>221112</v>
      </c>
      <c r="AD15" s="33">
        <f t="shared" si="3"/>
        <v>263123.27999999997</v>
      </c>
      <c r="AE15" s="23"/>
      <c r="AF15" s="31">
        <v>36852</v>
      </c>
      <c r="AG15" s="30">
        <f t="shared" si="4"/>
        <v>7001.88</v>
      </c>
      <c r="AH15" s="31">
        <f t="shared" si="5"/>
        <v>43853.88</v>
      </c>
      <c r="AI15" s="34">
        <f t="shared" si="6"/>
        <v>221112</v>
      </c>
      <c r="AJ15" s="35">
        <f t="shared" si="7"/>
        <v>263123.27999999997</v>
      </c>
    </row>
    <row r="16" spans="1:36" ht="76.5" customHeight="1" x14ac:dyDescent="0.25">
      <c r="A16" s="51"/>
      <c r="B16" s="188" t="s">
        <v>64</v>
      </c>
      <c r="C16" s="169"/>
      <c r="D16" s="187">
        <v>70</v>
      </c>
      <c r="E16" s="169"/>
      <c r="F16" s="188" t="s">
        <v>89</v>
      </c>
      <c r="G16" s="169"/>
      <c r="H16" s="51"/>
      <c r="I16" s="51"/>
      <c r="J16" s="51"/>
      <c r="K16" s="52" t="s">
        <v>90</v>
      </c>
      <c r="L16" s="53" t="s">
        <v>91</v>
      </c>
      <c r="M16" s="54" t="s">
        <v>34</v>
      </c>
      <c r="N16" s="54">
        <v>6</v>
      </c>
      <c r="O16" s="167"/>
      <c r="P16" s="55"/>
      <c r="Q16" s="55"/>
      <c r="R16" s="56" t="s">
        <v>60</v>
      </c>
      <c r="S16" s="57" t="s">
        <v>92</v>
      </c>
      <c r="T16" s="58"/>
      <c r="U16" s="51">
        <v>8</v>
      </c>
      <c r="V16" s="59" t="s">
        <v>93</v>
      </c>
      <c r="W16" s="51" t="s">
        <v>34</v>
      </c>
      <c r="X16" s="51">
        <v>1</v>
      </c>
      <c r="Y16" s="59" t="s">
        <v>80</v>
      </c>
      <c r="Z16" s="60">
        <v>36852</v>
      </c>
      <c r="AA16" s="59">
        <f t="shared" si="0"/>
        <v>7001.88</v>
      </c>
      <c r="AB16" s="60">
        <f t="shared" si="1"/>
        <v>43853.88</v>
      </c>
      <c r="AC16" s="61">
        <f t="shared" si="2"/>
        <v>36852</v>
      </c>
      <c r="AD16" s="62">
        <f t="shared" si="3"/>
        <v>43853.88</v>
      </c>
      <c r="AE16" s="63"/>
      <c r="AF16" s="60">
        <v>36852</v>
      </c>
      <c r="AG16" s="59">
        <f t="shared" si="4"/>
        <v>7001.88</v>
      </c>
      <c r="AH16" s="60">
        <f t="shared" si="5"/>
        <v>43853.88</v>
      </c>
      <c r="AI16" s="64">
        <f t="shared" si="6"/>
        <v>36852</v>
      </c>
      <c r="AJ16" s="65">
        <f t="shared" si="7"/>
        <v>43853.88</v>
      </c>
    </row>
    <row r="17" spans="1:36" ht="63" customHeight="1" x14ac:dyDescent="0.25">
      <c r="A17" s="22"/>
      <c r="B17" s="193" t="s">
        <v>94</v>
      </c>
      <c r="C17" s="194"/>
      <c r="D17" s="193" t="s">
        <v>95</v>
      </c>
      <c r="E17" s="194"/>
      <c r="F17" s="183" t="s">
        <v>96</v>
      </c>
      <c r="G17" s="169"/>
      <c r="H17" s="23"/>
      <c r="I17" s="23"/>
      <c r="J17" s="66"/>
      <c r="K17" s="67">
        <v>7</v>
      </c>
      <c r="L17" s="68" t="s">
        <v>97</v>
      </c>
      <c r="M17" s="68" t="s">
        <v>34</v>
      </c>
      <c r="N17" s="37">
        <v>3</v>
      </c>
      <c r="O17" s="37" t="s">
        <v>98</v>
      </c>
      <c r="P17" s="44"/>
      <c r="Q17" s="44"/>
      <c r="R17" s="69" t="s">
        <v>99</v>
      </c>
      <c r="S17" s="38" t="s">
        <v>74</v>
      </c>
      <c r="T17" s="40"/>
      <c r="U17" s="22">
        <v>9</v>
      </c>
      <c r="V17" s="30" t="s">
        <v>100</v>
      </c>
      <c r="W17" s="22" t="s">
        <v>34</v>
      </c>
      <c r="X17" s="22">
        <v>1</v>
      </c>
      <c r="Y17" s="30" t="s">
        <v>101</v>
      </c>
      <c r="Z17" s="31">
        <v>40444</v>
      </c>
      <c r="AA17" s="30">
        <f t="shared" si="0"/>
        <v>7684.36</v>
      </c>
      <c r="AB17" s="31">
        <f t="shared" si="1"/>
        <v>48128.36</v>
      </c>
      <c r="AC17" s="32">
        <f t="shared" si="2"/>
        <v>40444</v>
      </c>
      <c r="AD17" s="33">
        <f t="shared" si="3"/>
        <v>48128.36</v>
      </c>
      <c r="AE17" s="23"/>
      <c r="AF17" s="31">
        <v>40444</v>
      </c>
      <c r="AG17" s="30">
        <f t="shared" si="4"/>
        <v>7684.36</v>
      </c>
      <c r="AH17" s="31">
        <f t="shared" si="5"/>
        <v>48128.36</v>
      </c>
      <c r="AI17" s="34">
        <f t="shared" si="6"/>
        <v>40444</v>
      </c>
      <c r="AJ17" s="35">
        <f t="shared" si="7"/>
        <v>48128.36</v>
      </c>
    </row>
    <row r="18" spans="1:36" ht="48" customHeight="1" x14ac:dyDescent="0.25">
      <c r="A18" s="22"/>
      <c r="B18" s="189" t="s">
        <v>102</v>
      </c>
      <c r="C18" s="190"/>
      <c r="D18" s="189" t="s">
        <v>103</v>
      </c>
      <c r="E18" s="190"/>
      <c r="F18" s="191"/>
      <c r="G18" s="192"/>
      <c r="H18" s="22"/>
      <c r="I18" s="23"/>
      <c r="J18" s="22"/>
      <c r="K18" s="36">
        <v>8</v>
      </c>
      <c r="L18" s="25" t="s">
        <v>104</v>
      </c>
      <c r="M18" s="70" t="s">
        <v>34</v>
      </c>
      <c r="N18" s="37">
        <v>1</v>
      </c>
      <c r="O18" s="37" t="s">
        <v>105</v>
      </c>
      <c r="P18" s="44"/>
      <c r="Q18" s="44"/>
      <c r="R18" s="69" t="s">
        <v>99</v>
      </c>
      <c r="S18" s="44" t="s">
        <v>106</v>
      </c>
      <c r="T18" s="40"/>
      <c r="U18" s="22">
        <v>10</v>
      </c>
      <c r="V18" s="30" t="s">
        <v>107</v>
      </c>
      <c r="W18" s="22" t="s">
        <v>34</v>
      </c>
      <c r="X18" s="22">
        <v>1</v>
      </c>
      <c r="Y18" s="30" t="s">
        <v>108</v>
      </c>
      <c r="Z18" s="31">
        <v>69237</v>
      </c>
      <c r="AA18" s="30">
        <f t="shared" si="0"/>
        <v>13155.03</v>
      </c>
      <c r="AB18" s="31">
        <f t="shared" si="1"/>
        <v>82392.03</v>
      </c>
      <c r="AC18" s="32">
        <f t="shared" si="2"/>
        <v>69237</v>
      </c>
      <c r="AD18" s="33">
        <f t="shared" si="3"/>
        <v>82392.03</v>
      </c>
      <c r="AE18" s="23"/>
      <c r="AF18" s="31">
        <v>69237</v>
      </c>
      <c r="AG18" s="30">
        <f t="shared" si="4"/>
        <v>13155.03</v>
      </c>
      <c r="AH18" s="31">
        <f t="shared" si="5"/>
        <v>82392.03</v>
      </c>
      <c r="AI18" s="34">
        <f t="shared" si="6"/>
        <v>69237</v>
      </c>
      <c r="AJ18" s="35">
        <f t="shared" si="7"/>
        <v>82392.03</v>
      </c>
    </row>
    <row r="19" spans="1:36" ht="129.75" customHeight="1" x14ac:dyDescent="0.25">
      <c r="A19" s="22"/>
      <c r="B19" s="196"/>
      <c r="C19" s="192"/>
      <c r="D19" s="196"/>
      <c r="E19" s="192"/>
      <c r="F19" s="196"/>
      <c r="G19" s="192"/>
      <c r="H19" s="23"/>
      <c r="I19" s="23"/>
      <c r="J19" s="23"/>
      <c r="K19" s="71">
        <v>9</v>
      </c>
      <c r="L19" s="72" t="s">
        <v>109</v>
      </c>
      <c r="M19" s="72" t="s">
        <v>34</v>
      </c>
      <c r="N19" s="73">
        <v>70</v>
      </c>
      <c r="O19" s="73" t="s">
        <v>110</v>
      </c>
      <c r="P19" s="74"/>
      <c r="Q19" s="74"/>
      <c r="R19" s="75" t="s">
        <v>111</v>
      </c>
      <c r="S19" s="76" t="s">
        <v>112</v>
      </c>
      <c r="T19" s="77"/>
      <c r="U19" s="22">
        <v>11</v>
      </c>
      <c r="V19" s="30" t="s">
        <v>113</v>
      </c>
      <c r="W19" s="22" t="s">
        <v>34</v>
      </c>
      <c r="X19" s="22">
        <v>1</v>
      </c>
      <c r="Y19" s="30" t="s">
        <v>114</v>
      </c>
      <c r="Z19" s="31">
        <v>31200</v>
      </c>
      <c r="AA19" s="30">
        <f t="shared" si="0"/>
        <v>5928</v>
      </c>
      <c r="AB19" s="31">
        <f t="shared" si="1"/>
        <v>37128</v>
      </c>
      <c r="AC19" s="32">
        <f t="shared" si="2"/>
        <v>31200</v>
      </c>
      <c r="AD19" s="33">
        <f t="shared" si="3"/>
        <v>37128</v>
      </c>
      <c r="AE19" s="23"/>
      <c r="AF19" s="31">
        <v>31200</v>
      </c>
      <c r="AG19" s="30">
        <f t="shared" si="4"/>
        <v>5928</v>
      </c>
      <c r="AH19" s="31">
        <f t="shared" si="5"/>
        <v>37128</v>
      </c>
      <c r="AI19" s="34">
        <f t="shared" si="6"/>
        <v>31200</v>
      </c>
      <c r="AJ19" s="35">
        <f t="shared" si="7"/>
        <v>37128</v>
      </c>
    </row>
    <row r="20" spans="1:36" ht="27" customHeight="1" x14ac:dyDescent="0.25">
      <c r="A20" s="1"/>
      <c r="B20" s="195"/>
      <c r="C20" s="165"/>
      <c r="D20" s="195"/>
      <c r="E20" s="165"/>
      <c r="F20" s="195"/>
      <c r="G20" s="165"/>
      <c r="K20" s="79" t="s">
        <v>115</v>
      </c>
      <c r="L20" s="80" t="s">
        <v>64</v>
      </c>
      <c r="M20" s="79" t="s">
        <v>50</v>
      </c>
      <c r="N20" s="79">
        <v>22</v>
      </c>
      <c r="O20" s="79"/>
      <c r="P20" s="79"/>
      <c r="Q20" s="79"/>
      <c r="R20" s="79"/>
      <c r="S20" s="79"/>
      <c r="T20" s="79"/>
      <c r="U20" s="1" t="s">
        <v>116</v>
      </c>
      <c r="V20" s="5"/>
      <c r="X20" s="6"/>
      <c r="Y20" s="5"/>
      <c r="Z20" s="7"/>
      <c r="AA20" s="5"/>
      <c r="AB20" s="81">
        <f t="shared" si="1"/>
        <v>0</v>
      </c>
      <c r="AC20" s="82">
        <f t="shared" si="2"/>
        <v>0</v>
      </c>
      <c r="AD20" s="83">
        <f>SUM(AD9:AD19)</f>
        <v>53848342.520000003</v>
      </c>
      <c r="AF20" s="7"/>
      <c r="AG20" s="5"/>
      <c r="AH20" s="81">
        <f t="shared" si="5"/>
        <v>0</v>
      </c>
      <c r="AI20" s="9">
        <f t="shared" si="6"/>
        <v>0</v>
      </c>
      <c r="AJ20" s="10">
        <f t="shared" si="7"/>
        <v>0</v>
      </c>
    </row>
    <row r="21" spans="1:36" ht="27" customHeight="1" x14ac:dyDescent="0.25">
      <c r="A21" s="1"/>
      <c r="B21" s="78"/>
      <c r="C21" s="78"/>
      <c r="D21" s="78"/>
      <c r="E21" s="78"/>
      <c r="F21" s="78"/>
      <c r="G21" s="78"/>
      <c r="K21" s="79"/>
      <c r="L21" s="84" t="s">
        <v>117</v>
      </c>
      <c r="M21" s="79"/>
      <c r="N21" s="79"/>
      <c r="O21" s="79"/>
      <c r="P21" s="79"/>
      <c r="Q21" s="79"/>
      <c r="R21" s="79"/>
      <c r="S21" s="79"/>
      <c r="T21" s="79"/>
      <c r="V21" s="5"/>
      <c r="X21" s="6"/>
      <c r="Y21" s="5"/>
      <c r="Z21" s="7"/>
      <c r="AA21" s="5"/>
      <c r="AB21" s="5"/>
      <c r="AC21" s="82">
        <f t="shared" si="2"/>
        <v>0</v>
      </c>
      <c r="AD21" s="83">
        <f t="shared" ref="AD21:AD27" si="8">X21*AB21</f>
        <v>0</v>
      </c>
      <c r="AF21" s="7"/>
      <c r="AG21" s="5"/>
      <c r="AH21" s="5"/>
      <c r="AI21" s="9">
        <f t="shared" si="6"/>
        <v>0</v>
      </c>
      <c r="AJ21" s="10">
        <f t="shared" si="7"/>
        <v>0</v>
      </c>
    </row>
    <row r="22" spans="1:36" ht="27" customHeight="1" x14ac:dyDescent="0.25">
      <c r="A22" s="1"/>
      <c r="B22" s="78"/>
      <c r="C22" s="78"/>
      <c r="D22" s="78"/>
      <c r="E22" s="78"/>
      <c r="F22" s="78"/>
      <c r="G22" s="78"/>
      <c r="K22" s="79"/>
      <c r="L22" s="84" t="s">
        <v>118</v>
      </c>
      <c r="M22" s="79"/>
      <c r="N22" s="79"/>
      <c r="O22" s="79"/>
      <c r="P22" s="79"/>
      <c r="Q22" s="79"/>
      <c r="R22" s="79"/>
      <c r="S22" s="79"/>
      <c r="T22" s="79"/>
      <c r="V22" s="5"/>
      <c r="X22" s="6"/>
      <c r="Y22" s="5"/>
      <c r="Z22" s="7"/>
      <c r="AA22" s="5"/>
      <c r="AB22" s="5"/>
      <c r="AC22" s="82">
        <f t="shared" si="2"/>
        <v>0</v>
      </c>
      <c r="AD22" s="83">
        <f t="shared" si="8"/>
        <v>0</v>
      </c>
      <c r="AF22" s="7"/>
      <c r="AG22" s="5"/>
      <c r="AH22" s="5"/>
      <c r="AI22" s="9">
        <f t="shared" si="6"/>
        <v>0</v>
      </c>
      <c r="AJ22" s="10">
        <f t="shared" si="7"/>
        <v>0</v>
      </c>
    </row>
    <row r="23" spans="1:36" ht="27" customHeight="1" x14ac:dyDescent="0.25">
      <c r="A23" s="1"/>
      <c r="B23" s="78"/>
      <c r="C23" s="78"/>
      <c r="D23" s="78"/>
      <c r="E23" s="78"/>
      <c r="F23" s="78"/>
      <c r="G23" s="78"/>
      <c r="K23" s="79"/>
      <c r="L23" s="84" t="s">
        <v>119</v>
      </c>
      <c r="M23" s="79"/>
      <c r="N23" s="79"/>
      <c r="O23" s="79"/>
      <c r="P23" s="79"/>
      <c r="Q23" s="79"/>
      <c r="R23" s="79"/>
      <c r="S23" s="79"/>
      <c r="T23" s="79"/>
      <c r="V23" s="5"/>
      <c r="X23" s="6"/>
      <c r="Y23" s="5"/>
      <c r="Z23" s="7"/>
      <c r="AA23" s="5"/>
      <c r="AB23" s="5"/>
      <c r="AC23" s="82">
        <f t="shared" si="2"/>
        <v>0</v>
      </c>
      <c r="AD23" s="83">
        <f t="shared" si="8"/>
        <v>0</v>
      </c>
      <c r="AF23" s="7"/>
      <c r="AG23" s="5"/>
      <c r="AH23" s="5"/>
      <c r="AI23" s="9">
        <f t="shared" si="6"/>
        <v>0</v>
      </c>
      <c r="AJ23" s="10">
        <f t="shared" si="7"/>
        <v>0</v>
      </c>
    </row>
    <row r="24" spans="1:36" ht="27" customHeight="1" x14ac:dyDescent="0.25">
      <c r="A24" s="1"/>
      <c r="B24" s="78"/>
      <c r="C24" s="78"/>
      <c r="D24" s="78"/>
      <c r="E24" s="78"/>
      <c r="F24" s="78"/>
      <c r="G24" s="78"/>
      <c r="K24" s="79"/>
      <c r="L24" s="84" t="s">
        <v>120</v>
      </c>
      <c r="M24" s="79"/>
      <c r="N24" s="79"/>
      <c r="O24" s="79"/>
      <c r="P24" s="79"/>
      <c r="Q24" s="79"/>
      <c r="R24" s="79"/>
      <c r="S24" s="79"/>
      <c r="T24" s="79"/>
      <c r="V24" s="5"/>
      <c r="X24" s="6"/>
      <c r="Y24" s="5"/>
      <c r="Z24" s="7"/>
      <c r="AA24" s="5"/>
      <c r="AB24" s="5"/>
      <c r="AC24" s="82">
        <f t="shared" si="2"/>
        <v>0</v>
      </c>
      <c r="AD24" s="83">
        <f t="shared" si="8"/>
        <v>0</v>
      </c>
      <c r="AF24" s="7"/>
      <c r="AG24" s="5"/>
      <c r="AH24" s="5"/>
      <c r="AI24" s="9">
        <f t="shared" si="6"/>
        <v>0</v>
      </c>
      <c r="AJ24" s="10">
        <f t="shared" si="7"/>
        <v>0</v>
      </c>
    </row>
    <row r="25" spans="1:36" ht="27" customHeight="1" x14ac:dyDescent="0.25">
      <c r="A25" s="1"/>
      <c r="B25" s="78"/>
      <c r="C25" s="78"/>
      <c r="D25" s="78"/>
      <c r="E25" s="78"/>
      <c r="F25" s="78"/>
      <c r="G25" s="78"/>
      <c r="K25" s="79"/>
      <c r="L25" s="84" t="s">
        <v>121</v>
      </c>
      <c r="M25" s="79"/>
      <c r="N25" s="79"/>
      <c r="O25" s="79"/>
      <c r="P25" s="79"/>
      <c r="Q25" s="79"/>
      <c r="R25" s="79"/>
      <c r="S25" s="79"/>
      <c r="T25" s="79"/>
      <c r="V25" s="5"/>
      <c r="X25" s="6"/>
      <c r="Y25" s="5"/>
      <c r="Z25" s="7"/>
      <c r="AA25" s="5"/>
      <c r="AB25" s="5"/>
      <c r="AC25" s="82">
        <f t="shared" si="2"/>
        <v>0</v>
      </c>
      <c r="AD25" s="83">
        <f t="shared" si="8"/>
        <v>0</v>
      </c>
      <c r="AF25" s="7"/>
      <c r="AG25" s="5"/>
      <c r="AH25" s="5"/>
      <c r="AI25" s="9">
        <f t="shared" si="6"/>
        <v>0</v>
      </c>
      <c r="AJ25" s="10">
        <f t="shared" si="7"/>
        <v>0</v>
      </c>
    </row>
    <row r="26" spans="1:36" ht="27" customHeight="1" x14ac:dyDescent="0.25">
      <c r="A26" s="1"/>
      <c r="B26" s="78"/>
      <c r="C26" s="78"/>
      <c r="D26" s="78"/>
      <c r="E26" s="78"/>
      <c r="F26" s="78"/>
      <c r="G26" s="78"/>
      <c r="K26" s="79"/>
      <c r="L26" s="1" t="s">
        <v>122</v>
      </c>
      <c r="M26" s="79"/>
      <c r="N26" s="79"/>
      <c r="O26" s="79"/>
      <c r="P26" s="79"/>
      <c r="Q26" s="79"/>
      <c r="R26" s="79"/>
      <c r="S26" s="79"/>
      <c r="T26" s="79"/>
      <c r="V26" s="5"/>
      <c r="X26" s="6"/>
      <c r="Y26" s="5"/>
      <c r="Z26" s="7"/>
      <c r="AA26" s="5"/>
      <c r="AB26" s="5"/>
      <c r="AC26" s="82">
        <f t="shared" si="2"/>
        <v>0</v>
      </c>
      <c r="AD26" s="83">
        <f t="shared" si="8"/>
        <v>0</v>
      </c>
      <c r="AF26" s="7"/>
      <c r="AG26" s="5"/>
      <c r="AH26" s="5"/>
      <c r="AI26" s="9">
        <f t="shared" si="6"/>
        <v>0</v>
      </c>
      <c r="AJ26" s="10">
        <f t="shared" si="7"/>
        <v>0</v>
      </c>
    </row>
    <row r="27" spans="1:36" ht="27" customHeight="1" x14ac:dyDescent="0.25">
      <c r="A27" s="1"/>
      <c r="B27" s="78"/>
      <c r="C27" s="78"/>
      <c r="D27" s="78"/>
      <c r="E27" s="78"/>
      <c r="F27" s="78"/>
      <c r="G27" s="78"/>
      <c r="K27" s="79"/>
      <c r="L27" s="84" t="s">
        <v>123</v>
      </c>
      <c r="M27" s="79"/>
      <c r="N27" s="79"/>
      <c r="O27" s="79"/>
      <c r="P27" s="79"/>
      <c r="Q27" s="79"/>
      <c r="R27" s="79"/>
      <c r="S27" s="79"/>
      <c r="T27" s="79"/>
      <c r="V27" s="5"/>
      <c r="X27" s="6"/>
      <c r="Y27" s="5"/>
      <c r="Z27" s="7"/>
      <c r="AA27" s="5"/>
      <c r="AB27" s="5"/>
      <c r="AC27" s="82">
        <f t="shared" si="2"/>
        <v>0</v>
      </c>
      <c r="AD27" s="83">
        <f t="shared" si="8"/>
        <v>0</v>
      </c>
      <c r="AF27" s="7"/>
      <c r="AG27" s="5"/>
      <c r="AH27" s="5"/>
      <c r="AI27" s="9">
        <f t="shared" si="6"/>
        <v>0</v>
      </c>
      <c r="AJ27" s="10">
        <f t="shared" si="7"/>
        <v>0</v>
      </c>
    </row>
    <row r="28" spans="1:36" ht="27" customHeight="1" x14ac:dyDescent="0.25">
      <c r="A28" s="1"/>
      <c r="B28" s="78"/>
      <c r="C28" s="78"/>
      <c r="D28" s="78"/>
      <c r="E28" s="78"/>
      <c r="F28" s="78"/>
      <c r="G28" s="78"/>
      <c r="K28" s="79"/>
      <c r="L28" s="79"/>
      <c r="M28" s="79"/>
      <c r="N28" s="79"/>
      <c r="O28" s="79"/>
      <c r="P28" s="79"/>
      <c r="Q28" s="79"/>
      <c r="R28" s="79"/>
      <c r="S28" s="79"/>
      <c r="T28" s="79"/>
      <c r="V28" s="5"/>
      <c r="X28" s="6"/>
      <c r="Y28" s="5"/>
      <c r="Z28" s="7"/>
      <c r="AA28" s="5"/>
      <c r="AB28" s="5"/>
      <c r="AC28" s="8"/>
      <c r="AF28" s="7"/>
      <c r="AG28" s="5"/>
      <c r="AH28" s="5"/>
      <c r="AI28" s="9"/>
      <c r="AJ28" s="10"/>
    </row>
    <row r="29" spans="1:36" ht="27" customHeight="1" x14ac:dyDescent="0.25">
      <c r="A29" s="1"/>
      <c r="B29" s="78"/>
      <c r="C29" s="78"/>
      <c r="D29" s="78"/>
      <c r="E29" s="78"/>
      <c r="F29" s="78"/>
      <c r="G29" s="78"/>
      <c r="K29" s="79"/>
      <c r="L29" s="79"/>
      <c r="M29" s="79"/>
      <c r="N29" s="79"/>
      <c r="O29" s="79"/>
      <c r="P29" s="79"/>
      <c r="Q29" s="79"/>
      <c r="R29" s="79"/>
      <c r="S29" s="79"/>
      <c r="T29" s="79"/>
      <c r="V29" s="5"/>
      <c r="X29" s="6"/>
      <c r="Y29" s="5"/>
      <c r="Z29" s="7"/>
      <c r="AA29" s="5"/>
      <c r="AB29" s="5"/>
      <c r="AC29" s="8"/>
      <c r="AF29" s="7"/>
      <c r="AG29" s="5"/>
      <c r="AH29" s="5"/>
      <c r="AI29" s="9"/>
      <c r="AJ29" s="10"/>
    </row>
    <row r="30" spans="1:36" ht="27" customHeight="1" x14ac:dyDescent="0.25">
      <c r="A30" s="1"/>
      <c r="B30" s="78"/>
      <c r="C30" s="78"/>
      <c r="D30" s="78"/>
      <c r="E30" s="78"/>
      <c r="F30" s="78"/>
      <c r="G30" s="78"/>
      <c r="K30" s="79"/>
      <c r="L30" s="79"/>
      <c r="M30" s="79"/>
      <c r="N30" s="79"/>
      <c r="O30" s="79"/>
      <c r="P30" s="79"/>
      <c r="Q30" s="79"/>
      <c r="R30" s="79"/>
      <c r="S30" s="79"/>
      <c r="T30" s="79"/>
      <c r="V30" s="5"/>
      <c r="X30" s="6"/>
      <c r="Y30" s="5"/>
      <c r="Z30" s="7"/>
      <c r="AA30" s="5"/>
      <c r="AB30" s="5"/>
      <c r="AC30" s="8"/>
      <c r="AF30" s="7"/>
      <c r="AG30" s="5"/>
      <c r="AH30" s="5"/>
      <c r="AI30" s="9"/>
      <c r="AJ30" s="10"/>
    </row>
    <row r="31" spans="1:36" ht="20.25" customHeight="1" x14ac:dyDescent="0.25">
      <c r="A31" s="1"/>
      <c r="B31" s="195"/>
      <c r="C31" s="165"/>
      <c r="D31" s="195"/>
      <c r="E31" s="165"/>
      <c r="F31" s="195"/>
      <c r="G31" s="165"/>
      <c r="K31" s="198" t="s">
        <v>124</v>
      </c>
      <c r="L31" s="165"/>
      <c r="M31" s="165"/>
      <c r="N31" s="165"/>
      <c r="O31" s="165"/>
      <c r="P31" s="165"/>
      <c r="Q31" s="165"/>
      <c r="R31" s="165"/>
      <c r="S31" s="165"/>
      <c r="T31" s="165"/>
      <c r="V31" s="5"/>
      <c r="X31" s="6"/>
      <c r="Y31" s="5"/>
      <c r="Z31" s="7"/>
      <c r="AA31" s="5"/>
      <c r="AB31" s="5"/>
      <c r="AC31" s="8"/>
      <c r="AF31" s="7"/>
      <c r="AG31" s="5"/>
      <c r="AH31" s="5"/>
      <c r="AI31" s="9"/>
      <c r="AJ31" s="10"/>
    </row>
    <row r="32" spans="1:36" ht="20.25" customHeight="1" x14ac:dyDescent="0.25">
      <c r="A32" s="1"/>
      <c r="B32" s="1"/>
      <c r="C32" s="1"/>
      <c r="D32" s="195"/>
      <c r="E32" s="165"/>
      <c r="F32" s="1"/>
      <c r="G32" s="1"/>
      <c r="K32" s="79" t="s">
        <v>125</v>
      </c>
      <c r="L32" s="79"/>
      <c r="M32" s="79"/>
      <c r="N32" s="79"/>
      <c r="O32" s="79"/>
      <c r="P32" s="79"/>
      <c r="Q32" s="79"/>
      <c r="R32" s="79"/>
      <c r="S32" s="79"/>
      <c r="T32" s="79"/>
      <c r="V32" s="5"/>
      <c r="X32" s="6"/>
      <c r="Y32" s="5"/>
      <c r="Z32" s="7"/>
      <c r="AA32" s="5"/>
      <c r="AB32" s="5"/>
      <c r="AC32" s="8"/>
      <c r="AF32" s="7"/>
      <c r="AG32" s="5"/>
      <c r="AH32" s="5"/>
      <c r="AI32" s="9"/>
      <c r="AJ32" s="10"/>
    </row>
    <row r="33" spans="1:36" ht="29.25" customHeight="1" x14ac:dyDescent="0.25">
      <c r="A33" s="1"/>
      <c r="B33" s="1"/>
      <c r="C33" s="1"/>
      <c r="D33" s="1"/>
      <c r="E33" s="1"/>
      <c r="F33" s="1"/>
      <c r="G33" s="1"/>
      <c r="K33" s="197" t="s">
        <v>126</v>
      </c>
      <c r="L33" s="165"/>
      <c r="M33" s="165"/>
      <c r="N33" s="165"/>
      <c r="O33" s="165"/>
      <c r="P33" s="165"/>
      <c r="Q33" s="165"/>
      <c r="R33" s="165"/>
      <c r="S33" s="165"/>
      <c r="T33" s="165"/>
      <c r="V33" s="5"/>
      <c r="X33" s="6"/>
      <c r="Y33" s="5"/>
      <c r="Z33" s="7"/>
      <c r="AA33" s="5"/>
      <c r="AB33" s="5"/>
      <c r="AC33" s="8"/>
      <c r="AF33" s="7"/>
      <c r="AG33" s="5"/>
      <c r="AH33" s="5"/>
      <c r="AI33" s="9"/>
      <c r="AJ33" s="10"/>
    </row>
    <row r="34" spans="1:36" ht="14.25" customHeight="1" x14ac:dyDescent="0.25">
      <c r="A34" s="1"/>
      <c r="B34" s="1"/>
      <c r="C34" s="1"/>
      <c r="D34" s="1"/>
      <c r="E34" s="1"/>
      <c r="F34" s="1"/>
      <c r="G34" s="1"/>
      <c r="L34" s="4"/>
      <c r="O34" s="1"/>
      <c r="P34" s="1"/>
      <c r="Q34" s="1"/>
      <c r="V34" s="5"/>
      <c r="X34" s="6"/>
      <c r="Y34" s="5"/>
      <c r="Z34" s="7"/>
      <c r="AA34" s="5"/>
      <c r="AB34" s="5"/>
      <c r="AC34" s="8"/>
      <c r="AF34" s="7"/>
      <c r="AG34" s="5"/>
      <c r="AH34" s="5"/>
      <c r="AI34" s="9"/>
      <c r="AJ34" s="10"/>
    </row>
    <row r="35" spans="1:36" ht="14.25" customHeight="1" x14ac:dyDescent="0.25">
      <c r="A35" s="1"/>
      <c r="B35" s="1"/>
      <c r="C35" s="1"/>
      <c r="D35" s="1"/>
      <c r="E35" s="1"/>
      <c r="F35" s="1"/>
      <c r="G35" s="1"/>
      <c r="L35" s="4"/>
      <c r="O35" s="1"/>
      <c r="P35" s="1"/>
      <c r="Q35" s="1"/>
      <c r="V35" s="5"/>
      <c r="X35" s="6"/>
      <c r="Y35" s="5"/>
      <c r="Z35" s="7"/>
      <c r="AA35" s="5"/>
      <c r="AB35" s="5"/>
      <c r="AC35" s="8"/>
      <c r="AF35" s="7"/>
      <c r="AG35" s="5"/>
      <c r="AH35" s="5"/>
      <c r="AI35" s="9"/>
      <c r="AJ35" s="10"/>
    </row>
    <row r="36" spans="1:36" ht="14.25" customHeight="1" x14ac:dyDescent="0.25">
      <c r="A36" s="1"/>
      <c r="L36" s="4"/>
      <c r="O36" s="1"/>
      <c r="P36" s="1"/>
      <c r="Q36" s="1"/>
      <c r="V36" s="5"/>
      <c r="X36" s="6"/>
      <c r="Y36" s="5"/>
      <c r="Z36" s="7"/>
      <c r="AA36" s="5"/>
      <c r="AB36" s="5"/>
      <c r="AC36" s="8"/>
      <c r="AF36" s="7"/>
      <c r="AG36" s="5"/>
      <c r="AH36" s="5"/>
      <c r="AI36" s="9"/>
      <c r="AJ36" s="10"/>
    </row>
    <row r="37" spans="1:36" ht="14.25" customHeight="1" x14ac:dyDescent="0.25">
      <c r="A37" s="1"/>
      <c r="L37" s="4"/>
      <c r="O37" s="1"/>
      <c r="P37" s="1"/>
      <c r="Q37" s="1"/>
      <c r="V37" s="5"/>
      <c r="X37" s="6"/>
      <c r="Y37" s="5"/>
      <c r="Z37" s="7"/>
      <c r="AA37" s="5"/>
      <c r="AB37" s="5"/>
      <c r="AC37" s="8"/>
      <c r="AF37" s="7"/>
      <c r="AG37" s="5"/>
      <c r="AH37" s="5"/>
      <c r="AI37" s="9"/>
      <c r="AJ37" s="10"/>
    </row>
    <row r="38" spans="1:36" ht="14.25" customHeight="1" x14ac:dyDescent="0.25">
      <c r="A38" s="1"/>
      <c r="L38" s="4"/>
      <c r="O38" s="1"/>
      <c r="P38" s="1"/>
      <c r="Q38" s="1"/>
      <c r="V38" s="5"/>
      <c r="X38" s="6"/>
      <c r="Y38" s="5"/>
      <c r="Z38" s="7"/>
      <c r="AA38" s="5"/>
      <c r="AB38" s="5"/>
      <c r="AC38" s="8"/>
      <c r="AF38" s="7"/>
      <c r="AG38" s="5"/>
      <c r="AH38" s="5"/>
      <c r="AI38" s="9"/>
      <c r="AJ38" s="10"/>
    </row>
    <row r="39" spans="1:36" ht="14.25" customHeight="1" x14ac:dyDescent="0.25">
      <c r="A39" s="1"/>
      <c r="L39" s="4"/>
      <c r="O39" s="1"/>
      <c r="P39" s="1"/>
      <c r="Q39" s="1"/>
      <c r="V39" s="5"/>
      <c r="X39" s="6"/>
      <c r="Y39" s="5"/>
      <c r="Z39" s="7"/>
      <c r="AA39" s="5"/>
      <c r="AB39" s="5"/>
      <c r="AC39" s="8"/>
      <c r="AF39" s="7"/>
      <c r="AG39" s="5"/>
      <c r="AH39" s="5"/>
      <c r="AI39" s="9"/>
      <c r="AJ39" s="10"/>
    </row>
    <row r="40" spans="1:36" ht="14.25" customHeight="1" x14ac:dyDescent="0.25">
      <c r="A40" s="1"/>
      <c r="L40" s="4"/>
      <c r="O40" s="1"/>
      <c r="P40" s="1"/>
      <c r="Q40" s="1"/>
      <c r="V40" s="5"/>
      <c r="X40" s="6"/>
      <c r="Y40" s="5"/>
      <c r="Z40" s="7"/>
      <c r="AA40" s="5"/>
      <c r="AB40" s="5"/>
      <c r="AC40" s="8"/>
      <c r="AF40" s="7"/>
      <c r="AG40" s="5"/>
      <c r="AH40" s="5"/>
      <c r="AI40" s="9"/>
      <c r="AJ40" s="10"/>
    </row>
    <row r="41" spans="1:36" ht="14.25" customHeight="1" x14ac:dyDescent="0.25">
      <c r="A41" s="1"/>
      <c r="L41" s="4"/>
      <c r="O41" s="1"/>
      <c r="P41" s="1"/>
      <c r="Q41" s="1"/>
      <c r="V41" s="5"/>
      <c r="X41" s="6"/>
      <c r="Y41" s="5"/>
      <c r="Z41" s="7"/>
      <c r="AA41" s="5"/>
      <c r="AB41" s="5"/>
      <c r="AC41" s="8"/>
      <c r="AF41" s="7"/>
      <c r="AG41" s="5"/>
      <c r="AH41" s="5"/>
      <c r="AI41" s="9"/>
      <c r="AJ41" s="10"/>
    </row>
    <row r="42" spans="1:36" ht="14.25" customHeight="1" x14ac:dyDescent="0.25">
      <c r="A42" s="1"/>
      <c r="L42" s="4"/>
      <c r="O42" s="1"/>
      <c r="P42" s="1"/>
      <c r="Q42" s="1"/>
      <c r="V42" s="5"/>
      <c r="X42" s="6"/>
      <c r="Y42" s="5"/>
      <c r="Z42" s="7"/>
      <c r="AA42" s="5"/>
      <c r="AB42" s="5"/>
      <c r="AC42" s="8"/>
      <c r="AF42" s="7"/>
      <c r="AG42" s="5"/>
      <c r="AH42" s="5"/>
      <c r="AI42" s="9"/>
      <c r="AJ42" s="10"/>
    </row>
    <row r="43" spans="1:36" ht="14.25" customHeight="1" x14ac:dyDescent="0.25">
      <c r="A43" s="1"/>
      <c r="L43" s="4"/>
      <c r="O43" s="1"/>
      <c r="P43" s="1"/>
      <c r="Q43" s="1"/>
      <c r="V43" s="5"/>
      <c r="X43" s="6"/>
      <c r="Y43" s="5"/>
      <c r="Z43" s="7"/>
      <c r="AA43" s="5"/>
      <c r="AB43" s="5"/>
      <c r="AC43" s="8"/>
      <c r="AF43" s="7"/>
      <c r="AG43" s="5"/>
      <c r="AH43" s="5"/>
      <c r="AI43" s="9"/>
      <c r="AJ43" s="10"/>
    </row>
    <row r="44" spans="1:36" ht="14.25" customHeight="1" x14ac:dyDescent="0.25">
      <c r="A44" s="1"/>
      <c r="L44" s="4"/>
      <c r="O44" s="1"/>
      <c r="P44" s="1"/>
      <c r="Q44" s="1"/>
      <c r="V44" s="5"/>
      <c r="X44" s="6"/>
      <c r="Y44" s="5"/>
      <c r="Z44" s="7"/>
      <c r="AA44" s="5"/>
      <c r="AB44" s="5"/>
      <c r="AC44" s="8"/>
      <c r="AF44" s="7"/>
      <c r="AG44" s="5"/>
      <c r="AH44" s="5"/>
      <c r="AI44" s="9"/>
      <c r="AJ44" s="10"/>
    </row>
    <row r="45" spans="1:36" ht="14.25" customHeight="1" x14ac:dyDescent="0.25">
      <c r="A45" s="1"/>
      <c r="L45" s="4"/>
      <c r="O45" s="1"/>
      <c r="P45" s="1"/>
      <c r="Q45" s="1"/>
      <c r="V45" s="5"/>
      <c r="X45" s="6"/>
      <c r="Y45" s="5"/>
      <c r="Z45" s="7"/>
      <c r="AA45" s="5"/>
      <c r="AB45" s="5"/>
      <c r="AC45" s="8"/>
      <c r="AF45" s="7"/>
      <c r="AG45" s="5"/>
      <c r="AH45" s="5"/>
      <c r="AI45" s="9"/>
      <c r="AJ45" s="10"/>
    </row>
    <row r="46" spans="1:36" ht="14.25" customHeight="1" x14ac:dyDescent="0.25">
      <c r="A46" s="1"/>
      <c r="L46" s="4"/>
      <c r="O46" s="1"/>
      <c r="P46" s="1"/>
      <c r="Q46" s="1"/>
      <c r="V46" s="5"/>
      <c r="X46" s="6"/>
      <c r="Y46" s="5"/>
      <c r="Z46" s="7"/>
      <c r="AA46" s="5"/>
      <c r="AB46" s="5"/>
      <c r="AC46" s="8"/>
      <c r="AF46" s="7"/>
      <c r="AG46" s="5"/>
      <c r="AH46" s="5"/>
      <c r="AI46" s="9"/>
      <c r="AJ46" s="10"/>
    </row>
    <row r="47" spans="1:36" ht="14.25" customHeight="1" x14ac:dyDescent="0.25">
      <c r="A47" s="1"/>
      <c r="D47" s="1">
        <f>SUM('Modelo-2019'!D12)</f>
        <v>0</v>
      </c>
      <c r="L47" s="4"/>
      <c r="O47" s="1"/>
      <c r="P47" s="1"/>
      <c r="Q47" s="1"/>
      <c r="V47" s="5"/>
      <c r="X47" s="6"/>
      <c r="Y47" s="5"/>
      <c r="Z47" s="7"/>
      <c r="AA47" s="5"/>
      <c r="AB47" s="5"/>
      <c r="AC47" s="8"/>
      <c r="AF47" s="7"/>
      <c r="AG47" s="5"/>
      <c r="AH47" s="5"/>
      <c r="AI47" s="9"/>
      <c r="AJ47" s="10"/>
    </row>
    <row r="48" spans="1:36" ht="14.25" customHeight="1" x14ac:dyDescent="0.25">
      <c r="A48" s="1"/>
      <c r="L48" s="4"/>
      <c r="O48" s="1"/>
      <c r="P48" s="1"/>
      <c r="Q48" s="1"/>
      <c r="V48" s="5"/>
      <c r="X48" s="6"/>
      <c r="Y48" s="5"/>
      <c r="Z48" s="7"/>
      <c r="AA48" s="5"/>
      <c r="AB48" s="5"/>
      <c r="AC48" s="8"/>
      <c r="AF48" s="7"/>
      <c r="AG48" s="5"/>
      <c r="AH48" s="5"/>
      <c r="AI48" s="9"/>
      <c r="AJ48" s="10"/>
    </row>
    <row r="49" spans="1:36" ht="14.25" customHeight="1" x14ac:dyDescent="0.25">
      <c r="A49" s="1"/>
      <c r="L49" s="4"/>
      <c r="O49" s="1"/>
      <c r="P49" s="1"/>
      <c r="Q49" s="1"/>
      <c r="V49" s="5"/>
      <c r="X49" s="6"/>
      <c r="Y49" s="5"/>
      <c r="Z49" s="7"/>
      <c r="AA49" s="5"/>
      <c r="AB49" s="5"/>
      <c r="AC49" s="8"/>
      <c r="AF49" s="7"/>
      <c r="AG49" s="5"/>
      <c r="AH49" s="5"/>
      <c r="AI49" s="9"/>
      <c r="AJ49" s="10"/>
    </row>
    <row r="50" spans="1:36" ht="14.25" customHeight="1" x14ac:dyDescent="0.25">
      <c r="A50" s="1"/>
      <c r="L50" s="4"/>
      <c r="O50" s="1"/>
      <c r="P50" s="1"/>
      <c r="Q50" s="1"/>
      <c r="V50" s="5"/>
      <c r="X50" s="6"/>
      <c r="Y50" s="5"/>
      <c r="Z50" s="7"/>
      <c r="AA50" s="5"/>
      <c r="AB50" s="5"/>
      <c r="AC50" s="8"/>
      <c r="AF50" s="7"/>
      <c r="AG50" s="5"/>
      <c r="AH50" s="5"/>
      <c r="AI50" s="9"/>
      <c r="AJ50" s="10"/>
    </row>
    <row r="51" spans="1:36" ht="14.25" customHeight="1" x14ac:dyDescent="0.25">
      <c r="A51" s="1"/>
      <c r="L51" s="4"/>
      <c r="O51" s="1"/>
      <c r="P51" s="1"/>
      <c r="Q51" s="1"/>
      <c r="V51" s="5"/>
      <c r="X51" s="6"/>
      <c r="Y51" s="5"/>
      <c r="Z51" s="7"/>
      <c r="AA51" s="5"/>
      <c r="AB51" s="5"/>
      <c r="AC51" s="8"/>
      <c r="AF51" s="7"/>
      <c r="AG51" s="5"/>
      <c r="AH51" s="5"/>
      <c r="AI51" s="9"/>
      <c r="AJ51" s="10"/>
    </row>
    <row r="52" spans="1:36" ht="14.25" customHeight="1" x14ac:dyDescent="0.25">
      <c r="A52" s="1"/>
      <c r="L52" s="4"/>
      <c r="O52" s="1"/>
      <c r="P52" s="1"/>
      <c r="Q52" s="1"/>
      <c r="V52" s="5"/>
      <c r="X52" s="6"/>
      <c r="Y52" s="5"/>
      <c r="Z52" s="7"/>
      <c r="AA52" s="5"/>
      <c r="AB52" s="5"/>
      <c r="AC52" s="8"/>
      <c r="AF52" s="7"/>
      <c r="AG52" s="5"/>
      <c r="AH52" s="5"/>
      <c r="AI52" s="9"/>
      <c r="AJ52" s="10"/>
    </row>
    <row r="53" spans="1:36" ht="14.25" customHeight="1" x14ac:dyDescent="0.25">
      <c r="A53" s="1"/>
      <c r="L53" s="4"/>
      <c r="O53" s="1"/>
      <c r="P53" s="1"/>
      <c r="Q53" s="1"/>
      <c r="V53" s="5"/>
      <c r="X53" s="6"/>
      <c r="Y53" s="5"/>
      <c r="Z53" s="7"/>
      <c r="AA53" s="5"/>
      <c r="AB53" s="5"/>
      <c r="AC53" s="8"/>
      <c r="AF53" s="7"/>
      <c r="AG53" s="5"/>
      <c r="AH53" s="5"/>
      <c r="AI53" s="9"/>
      <c r="AJ53" s="10"/>
    </row>
    <row r="54" spans="1:36" ht="14.25" customHeight="1" x14ac:dyDescent="0.25">
      <c r="A54" s="1"/>
      <c r="L54" s="4"/>
      <c r="O54" s="1"/>
      <c r="P54" s="1"/>
      <c r="Q54" s="1"/>
      <c r="V54" s="5"/>
      <c r="X54" s="6"/>
      <c r="Y54" s="5"/>
      <c r="Z54" s="7"/>
      <c r="AA54" s="5"/>
      <c r="AB54" s="5"/>
      <c r="AC54" s="8"/>
      <c r="AF54" s="7"/>
      <c r="AG54" s="5"/>
      <c r="AH54" s="5"/>
      <c r="AI54" s="9"/>
      <c r="AJ54" s="10"/>
    </row>
    <row r="55" spans="1:36" ht="14.25" customHeight="1" x14ac:dyDescent="0.25">
      <c r="A55" s="1"/>
      <c r="L55" s="4"/>
      <c r="O55" s="1"/>
      <c r="P55" s="1"/>
      <c r="Q55" s="1"/>
      <c r="V55" s="5"/>
      <c r="X55" s="6"/>
      <c r="Y55" s="5"/>
      <c r="Z55" s="7"/>
      <c r="AA55" s="5"/>
      <c r="AB55" s="5"/>
      <c r="AC55" s="8"/>
      <c r="AF55" s="7"/>
      <c r="AG55" s="5"/>
      <c r="AH55" s="5"/>
      <c r="AI55" s="9"/>
      <c r="AJ55" s="10"/>
    </row>
    <row r="56" spans="1:36" ht="14.25" customHeight="1" x14ac:dyDescent="0.25">
      <c r="A56" s="1"/>
      <c r="L56" s="4"/>
      <c r="O56" s="1"/>
      <c r="P56" s="1"/>
      <c r="Q56" s="1"/>
      <c r="V56" s="5"/>
      <c r="X56" s="6"/>
      <c r="Y56" s="5"/>
      <c r="Z56" s="7"/>
      <c r="AA56" s="5"/>
      <c r="AB56" s="5"/>
      <c r="AC56" s="8"/>
      <c r="AF56" s="7"/>
      <c r="AG56" s="5"/>
      <c r="AH56" s="5"/>
      <c r="AI56" s="9"/>
      <c r="AJ56" s="10"/>
    </row>
    <row r="57" spans="1:36" ht="14.25" customHeight="1" x14ac:dyDescent="0.25">
      <c r="A57" s="1"/>
      <c r="L57" s="4"/>
      <c r="O57" s="1"/>
      <c r="P57" s="1"/>
      <c r="Q57" s="1"/>
      <c r="V57" s="5"/>
      <c r="X57" s="6"/>
      <c r="Y57" s="5"/>
      <c r="Z57" s="7"/>
      <c r="AA57" s="5"/>
      <c r="AB57" s="5"/>
      <c r="AC57" s="8"/>
      <c r="AF57" s="7"/>
      <c r="AG57" s="5"/>
      <c r="AH57" s="5"/>
      <c r="AI57" s="9"/>
      <c r="AJ57" s="10"/>
    </row>
    <row r="58" spans="1:36" ht="14.25" customHeight="1" x14ac:dyDescent="0.25">
      <c r="A58" s="1"/>
      <c r="L58" s="4"/>
      <c r="O58" s="1"/>
      <c r="P58" s="1"/>
      <c r="Q58" s="1"/>
      <c r="V58" s="5"/>
      <c r="X58" s="6"/>
      <c r="Y58" s="5"/>
      <c r="Z58" s="7"/>
      <c r="AA58" s="5"/>
      <c r="AB58" s="5"/>
      <c r="AC58" s="8"/>
      <c r="AF58" s="7"/>
      <c r="AG58" s="5"/>
      <c r="AH58" s="5"/>
      <c r="AI58" s="9"/>
      <c r="AJ58" s="10"/>
    </row>
    <row r="59" spans="1:36" ht="14.25" customHeight="1" x14ac:dyDescent="0.25">
      <c r="A59" s="1"/>
      <c r="L59" s="4"/>
      <c r="O59" s="1"/>
      <c r="P59" s="1"/>
      <c r="Q59" s="1"/>
      <c r="V59" s="5"/>
      <c r="X59" s="6"/>
      <c r="Y59" s="5"/>
      <c r="Z59" s="7"/>
      <c r="AA59" s="5"/>
      <c r="AB59" s="5"/>
      <c r="AC59" s="8"/>
      <c r="AF59" s="7"/>
      <c r="AG59" s="5"/>
      <c r="AH59" s="5"/>
      <c r="AI59" s="9"/>
      <c r="AJ59" s="10"/>
    </row>
    <row r="60" spans="1:36" ht="14.25" customHeight="1" x14ac:dyDescent="0.25">
      <c r="A60" s="1"/>
      <c r="L60" s="4"/>
      <c r="O60" s="1"/>
      <c r="P60" s="1"/>
      <c r="Q60" s="1"/>
      <c r="V60" s="5"/>
      <c r="X60" s="6"/>
      <c r="Y60" s="5"/>
      <c r="Z60" s="7"/>
      <c r="AA60" s="5"/>
      <c r="AB60" s="5"/>
      <c r="AC60" s="8"/>
      <c r="AF60" s="7"/>
      <c r="AG60" s="5"/>
      <c r="AH60" s="5"/>
      <c r="AI60" s="9"/>
      <c r="AJ60" s="10"/>
    </row>
    <row r="61" spans="1:36" ht="14.25" customHeight="1" x14ac:dyDescent="0.25">
      <c r="A61" s="1"/>
      <c r="L61" s="4"/>
      <c r="O61" s="1"/>
      <c r="P61" s="1"/>
      <c r="Q61" s="1"/>
      <c r="V61" s="5"/>
      <c r="X61" s="6"/>
      <c r="Y61" s="5"/>
      <c r="Z61" s="7"/>
      <c r="AA61" s="5"/>
      <c r="AB61" s="5"/>
      <c r="AC61" s="8"/>
      <c r="AF61" s="7"/>
      <c r="AG61" s="5"/>
      <c r="AH61" s="5"/>
      <c r="AI61" s="9"/>
      <c r="AJ61" s="10"/>
    </row>
    <row r="62" spans="1:36" ht="14.25" customHeight="1" x14ac:dyDescent="0.25">
      <c r="A62" s="1"/>
      <c r="L62" s="4"/>
      <c r="O62" s="1"/>
      <c r="P62" s="1"/>
      <c r="Q62" s="1"/>
      <c r="V62" s="5"/>
      <c r="X62" s="6"/>
      <c r="Y62" s="5"/>
      <c r="Z62" s="7"/>
      <c r="AA62" s="5"/>
      <c r="AB62" s="5"/>
      <c r="AC62" s="8"/>
      <c r="AF62" s="7"/>
      <c r="AG62" s="5"/>
      <c r="AH62" s="5"/>
      <c r="AI62" s="9"/>
      <c r="AJ62" s="10"/>
    </row>
    <row r="63" spans="1:36" ht="14.25" customHeight="1" x14ac:dyDescent="0.25">
      <c r="A63" s="1"/>
      <c r="L63" s="4"/>
      <c r="O63" s="1"/>
      <c r="P63" s="1"/>
      <c r="Q63" s="1"/>
      <c r="V63" s="5"/>
      <c r="X63" s="6"/>
      <c r="Y63" s="5"/>
      <c r="Z63" s="7"/>
      <c r="AA63" s="5"/>
      <c r="AB63" s="5"/>
      <c r="AC63" s="8"/>
      <c r="AF63" s="7"/>
      <c r="AG63" s="5"/>
      <c r="AH63" s="5"/>
      <c r="AI63" s="9"/>
      <c r="AJ63" s="10"/>
    </row>
    <row r="64" spans="1:36" ht="14.25" customHeight="1" x14ac:dyDescent="0.25">
      <c r="A64" s="1"/>
      <c r="L64" s="4"/>
      <c r="O64" s="1"/>
      <c r="P64" s="1"/>
      <c r="Q64" s="1"/>
      <c r="V64" s="5"/>
      <c r="X64" s="6"/>
      <c r="Y64" s="5"/>
      <c r="Z64" s="7"/>
      <c r="AA64" s="5"/>
      <c r="AB64" s="5"/>
      <c r="AC64" s="8"/>
      <c r="AF64" s="7"/>
      <c r="AG64" s="5"/>
      <c r="AH64" s="5"/>
      <c r="AI64" s="9"/>
      <c r="AJ64" s="10"/>
    </row>
    <row r="65" spans="1:36" ht="14.25" customHeight="1" x14ac:dyDescent="0.25">
      <c r="A65" s="1"/>
      <c r="L65" s="4"/>
      <c r="O65" s="1"/>
      <c r="P65" s="1"/>
      <c r="Q65" s="1"/>
      <c r="V65" s="5"/>
      <c r="X65" s="6"/>
      <c r="Y65" s="5"/>
      <c r="Z65" s="7"/>
      <c r="AA65" s="5"/>
      <c r="AB65" s="5"/>
      <c r="AC65" s="8"/>
      <c r="AF65" s="7"/>
      <c r="AG65" s="5"/>
      <c r="AH65" s="5"/>
      <c r="AI65" s="9"/>
      <c r="AJ65" s="10"/>
    </row>
    <row r="66" spans="1:36" ht="14.25" customHeight="1" x14ac:dyDescent="0.25">
      <c r="A66" s="1"/>
      <c r="L66" s="4"/>
      <c r="O66" s="1"/>
      <c r="P66" s="1"/>
      <c r="Q66" s="1"/>
      <c r="V66" s="5"/>
      <c r="X66" s="6"/>
      <c r="Y66" s="5"/>
      <c r="Z66" s="7"/>
      <c r="AA66" s="5"/>
      <c r="AB66" s="5"/>
      <c r="AC66" s="8"/>
      <c r="AF66" s="7"/>
      <c r="AG66" s="5"/>
      <c r="AH66" s="5"/>
      <c r="AI66" s="9"/>
      <c r="AJ66" s="10"/>
    </row>
    <row r="67" spans="1:36" ht="14.25" customHeight="1" x14ac:dyDescent="0.25">
      <c r="A67" s="1"/>
      <c r="L67" s="4"/>
      <c r="O67" s="1"/>
      <c r="P67" s="1"/>
      <c r="Q67" s="1"/>
      <c r="V67" s="5"/>
      <c r="X67" s="6"/>
      <c r="Y67" s="5"/>
      <c r="Z67" s="7"/>
      <c r="AA67" s="5"/>
      <c r="AB67" s="5"/>
      <c r="AC67" s="8"/>
      <c r="AF67" s="7"/>
      <c r="AG67" s="5"/>
      <c r="AH67" s="5"/>
      <c r="AI67" s="9"/>
      <c r="AJ67" s="10"/>
    </row>
    <row r="68" spans="1:36" ht="14.25" customHeight="1" x14ac:dyDescent="0.25">
      <c r="A68" s="1"/>
      <c r="L68" s="4"/>
      <c r="O68" s="1"/>
      <c r="P68" s="1"/>
      <c r="Q68" s="1"/>
      <c r="V68" s="5"/>
      <c r="X68" s="6"/>
      <c r="Y68" s="5"/>
      <c r="Z68" s="7"/>
      <c r="AA68" s="5"/>
      <c r="AB68" s="5"/>
      <c r="AC68" s="8"/>
      <c r="AF68" s="7"/>
      <c r="AG68" s="5"/>
      <c r="AH68" s="5"/>
      <c r="AI68" s="9"/>
      <c r="AJ68" s="10"/>
    </row>
    <row r="69" spans="1:36" ht="14.25" customHeight="1" x14ac:dyDescent="0.25">
      <c r="A69" s="1"/>
      <c r="L69" s="4"/>
      <c r="O69" s="1"/>
      <c r="P69" s="1"/>
      <c r="Q69" s="1"/>
      <c r="V69" s="5"/>
      <c r="X69" s="6"/>
      <c r="Y69" s="5"/>
      <c r="Z69" s="7"/>
      <c r="AA69" s="5"/>
      <c r="AB69" s="5"/>
      <c r="AC69" s="8"/>
      <c r="AF69" s="7"/>
      <c r="AG69" s="5"/>
      <c r="AH69" s="5"/>
      <c r="AI69" s="9"/>
      <c r="AJ69" s="10"/>
    </row>
    <row r="70" spans="1:36" ht="14.25" customHeight="1" x14ac:dyDescent="0.25">
      <c r="A70" s="1"/>
      <c r="L70" s="4"/>
      <c r="O70" s="1"/>
      <c r="P70" s="1"/>
      <c r="Q70" s="1"/>
      <c r="V70" s="5"/>
      <c r="X70" s="6"/>
      <c r="Y70" s="5"/>
      <c r="Z70" s="7"/>
      <c r="AA70" s="5"/>
      <c r="AB70" s="5"/>
      <c r="AC70" s="8"/>
      <c r="AF70" s="7"/>
      <c r="AG70" s="5"/>
      <c r="AH70" s="5"/>
      <c r="AI70" s="9"/>
      <c r="AJ70" s="10"/>
    </row>
    <row r="71" spans="1:36" ht="14.25" customHeight="1" x14ac:dyDescent="0.25">
      <c r="A71" s="1"/>
      <c r="L71" s="4"/>
      <c r="O71" s="1"/>
      <c r="P71" s="1"/>
      <c r="Q71" s="1"/>
      <c r="V71" s="5"/>
      <c r="X71" s="6"/>
      <c r="Y71" s="5"/>
      <c r="Z71" s="7"/>
      <c r="AA71" s="5"/>
      <c r="AB71" s="5"/>
      <c r="AC71" s="8"/>
      <c r="AF71" s="7"/>
      <c r="AG71" s="5"/>
      <c r="AH71" s="5"/>
      <c r="AI71" s="9"/>
      <c r="AJ71" s="10"/>
    </row>
    <row r="72" spans="1:36" ht="14.25" customHeight="1" x14ac:dyDescent="0.25">
      <c r="A72" s="1"/>
      <c r="L72" s="4"/>
      <c r="O72" s="1"/>
      <c r="P72" s="1"/>
      <c r="Q72" s="1"/>
      <c r="V72" s="5"/>
      <c r="X72" s="6"/>
      <c r="Y72" s="5"/>
      <c r="Z72" s="7"/>
      <c r="AA72" s="5"/>
      <c r="AB72" s="5"/>
      <c r="AC72" s="8"/>
      <c r="AF72" s="7"/>
      <c r="AG72" s="5"/>
      <c r="AH72" s="5"/>
      <c r="AI72" s="9"/>
      <c r="AJ72" s="10"/>
    </row>
    <row r="73" spans="1:36" ht="14.25" customHeight="1" x14ac:dyDescent="0.25">
      <c r="A73" s="1"/>
      <c r="L73" s="4"/>
      <c r="O73" s="1"/>
      <c r="P73" s="1"/>
      <c r="Q73" s="1"/>
      <c r="V73" s="5"/>
      <c r="X73" s="6"/>
      <c r="Y73" s="5"/>
      <c r="Z73" s="7"/>
      <c r="AA73" s="5"/>
      <c r="AB73" s="5"/>
      <c r="AC73" s="8"/>
      <c r="AF73" s="7"/>
      <c r="AG73" s="5"/>
      <c r="AH73" s="5"/>
      <c r="AI73" s="9"/>
      <c r="AJ73" s="10"/>
    </row>
    <row r="74" spans="1:36" ht="14.25" customHeight="1" x14ac:dyDescent="0.25">
      <c r="A74" s="1"/>
      <c r="L74" s="4"/>
      <c r="O74" s="1"/>
      <c r="P74" s="1"/>
      <c r="Q74" s="1"/>
      <c r="V74" s="5"/>
      <c r="X74" s="6"/>
      <c r="Y74" s="5"/>
      <c r="Z74" s="7"/>
      <c r="AA74" s="5"/>
      <c r="AB74" s="5"/>
      <c r="AC74" s="8"/>
      <c r="AF74" s="7"/>
      <c r="AG74" s="5"/>
      <c r="AH74" s="5"/>
      <c r="AI74" s="9"/>
      <c r="AJ74" s="10"/>
    </row>
    <row r="75" spans="1:36" ht="14.25" customHeight="1" x14ac:dyDescent="0.25">
      <c r="A75" s="1"/>
      <c r="L75" s="4"/>
      <c r="O75" s="1"/>
      <c r="P75" s="1"/>
      <c r="Q75" s="1"/>
      <c r="V75" s="5"/>
      <c r="X75" s="6"/>
      <c r="Y75" s="5"/>
      <c r="Z75" s="7"/>
      <c r="AA75" s="5"/>
      <c r="AB75" s="5"/>
      <c r="AC75" s="8"/>
      <c r="AF75" s="7"/>
      <c r="AG75" s="5"/>
      <c r="AH75" s="5"/>
      <c r="AI75" s="9"/>
      <c r="AJ75" s="10"/>
    </row>
    <row r="76" spans="1:36" ht="14.25" customHeight="1" x14ac:dyDescent="0.25">
      <c r="A76" s="1"/>
      <c r="L76" s="4"/>
      <c r="O76" s="1"/>
      <c r="P76" s="1"/>
      <c r="Q76" s="1"/>
      <c r="V76" s="5"/>
      <c r="X76" s="6"/>
      <c r="Y76" s="5"/>
      <c r="Z76" s="7"/>
      <c r="AA76" s="5"/>
      <c r="AB76" s="5"/>
      <c r="AC76" s="8"/>
      <c r="AF76" s="7"/>
      <c r="AG76" s="5"/>
      <c r="AH76" s="5"/>
      <c r="AI76" s="9"/>
      <c r="AJ76" s="10"/>
    </row>
    <row r="77" spans="1:36" ht="14.25" customHeight="1" x14ac:dyDescent="0.25">
      <c r="A77" s="1"/>
      <c r="L77" s="4"/>
      <c r="O77" s="1"/>
      <c r="P77" s="1"/>
      <c r="Q77" s="1"/>
      <c r="V77" s="5"/>
      <c r="X77" s="6"/>
      <c r="Y77" s="5"/>
      <c r="Z77" s="7"/>
      <c r="AA77" s="5"/>
      <c r="AB77" s="5"/>
      <c r="AC77" s="8"/>
      <c r="AF77" s="7"/>
      <c r="AG77" s="5"/>
      <c r="AH77" s="5"/>
      <c r="AI77" s="9"/>
      <c r="AJ77" s="10"/>
    </row>
    <row r="78" spans="1:36" ht="14.25" customHeight="1" x14ac:dyDescent="0.25">
      <c r="A78" s="1"/>
      <c r="L78" s="4"/>
      <c r="O78" s="1"/>
      <c r="P78" s="1"/>
      <c r="Q78" s="1"/>
      <c r="V78" s="5"/>
      <c r="X78" s="6"/>
      <c r="Y78" s="5"/>
      <c r="Z78" s="7"/>
      <c r="AA78" s="5"/>
      <c r="AB78" s="5"/>
      <c r="AC78" s="8"/>
      <c r="AF78" s="7"/>
      <c r="AG78" s="5"/>
      <c r="AH78" s="5"/>
      <c r="AI78" s="9"/>
      <c r="AJ78" s="10"/>
    </row>
    <row r="79" spans="1:36" ht="14.25" customHeight="1" x14ac:dyDescent="0.25">
      <c r="A79" s="1"/>
      <c r="L79" s="4"/>
      <c r="O79" s="1"/>
      <c r="P79" s="1"/>
      <c r="Q79" s="1"/>
      <c r="V79" s="5"/>
      <c r="X79" s="6"/>
      <c r="Y79" s="5"/>
      <c r="Z79" s="7"/>
      <c r="AA79" s="5"/>
      <c r="AB79" s="5"/>
      <c r="AC79" s="8"/>
      <c r="AF79" s="7"/>
      <c r="AG79" s="5"/>
      <c r="AH79" s="5"/>
      <c r="AI79" s="9"/>
      <c r="AJ79" s="10"/>
    </row>
    <row r="80" spans="1:36" ht="14.25" customHeight="1" x14ac:dyDescent="0.25">
      <c r="A80" s="1"/>
      <c r="L80" s="4"/>
      <c r="O80" s="1"/>
      <c r="P80" s="1"/>
      <c r="Q80" s="1"/>
      <c r="V80" s="5"/>
      <c r="X80" s="6"/>
      <c r="Y80" s="5"/>
      <c r="Z80" s="7"/>
      <c r="AA80" s="5"/>
      <c r="AB80" s="5"/>
      <c r="AC80" s="8"/>
      <c r="AF80" s="7"/>
      <c r="AG80" s="5"/>
      <c r="AH80" s="5"/>
      <c r="AI80" s="9"/>
      <c r="AJ80" s="10"/>
    </row>
    <row r="81" spans="1:36" ht="14.25" customHeight="1" x14ac:dyDescent="0.25">
      <c r="A81" s="1"/>
      <c r="L81" s="4"/>
      <c r="O81" s="1"/>
      <c r="P81" s="1"/>
      <c r="Q81" s="1"/>
      <c r="V81" s="5"/>
      <c r="X81" s="6"/>
      <c r="Y81" s="5"/>
      <c r="Z81" s="7"/>
      <c r="AA81" s="5"/>
      <c r="AB81" s="5"/>
      <c r="AC81" s="8"/>
      <c r="AF81" s="7"/>
      <c r="AG81" s="5"/>
      <c r="AH81" s="5"/>
      <c r="AI81" s="9"/>
      <c r="AJ81" s="10"/>
    </row>
    <row r="82" spans="1:36" ht="14.25" customHeight="1" x14ac:dyDescent="0.25">
      <c r="A82" s="1"/>
      <c r="L82" s="4"/>
      <c r="O82" s="1"/>
      <c r="P82" s="1"/>
      <c r="Q82" s="1"/>
      <c r="V82" s="5"/>
      <c r="X82" s="6"/>
      <c r="Y82" s="5"/>
      <c r="Z82" s="7"/>
      <c r="AA82" s="5"/>
      <c r="AB82" s="5"/>
      <c r="AC82" s="8"/>
      <c r="AF82" s="7"/>
      <c r="AG82" s="5"/>
      <c r="AH82" s="5"/>
      <c r="AI82" s="9"/>
      <c r="AJ82" s="10"/>
    </row>
    <row r="83" spans="1:36" ht="14.25" customHeight="1" x14ac:dyDescent="0.25">
      <c r="A83" s="1"/>
      <c r="L83" s="4"/>
      <c r="O83" s="1"/>
      <c r="P83" s="1"/>
      <c r="Q83" s="1"/>
      <c r="V83" s="5"/>
      <c r="X83" s="6"/>
      <c r="Y83" s="5"/>
      <c r="Z83" s="7"/>
      <c r="AA83" s="5"/>
      <c r="AB83" s="5"/>
      <c r="AC83" s="8"/>
      <c r="AF83" s="7"/>
      <c r="AG83" s="5"/>
      <c r="AH83" s="5"/>
      <c r="AI83" s="9"/>
      <c r="AJ83" s="10"/>
    </row>
    <row r="84" spans="1:36" ht="14.25" customHeight="1" x14ac:dyDescent="0.25">
      <c r="A84" s="1"/>
      <c r="L84" s="4"/>
      <c r="O84" s="1"/>
      <c r="P84" s="1"/>
      <c r="Q84" s="1"/>
      <c r="V84" s="5"/>
      <c r="X84" s="6"/>
      <c r="Y84" s="5"/>
      <c r="Z84" s="7"/>
      <c r="AA84" s="5"/>
      <c r="AB84" s="5"/>
      <c r="AC84" s="8"/>
      <c r="AF84" s="7"/>
      <c r="AG84" s="5"/>
      <c r="AH84" s="5"/>
      <c r="AI84" s="9"/>
      <c r="AJ84" s="10"/>
    </row>
    <row r="85" spans="1:36" ht="14.25" customHeight="1" x14ac:dyDescent="0.25">
      <c r="A85" s="1"/>
      <c r="L85" s="4"/>
      <c r="O85" s="1"/>
      <c r="P85" s="1"/>
      <c r="Q85" s="1"/>
      <c r="V85" s="5"/>
      <c r="X85" s="6"/>
      <c r="Y85" s="5"/>
      <c r="Z85" s="7"/>
      <c r="AA85" s="5"/>
      <c r="AB85" s="5"/>
      <c r="AC85" s="8"/>
      <c r="AF85" s="7"/>
      <c r="AG85" s="5"/>
      <c r="AH85" s="5"/>
      <c r="AI85" s="9"/>
      <c r="AJ85" s="10"/>
    </row>
    <row r="86" spans="1:36" ht="14.25" customHeight="1" x14ac:dyDescent="0.25">
      <c r="A86" s="1"/>
      <c r="L86" s="4"/>
      <c r="O86" s="1"/>
      <c r="P86" s="1"/>
      <c r="Q86" s="1"/>
      <c r="V86" s="5"/>
      <c r="X86" s="6"/>
      <c r="Y86" s="5"/>
      <c r="Z86" s="7"/>
      <c r="AA86" s="5"/>
      <c r="AB86" s="5"/>
      <c r="AC86" s="8"/>
      <c r="AF86" s="7"/>
      <c r="AG86" s="5"/>
      <c r="AH86" s="5"/>
      <c r="AI86" s="9"/>
      <c r="AJ86" s="10"/>
    </row>
    <row r="87" spans="1:36" ht="14.25" customHeight="1" x14ac:dyDescent="0.25">
      <c r="A87" s="1"/>
      <c r="L87" s="4"/>
      <c r="O87" s="1"/>
      <c r="P87" s="1"/>
      <c r="Q87" s="1"/>
      <c r="V87" s="5"/>
      <c r="X87" s="6"/>
      <c r="Y87" s="5"/>
      <c r="Z87" s="7"/>
      <c r="AA87" s="5"/>
      <c r="AB87" s="5"/>
      <c r="AC87" s="8"/>
      <c r="AF87" s="7"/>
      <c r="AG87" s="5"/>
      <c r="AH87" s="5"/>
      <c r="AI87" s="9"/>
      <c r="AJ87" s="10"/>
    </row>
    <row r="88" spans="1:36" ht="14.25" customHeight="1" x14ac:dyDescent="0.25">
      <c r="A88" s="1"/>
      <c r="L88" s="4"/>
      <c r="O88" s="1"/>
      <c r="P88" s="1"/>
      <c r="Q88" s="1"/>
      <c r="V88" s="5"/>
      <c r="X88" s="6"/>
      <c r="Y88" s="5"/>
      <c r="Z88" s="7"/>
      <c r="AA88" s="5"/>
      <c r="AB88" s="5"/>
      <c r="AC88" s="8"/>
      <c r="AF88" s="7"/>
      <c r="AG88" s="5"/>
      <c r="AH88" s="5"/>
      <c r="AI88" s="9"/>
      <c r="AJ88" s="10"/>
    </row>
    <row r="89" spans="1:36" ht="14.25" customHeight="1" x14ac:dyDescent="0.25">
      <c r="A89" s="1"/>
      <c r="L89" s="4"/>
      <c r="O89" s="1"/>
      <c r="P89" s="1"/>
      <c r="Q89" s="1"/>
      <c r="V89" s="5"/>
      <c r="X89" s="6"/>
      <c r="Y89" s="5"/>
      <c r="Z89" s="7"/>
      <c r="AA89" s="5"/>
      <c r="AB89" s="5"/>
      <c r="AC89" s="8"/>
      <c r="AF89" s="7"/>
      <c r="AG89" s="5"/>
      <c r="AH89" s="5"/>
      <c r="AI89" s="9"/>
      <c r="AJ89" s="10"/>
    </row>
    <row r="90" spans="1:36" ht="14.25" customHeight="1" x14ac:dyDescent="0.25">
      <c r="A90" s="1"/>
      <c r="L90" s="4"/>
      <c r="O90" s="1"/>
      <c r="P90" s="1"/>
      <c r="Q90" s="1"/>
      <c r="V90" s="5"/>
      <c r="X90" s="6"/>
      <c r="Y90" s="5"/>
      <c r="Z90" s="7"/>
      <c r="AA90" s="5"/>
      <c r="AB90" s="5"/>
      <c r="AC90" s="8"/>
      <c r="AF90" s="7"/>
      <c r="AG90" s="5"/>
      <c r="AH90" s="5"/>
      <c r="AI90" s="9"/>
      <c r="AJ90" s="10"/>
    </row>
    <row r="91" spans="1:36" ht="14.25" customHeight="1" x14ac:dyDescent="0.25">
      <c r="A91" s="1"/>
      <c r="L91" s="4"/>
      <c r="O91" s="1"/>
      <c r="P91" s="1"/>
      <c r="Q91" s="1"/>
      <c r="V91" s="5"/>
      <c r="X91" s="6"/>
      <c r="Y91" s="5"/>
      <c r="Z91" s="7"/>
      <c r="AA91" s="5"/>
      <c r="AB91" s="5"/>
      <c r="AC91" s="8"/>
      <c r="AF91" s="7"/>
      <c r="AG91" s="5"/>
      <c r="AH91" s="5"/>
      <c r="AI91" s="9"/>
      <c r="AJ91" s="10"/>
    </row>
    <row r="92" spans="1:36" ht="14.25" customHeight="1" x14ac:dyDescent="0.25">
      <c r="A92" s="1"/>
      <c r="L92" s="4"/>
      <c r="O92" s="1"/>
      <c r="P92" s="1"/>
      <c r="Q92" s="1"/>
      <c r="V92" s="5"/>
      <c r="X92" s="6"/>
      <c r="Y92" s="5"/>
      <c r="Z92" s="7"/>
      <c r="AA92" s="5"/>
      <c r="AB92" s="5"/>
      <c r="AC92" s="8"/>
      <c r="AF92" s="7"/>
      <c r="AG92" s="5"/>
      <c r="AH92" s="5"/>
      <c r="AI92" s="9"/>
      <c r="AJ92" s="10"/>
    </row>
    <row r="93" spans="1:36" ht="14.25" customHeight="1" x14ac:dyDescent="0.25">
      <c r="A93" s="1"/>
      <c r="L93" s="4"/>
      <c r="O93" s="1"/>
      <c r="P93" s="1"/>
      <c r="Q93" s="1"/>
      <c r="V93" s="5"/>
      <c r="X93" s="6"/>
      <c r="Y93" s="5"/>
      <c r="Z93" s="7"/>
      <c r="AA93" s="5"/>
      <c r="AB93" s="5"/>
      <c r="AC93" s="8"/>
      <c r="AF93" s="7"/>
      <c r="AG93" s="5"/>
      <c r="AH93" s="5"/>
      <c r="AI93" s="9"/>
      <c r="AJ93" s="10"/>
    </row>
    <row r="94" spans="1:36" ht="14.25" customHeight="1" x14ac:dyDescent="0.25">
      <c r="A94" s="1"/>
      <c r="L94" s="4"/>
      <c r="O94" s="1"/>
      <c r="P94" s="1"/>
      <c r="Q94" s="1"/>
      <c r="V94" s="5"/>
      <c r="X94" s="6"/>
      <c r="Y94" s="5"/>
      <c r="Z94" s="7"/>
      <c r="AA94" s="5"/>
      <c r="AB94" s="5"/>
      <c r="AC94" s="8"/>
      <c r="AF94" s="7"/>
      <c r="AG94" s="5"/>
      <c r="AH94" s="5"/>
      <c r="AI94" s="9"/>
      <c r="AJ94" s="10"/>
    </row>
    <row r="95" spans="1:36" ht="14.25" customHeight="1" x14ac:dyDescent="0.25">
      <c r="A95" s="1"/>
      <c r="L95" s="4"/>
      <c r="O95" s="1"/>
      <c r="P95" s="1"/>
      <c r="Q95" s="1"/>
      <c r="V95" s="5"/>
      <c r="X95" s="6"/>
      <c r="Y95" s="5"/>
      <c r="Z95" s="7"/>
      <c r="AA95" s="5"/>
      <c r="AB95" s="5"/>
      <c r="AC95" s="8"/>
      <c r="AF95" s="7"/>
      <c r="AG95" s="5"/>
      <c r="AH95" s="5"/>
      <c r="AI95" s="9"/>
      <c r="AJ95" s="10"/>
    </row>
    <row r="96" spans="1:36" ht="14.25" customHeight="1" x14ac:dyDescent="0.25">
      <c r="A96" s="1"/>
      <c r="L96" s="4"/>
      <c r="O96" s="1"/>
      <c r="P96" s="1"/>
      <c r="Q96" s="1"/>
      <c r="V96" s="5"/>
      <c r="X96" s="6"/>
      <c r="Y96" s="5"/>
      <c r="Z96" s="7"/>
      <c r="AA96" s="5"/>
      <c r="AB96" s="5"/>
      <c r="AC96" s="8"/>
      <c r="AF96" s="7"/>
      <c r="AG96" s="5"/>
      <c r="AH96" s="5"/>
      <c r="AI96" s="9"/>
      <c r="AJ96" s="10"/>
    </row>
    <row r="97" spans="1:36" ht="14.25" customHeight="1" x14ac:dyDescent="0.25">
      <c r="A97" s="1"/>
      <c r="L97" s="4"/>
      <c r="O97" s="1"/>
      <c r="P97" s="1"/>
      <c r="Q97" s="1"/>
      <c r="V97" s="5"/>
      <c r="X97" s="6"/>
      <c r="Y97" s="5"/>
      <c r="Z97" s="7"/>
      <c r="AA97" s="5"/>
      <c r="AB97" s="5"/>
      <c r="AC97" s="8"/>
      <c r="AF97" s="7"/>
      <c r="AG97" s="5"/>
      <c r="AH97" s="5"/>
      <c r="AI97" s="9"/>
      <c r="AJ97" s="10"/>
    </row>
    <row r="98" spans="1:36" ht="14.25" customHeight="1" x14ac:dyDescent="0.25">
      <c r="A98" s="1"/>
      <c r="L98" s="4"/>
      <c r="O98" s="1"/>
      <c r="P98" s="1"/>
      <c r="Q98" s="1"/>
      <c r="V98" s="5"/>
      <c r="X98" s="6"/>
      <c r="Y98" s="5"/>
      <c r="Z98" s="7"/>
      <c r="AA98" s="5"/>
      <c r="AB98" s="5"/>
      <c r="AC98" s="8"/>
      <c r="AF98" s="7"/>
      <c r="AG98" s="5"/>
      <c r="AH98" s="5"/>
      <c r="AI98" s="9"/>
      <c r="AJ98" s="10"/>
    </row>
    <row r="99" spans="1:36" ht="14.25" customHeight="1" x14ac:dyDescent="0.25">
      <c r="A99" s="1"/>
      <c r="L99" s="4"/>
      <c r="O99" s="1"/>
      <c r="P99" s="1"/>
      <c r="Q99" s="1"/>
      <c r="V99" s="5"/>
      <c r="X99" s="6"/>
      <c r="Y99" s="5"/>
      <c r="Z99" s="7"/>
      <c r="AA99" s="5"/>
      <c r="AB99" s="5"/>
      <c r="AC99" s="8"/>
      <c r="AF99" s="7"/>
      <c r="AG99" s="5"/>
      <c r="AH99" s="5"/>
      <c r="AI99" s="9"/>
      <c r="AJ99" s="10"/>
    </row>
    <row r="100" spans="1:36" ht="14.25" customHeight="1" x14ac:dyDescent="0.25">
      <c r="A100" s="1"/>
      <c r="L100" s="4"/>
      <c r="O100" s="1"/>
      <c r="P100" s="1"/>
      <c r="Q100" s="1"/>
      <c r="V100" s="5"/>
      <c r="X100" s="6"/>
      <c r="Y100" s="5"/>
      <c r="Z100" s="7"/>
      <c r="AA100" s="5"/>
      <c r="AB100" s="5"/>
      <c r="AC100" s="8"/>
      <c r="AF100" s="7"/>
      <c r="AG100" s="5"/>
      <c r="AH100" s="5"/>
      <c r="AI100" s="9"/>
      <c r="AJ100" s="10"/>
    </row>
    <row r="101" spans="1:36" ht="14.25" customHeight="1" x14ac:dyDescent="0.25">
      <c r="A101" s="1"/>
      <c r="L101" s="4"/>
      <c r="O101" s="1"/>
      <c r="P101" s="1"/>
      <c r="Q101" s="1"/>
      <c r="V101" s="5"/>
      <c r="X101" s="6"/>
      <c r="Y101" s="5"/>
      <c r="Z101" s="7"/>
      <c r="AA101" s="5"/>
      <c r="AB101" s="5"/>
      <c r="AC101" s="8"/>
      <c r="AF101" s="7"/>
      <c r="AG101" s="5"/>
      <c r="AH101" s="5"/>
      <c r="AI101" s="9"/>
      <c r="AJ101" s="10"/>
    </row>
    <row r="102" spans="1:36" ht="14.25" customHeight="1" x14ac:dyDescent="0.25">
      <c r="A102" s="1"/>
      <c r="L102" s="4"/>
      <c r="O102" s="1"/>
      <c r="P102" s="1"/>
      <c r="Q102" s="1"/>
      <c r="V102" s="5"/>
      <c r="X102" s="6"/>
      <c r="Y102" s="5"/>
      <c r="Z102" s="7"/>
      <c r="AA102" s="5"/>
      <c r="AB102" s="5"/>
      <c r="AC102" s="8"/>
      <c r="AF102" s="7"/>
      <c r="AG102" s="5"/>
      <c r="AH102" s="5"/>
      <c r="AI102" s="9"/>
      <c r="AJ102" s="10"/>
    </row>
    <row r="103" spans="1:36" ht="14.25" customHeight="1" x14ac:dyDescent="0.25">
      <c r="A103" s="1"/>
      <c r="L103" s="4"/>
      <c r="O103" s="1"/>
      <c r="P103" s="1"/>
      <c r="Q103" s="1"/>
      <c r="V103" s="5"/>
      <c r="X103" s="6"/>
      <c r="Y103" s="5"/>
      <c r="Z103" s="7"/>
      <c r="AA103" s="5"/>
      <c r="AB103" s="5"/>
      <c r="AC103" s="8"/>
      <c r="AF103" s="7"/>
      <c r="AG103" s="5"/>
      <c r="AH103" s="5"/>
      <c r="AI103" s="9"/>
      <c r="AJ103" s="10"/>
    </row>
    <row r="104" spans="1:36" ht="14.25" customHeight="1" x14ac:dyDescent="0.25">
      <c r="A104" s="1"/>
      <c r="L104" s="4"/>
      <c r="O104" s="1"/>
      <c r="P104" s="1"/>
      <c r="Q104" s="1"/>
      <c r="V104" s="5"/>
      <c r="X104" s="6"/>
      <c r="Y104" s="5"/>
      <c r="Z104" s="7"/>
      <c r="AA104" s="5"/>
      <c r="AB104" s="5"/>
      <c r="AC104" s="8"/>
      <c r="AF104" s="7"/>
      <c r="AG104" s="5"/>
      <c r="AH104" s="5"/>
      <c r="AI104" s="9"/>
      <c r="AJ104" s="10"/>
    </row>
    <row r="105" spans="1:36" ht="14.25" customHeight="1" x14ac:dyDescent="0.25">
      <c r="A105" s="1"/>
      <c r="L105" s="4"/>
      <c r="O105" s="1"/>
      <c r="P105" s="1"/>
      <c r="Q105" s="1"/>
      <c r="V105" s="5"/>
      <c r="X105" s="6"/>
      <c r="Y105" s="5"/>
      <c r="Z105" s="7"/>
      <c r="AA105" s="5"/>
      <c r="AB105" s="5"/>
      <c r="AC105" s="8"/>
      <c r="AF105" s="7"/>
      <c r="AG105" s="5"/>
      <c r="AH105" s="5"/>
      <c r="AI105" s="9"/>
      <c r="AJ105" s="10"/>
    </row>
    <row r="106" spans="1:36" ht="14.25" customHeight="1" x14ac:dyDescent="0.25">
      <c r="A106" s="1"/>
      <c r="L106" s="4"/>
      <c r="O106" s="1"/>
      <c r="P106" s="1"/>
      <c r="Q106" s="1"/>
      <c r="V106" s="5"/>
      <c r="X106" s="6"/>
      <c r="Y106" s="5"/>
      <c r="Z106" s="7"/>
      <c r="AA106" s="5"/>
      <c r="AB106" s="5"/>
      <c r="AC106" s="8"/>
      <c r="AF106" s="7"/>
      <c r="AG106" s="5"/>
      <c r="AH106" s="5"/>
      <c r="AI106" s="9"/>
      <c r="AJ106" s="10"/>
    </row>
    <row r="107" spans="1:36" ht="14.25" customHeight="1" x14ac:dyDescent="0.25">
      <c r="A107" s="1"/>
      <c r="L107" s="4"/>
      <c r="O107" s="1"/>
      <c r="P107" s="1"/>
      <c r="Q107" s="1"/>
      <c r="V107" s="5"/>
      <c r="X107" s="6"/>
      <c r="Y107" s="5"/>
      <c r="Z107" s="7"/>
      <c r="AA107" s="5"/>
      <c r="AB107" s="5"/>
      <c r="AC107" s="8"/>
      <c r="AF107" s="7"/>
      <c r="AG107" s="5"/>
      <c r="AH107" s="5"/>
      <c r="AI107" s="9"/>
      <c r="AJ107" s="10"/>
    </row>
    <row r="108" spans="1:36" ht="14.25" customHeight="1" x14ac:dyDescent="0.25">
      <c r="A108" s="1"/>
      <c r="L108" s="4"/>
      <c r="O108" s="1"/>
      <c r="P108" s="1"/>
      <c r="Q108" s="1"/>
      <c r="V108" s="5"/>
      <c r="X108" s="6"/>
      <c r="Y108" s="5"/>
      <c r="Z108" s="7"/>
      <c r="AA108" s="5"/>
      <c r="AB108" s="5"/>
      <c r="AC108" s="8"/>
      <c r="AF108" s="7"/>
      <c r="AG108" s="5"/>
      <c r="AH108" s="5"/>
      <c r="AI108" s="9"/>
      <c r="AJ108" s="10"/>
    </row>
    <row r="109" spans="1:36" ht="14.25" customHeight="1" x14ac:dyDescent="0.25">
      <c r="A109" s="1"/>
      <c r="L109" s="4"/>
      <c r="O109" s="1"/>
      <c r="P109" s="1"/>
      <c r="Q109" s="1"/>
      <c r="V109" s="5"/>
      <c r="X109" s="6"/>
      <c r="Y109" s="5"/>
      <c r="Z109" s="7"/>
      <c r="AA109" s="5"/>
      <c r="AB109" s="5"/>
      <c r="AC109" s="8"/>
      <c r="AF109" s="7"/>
      <c r="AG109" s="5"/>
      <c r="AH109" s="5"/>
      <c r="AI109" s="9"/>
      <c r="AJ109" s="10"/>
    </row>
    <row r="110" spans="1:36" ht="14.25" customHeight="1" x14ac:dyDescent="0.25">
      <c r="A110" s="1"/>
      <c r="L110" s="4"/>
      <c r="O110" s="1"/>
      <c r="P110" s="1"/>
      <c r="Q110" s="1"/>
      <c r="V110" s="5"/>
      <c r="X110" s="6"/>
      <c r="Y110" s="5"/>
      <c r="Z110" s="7"/>
      <c r="AA110" s="5"/>
      <c r="AB110" s="5"/>
      <c r="AC110" s="8"/>
      <c r="AF110" s="7"/>
      <c r="AG110" s="5"/>
      <c r="AH110" s="5"/>
      <c r="AI110" s="9"/>
      <c r="AJ110" s="10"/>
    </row>
    <row r="111" spans="1:36" ht="14.25" customHeight="1" x14ac:dyDescent="0.25">
      <c r="A111" s="1"/>
      <c r="L111" s="4"/>
      <c r="O111" s="1"/>
      <c r="P111" s="1"/>
      <c r="Q111" s="1"/>
      <c r="V111" s="5"/>
      <c r="X111" s="6"/>
      <c r="Y111" s="5"/>
      <c r="Z111" s="7"/>
      <c r="AA111" s="5"/>
      <c r="AB111" s="5"/>
      <c r="AC111" s="8"/>
      <c r="AF111" s="7"/>
      <c r="AG111" s="5"/>
      <c r="AH111" s="5"/>
      <c r="AI111" s="9"/>
      <c r="AJ111" s="10"/>
    </row>
    <row r="112" spans="1:36" ht="14.25" customHeight="1" x14ac:dyDescent="0.25">
      <c r="A112" s="1"/>
      <c r="L112" s="4"/>
      <c r="O112" s="1"/>
      <c r="P112" s="1"/>
      <c r="Q112" s="1"/>
      <c r="V112" s="5"/>
      <c r="X112" s="6"/>
      <c r="Y112" s="5"/>
      <c r="Z112" s="7"/>
      <c r="AA112" s="5"/>
      <c r="AB112" s="5"/>
      <c r="AC112" s="8"/>
      <c r="AF112" s="7"/>
      <c r="AG112" s="5"/>
      <c r="AH112" s="5"/>
      <c r="AI112" s="9"/>
      <c r="AJ112" s="10"/>
    </row>
    <row r="113" spans="1:36" ht="14.25" customHeight="1" x14ac:dyDescent="0.25">
      <c r="A113" s="1"/>
      <c r="L113" s="4"/>
      <c r="O113" s="1"/>
      <c r="P113" s="1"/>
      <c r="Q113" s="1"/>
      <c r="V113" s="5"/>
      <c r="X113" s="6"/>
      <c r="Y113" s="5"/>
      <c r="Z113" s="7"/>
      <c r="AA113" s="5"/>
      <c r="AB113" s="5"/>
      <c r="AC113" s="8"/>
      <c r="AF113" s="7"/>
      <c r="AG113" s="5"/>
      <c r="AH113" s="5"/>
      <c r="AI113" s="9"/>
      <c r="AJ113" s="10"/>
    </row>
    <row r="114" spans="1:36" ht="14.25" customHeight="1" x14ac:dyDescent="0.25">
      <c r="A114" s="1"/>
      <c r="L114" s="4"/>
      <c r="O114" s="1"/>
      <c r="P114" s="1"/>
      <c r="Q114" s="1"/>
      <c r="V114" s="5"/>
      <c r="X114" s="6"/>
      <c r="Y114" s="5"/>
      <c r="Z114" s="7"/>
      <c r="AA114" s="5"/>
      <c r="AB114" s="5"/>
      <c r="AC114" s="8"/>
      <c r="AF114" s="7"/>
      <c r="AG114" s="5"/>
      <c r="AH114" s="5"/>
      <c r="AI114" s="9"/>
      <c r="AJ114" s="10"/>
    </row>
    <row r="115" spans="1:36" ht="14.25" customHeight="1" x14ac:dyDescent="0.25">
      <c r="A115" s="1"/>
      <c r="L115" s="4"/>
      <c r="O115" s="1"/>
      <c r="P115" s="1"/>
      <c r="Q115" s="1"/>
      <c r="V115" s="5"/>
      <c r="X115" s="6"/>
      <c r="Y115" s="5"/>
      <c r="Z115" s="7"/>
      <c r="AA115" s="5"/>
      <c r="AB115" s="5"/>
      <c r="AC115" s="8"/>
      <c r="AF115" s="7"/>
      <c r="AG115" s="5"/>
      <c r="AH115" s="5"/>
      <c r="AI115" s="9"/>
      <c r="AJ115" s="10"/>
    </row>
    <row r="116" spans="1:36" ht="14.25" customHeight="1" x14ac:dyDescent="0.25">
      <c r="A116" s="1"/>
      <c r="L116" s="4"/>
      <c r="O116" s="1"/>
      <c r="P116" s="1"/>
      <c r="Q116" s="1"/>
      <c r="V116" s="5"/>
      <c r="X116" s="6"/>
      <c r="Y116" s="5"/>
      <c r="Z116" s="7"/>
      <c r="AA116" s="5"/>
      <c r="AB116" s="5"/>
      <c r="AC116" s="8"/>
      <c r="AF116" s="7"/>
      <c r="AG116" s="5"/>
      <c r="AH116" s="5"/>
      <c r="AI116" s="9"/>
      <c r="AJ116" s="10"/>
    </row>
    <row r="117" spans="1:36" ht="14.25" customHeight="1" x14ac:dyDescent="0.25">
      <c r="A117" s="1"/>
      <c r="L117" s="4"/>
      <c r="O117" s="1"/>
      <c r="P117" s="1"/>
      <c r="Q117" s="1"/>
      <c r="V117" s="5"/>
      <c r="X117" s="6"/>
      <c r="Y117" s="5"/>
      <c r="Z117" s="7"/>
      <c r="AA117" s="5"/>
      <c r="AB117" s="5"/>
      <c r="AC117" s="8"/>
      <c r="AF117" s="7"/>
      <c r="AG117" s="5"/>
      <c r="AH117" s="5"/>
      <c r="AI117" s="9"/>
      <c r="AJ117" s="10"/>
    </row>
    <row r="118" spans="1:36" ht="14.25" customHeight="1" x14ac:dyDescent="0.25">
      <c r="A118" s="1"/>
      <c r="L118" s="4"/>
      <c r="O118" s="1"/>
      <c r="P118" s="1"/>
      <c r="Q118" s="1"/>
      <c r="V118" s="5"/>
      <c r="X118" s="6"/>
      <c r="Y118" s="5"/>
      <c r="Z118" s="7"/>
      <c r="AA118" s="5"/>
      <c r="AB118" s="5"/>
      <c r="AC118" s="8"/>
      <c r="AF118" s="7"/>
      <c r="AG118" s="5"/>
      <c r="AH118" s="5"/>
      <c r="AI118" s="9"/>
      <c r="AJ118" s="10"/>
    </row>
    <row r="119" spans="1:36" ht="14.25" customHeight="1" x14ac:dyDescent="0.25">
      <c r="A119" s="1"/>
      <c r="L119" s="4"/>
      <c r="O119" s="1"/>
      <c r="P119" s="1"/>
      <c r="Q119" s="1"/>
      <c r="V119" s="5"/>
      <c r="X119" s="6"/>
      <c r="Y119" s="5"/>
      <c r="Z119" s="7"/>
      <c r="AA119" s="5"/>
      <c r="AB119" s="5"/>
      <c r="AC119" s="8"/>
      <c r="AF119" s="7"/>
      <c r="AG119" s="5"/>
      <c r="AH119" s="5"/>
      <c r="AI119" s="9"/>
      <c r="AJ119" s="10"/>
    </row>
    <row r="120" spans="1:36" ht="14.25" customHeight="1" x14ac:dyDescent="0.25">
      <c r="A120" s="1"/>
      <c r="L120" s="4"/>
      <c r="O120" s="1"/>
      <c r="P120" s="1"/>
      <c r="Q120" s="1"/>
      <c r="V120" s="5"/>
      <c r="X120" s="6"/>
      <c r="Y120" s="5"/>
      <c r="Z120" s="7"/>
      <c r="AA120" s="5"/>
      <c r="AB120" s="5"/>
      <c r="AC120" s="8"/>
      <c r="AF120" s="7"/>
      <c r="AG120" s="5"/>
      <c r="AH120" s="5"/>
      <c r="AI120" s="9"/>
      <c r="AJ120" s="10"/>
    </row>
    <row r="121" spans="1:36" ht="14.25" customHeight="1" x14ac:dyDescent="0.25">
      <c r="A121" s="1"/>
      <c r="L121" s="4"/>
      <c r="O121" s="1"/>
      <c r="P121" s="1"/>
      <c r="Q121" s="1"/>
      <c r="V121" s="5"/>
      <c r="X121" s="6"/>
      <c r="Y121" s="5"/>
      <c r="Z121" s="7"/>
      <c r="AA121" s="5"/>
      <c r="AB121" s="5"/>
      <c r="AC121" s="8"/>
      <c r="AF121" s="7"/>
      <c r="AG121" s="5"/>
      <c r="AH121" s="5"/>
      <c r="AI121" s="9"/>
      <c r="AJ121" s="10"/>
    </row>
    <row r="122" spans="1:36" ht="14.25" customHeight="1" x14ac:dyDescent="0.25">
      <c r="A122" s="1"/>
      <c r="L122" s="4"/>
      <c r="O122" s="1"/>
      <c r="P122" s="1"/>
      <c r="Q122" s="1"/>
      <c r="V122" s="5"/>
      <c r="X122" s="6"/>
      <c r="Y122" s="5"/>
      <c r="Z122" s="7"/>
      <c r="AA122" s="5"/>
      <c r="AB122" s="5"/>
      <c r="AC122" s="8"/>
      <c r="AF122" s="7"/>
      <c r="AG122" s="5"/>
      <c r="AH122" s="5"/>
      <c r="AI122" s="9"/>
      <c r="AJ122" s="10"/>
    </row>
    <row r="123" spans="1:36" ht="14.25" customHeight="1" x14ac:dyDescent="0.25">
      <c r="A123" s="1"/>
      <c r="L123" s="4"/>
      <c r="O123" s="1"/>
      <c r="P123" s="1"/>
      <c r="Q123" s="1"/>
      <c r="V123" s="5"/>
      <c r="X123" s="6"/>
      <c r="Y123" s="5"/>
      <c r="Z123" s="7"/>
      <c r="AA123" s="5"/>
      <c r="AB123" s="5"/>
      <c r="AC123" s="8"/>
      <c r="AF123" s="7"/>
      <c r="AG123" s="5"/>
      <c r="AH123" s="5"/>
      <c r="AI123" s="9"/>
      <c r="AJ123" s="10"/>
    </row>
    <row r="124" spans="1:36" ht="14.25" customHeight="1" x14ac:dyDescent="0.25">
      <c r="A124" s="1"/>
      <c r="L124" s="4"/>
      <c r="O124" s="1"/>
      <c r="P124" s="1"/>
      <c r="Q124" s="1"/>
      <c r="V124" s="5"/>
      <c r="X124" s="6"/>
      <c r="Y124" s="5"/>
      <c r="Z124" s="7"/>
      <c r="AA124" s="5"/>
      <c r="AB124" s="5"/>
      <c r="AC124" s="8"/>
      <c r="AF124" s="7"/>
      <c r="AG124" s="5"/>
      <c r="AH124" s="5"/>
      <c r="AI124" s="9"/>
      <c r="AJ124" s="10"/>
    </row>
    <row r="125" spans="1:36" ht="14.25" customHeight="1" x14ac:dyDescent="0.25">
      <c r="A125" s="1"/>
      <c r="L125" s="4"/>
      <c r="O125" s="1"/>
      <c r="P125" s="1"/>
      <c r="Q125" s="1"/>
      <c r="V125" s="5"/>
      <c r="X125" s="6"/>
      <c r="Y125" s="5"/>
      <c r="Z125" s="7"/>
      <c r="AA125" s="5"/>
      <c r="AB125" s="5"/>
      <c r="AC125" s="8"/>
      <c r="AF125" s="7"/>
      <c r="AG125" s="5"/>
      <c r="AH125" s="5"/>
      <c r="AI125" s="9"/>
      <c r="AJ125" s="10"/>
    </row>
    <row r="126" spans="1:36" ht="14.25" customHeight="1" x14ac:dyDescent="0.25">
      <c r="A126" s="1"/>
      <c r="L126" s="4"/>
      <c r="O126" s="1"/>
      <c r="P126" s="1"/>
      <c r="Q126" s="1"/>
      <c r="V126" s="5"/>
      <c r="X126" s="6"/>
      <c r="Y126" s="5"/>
      <c r="Z126" s="7"/>
      <c r="AA126" s="5"/>
      <c r="AB126" s="5"/>
      <c r="AC126" s="8"/>
      <c r="AF126" s="7"/>
      <c r="AG126" s="5"/>
      <c r="AH126" s="5"/>
      <c r="AI126" s="9"/>
      <c r="AJ126" s="10"/>
    </row>
    <row r="127" spans="1:36" ht="14.25" customHeight="1" x14ac:dyDescent="0.25">
      <c r="A127" s="1"/>
      <c r="L127" s="4"/>
      <c r="O127" s="1"/>
      <c r="P127" s="1"/>
      <c r="Q127" s="1"/>
      <c r="V127" s="5"/>
      <c r="X127" s="6"/>
      <c r="Y127" s="5"/>
      <c r="Z127" s="7"/>
      <c r="AA127" s="5"/>
      <c r="AB127" s="5"/>
      <c r="AC127" s="8"/>
      <c r="AF127" s="7"/>
      <c r="AG127" s="5"/>
      <c r="AH127" s="5"/>
      <c r="AI127" s="9"/>
      <c r="AJ127" s="10"/>
    </row>
    <row r="128" spans="1:36" ht="14.25" customHeight="1" x14ac:dyDescent="0.25">
      <c r="A128" s="1"/>
      <c r="L128" s="4"/>
      <c r="O128" s="1"/>
      <c r="P128" s="1"/>
      <c r="Q128" s="1"/>
      <c r="V128" s="5"/>
      <c r="X128" s="6"/>
      <c r="Y128" s="5"/>
      <c r="Z128" s="7"/>
      <c r="AA128" s="5"/>
      <c r="AB128" s="5"/>
      <c r="AC128" s="8"/>
      <c r="AF128" s="7"/>
      <c r="AG128" s="5"/>
      <c r="AH128" s="5"/>
      <c r="AI128" s="9"/>
      <c r="AJ128" s="10"/>
    </row>
    <row r="129" spans="1:36" ht="14.25" customHeight="1" x14ac:dyDescent="0.25">
      <c r="A129" s="1"/>
      <c r="L129" s="4"/>
      <c r="O129" s="1"/>
      <c r="P129" s="1"/>
      <c r="Q129" s="1"/>
      <c r="V129" s="5"/>
      <c r="X129" s="6"/>
      <c r="Y129" s="5"/>
      <c r="Z129" s="7"/>
      <c r="AA129" s="5"/>
      <c r="AB129" s="5"/>
      <c r="AC129" s="8"/>
      <c r="AF129" s="7"/>
      <c r="AG129" s="5"/>
      <c r="AH129" s="5"/>
      <c r="AI129" s="9"/>
      <c r="AJ129" s="10"/>
    </row>
    <row r="130" spans="1:36" ht="14.25" customHeight="1" x14ac:dyDescent="0.25">
      <c r="A130" s="1"/>
      <c r="L130" s="4"/>
      <c r="O130" s="1"/>
      <c r="P130" s="1"/>
      <c r="Q130" s="1"/>
      <c r="V130" s="5"/>
      <c r="X130" s="6"/>
      <c r="Y130" s="5"/>
      <c r="Z130" s="7"/>
      <c r="AA130" s="5"/>
      <c r="AB130" s="5"/>
      <c r="AC130" s="8"/>
      <c r="AF130" s="7"/>
      <c r="AG130" s="5"/>
      <c r="AH130" s="5"/>
      <c r="AI130" s="9"/>
      <c r="AJ130" s="10"/>
    </row>
    <row r="131" spans="1:36" ht="14.25" customHeight="1" x14ac:dyDescent="0.25">
      <c r="A131" s="1"/>
      <c r="L131" s="4"/>
      <c r="O131" s="1"/>
      <c r="P131" s="1"/>
      <c r="Q131" s="1"/>
      <c r="V131" s="5"/>
      <c r="X131" s="6"/>
      <c r="Y131" s="5"/>
      <c r="Z131" s="7"/>
      <c r="AA131" s="5"/>
      <c r="AB131" s="5"/>
      <c r="AC131" s="8"/>
      <c r="AF131" s="7"/>
      <c r="AG131" s="5"/>
      <c r="AH131" s="5"/>
      <c r="AI131" s="9"/>
      <c r="AJ131" s="10"/>
    </row>
    <row r="132" spans="1:36" ht="14.25" customHeight="1" x14ac:dyDescent="0.25">
      <c r="A132" s="1"/>
      <c r="L132" s="4"/>
      <c r="O132" s="1"/>
      <c r="P132" s="1"/>
      <c r="Q132" s="1"/>
      <c r="V132" s="5"/>
      <c r="X132" s="6"/>
      <c r="Y132" s="5"/>
      <c r="Z132" s="7"/>
      <c r="AA132" s="5"/>
      <c r="AB132" s="5"/>
      <c r="AC132" s="8"/>
      <c r="AF132" s="7"/>
      <c r="AG132" s="5"/>
      <c r="AH132" s="5"/>
      <c r="AI132" s="9"/>
      <c r="AJ132" s="10"/>
    </row>
    <row r="133" spans="1:36" ht="14.25" customHeight="1" x14ac:dyDescent="0.25">
      <c r="A133" s="1"/>
      <c r="L133" s="4"/>
      <c r="O133" s="1"/>
      <c r="P133" s="1"/>
      <c r="Q133" s="1"/>
      <c r="V133" s="5"/>
      <c r="X133" s="6"/>
      <c r="Y133" s="5"/>
      <c r="Z133" s="7"/>
      <c r="AA133" s="5"/>
      <c r="AB133" s="5"/>
      <c r="AC133" s="8"/>
      <c r="AF133" s="7"/>
      <c r="AG133" s="5"/>
      <c r="AH133" s="5"/>
      <c r="AI133" s="9"/>
      <c r="AJ133" s="10"/>
    </row>
    <row r="134" spans="1:36" ht="14.25" customHeight="1" x14ac:dyDescent="0.25">
      <c r="A134" s="1"/>
      <c r="L134" s="4"/>
      <c r="O134" s="1"/>
      <c r="P134" s="1"/>
      <c r="Q134" s="1"/>
      <c r="V134" s="5"/>
      <c r="X134" s="6"/>
      <c r="Y134" s="5"/>
      <c r="Z134" s="7"/>
      <c r="AA134" s="5"/>
      <c r="AB134" s="5"/>
      <c r="AC134" s="8"/>
      <c r="AF134" s="7"/>
      <c r="AG134" s="5"/>
      <c r="AH134" s="5"/>
      <c r="AI134" s="9"/>
      <c r="AJ134" s="10"/>
    </row>
    <row r="135" spans="1:36" ht="14.25" customHeight="1" x14ac:dyDescent="0.25">
      <c r="A135" s="1"/>
      <c r="L135" s="4"/>
      <c r="O135" s="1"/>
      <c r="P135" s="1"/>
      <c r="Q135" s="1"/>
      <c r="V135" s="5"/>
      <c r="X135" s="6"/>
      <c r="Y135" s="5"/>
      <c r="Z135" s="7"/>
      <c r="AA135" s="5"/>
      <c r="AB135" s="5"/>
      <c r="AC135" s="8"/>
      <c r="AF135" s="7"/>
      <c r="AG135" s="5"/>
      <c r="AH135" s="5"/>
      <c r="AI135" s="9"/>
      <c r="AJ135" s="10"/>
    </row>
    <row r="136" spans="1:36" ht="14.25" customHeight="1" x14ac:dyDescent="0.25">
      <c r="A136" s="1"/>
      <c r="L136" s="4"/>
      <c r="O136" s="1"/>
      <c r="P136" s="1"/>
      <c r="Q136" s="1"/>
      <c r="V136" s="5"/>
      <c r="X136" s="6"/>
      <c r="Y136" s="5"/>
      <c r="Z136" s="7"/>
      <c r="AA136" s="5"/>
      <c r="AB136" s="5"/>
      <c r="AC136" s="8"/>
      <c r="AF136" s="7"/>
      <c r="AG136" s="5"/>
      <c r="AH136" s="5"/>
      <c r="AI136" s="9"/>
      <c r="AJ136" s="10"/>
    </row>
    <row r="137" spans="1:36" ht="14.25" customHeight="1" x14ac:dyDescent="0.25">
      <c r="A137" s="1"/>
      <c r="L137" s="4"/>
      <c r="O137" s="1"/>
      <c r="P137" s="1"/>
      <c r="Q137" s="1"/>
      <c r="V137" s="5"/>
      <c r="X137" s="6"/>
      <c r="Y137" s="5"/>
      <c r="Z137" s="7"/>
      <c r="AA137" s="5"/>
      <c r="AB137" s="5"/>
      <c r="AC137" s="8"/>
      <c r="AF137" s="7"/>
      <c r="AG137" s="5"/>
      <c r="AH137" s="5"/>
      <c r="AI137" s="9"/>
      <c r="AJ137" s="10"/>
    </row>
    <row r="138" spans="1:36" ht="14.25" customHeight="1" x14ac:dyDescent="0.25">
      <c r="A138" s="1"/>
      <c r="L138" s="4"/>
      <c r="O138" s="1"/>
      <c r="P138" s="1"/>
      <c r="Q138" s="1"/>
      <c r="V138" s="5"/>
      <c r="X138" s="6"/>
      <c r="Y138" s="5"/>
      <c r="Z138" s="7"/>
      <c r="AA138" s="5"/>
      <c r="AB138" s="5"/>
      <c r="AC138" s="8"/>
      <c r="AF138" s="7"/>
      <c r="AG138" s="5"/>
      <c r="AH138" s="5"/>
      <c r="AI138" s="9"/>
      <c r="AJ138" s="10"/>
    </row>
    <row r="139" spans="1:36" ht="14.25" customHeight="1" x14ac:dyDescent="0.25">
      <c r="A139" s="1"/>
      <c r="L139" s="4"/>
      <c r="O139" s="1"/>
      <c r="P139" s="1"/>
      <c r="Q139" s="1"/>
      <c r="V139" s="5"/>
      <c r="X139" s="6"/>
      <c r="Y139" s="5"/>
      <c r="Z139" s="7"/>
      <c r="AA139" s="5"/>
      <c r="AB139" s="5"/>
      <c r="AC139" s="8"/>
      <c r="AF139" s="7"/>
      <c r="AG139" s="5"/>
      <c r="AH139" s="5"/>
      <c r="AI139" s="9"/>
      <c r="AJ139" s="10"/>
    </row>
    <row r="140" spans="1:36" ht="14.25" customHeight="1" x14ac:dyDescent="0.25">
      <c r="A140" s="1"/>
      <c r="L140" s="4"/>
      <c r="O140" s="1"/>
      <c r="P140" s="1"/>
      <c r="Q140" s="1"/>
      <c r="V140" s="5"/>
      <c r="X140" s="6"/>
      <c r="Y140" s="5"/>
      <c r="Z140" s="7"/>
      <c r="AA140" s="5"/>
      <c r="AB140" s="5"/>
      <c r="AC140" s="8"/>
      <c r="AF140" s="7"/>
      <c r="AG140" s="5"/>
      <c r="AH140" s="5"/>
      <c r="AI140" s="9"/>
      <c r="AJ140" s="10"/>
    </row>
    <row r="141" spans="1:36" ht="14.25" customHeight="1" x14ac:dyDescent="0.25">
      <c r="A141" s="1"/>
      <c r="L141" s="4"/>
      <c r="O141" s="1"/>
      <c r="P141" s="1"/>
      <c r="Q141" s="1"/>
      <c r="V141" s="5"/>
      <c r="X141" s="6"/>
      <c r="Y141" s="5"/>
      <c r="Z141" s="7"/>
      <c r="AA141" s="5"/>
      <c r="AB141" s="5"/>
      <c r="AC141" s="8"/>
      <c r="AF141" s="7"/>
      <c r="AG141" s="5"/>
      <c r="AH141" s="5"/>
      <c r="AI141" s="9"/>
      <c r="AJ141" s="10"/>
    </row>
    <row r="142" spans="1:36" ht="14.25" customHeight="1" x14ac:dyDescent="0.25">
      <c r="A142" s="1"/>
      <c r="L142" s="4"/>
      <c r="O142" s="1"/>
      <c r="P142" s="1"/>
      <c r="Q142" s="1"/>
      <c r="V142" s="5"/>
      <c r="X142" s="6"/>
      <c r="Y142" s="5"/>
      <c r="Z142" s="7"/>
      <c r="AA142" s="5"/>
      <c r="AB142" s="5"/>
      <c r="AC142" s="8"/>
      <c r="AF142" s="7"/>
      <c r="AG142" s="5"/>
      <c r="AH142" s="5"/>
      <c r="AI142" s="9"/>
      <c r="AJ142" s="10"/>
    </row>
    <row r="143" spans="1:36" ht="14.25" customHeight="1" x14ac:dyDescent="0.25">
      <c r="A143" s="1"/>
      <c r="L143" s="4"/>
      <c r="O143" s="1"/>
      <c r="P143" s="1"/>
      <c r="Q143" s="1"/>
      <c r="V143" s="5"/>
      <c r="X143" s="6"/>
      <c r="Y143" s="5"/>
      <c r="Z143" s="7"/>
      <c r="AA143" s="5"/>
      <c r="AB143" s="5"/>
      <c r="AC143" s="8"/>
      <c r="AF143" s="7"/>
      <c r="AG143" s="5"/>
      <c r="AH143" s="5"/>
      <c r="AI143" s="9"/>
      <c r="AJ143" s="10"/>
    </row>
    <row r="144" spans="1:36" ht="14.25" customHeight="1" x14ac:dyDescent="0.25">
      <c r="A144" s="1"/>
      <c r="L144" s="4"/>
      <c r="O144" s="1"/>
      <c r="P144" s="1"/>
      <c r="Q144" s="1"/>
      <c r="V144" s="5"/>
      <c r="X144" s="6"/>
      <c r="Y144" s="5"/>
      <c r="Z144" s="7"/>
      <c r="AA144" s="5"/>
      <c r="AB144" s="5"/>
      <c r="AC144" s="8"/>
      <c r="AF144" s="7"/>
      <c r="AG144" s="5"/>
      <c r="AH144" s="5"/>
      <c r="AI144" s="9"/>
      <c r="AJ144" s="10"/>
    </row>
    <row r="145" spans="1:36" ht="14.25" customHeight="1" x14ac:dyDescent="0.25">
      <c r="A145" s="1"/>
      <c r="L145" s="4"/>
      <c r="O145" s="1"/>
      <c r="P145" s="1"/>
      <c r="Q145" s="1"/>
      <c r="V145" s="5"/>
      <c r="X145" s="6"/>
      <c r="Y145" s="5"/>
      <c r="Z145" s="7"/>
      <c r="AA145" s="5"/>
      <c r="AB145" s="5"/>
      <c r="AC145" s="8"/>
      <c r="AF145" s="7"/>
      <c r="AG145" s="5"/>
      <c r="AH145" s="5"/>
      <c r="AI145" s="9"/>
      <c r="AJ145" s="10"/>
    </row>
    <row r="146" spans="1:36" ht="14.25" customHeight="1" x14ac:dyDescent="0.25">
      <c r="A146" s="1"/>
      <c r="L146" s="4"/>
      <c r="O146" s="1"/>
      <c r="P146" s="1"/>
      <c r="Q146" s="1"/>
      <c r="V146" s="5"/>
      <c r="X146" s="6"/>
      <c r="Y146" s="5"/>
      <c r="Z146" s="7"/>
      <c r="AA146" s="5"/>
      <c r="AB146" s="5"/>
      <c r="AC146" s="8"/>
      <c r="AF146" s="7"/>
      <c r="AG146" s="5"/>
      <c r="AH146" s="5"/>
      <c r="AI146" s="9"/>
      <c r="AJ146" s="10"/>
    </row>
    <row r="147" spans="1:36" ht="14.25" customHeight="1" x14ac:dyDescent="0.25">
      <c r="A147" s="1"/>
      <c r="L147" s="4"/>
      <c r="O147" s="1"/>
      <c r="P147" s="1"/>
      <c r="Q147" s="1"/>
      <c r="V147" s="5"/>
      <c r="X147" s="6"/>
      <c r="Y147" s="5"/>
      <c r="Z147" s="7"/>
      <c r="AA147" s="5"/>
      <c r="AB147" s="5"/>
      <c r="AC147" s="8"/>
      <c r="AF147" s="7"/>
      <c r="AG147" s="5"/>
      <c r="AH147" s="5"/>
      <c r="AI147" s="9"/>
      <c r="AJ147" s="10"/>
    </row>
    <row r="148" spans="1:36" ht="14.25" customHeight="1" x14ac:dyDescent="0.25">
      <c r="A148" s="1"/>
      <c r="L148" s="4"/>
      <c r="O148" s="1"/>
      <c r="P148" s="1"/>
      <c r="Q148" s="1"/>
      <c r="V148" s="5"/>
      <c r="X148" s="6"/>
      <c r="Y148" s="5"/>
      <c r="Z148" s="7"/>
      <c r="AA148" s="5"/>
      <c r="AB148" s="5"/>
      <c r="AC148" s="8"/>
      <c r="AF148" s="7"/>
      <c r="AG148" s="5"/>
      <c r="AH148" s="5"/>
      <c r="AI148" s="9"/>
      <c r="AJ148" s="10"/>
    </row>
    <row r="149" spans="1:36" ht="14.25" customHeight="1" x14ac:dyDescent="0.25">
      <c r="A149" s="1"/>
      <c r="L149" s="4"/>
      <c r="O149" s="1"/>
      <c r="P149" s="1"/>
      <c r="Q149" s="1"/>
      <c r="V149" s="5"/>
      <c r="X149" s="6"/>
      <c r="Y149" s="5"/>
      <c r="Z149" s="7"/>
      <c r="AA149" s="5"/>
      <c r="AB149" s="5"/>
      <c r="AC149" s="8"/>
      <c r="AF149" s="7"/>
      <c r="AG149" s="5"/>
      <c r="AH149" s="5"/>
      <c r="AI149" s="9"/>
      <c r="AJ149" s="10"/>
    </row>
    <row r="150" spans="1:36" ht="14.25" customHeight="1" x14ac:dyDescent="0.25">
      <c r="A150" s="1"/>
      <c r="L150" s="4"/>
      <c r="O150" s="1"/>
      <c r="P150" s="1"/>
      <c r="Q150" s="1"/>
      <c r="V150" s="5"/>
      <c r="X150" s="6"/>
      <c r="Y150" s="5"/>
      <c r="Z150" s="7"/>
      <c r="AA150" s="5"/>
      <c r="AB150" s="5"/>
      <c r="AC150" s="8"/>
      <c r="AF150" s="7"/>
      <c r="AG150" s="5"/>
      <c r="AH150" s="5"/>
      <c r="AI150" s="9"/>
      <c r="AJ150" s="10"/>
    </row>
    <row r="151" spans="1:36" ht="14.25" customHeight="1" x14ac:dyDescent="0.25">
      <c r="A151" s="1"/>
      <c r="L151" s="4"/>
      <c r="O151" s="1"/>
      <c r="P151" s="1"/>
      <c r="Q151" s="1"/>
      <c r="V151" s="5"/>
      <c r="X151" s="6"/>
      <c r="Y151" s="5"/>
      <c r="Z151" s="7"/>
      <c r="AA151" s="5"/>
      <c r="AB151" s="5"/>
      <c r="AC151" s="8"/>
      <c r="AF151" s="7"/>
      <c r="AG151" s="5"/>
      <c r="AH151" s="5"/>
      <c r="AI151" s="9"/>
      <c r="AJ151" s="10"/>
    </row>
    <row r="152" spans="1:36" ht="14.25" customHeight="1" x14ac:dyDescent="0.25">
      <c r="A152" s="1"/>
      <c r="L152" s="4"/>
      <c r="O152" s="1"/>
      <c r="P152" s="1"/>
      <c r="Q152" s="1"/>
      <c r="V152" s="5"/>
      <c r="X152" s="6"/>
      <c r="Y152" s="5"/>
      <c r="Z152" s="7"/>
      <c r="AA152" s="5"/>
      <c r="AB152" s="5"/>
      <c r="AC152" s="8"/>
      <c r="AF152" s="7"/>
      <c r="AG152" s="5"/>
      <c r="AH152" s="5"/>
      <c r="AI152" s="9"/>
      <c r="AJ152" s="10"/>
    </row>
    <row r="153" spans="1:36" ht="14.25" customHeight="1" x14ac:dyDescent="0.25">
      <c r="A153" s="1"/>
      <c r="L153" s="4"/>
      <c r="O153" s="1"/>
      <c r="P153" s="1"/>
      <c r="Q153" s="1"/>
      <c r="V153" s="5"/>
      <c r="X153" s="6"/>
      <c r="Y153" s="5"/>
      <c r="Z153" s="7"/>
      <c r="AA153" s="5"/>
      <c r="AB153" s="5"/>
      <c r="AC153" s="8"/>
      <c r="AF153" s="7"/>
      <c r="AG153" s="5"/>
      <c r="AH153" s="5"/>
      <c r="AI153" s="9"/>
      <c r="AJ153" s="10"/>
    </row>
    <row r="154" spans="1:36" ht="14.25" customHeight="1" x14ac:dyDescent="0.25">
      <c r="A154" s="1"/>
      <c r="L154" s="4"/>
      <c r="O154" s="1"/>
      <c r="P154" s="1"/>
      <c r="Q154" s="1"/>
      <c r="V154" s="5"/>
      <c r="X154" s="6"/>
      <c r="Y154" s="5"/>
      <c r="Z154" s="7"/>
      <c r="AA154" s="5"/>
      <c r="AB154" s="5"/>
      <c r="AC154" s="8"/>
      <c r="AF154" s="7"/>
      <c r="AG154" s="5"/>
      <c r="AH154" s="5"/>
      <c r="AI154" s="9"/>
      <c r="AJ154" s="10"/>
    </row>
    <row r="155" spans="1:36" ht="14.25" customHeight="1" x14ac:dyDescent="0.25">
      <c r="A155" s="1"/>
      <c r="L155" s="4"/>
      <c r="O155" s="1"/>
      <c r="P155" s="1"/>
      <c r="Q155" s="1"/>
      <c r="V155" s="5"/>
      <c r="X155" s="6"/>
      <c r="Y155" s="5"/>
      <c r="Z155" s="7"/>
      <c r="AA155" s="5"/>
      <c r="AB155" s="5"/>
      <c r="AC155" s="8"/>
      <c r="AF155" s="7"/>
      <c r="AG155" s="5"/>
      <c r="AH155" s="5"/>
      <c r="AI155" s="9"/>
      <c r="AJ155" s="10"/>
    </row>
    <row r="156" spans="1:36" ht="14.25" customHeight="1" x14ac:dyDescent="0.25">
      <c r="A156" s="1"/>
      <c r="L156" s="4"/>
      <c r="O156" s="1"/>
      <c r="P156" s="1"/>
      <c r="Q156" s="1"/>
      <c r="V156" s="5"/>
      <c r="X156" s="6"/>
      <c r="Y156" s="5"/>
      <c r="Z156" s="7"/>
      <c r="AA156" s="5"/>
      <c r="AB156" s="5"/>
      <c r="AC156" s="8"/>
      <c r="AF156" s="7"/>
      <c r="AG156" s="5"/>
      <c r="AH156" s="5"/>
      <c r="AI156" s="9"/>
      <c r="AJ156" s="10"/>
    </row>
    <row r="157" spans="1:36" ht="14.25" customHeight="1" x14ac:dyDescent="0.25">
      <c r="A157" s="1"/>
      <c r="L157" s="4"/>
      <c r="O157" s="1"/>
      <c r="P157" s="1"/>
      <c r="Q157" s="1"/>
      <c r="V157" s="5"/>
      <c r="X157" s="6"/>
      <c r="Y157" s="5"/>
      <c r="Z157" s="7"/>
      <c r="AA157" s="5"/>
      <c r="AB157" s="5"/>
      <c r="AC157" s="8"/>
      <c r="AF157" s="7"/>
      <c r="AG157" s="5"/>
      <c r="AH157" s="5"/>
      <c r="AI157" s="9"/>
      <c r="AJ157" s="10"/>
    </row>
    <row r="158" spans="1:36" ht="14.25" customHeight="1" x14ac:dyDescent="0.25">
      <c r="A158" s="1"/>
      <c r="L158" s="4"/>
      <c r="O158" s="1"/>
      <c r="P158" s="1"/>
      <c r="Q158" s="1"/>
      <c r="V158" s="5"/>
      <c r="X158" s="6"/>
      <c r="Y158" s="5"/>
      <c r="Z158" s="7"/>
      <c r="AA158" s="5"/>
      <c r="AB158" s="5"/>
      <c r="AC158" s="8"/>
      <c r="AF158" s="7"/>
      <c r="AG158" s="5"/>
      <c r="AH158" s="5"/>
      <c r="AI158" s="9"/>
      <c r="AJ158" s="10"/>
    </row>
    <row r="159" spans="1:36" ht="14.25" customHeight="1" x14ac:dyDescent="0.25">
      <c r="A159" s="1"/>
      <c r="L159" s="4"/>
      <c r="O159" s="1"/>
      <c r="P159" s="1"/>
      <c r="Q159" s="1"/>
      <c r="V159" s="5"/>
      <c r="X159" s="6"/>
      <c r="Y159" s="5"/>
      <c r="Z159" s="7"/>
      <c r="AA159" s="5"/>
      <c r="AB159" s="5"/>
      <c r="AC159" s="8"/>
      <c r="AF159" s="7"/>
      <c r="AG159" s="5"/>
      <c r="AH159" s="5"/>
      <c r="AI159" s="9"/>
      <c r="AJ159" s="10"/>
    </row>
    <row r="160" spans="1:36" ht="14.25" customHeight="1" x14ac:dyDescent="0.25">
      <c r="A160" s="1"/>
      <c r="L160" s="4"/>
      <c r="O160" s="1"/>
      <c r="P160" s="1"/>
      <c r="Q160" s="1"/>
      <c r="V160" s="5"/>
      <c r="X160" s="6"/>
      <c r="Y160" s="5"/>
      <c r="Z160" s="7"/>
      <c r="AA160" s="5"/>
      <c r="AB160" s="5"/>
      <c r="AC160" s="8"/>
      <c r="AF160" s="7"/>
      <c r="AG160" s="5"/>
      <c r="AH160" s="5"/>
      <c r="AI160" s="9"/>
      <c r="AJ160" s="10"/>
    </row>
    <row r="161" spans="1:36" ht="14.25" customHeight="1" x14ac:dyDescent="0.25">
      <c r="A161" s="1"/>
      <c r="L161" s="4"/>
      <c r="O161" s="1"/>
      <c r="P161" s="1"/>
      <c r="Q161" s="1"/>
      <c r="V161" s="5"/>
      <c r="X161" s="6"/>
      <c r="Y161" s="5"/>
      <c r="Z161" s="7"/>
      <c r="AA161" s="5"/>
      <c r="AB161" s="5"/>
      <c r="AC161" s="8"/>
      <c r="AF161" s="7"/>
      <c r="AG161" s="5"/>
      <c r="AH161" s="5"/>
      <c r="AI161" s="9"/>
      <c r="AJ161" s="10"/>
    </row>
    <row r="162" spans="1:36" ht="14.25" customHeight="1" x14ac:dyDescent="0.25">
      <c r="A162" s="1"/>
      <c r="L162" s="4"/>
      <c r="O162" s="1"/>
      <c r="P162" s="1"/>
      <c r="Q162" s="1"/>
      <c r="V162" s="5"/>
      <c r="X162" s="6"/>
      <c r="Y162" s="5"/>
      <c r="Z162" s="7"/>
      <c r="AA162" s="5"/>
      <c r="AB162" s="5"/>
      <c r="AC162" s="8"/>
      <c r="AF162" s="7"/>
      <c r="AG162" s="5"/>
      <c r="AH162" s="5"/>
      <c r="AI162" s="9"/>
      <c r="AJ162" s="10"/>
    </row>
    <row r="163" spans="1:36" ht="14.25" customHeight="1" x14ac:dyDescent="0.25">
      <c r="A163" s="1"/>
      <c r="L163" s="4"/>
      <c r="O163" s="1"/>
      <c r="P163" s="1"/>
      <c r="Q163" s="1"/>
      <c r="V163" s="5"/>
      <c r="X163" s="6"/>
      <c r="Y163" s="5"/>
      <c r="Z163" s="7"/>
      <c r="AA163" s="5"/>
      <c r="AB163" s="5"/>
      <c r="AC163" s="8"/>
      <c r="AF163" s="7"/>
      <c r="AG163" s="5"/>
      <c r="AH163" s="5"/>
      <c r="AI163" s="9"/>
      <c r="AJ163" s="10"/>
    </row>
    <row r="164" spans="1:36" ht="14.25" customHeight="1" x14ac:dyDescent="0.25">
      <c r="A164" s="1"/>
      <c r="L164" s="4"/>
      <c r="O164" s="1"/>
      <c r="P164" s="1"/>
      <c r="Q164" s="1"/>
      <c r="V164" s="5"/>
      <c r="X164" s="6"/>
      <c r="Y164" s="5"/>
      <c r="Z164" s="7"/>
      <c r="AA164" s="5"/>
      <c r="AB164" s="5"/>
      <c r="AC164" s="8"/>
      <c r="AF164" s="7"/>
      <c r="AG164" s="5"/>
      <c r="AH164" s="5"/>
      <c r="AI164" s="9"/>
      <c r="AJ164" s="10"/>
    </row>
    <row r="165" spans="1:36" ht="14.25" customHeight="1" x14ac:dyDescent="0.25">
      <c r="A165" s="1"/>
      <c r="L165" s="4"/>
      <c r="O165" s="1"/>
      <c r="P165" s="1"/>
      <c r="Q165" s="1"/>
      <c r="V165" s="5"/>
      <c r="X165" s="6"/>
      <c r="Y165" s="5"/>
      <c r="Z165" s="7"/>
      <c r="AA165" s="5"/>
      <c r="AB165" s="5"/>
      <c r="AC165" s="8"/>
      <c r="AF165" s="7"/>
      <c r="AG165" s="5"/>
      <c r="AH165" s="5"/>
      <c r="AI165" s="9"/>
      <c r="AJ165" s="10"/>
    </row>
    <row r="166" spans="1:36" ht="14.25" customHeight="1" x14ac:dyDescent="0.25">
      <c r="A166" s="1"/>
      <c r="L166" s="4"/>
      <c r="O166" s="1"/>
      <c r="P166" s="1"/>
      <c r="Q166" s="1"/>
      <c r="V166" s="5"/>
      <c r="X166" s="6"/>
      <c r="Y166" s="5"/>
      <c r="Z166" s="7"/>
      <c r="AA166" s="5"/>
      <c r="AB166" s="5"/>
      <c r="AC166" s="8"/>
      <c r="AF166" s="7"/>
      <c r="AG166" s="5"/>
      <c r="AH166" s="5"/>
      <c r="AI166" s="9"/>
      <c r="AJ166" s="10"/>
    </row>
    <row r="167" spans="1:36" ht="14.25" customHeight="1" x14ac:dyDescent="0.25">
      <c r="A167" s="1"/>
      <c r="L167" s="4"/>
      <c r="O167" s="1"/>
      <c r="P167" s="1"/>
      <c r="Q167" s="1"/>
      <c r="V167" s="5"/>
      <c r="X167" s="6"/>
      <c r="Y167" s="5"/>
      <c r="Z167" s="7"/>
      <c r="AA167" s="5"/>
      <c r="AB167" s="5"/>
      <c r="AC167" s="8"/>
      <c r="AF167" s="7"/>
      <c r="AG167" s="5"/>
      <c r="AH167" s="5"/>
      <c r="AI167" s="9"/>
      <c r="AJ167" s="10"/>
    </row>
    <row r="168" spans="1:36" ht="14.25" customHeight="1" x14ac:dyDescent="0.25">
      <c r="A168" s="1"/>
      <c r="L168" s="4"/>
      <c r="O168" s="1"/>
      <c r="P168" s="1"/>
      <c r="Q168" s="1"/>
      <c r="V168" s="5"/>
      <c r="X168" s="6"/>
      <c r="Y168" s="5"/>
      <c r="Z168" s="7"/>
      <c r="AA168" s="5"/>
      <c r="AB168" s="5"/>
      <c r="AC168" s="8"/>
      <c r="AF168" s="7"/>
      <c r="AG168" s="5"/>
      <c r="AH168" s="5"/>
      <c r="AI168" s="9"/>
      <c r="AJ168" s="10"/>
    </row>
    <row r="169" spans="1:36" ht="14.25" customHeight="1" x14ac:dyDescent="0.25">
      <c r="A169" s="1"/>
      <c r="L169" s="4"/>
      <c r="O169" s="1"/>
      <c r="P169" s="1"/>
      <c r="Q169" s="1"/>
      <c r="V169" s="5"/>
      <c r="X169" s="6"/>
      <c r="Y169" s="5"/>
      <c r="Z169" s="7"/>
      <c r="AA169" s="5"/>
      <c r="AB169" s="5"/>
      <c r="AC169" s="8"/>
      <c r="AF169" s="7"/>
      <c r="AG169" s="5"/>
      <c r="AH169" s="5"/>
      <c r="AI169" s="9"/>
      <c r="AJ169" s="10"/>
    </row>
    <row r="170" spans="1:36" ht="14.25" customHeight="1" x14ac:dyDescent="0.25">
      <c r="A170" s="1"/>
      <c r="L170" s="4"/>
      <c r="O170" s="1"/>
      <c r="P170" s="1"/>
      <c r="Q170" s="1"/>
      <c r="V170" s="5"/>
      <c r="X170" s="6"/>
      <c r="Y170" s="5"/>
      <c r="Z170" s="7"/>
      <c r="AA170" s="5"/>
      <c r="AB170" s="5"/>
      <c r="AC170" s="8"/>
      <c r="AF170" s="7"/>
      <c r="AG170" s="5"/>
      <c r="AH170" s="5"/>
      <c r="AI170" s="9"/>
      <c r="AJ170" s="10"/>
    </row>
    <row r="171" spans="1:36" ht="14.25" customHeight="1" x14ac:dyDescent="0.25">
      <c r="A171" s="1"/>
      <c r="L171" s="4"/>
      <c r="O171" s="1"/>
      <c r="P171" s="1"/>
      <c r="Q171" s="1"/>
      <c r="V171" s="5"/>
      <c r="X171" s="6"/>
      <c r="Y171" s="5"/>
      <c r="Z171" s="7"/>
      <c r="AA171" s="5"/>
      <c r="AB171" s="5"/>
      <c r="AC171" s="8"/>
      <c r="AF171" s="7"/>
      <c r="AG171" s="5"/>
      <c r="AH171" s="5"/>
      <c r="AI171" s="9"/>
      <c r="AJ171" s="10"/>
    </row>
    <row r="172" spans="1:36" ht="14.25" customHeight="1" x14ac:dyDescent="0.25">
      <c r="A172" s="1"/>
      <c r="L172" s="4"/>
      <c r="O172" s="1"/>
      <c r="P172" s="1"/>
      <c r="Q172" s="1"/>
      <c r="V172" s="5"/>
      <c r="X172" s="6"/>
      <c r="Y172" s="5"/>
      <c r="Z172" s="7"/>
      <c r="AA172" s="5"/>
      <c r="AB172" s="5"/>
      <c r="AC172" s="8"/>
      <c r="AF172" s="7"/>
      <c r="AG172" s="5"/>
      <c r="AH172" s="5"/>
      <c r="AI172" s="9"/>
      <c r="AJ172" s="10"/>
    </row>
    <row r="173" spans="1:36" ht="14.25" customHeight="1" x14ac:dyDescent="0.25">
      <c r="A173" s="1"/>
      <c r="L173" s="4"/>
      <c r="O173" s="1"/>
      <c r="P173" s="1"/>
      <c r="Q173" s="1"/>
      <c r="V173" s="5"/>
      <c r="X173" s="6"/>
      <c r="Y173" s="5"/>
      <c r="Z173" s="7"/>
      <c r="AA173" s="5"/>
      <c r="AB173" s="5"/>
      <c r="AC173" s="8"/>
      <c r="AF173" s="7"/>
      <c r="AG173" s="5"/>
      <c r="AH173" s="5"/>
      <c r="AI173" s="9"/>
      <c r="AJ173" s="10"/>
    </row>
    <row r="174" spans="1:36" ht="14.25" customHeight="1" x14ac:dyDescent="0.25">
      <c r="A174" s="1"/>
      <c r="L174" s="4"/>
      <c r="O174" s="1"/>
      <c r="P174" s="1"/>
      <c r="Q174" s="1"/>
      <c r="V174" s="5"/>
      <c r="X174" s="6"/>
      <c r="Y174" s="5"/>
      <c r="Z174" s="7"/>
      <c r="AA174" s="5"/>
      <c r="AB174" s="5"/>
      <c r="AC174" s="8"/>
      <c r="AF174" s="7"/>
      <c r="AG174" s="5"/>
      <c r="AH174" s="5"/>
      <c r="AI174" s="9"/>
      <c r="AJ174" s="10"/>
    </row>
    <row r="175" spans="1:36" ht="14.25" customHeight="1" x14ac:dyDescent="0.25">
      <c r="A175" s="1"/>
      <c r="L175" s="4"/>
      <c r="O175" s="1"/>
      <c r="P175" s="1"/>
      <c r="Q175" s="1"/>
      <c r="V175" s="5"/>
      <c r="X175" s="6"/>
      <c r="Y175" s="5"/>
      <c r="Z175" s="7"/>
      <c r="AA175" s="5"/>
      <c r="AB175" s="5"/>
      <c r="AC175" s="8"/>
      <c r="AF175" s="7"/>
      <c r="AG175" s="5"/>
      <c r="AH175" s="5"/>
      <c r="AI175" s="9"/>
      <c r="AJ175" s="10"/>
    </row>
    <row r="176" spans="1:36" ht="14.25" customHeight="1" x14ac:dyDescent="0.25">
      <c r="A176" s="1"/>
      <c r="L176" s="4"/>
      <c r="O176" s="1"/>
      <c r="P176" s="1"/>
      <c r="Q176" s="1"/>
      <c r="V176" s="5"/>
      <c r="X176" s="6"/>
      <c r="Y176" s="5"/>
      <c r="Z176" s="7"/>
      <c r="AA176" s="5"/>
      <c r="AB176" s="5"/>
      <c r="AC176" s="8"/>
      <c r="AF176" s="7"/>
      <c r="AG176" s="5"/>
      <c r="AH176" s="5"/>
      <c r="AI176" s="9"/>
      <c r="AJ176" s="10"/>
    </row>
    <row r="177" spans="1:36" ht="14.25" customHeight="1" x14ac:dyDescent="0.25">
      <c r="A177" s="1"/>
      <c r="L177" s="4"/>
      <c r="O177" s="1"/>
      <c r="P177" s="1"/>
      <c r="Q177" s="1"/>
      <c r="V177" s="5"/>
      <c r="X177" s="6"/>
      <c r="Y177" s="5"/>
      <c r="Z177" s="7"/>
      <c r="AA177" s="5"/>
      <c r="AB177" s="5"/>
      <c r="AC177" s="8"/>
      <c r="AF177" s="7"/>
      <c r="AG177" s="5"/>
      <c r="AH177" s="5"/>
      <c r="AI177" s="9"/>
      <c r="AJ177" s="10"/>
    </row>
    <row r="178" spans="1:36" ht="14.25" customHeight="1" x14ac:dyDescent="0.25">
      <c r="A178" s="1"/>
      <c r="L178" s="4"/>
      <c r="O178" s="1"/>
      <c r="P178" s="1"/>
      <c r="Q178" s="1"/>
      <c r="V178" s="5"/>
      <c r="X178" s="6"/>
      <c r="Y178" s="5"/>
      <c r="Z178" s="7"/>
      <c r="AA178" s="5"/>
      <c r="AB178" s="5"/>
      <c r="AC178" s="8"/>
      <c r="AF178" s="7"/>
      <c r="AG178" s="5"/>
      <c r="AH178" s="5"/>
      <c r="AI178" s="9"/>
      <c r="AJ178" s="10"/>
    </row>
    <row r="179" spans="1:36" ht="14.25" customHeight="1" x14ac:dyDescent="0.25">
      <c r="A179" s="1"/>
      <c r="L179" s="4"/>
      <c r="O179" s="1"/>
      <c r="P179" s="1"/>
      <c r="Q179" s="1"/>
      <c r="V179" s="5"/>
      <c r="X179" s="6"/>
      <c r="Y179" s="5"/>
      <c r="Z179" s="7"/>
      <c r="AA179" s="5"/>
      <c r="AB179" s="5"/>
      <c r="AC179" s="8"/>
      <c r="AF179" s="7"/>
      <c r="AG179" s="5"/>
      <c r="AH179" s="5"/>
      <c r="AI179" s="9"/>
      <c r="AJ179" s="10"/>
    </row>
    <row r="180" spans="1:36" ht="14.25" customHeight="1" x14ac:dyDescent="0.25">
      <c r="A180" s="1"/>
      <c r="L180" s="4"/>
      <c r="O180" s="1"/>
      <c r="P180" s="1"/>
      <c r="Q180" s="1"/>
      <c r="V180" s="5"/>
      <c r="X180" s="6"/>
      <c r="Y180" s="5"/>
      <c r="Z180" s="7"/>
      <c r="AA180" s="5"/>
      <c r="AB180" s="5"/>
      <c r="AC180" s="8"/>
      <c r="AF180" s="7"/>
      <c r="AG180" s="5"/>
      <c r="AH180" s="5"/>
      <c r="AI180" s="9"/>
      <c r="AJ180" s="10"/>
    </row>
    <row r="181" spans="1:36" ht="14.25" customHeight="1" x14ac:dyDescent="0.25">
      <c r="A181" s="1"/>
      <c r="L181" s="4"/>
      <c r="O181" s="1"/>
      <c r="P181" s="1"/>
      <c r="Q181" s="1"/>
      <c r="V181" s="5"/>
      <c r="X181" s="6"/>
      <c r="Y181" s="5"/>
      <c r="Z181" s="7"/>
      <c r="AA181" s="5"/>
      <c r="AB181" s="5"/>
      <c r="AC181" s="8"/>
      <c r="AF181" s="7"/>
      <c r="AG181" s="5"/>
      <c r="AH181" s="5"/>
      <c r="AI181" s="9"/>
      <c r="AJ181" s="10"/>
    </row>
    <row r="182" spans="1:36" ht="14.25" customHeight="1" x14ac:dyDescent="0.25">
      <c r="A182" s="1"/>
      <c r="L182" s="4"/>
      <c r="O182" s="1"/>
      <c r="P182" s="1"/>
      <c r="Q182" s="1"/>
      <c r="V182" s="5"/>
      <c r="X182" s="6"/>
      <c r="Y182" s="5"/>
      <c r="Z182" s="7"/>
      <c r="AA182" s="5"/>
      <c r="AB182" s="5"/>
      <c r="AC182" s="8"/>
      <c r="AF182" s="7"/>
      <c r="AG182" s="5"/>
      <c r="AH182" s="5"/>
      <c r="AI182" s="9"/>
      <c r="AJ182" s="10"/>
    </row>
    <row r="183" spans="1:36" ht="14.25" customHeight="1" x14ac:dyDescent="0.25">
      <c r="A183" s="1"/>
      <c r="L183" s="4"/>
      <c r="O183" s="1"/>
      <c r="P183" s="1"/>
      <c r="Q183" s="1"/>
      <c r="V183" s="5"/>
      <c r="X183" s="6"/>
      <c r="Y183" s="5"/>
      <c r="Z183" s="7"/>
      <c r="AA183" s="5"/>
      <c r="AB183" s="5"/>
      <c r="AC183" s="8"/>
      <c r="AF183" s="7"/>
      <c r="AG183" s="5"/>
      <c r="AH183" s="5"/>
      <c r="AI183" s="9"/>
      <c r="AJ183" s="10"/>
    </row>
    <row r="184" spans="1:36" ht="14.25" customHeight="1" x14ac:dyDescent="0.25">
      <c r="A184" s="1"/>
      <c r="L184" s="4"/>
      <c r="O184" s="1"/>
      <c r="P184" s="1"/>
      <c r="Q184" s="1"/>
      <c r="V184" s="5"/>
      <c r="X184" s="6"/>
      <c r="Y184" s="5"/>
      <c r="Z184" s="7"/>
      <c r="AA184" s="5"/>
      <c r="AB184" s="5"/>
      <c r="AC184" s="8"/>
      <c r="AF184" s="7"/>
      <c r="AG184" s="5"/>
      <c r="AH184" s="5"/>
      <c r="AI184" s="9"/>
      <c r="AJ184" s="10"/>
    </row>
    <row r="185" spans="1:36" ht="14.25" customHeight="1" x14ac:dyDescent="0.25">
      <c r="A185" s="1"/>
      <c r="L185" s="4"/>
      <c r="O185" s="1"/>
      <c r="P185" s="1"/>
      <c r="Q185" s="1"/>
      <c r="V185" s="5"/>
      <c r="X185" s="6"/>
      <c r="Y185" s="5"/>
      <c r="Z185" s="7"/>
      <c r="AA185" s="5"/>
      <c r="AB185" s="5"/>
      <c r="AC185" s="8"/>
      <c r="AF185" s="7"/>
      <c r="AG185" s="5"/>
      <c r="AH185" s="5"/>
      <c r="AI185" s="9"/>
      <c r="AJ185" s="10"/>
    </row>
    <row r="186" spans="1:36" ht="14.25" customHeight="1" x14ac:dyDescent="0.25">
      <c r="A186" s="1"/>
      <c r="L186" s="4"/>
      <c r="O186" s="1"/>
      <c r="P186" s="1"/>
      <c r="Q186" s="1"/>
      <c r="V186" s="5"/>
      <c r="X186" s="6"/>
      <c r="Y186" s="5"/>
      <c r="Z186" s="7"/>
      <c r="AA186" s="5"/>
      <c r="AB186" s="5"/>
      <c r="AC186" s="8"/>
      <c r="AF186" s="7"/>
      <c r="AG186" s="5"/>
      <c r="AH186" s="5"/>
      <c r="AI186" s="9"/>
      <c r="AJ186" s="10"/>
    </row>
    <row r="187" spans="1:36" ht="14.25" customHeight="1" x14ac:dyDescent="0.25">
      <c r="A187" s="1"/>
      <c r="L187" s="4"/>
      <c r="O187" s="1"/>
      <c r="P187" s="1"/>
      <c r="Q187" s="1"/>
      <c r="V187" s="5"/>
      <c r="X187" s="6"/>
      <c r="Y187" s="5"/>
      <c r="Z187" s="7"/>
      <c r="AA187" s="5"/>
      <c r="AB187" s="5"/>
      <c r="AC187" s="8"/>
      <c r="AF187" s="7"/>
      <c r="AG187" s="5"/>
      <c r="AH187" s="5"/>
      <c r="AI187" s="9"/>
      <c r="AJ187" s="10"/>
    </row>
    <row r="188" spans="1:36" ht="14.25" customHeight="1" x14ac:dyDescent="0.25">
      <c r="A188" s="1"/>
      <c r="L188" s="4"/>
      <c r="O188" s="1"/>
      <c r="P188" s="1"/>
      <c r="Q188" s="1"/>
      <c r="V188" s="5"/>
      <c r="X188" s="6"/>
      <c r="Y188" s="5"/>
      <c r="Z188" s="7"/>
      <c r="AA188" s="5"/>
      <c r="AB188" s="5"/>
      <c r="AC188" s="8"/>
      <c r="AF188" s="7"/>
      <c r="AG188" s="5"/>
      <c r="AH188" s="5"/>
      <c r="AI188" s="9"/>
      <c r="AJ188" s="10"/>
    </row>
    <row r="189" spans="1:36" ht="14.25" customHeight="1" x14ac:dyDescent="0.25">
      <c r="A189" s="1"/>
      <c r="L189" s="4"/>
      <c r="O189" s="1"/>
      <c r="P189" s="1"/>
      <c r="Q189" s="1"/>
      <c r="V189" s="5"/>
      <c r="X189" s="6"/>
      <c r="Y189" s="5"/>
      <c r="Z189" s="7"/>
      <c r="AA189" s="5"/>
      <c r="AB189" s="5"/>
      <c r="AC189" s="8"/>
      <c r="AF189" s="7"/>
      <c r="AG189" s="5"/>
      <c r="AH189" s="5"/>
      <c r="AI189" s="9"/>
      <c r="AJ189" s="10"/>
    </row>
    <row r="190" spans="1:36" ht="14.25" customHeight="1" x14ac:dyDescent="0.25">
      <c r="A190" s="1"/>
      <c r="L190" s="4"/>
      <c r="O190" s="1"/>
      <c r="P190" s="1"/>
      <c r="Q190" s="1"/>
      <c r="V190" s="5"/>
      <c r="X190" s="6"/>
      <c r="Y190" s="5"/>
      <c r="Z190" s="7"/>
      <c r="AA190" s="5"/>
      <c r="AB190" s="5"/>
      <c r="AC190" s="8"/>
      <c r="AF190" s="7"/>
      <c r="AG190" s="5"/>
      <c r="AH190" s="5"/>
      <c r="AI190" s="9"/>
      <c r="AJ190" s="10"/>
    </row>
    <row r="191" spans="1:36" ht="14.25" customHeight="1" x14ac:dyDescent="0.25">
      <c r="A191" s="1"/>
      <c r="L191" s="4"/>
      <c r="O191" s="1"/>
      <c r="P191" s="1"/>
      <c r="Q191" s="1"/>
      <c r="V191" s="5"/>
      <c r="X191" s="6"/>
      <c r="Y191" s="5"/>
      <c r="Z191" s="7"/>
      <c r="AA191" s="5"/>
      <c r="AB191" s="5"/>
      <c r="AC191" s="8"/>
      <c r="AF191" s="7"/>
      <c r="AG191" s="5"/>
      <c r="AH191" s="5"/>
      <c r="AI191" s="9"/>
      <c r="AJ191" s="10"/>
    </row>
    <row r="192" spans="1:36" ht="14.25" customHeight="1" x14ac:dyDescent="0.25">
      <c r="A192" s="1"/>
      <c r="L192" s="4"/>
      <c r="O192" s="1"/>
      <c r="P192" s="1"/>
      <c r="Q192" s="1"/>
      <c r="V192" s="5"/>
      <c r="X192" s="6"/>
      <c r="Y192" s="5"/>
      <c r="Z192" s="7"/>
      <c r="AA192" s="5"/>
      <c r="AB192" s="5"/>
      <c r="AC192" s="8"/>
      <c r="AF192" s="7"/>
      <c r="AG192" s="5"/>
      <c r="AH192" s="5"/>
      <c r="AI192" s="9"/>
      <c r="AJ192" s="10"/>
    </row>
    <row r="193" spans="1:36" ht="14.25" customHeight="1" x14ac:dyDescent="0.25">
      <c r="A193" s="1"/>
      <c r="L193" s="4"/>
      <c r="O193" s="1"/>
      <c r="P193" s="1"/>
      <c r="Q193" s="1"/>
      <c r="V193" s="5"/>
      <c r="X193" s="6"/>
      <c r="Y193" s="5"/>
      <c r="Z193" s="7"/>
      <c r="AA193" s="5"/>
      <c r="AB193" s="5"/>
      <c r="AC193" s="8"/>
      <c r="AF193" s="7"/>
      <c r="AG193" s="5"/>
      <c r="AH193" s="5"/>
      <c r="AI193" s="9"/>
      <c r="AJ193" s="10"/>
    </row>
    <row r="194" spans="1:36" ht="14.25" customHeight="1" x14ac:dyDescent="0.25">
      <c r="A194" s="1"/>
      <c r="L194" s="4"/>
      <c r="O194" s="1"/>
      <c r="P194" s="1"/>
      <c r="Q194" s="1"/>
      <c r="V194" s="5"/>
      <c r="X194" s="6"/>
      <c r="Y194" s="5"/>
      <c r="Z194" s="7"/>
      <c r="AA194" s="5"/>
      <c r="AB194" s="5"/>
      <c r="AC194" s="8"/>
      <c r="AF194" s="7"/>
      <c r="AG194" s="5"/>
      <c r="AH194" s="5"/>
      <c r="AI194" s="9"/>
      <c r="AJ194" s="10"/>
    </row>
    <row r="195" spans="1:36" ht="14.25" customHeight="1" x14ac:dyDescent="0.25">
      <c r="A195" s="1"/>
      <c r="L195" s="4"/>
      <c r="O195" s="1"/>
      <c r="P195" s="1"/>
      <c r="Q195" s="1"/>
      <c r="V195" s="5"/>
      <c r="X195" s="6"/>
      <c r="Y195" s="5"/>
      <c r="Z195" s="7"/>
      <c r="AA195" s="5"/>
      <c r="AB195" s="5"/>
      <c r="AC195" s="8"/>
      <c r="AF195" s="7"/>
      <c r="AG195" s="5"/>
      <c r="AH195" s="5"/>
      <c r="AI195" s="9"/>
      <c r="AJ195" s="10"/>
    </row>
    <row r="196" spans="1:36" ht="14.25" customHeight="1" x14ac:dyDescent="0.25">
      <c r="A196" s="1"/>
      <c r="L196" s="4"/>
      <c r="O196" s="1"/>
      <c r="P196" s="1"/>
      <c r="Q196" s="1"/>
      <c r="V196" s="5"/>
      <c r="X196" s="6"/>
      <c r="Y196" s="5"/>
      <c r="Z196" s="7"/>
      <c r="AA196" s="5"/>
      <c r="AB196" s="5"/>
      <c r="AC196" s="8"/>
      <c r="AF196" s="7"/>
      <c r="AG196" s="5"/>
      <c r="AH196" s="5"/>
      <c r="AI196" s="9"/>
      <c r="AJ196" s="10"/>
    </row>
    <row r="197" spans="1:36" ht="14.25" customHeight="1" x14ac:dyDescent="0.25">
      <c r="A197" s="1"/>
      <c r="L197" s="4"/>
      <c r="O197" s="1"/>
      <c r="P197" s="1"/>
      <c r="Q197" s="1"/>
      <c r="V197" s="5"/>
      <c r="X197" s="6"/>
      <c r="Y197" s="5"/>
      <c r="Z197" s="7"/>
      <c r="AA197" s="5"/>
      <c r="AB197" s="5"/>
      <c r="AC197" s="8"/>
      <c r="AF197" s="7"/>
      <c r="AG197" s="5"/>
      <c r="AH197" s="5"/>
      <c r="AI197" s="9"/>
      <c r="AJ197" s="10"/>
    </row>
    <row r="198" spans="1:36" ht="14.25" customHeight="1" x14ac:dyDescent="0.25">
      <c r="A198" s="1"/>
      <c r="L198" s="4"/>
      <c r="O198" s="1"/>
      <c r="P198" s="1"/>
      <c r="Q198" s="1"/>
      <c r="V198" s="5"/>
      <c r="X198" s="6"/>
      <c r="Y198" s="5"/>
      <c r="Z198" s="7"/>
      <c r="AA198" s="5"/>
      <c r="AB198" s="5"/>
      <c r="AC198" s="8"/>
      <c r="AF198" s="7"/>
      <c r="AG198" s="5"/>
      <c r="AH198" s="5"/>
      <c r="AI198" s="9"/>
      <c r="AJ198" s="10"/>
    </row>
    <row r="199" spans="1:36" ht="14.25" customHeight="1" x14ac:dyDescent="0.25">
      <c r="A199" s="1"/>
      <c r="L199" s="4"/>
      <c r="O199" s="1"/>
      <c r="P199" s="1"/>
      <c r="Q199" s="1"/>
      <c r="V199" s="5"/>
      <c r="X199" s="6"/>
      <c r="Y199" s="5"/>
      <c r="Z199" s="7"/>
      <c r="AA199" s="5"/>
      <c r="AB199" s="5"/>
      <c r="AC199" s="8"/>
      <c r="AF199" s="7"/>
      <c r="AG199" s="5"/>
      <c r="AH199" s="5"/>
      <c r="AI199" s="9"/>
      <c r="AJ199" s="10"/>
    </row>
    <row r="200" spans="1:36" ht="14.25" customHeight="1" x14ac:dyDescent="0.25">
      <c r="A200" s="1"/>
      <c r="L200" s="4"/>
      <c r="O200" s="1"/>
      <c r="P200" s="1"/>
      <c r="Q200" s="1"/>
      <c r="V200" s="5"/>
      <c r="X200" s="6"/>
      <c r="Y200" s="5"/>
      <c r="Z200" s="7"/>
      <c r="AA200" s="5"/>
      <c r="AB200" s="5"/>
      <c r="AC200" s="8"/>
      <c r="AF200" s="7"/>
      <c r="AG200" s="5"/>
      <c r="AH200" s="5"/>
      <c r="AI200" s="9"/>
      <c r="AJ200" s="10"/>
    </row>
    <row r="201" spans="1:36" ht="14.25" customHeight="1" x14ac:dyDescent="0.25">
      <c r="A201" s="1"/>
      <c r="L201" s="4"/>
      <c r="O201" s="1"/>
      <c r="P201" s="1"/>
      <c r="Q201" s="1"/>
      <c r="V201" s="5"/>
      <c r="X201" s="6"/>
      <c r="Y201" s="5"/>
      <c r="Z201" s="7"/>
      <c r="AA201" s="5"/>
      <c r="AB201" s="5"/>
      <c r="AC201" s="8"/>
      <c r="AF201" s="7"/>
      <c r="AG201" s="5"/>
      <c r="AH201" s="5"/>
      <c r="AI201" s="9"/>
      <c r="AJ201" s="10"/>
    </row>
    <row r="202" spans="1:36" ht="14.25" customHeight="1" x14ac:dyDescent="0.25">
      <c r="A202" s="1"/>
      <c r="L202" s="4"/>
      <c r="O202" s="1"/>
      <c r="P202" s="1"/>
      <c r="Q202" s="1"/>
      <c r="V202" s="5"/>
      <c r="X202" s="6"/>
      <c r="Y202" s="5"/>
      <c r="Z202" s="7"/>
      <c r="AA202" s="5"/>
      <c r="AB202" s="5"/>
      <c r="AC202" s="8"/>
      <c r="AF202" s="7"/>
      <c r="AG202" s="5"/>
      <c r="AH202" s="5"/>
      <c r="AI202" s="9"/>
      <c r="AJ202" s="10"/>
    </row>
    <row r="203" spans="1:36" ht="14.25" customHeight="1" x14ac:dyDescent="0.25">
      <c r="A203" s="1"/>
      <c r="L203" s="4"/>
      <c r="O203" s="1"/>
      <c r="P203" s="1"/>
      <c r="Q203" s="1"/>
      <c r="V203" s="5"/>
      <c r="X203" s="6"/>
      <c r="Y203" s="5"/>
      <c r="Z203" s="7"/>
      <c r="AA203" s="5"/>
      <c r="AB203" s="5"/>
      <c r="AC203" s="8"/>
      <c r="AF203" s="7"/>
      <c r="AG203" s="5"/>
      <c r="AH203" s="5"/>
      <c r="AI203" s="9"/>
      <c r="AJ203" s="10"/>
    </row>
    <row r="204" spans="1:36" ht="14.25" customHeight="1" x14ac:dyDescent="0.25">
      <c r="A204" s="1"/>
      <c r="L204" s="4"/>
      <c r="O204" s="1"/>
      <c r="P204" s="1"/>
      <c r="Q204" s="1"/>
      <c r="V204" s="5"/>
      <c r="X204" s="6"/>
      <c r="Y204" s="5"/>
      <c r="Z204" s="7"/>
      <c r="AA204" s="5"/>
      <c r="AB204" s="5"/>
      <c r="AC204" s="8"/>
      <c r="AF204" s="7"/>
      <c r="AG204" s="5"/>
      <c r="AH204" s="5"/>
      <c r="AI204" s="9"/>
      <c r="AJ204" s="10"/>
    </row>
    <row r="205" spans="1:36" ht="14.25" customHeight="1" x14ac:dyDescent="0.25">
      <c r="A205" s="1"/>
      <c r="L205" s="4"/>
      <c r="O205" s="1"/>
      <c r="P205" s="1"/>
      <c r="Q205" s="1"/>
      <c r="V205" s="5"/>
      <c r="X205" s="6"/>
      <c r="Y205" s="5"/>
      <c r="Z205" s="7"/>
      <c r="AA205" s="5"/>
      <c r="AB205" s="5"/>
      <c r="AC205" s="8"/>
      <c r="AF205" s="7"/>
      <c r="AG205" s="5"/>
      <c r="AH205" s="5"/>
      <c r="AI205" s="9"/>
      <c r="AJ205" s="10"/>
    </row>
    <row r="206" spans="1:36" ht="14.25" customHeight="1" x14ac:dyDescent="0.25">
      <c r="A206" s="1"/>
      <c r="L206" s="4"/>
      <c r="O206" s="1"/>
      <c r="P206" s="1"/>
      <c r="Q206" s="1"/>
      <c r="V206" s="5"/>
      <c r="X206" s="6"/>
      <c r="Y206" s="5"/>
      <c r="Z206" s="7"/>
      <c r="AA206" s="5"/>
      <c r="AB206" s="5"/>
      <c r="AC206" s="8"/>
      <c r="AF206" s="7"/>
      <c r="AG206" s="5"/>
      <c r="AH206" s="5"/>
      <c r="AI206" s="9"/>
      <c r="AJ206" s="10"/>
    </row>
    <row r="207" spans="1:36" ht="14.25" customHeight="1" x14ac:dyDescent="0.25">
      <c r="A207" s="1"/>
      <c r="L207" s="4"/>
      <c r="O207" s="1"/>
      <c r="P207" s="1"/>
      <c r="Q207" s="1"/>
      <c r="V207" s="5"/>
      <c r="X207" s="6"/>
      <c r="Y207" s="5"/>
      <c r="Z207" s="7"/>
      <c r="AA207" s="5"/>
      <c r="AB207" s="5"/>
      <c r="AC207" s="8"/>
      <c r="AF207" s="7"/>
      <c r="AG207" s="5"/>
      <c r="AH207" s="5"/>
      <c r="AI207" s="9"/>
      <c r="AJ207" s="10"/>
    </row>
    <row r="208" spans="1:36" ht="14.25" customHeight="1" x14ac:dyDescent="0.25">
      <c r="A208" s="1"/>
      <c r="L208" s="4"/>
      <c r="O208" s="1"/>
      <c r="P208" s="1"/>
      <c r="Q208" s="1"/>
      <c r="V208" s="5"/>
      <c r="X208" s="6"/>
      <c r="Y208" s="5"/>
      <c r="Z208" s="7"/>
      <c r="AA208" s="5"/>
      <c r="AB208" s="5"/>
      <c r="AC208" s="8"/>
      <c r="AF208" s="7"/>
      <c r="AG208" s="5"/>
      <c r="AH208" s="5"/>
      <c r="AI208" s="9"/>
      <c r="AJ208" s="10"/>
    </row>
    <row r="209" spans="1:36" ht="14.25" customHeight="1" x14ac:dyDescent="0.25">
      <c r="A209" s="1"/>
      <c r="L209" s="4"/>
      <c r="O209" s="1"/>
      <c r="P209" s="1"/>
      <c r="Q209" s="1"/>
      <c r="V209" s="5"/>
      <c r="X209" s="6"/>
      <c r="Y209" s="5"/>
      <c r="Z209" s="7"/>
      <c r="AA209" s="5"/>
      <c r="AB209" s="5"/>
      <c r="AC209" s="8"/>
      <c r="AF209" s="7"/>
      <c r="AG209" s="5"/>
      <c r="AH209" s="5"/>
      <c r="AI209" s="9"/>
      <c r="AJ209" s="10"/>
    </row>
    <row r="210" spans="1:36" ht="14.25" customHeight="1" x14ac:dyDescent="0.25">
      <c r="A210" s="1"/>
      <c r="L210" s="4"/>
      <c r="O210" s="1"/>
      <c r="P210" s="1"/>
      <c r="Q210" s="1"/>
      <c r="V210" s="5"/>
      <c r="X210" s="6"/>
      <c r="Y210" s="5"/>
      <c r="Z210" s="7"/>
      <c r="AA210" s="5"/>
      <c r="AB210" s="5"/>
      <c r="AC210" s="8"/>
      <c r="AF210" s="7"/>
      <c r="AG210" s="5"/>
      <c r="AH210" s="5"/>
      <c r="AI210" s="9"/>
      <c r="AJ210" s="10"/>
    </row>
    <row r="211" spans="1:36" ht="14.25" customHeight="1" x14ac:dyDescent="0.25">
      <c r="A211" s="1"/>
      <c r="L211" s="4"/>
      <c r="O211" s="1"/>
      <c r="P211" s="1"/>
      <c r="Q211" s="1"/>
      <c r="V211" s="5"/>
      <c r="X211" s="6"/>
      <c r="Y211" s="5"/>
      <c r="Z211" s="7"/>
      <c r="AA211" s="5"/>
      <c r="AB211" s="5"/>
      <c r="AC211" s="8"/>
      <c r="AF211" s="7"/>
      <c r="AG211" s="5"/>
      <c r="AH211" s="5"/>
      <c r="AI211" s="9"/>
      <c r="AJ211" s="10"/>
    </row>
    <row r="212" spans="1:36" ht="14.25" customHeight="1" x14ac:dyDescent="0.25">
      <c r="A212" s="1"/>
      <c r="L212" s="4"/>
      <c r="O212" s="1"/>
      <c r="P212" s="1"/>
      <c r="Q212" s="1"/>
      <c r="V212" s="5"/>
      <c r="X212" s="6"/>
      <c r="Y212" s="5"/>
      <c r="Z212" s="7"/>
      <c r="AA212" s="5"/>
      <c r="AB212" s="5"/>
      <c r="AC212" s="8"/>
      <c r="AF212" s="7"/>
      <c r="AG212" s="5"/>
      <c r="AH212" s="5"/>
      <c r="AI212" s="9"/>
      <c r="AJ212" s="10"/>
    </row>
    <row r="213" spans="1:36" ht="14.25" customHeight="1" x14ac:dyDescent="0.25">
      <c r="A213" s="1"/>
      <c r="L213" s="4"/>
      <c r="O213" s="1"/>
      <c r="P213" s="1"/>
      <c r="Q213" s="1"/>
      <c r="V213" s="5"/>
      <c r="X213" s="6"/>
      <c r="Y213" s="5"/>
      <c r="Z213" s="7"/>
      <c r="AA213" s="5"/>
      <c r="AB213" s="5"/>
      <c r="AC213" s="8"/>
      <c r="AF213" s="7"/>
      <c r="AG213" s="5"/>
      <c r="AH213" s="5"/>
      <c r="AI213" s="9"/>
      <c r="AJ213" s="10"/>
    </row>
    <row r="214" spans="1:36" ht="14.25" customHeight="1" x14ac:dyDescent="0.25">
      <c r="A214" s="1"/>
      <c r="L214" s="4"/>
      <c r="O214" s="1"/>
      <c r="P214" s="1"/>
      <c r="Q214" s="1"/>
      <c r="V214" s="5"/>
      <c r="X214" s="6"/>
      <c r="Y214" s="5"/>
      <c r="Z214" s="7"/>
      <c r="AA214" s="5"/>
      <c r="AB214" s="5"/>
      <c r="AC214" s="8"/>
      <c r="AF214" s="7"/>
      <c r="AG214" s="5"/>
      <c r="AH214" s="5"/>
      <c r="AI214" s="9"/>
      <c r="AJ214" s="10"/>
    </row>
    <row r="215" spans="1:36" ht="14.25" customHeight="1" x14ac:dyDescent="0.25">
      <c r="A215" s="1"/>
      <c r="L215" s="4"/>
      <c r="O215" s="1"/>
      <c r="P215" s="1"/>
      <c r="Q215" s="1"/>
      <c r="V215" s="5"/>
      <c r="X215" s="6"/>
      <c r="Y215" s="5"/>
      <c r="Z215" s="7"/>
      <c r="AA215" s="5"/>
      <c r="AB215" s="5"/>
      <c r="AC215" s="8"/>
      <c r="AF215" s="7"/>
      <c r="AG215" s="5"/>
      <c r="AH215" s="5"/>
      <c r="AI215" s="9"/>
      <c r="AJ215" s="10"/>
    </row>
    <row r="216" spans="1:36" ht="14.25" customHeight="1" x14ac:dyDescent="0.25">
      <c r="A216" s="1"/>
      <c r="L216" s="4"/>
      <c r="O216" s="1"/>
      <c r="P216" s="1"/>
      <c r="Q216" s="1"/>
      <c r="V216" s="5"/>
      <c r="X216" s="6"/>
      <c r="Y216" s="5"/>
      <c r="Z216" s="7"/>
      <c r="AA216" s="5"/>
      <c r="AB216" s="5"/>
      <c r="AC216" s="8"/>
      <c r="AF216" s="7"/>
      <c r="AG216" s="5"/>
      <c r="AH216" s="5"/>
      <c r="AI216" s="9"/>
      <c r="AJ216" s="10"/>
    </row>
    <row r="217" spans="1:36" ht="14.25" customHeight="1" x14ac:dyDescent="0.25">
      <c r="A217" s="1"/>
      <c r="L217" s="4"/>
      <c r="O217" s="1"/>
      <c r="P217" s="1"/>
      <c r="Q217" s="1"/>
      <c r="V217" s="5"/>
      <c r="X217" s="6"/>
      <c r="Y217" s="5"/>
      <c r="Z217" s="7"/>
      <c r="AA217" s="5"/>
      <c r="AB217" s="5"/>
      <c r="AC217" s="8"/>
      <c r="AF217" s="7"/>
      <c r="AG217" s="5"/>
      <c r="AH217" s="5"/>
      <c r="AI217" s="9"/>
      <c r="AJ217" s="10"/>
    </row>
    <row r="218" spans="1:36" ht="14.25" customHeight="1" x14ac:dyDescent="0.25">
      <c r="A218" s="1"/>
      <c r="L218" s="4"/>
      <c r="O218" s="1"/>
      <c r="P218" s="1"/>
      <c r="Q218" s="1"/>
      <c r="V218" s="5"/>
      <c r="X218" s="6"/>
      <c r="Y218" s="5"/>
      <c r="Z218" s="7"/>
      <c r="AA218" s="5"/>
      <c r="AB218" s="5"/>
      <c r="AC218" s="8"/>
      <c r="AF218" s="7"/>
      <c r="AG218" s="5"/>
      <c r="AH218" s="5"/>
      <c r="AI218" s="9"/>
      <c r="AJ218" s="10"/>
    </row>
    <row r="219" spans="1:36" ht="14.25" customHeight="1" x14ac:dyDescent="0.25">
      <c r="A219" s="1"/>
      <c r="L219" s="4"/>
      <c r="O219" s="1"/>
      <c r="P219" s="1"/>
      <c r="Q219" s="1"/>
      <c r="V219" s="5"/>
      <c r="X219" s="6"/>
      <c r="Y219" s="5"/>
      <c r="Z219" s="7"/>
      <c r="AA219" s="5"/>
      <c r="AB219" s="5"/>
      <c r="AC219" s="8"/>
      <c r="AF219" s="7"/>
      <c r="AG219" s="5"/>
      <c r="AH219" s="5"/>
      <c r="AI219" s="9"/>
      <c r="AJ219" s="10"/>
    </row>
    <row r="220" spans="1:36" ht="14.25" customHeight="1" x14ac:dyDescent="0.25">
      <c r="A220" s="1"/>
      <c r="L220" s="4"/>
      <c r="O220" s="1"/>
      <c r="P220" s="1"/>
      <c r="Q220" s="1"/>
      <c r="V220" s="5"/>
      <c r="X220" s="6"/>
      <c r="Y220" s="5"/>
      <c r="Z220" s="7"/>
      <c r="AA220" s="5"/>
      <c r="AB220" s="5"/>
      <c r="AC220" s="8"/>
      <c r="AF220" s="7"/>
      <c r="AG220" s="5"/>
      <c r="AH220" s="5"/>
      <c r="AI220" s="9"/>
      <c r="AJ220" s="10"/>
    </row>
    <row r="221" spans="1:36" ht="14.25" customHeight="1" x14ac:dyDescent="0.25">
      <c r="A221" s="1"/>
      <c r="L221" s="4"/>
      <c r="O221" s="1"/>
      <c r="P221" s="1"/>
      <c r="Q221" s="1"/>
      <c r="V221" s="5"/>
      <c r="X221" s="6"/>
      <c r="Y221" s="5"/>
      <c r="Z221" s="7"/>
      <c r="AA221" s="5"/>
      <c r="AB221" s="5"/>
      <c r="AC221" s="8"/>
      <c r="AF221" s="7"/>
      <c r="AG221" s="5"/>
      <c r="AH221" s="5"/>
      <c r="AI221" s="9"/>
      <c r="AJ221" s="10"/>
    </row>
    <row r="222" spans="1:36" ht="14.25" customHeight="1" x14ac:dyDescent="0.25">
      <c r="A222" s="1"/>
      <c r="L222" s="4"/>
      <c r="O222" s="1"/>
      <c r="P222" s="1"/>
      <c r="Q222" s="1"/>
      <c r="V222" s="5"/>
      <c r="X222" s="6"/>
      <c r="Y222" s="5"/>
      <c r="Z222" s="7"/>
      <c r="AA222" s="5"/>
      <c r="AB222" s="5"/>
      <c r="AC222" s="8"/>
      <c r="AF222" s="7"/>
      <c r="AG222" s="5"/>
      <c r="AH222" s="5"/>
      <c r="AI222" s="9"/>
      <c r="AJ222" s="10"/>
    </row>
    <row r="223" spans="1:36" ht="14.25" customHeight="1" x14ac:dyDescent="0.25">
      <c r="A223" s="1"/>
      <c r="L223" s="4"/>
      <c r="O223" s="1"/>
      <c r="P223" s="1"/>
      <c r="Q223" s="1"/>
      <c r="V223" s="5"/>
      <c r="X223" s="6"/>
      <c r="Y223" s="5"/>
      <c r="Z223" s="7"/>
      <c r="AA223" s="5"/>
      <c r="AB223" s="5"/>
      <c r="AC223" s="8"/>
      <c r="AF223" s="7"/>
      <c r="AG223" s="5"/>
      <c r="AH223" s="5"/>
      <c r="AI223" s="9"/>
      <c r="AJ223" s="10"/>
    </row>
    <row r="224" spans="1:36" ht="14.25" customHeight="1" x14ac:dyDescent="0.25">
      <c r="A224" s="1"/>
      <c r="L224" s="4"/>
      <c r="O224" s="1"/>
      <c r="P224" s="1"/>
      <c r="Q224" s="1"/>
      <c r="V224" s="5"/>
      <c r="X224" s="6"/>
      <c r="Y224" s="5"/>
      <c r="Z224" s="7"/>
      <c r="AA224" s="5"/>
      <c r="AB224" s="5"/>
      <c r="AC224" s="8"/>
      <c r="AF224" s="7"/>
      <c r="AG224" s="5"/>
      <c r="AH224" s="5"/>
      <c r="AI224" s="9"/>
      <c r="AJ224" s="10"/>
    </row>
    <row r="225" spans="1:36" ht="14.25" customHeight="1" x14ac:dyDescent="0.25">
      <c r="A225" s="1"/>
      <c r="L225" s="4"/>
      <c r="O225" s="1"/>
      <c r="P225" s="1"/>
      <c r="Q225" s="1"/>
      <c r="V225" s="5"/>
      <c r="X225" s="6"/>
      <c r="Y225" s="5"/>
      <c r="Z225" s="7"/>
      <c r="AA225" s="5"/>
      <c r="AB225" s="5"/>
      <c r="AC225" s="8"/>
      <c r="AF225" s="7"/>
      <c r="AG225" s="5"/>
      <c r="AH225" s="5"/>
      <c r="AI225" s="9"/>
      <c r="AJ225" s="10"/>
    </row>
    <row r="226" spans="1:36" ht="14.25" customHeight="1" x14ac:dyDescent="0.25">
      <c r="A226" s="1"/>
      <c r="L226" s="4"/>
      <c r="O226" s="1"/>
      <c r="P226" s="1"/>
      <c r="Q226" s="1"/>
      <c r="V226" s="5"/>
      <c r="X226" s="6"/>
      <c r="Y226" s="5"/>
      <c r="Z226" s="7"/>
      <c r="AA226" s="5"/>
      <c r="AB226" s="5"/>
      <c r="AC226" s="8"/>
      <c r="AF226" s="7"/>
      <c r="AG226" s="5"/>
      <c r="AH226" s="5"/>
      <c r="AI226" s="9"/>
      <c r="AJ226" s="10"/>
    </row>
    <row r="227" spans="1:36" ht="14.25" customHeight="1" x14ac:dyDescent="0.25">
      <c r="A227" s="1"/>
      <c r="L227" s="4"/>
      <c r="O227" s="1"/>
      <c r="P227" s="1"/>
      <c r="Q227" s="1"/>
      <c r="V227" s="5"/>
      <c r="X227" s="6"/>
      <c r="Y227" s="5"/>
      <c r="Z227" s="7"/>
      <c r="AA227" s="5"/>
      <c r="AB227" s="5"/>
      <c r="AC227" s="8"/>
      <c r="AF227" s="7"/>
      <c r="AG227" s="5"/>
      <c r="AH227" s="5"/>
      <c r="AI227" s="9"/>
      <c r="AJ227" s="10"/>
    </row>
    <row r="228" spans="1:36" ht="14.25" customHeight="1" x14ac:dyDescent="0.25">
      <c r="A228" s="1"/>
      <c r="L228" s="4"/>
      <c r="O228" s="1"/>
      <c r="P228" s="1"/>
      <c r="Q228" s="1"/>
      <c r="V228" s="5"/>
      <c r="X228" s="6"/>
      <c r="Y228" s="5"/>
      <c r="Z228" s="7"/>
      <c r="AA228" s="5"/>
      <c r="AB228" s="5"/>
      <c r="AC228" s="8"/>
      <c r="AF228" s="7"/>
      <c r="AG228" s="5"/>
      <c r="AH228" s="5"/>
      <c r="AI228" s="9"/>
      <c r="AJ228" s="10"/>
    </row>
    <row r="229" spans="1:36" ht="14.25" customHeight="1" x14ac:dyDescent="0.25">
      <c r="A229" s="1"/>
      <c r="L229" s="4"/>
      <c r="O229" s="1"/>
      <c r="P229" s="1"/>
      <c r="Q229" s="1"/>
      <c r="V229" s="5"/>
      <c r="X229" s="6"/>
      <c r="Y229" s="5"/>
      <c r="Z229" s="7"/>
      <c r="AA229" s="5"/>
      <c r="AB229" s="5"/>
      <c r="AC229" s="8"/>
      <c r="AF229" s="7"/>
      <c r="AG229" s="5"/>
      <c r="AH229" s="5"/>
      <c r="AI229" s="9"/>
      <c r="AJ229" s="10"/>
    </row>
    <row r="230" spans="1:36" ht="14.25" customHeight="1" x14ac:dyDescent="0.25">
      <c r="A230" s="1"/>
      <c r="L230" s="4"/>
      <c r="O230" s="1"/>
      <c r="P230" s="1"/>
      <c r="Q230" s="1"/>
      <c r="V230" s="5"/>
      <c r="X230" s="6"/>
      <c r="Y230" s="5"/>
      <c r="Z230" s="7"/>
      <c r="AA230" s="5"/>
      <c r="AB230" s="5"/>
      <c r="AC230" s="8"/>
      <c r="AF230" s="7"/>
      <c r="AG230" s="5"/>
      <c r="AH230" s="5"/>
      <c r="AI230" s="9"/>
      <c r="AJ230" s="10"/>
    </row>
    <row r="231" spans="1:36" ht="14.25" customHeight="1" x14ac:dyDescent="0.25">
      <c r="A231" s="1"/>
      <c r="L231" s="4"/>
      <c r="O231" s="1"/>
      <c r="P231" s="1"/>
      <c r="Q231" s="1"/>
      <c r="V231" s="5"/>
      <c r="X231" s="6"/>
      <c r="Y231" s="5"/>
      <c r="Z231" s="7"/>
      <c r="AA231" s="5"/>
      <c r="AB231" s="5"/>
      <c r="AC231" s="8"/>
      <c r="AF231" s="7"/>
      <c r="AG231" s="5"/>
      <c r="AH231" s="5"/>
      <c r="AI231" s="9"/>
      <c r="AJ231" s="10"/>
    </row>
    <row r="232" spans="1:36" ht="14.25" customHeight="1" x14ac:dyDescent="0.25">
      <c r="A232" s="1"/>
      <c r="L232" s="4"/>
      <c r="O232" s="1"/>
      <c r="P232" s="1"/>
      <c r="Q232" s="1"/>
      <c r="V232" s="5"/>
      <c r="X232" s="6"/>
      <c r="Y232" s="5"/>
      <c r="Z232" s="7"/>
      <c r="AA232" s="5"/>
      <c r="AB232" s="5"/>
      <c r="AC232" s="8"/>
      <c r="AF232" s="7"/>
      <c r="AG232" s="5"/>
      <c r="AH232" s="5"/>
      <c r="AI232" s="9"/>
      <c r="AJ232" s="10"/>
    </row>
    <row r="233" spans="1:36" ht="14.25" customHeight="1" x14ac:dyDescent="0.25">
      <c r="A233" s="1"/>
      <c r="L233" s="4"/>
      <c r="O233" s="1"/>
      <c r="P233" s="1"/>
      <c r="Q233" s="1"/>
      <c r="V233" s="5"/>
      <c r="X233" s="6"/>
      <c r="Y233" s="5"/>
      <c r="Z233" s="7"/>
      <c r="AA233" s="5"/>
      <c r="AB233" s="5"/>
      <c r="AC233" s="8"/>
      <c r="AF233" s="7"/>
      <c r="AG233" s="5"/>
      <c r="AH233" s="5"/>
      <c r="AI233" s="9"/>
      <c r="AJ233" s="10"/>
    </row>
    <row r="234" spans="1:36" ht="14.25" customHeight="1" x14ac:dyDescent="0.25">
      <c r="A234" s="1"/>
      <c r="L234" s="4"/>
      <c r="O234" s="1"/>
      <c r="P234" s="1"/>
      <c r="Q234" s="1"/>
      <c r="V234" s="5"/>
      <c r="X234" s="6"/>
      <c r="Y234" s="5"/>
      <c r="Z234" s="7"/>
      <c r="AA234" s="5"/>
      <c r="AB234" s="5"/>
      <c r="AC234" s="8"/>
      <c r="AF234" s="7"/>
      <c r="AG234" s="5"/>
      <c r="AH234" s="5"/>
      <c r="AI234" s="9"/>
      <c r="AJ234" s="10"/>
    </row>
    <row r="235" spans="1:36" ht="14.25" customHeight="1" x14ac:dyDescent="0.25">
      <c r="A235" s="1"/>
      <c r="L235" s="4"/>
      <c r="O235" s="1"/>
      <c r="P235" s="1"/>
      <c r="Q235" s="1"/>
      <c r="V235" s="5"/>
      <c r="X235" s="6"/>
      <c r="Y235" s="5"/>
      <c r="Z235" s="7"/>
      <c r="AA235" s="5"/>
      <c r="AB235" s="5"/>
      <c r="AC235" s="8"/>
      <c r="AF235" s="7"/>
      <c r="AG235" s="5"/>
      <c r="AH235" s="5"/>
      <c r="AI235" s="9"/>
      <c r="AJ235" s="10"/>
    </row>
    <row r="236" spans="1:36" ht="14.25" customHeight="1" x14ac:dyDescent="0.25">
      <c r="A236" s="1"/>
      <c r="L236" s="4"/>
      <c r="O236" s="1"/>
      <c r="P236" s="1"/>
      <c r="Q236" s="1"/>
      <c r="V236" s="5"/>
      <c r="X236" s="6"/>
      <c r="Y236" s="5"/>
      <c r="Z236" s="7"/>
      <c r="AA236" s="5"/>
      <c r="AB236" s="5"/>
      <c r="AC236" s="8"/>
      <c r="AF236" s="7"/>
      <c r="AG236" s="5"/>
      <c r="AH236" s="5"/>
      <c r="AI236" s="9"/>
      <c r="AJ236" s="10"/>
    </row>
    <row r="237" spans="1:36" ht="14.25" customHeight="1" x14ac:dyDescent="0.25">
      <c r="A237" s="1"/>
      <c r="L237" s="4"/>
      <c r="O237" s="1"/>
      <c r="P237" s="1"/>
      <c r="Q237" s="1"/>
      <c r="V237" s="5"/>
      <c r="X237" s="6"/>
      <c r="Y237" s="5"/>
      <c r="Z237" s="7"/>
      <c r="AA237" s="5"/>
      <c r="AB237" s="5"/>
      <c r="AC237" s="8"/>
      <c r="AF237" s="7"/>
      <c r="AG237" s="5"/>
      <c r="AH237" s="5"/>
      <c r="AI237" s="9"/>
      <c r="AJ237" s="10"/>
    </row>
    <row r="238" spans="1:36" ht="14.25" customHeight="1" x14ac:dyDescent="0.25">
      <c r="A238" s="1"/>
      <c r="L238" s="4"/>
      <c r="O238" s="1"/>
      <c r="P238" s="1"/>
      <c r="Q238" s="1"/>
      <c r="V238" s="5"/>
      <c r="X238" s="6"/>
      <c r="Y238" s="5"/>
      <c r="Z238" s="7"/>
      <c r="AA238" s="5"/>
      <c r="AB238" s="5"/>
      <c r="AC238" s="8"/>
      <c r="AF238" s="7"/>
      <c r="AG238" s="5"/>
      <c r="AH238" s="5"/>
      <c r="AI238" s="9"/>
      <c r="AJ238" s="10"/>
    </row>
    <row r="239" spans="1:36" ht="14.25" customHeight="1" x14ac:dyDescent="0.25">
      <c r="A239" s="1"/>
      <c r="L239" s="4"/>
      <c r="O239" s="1"/>
      <c r="P239" s="1"/>
      <c r="Q239" s="1"/>
      <c r="V239" s="5"/>
      <c r="X239" s="6"/>
      <c r="Y239" s="5"/>
      <c r="Z239" s="7"/>
      <c r="AA239" s="5"/>
      <c r="AB239" s="5"/>
      <c r="AC239" s="8"/>
      <c r="AF239" s="7"/>
      <c r="AG239" s="5"/>
      <c r="AH239" s="5"/>
      <c r="AI239" s="9"/>
      <c r="AJ239" s="10"/>
    </row>
    <row r="240" spans="1:36" ht="14.25" customHeight="1" x14ac:dyDescent="0.25">
      <c r="A240" s="1"/>
      <c r="L240" s="4"/>
      <c r="O240" s="1"/>
      <c r="P240" s="1"/>
      <c r="Q240" s="1"/>
      <c r="V240" s="5"/>
      <c r="X240" s="6"/>
      <c r="Y240" s="5"/>
      <c r="Z240" s="7"/>
      <c r="AA240" s="5"/>
      <c r="AB240" s="5"/>
      <c r="AC240" s="8"/>
      <c r="AF240" s="7"/>
      <c r="AG240" s="5"/>
      <c r="AH240" s="5"/>
      <c r="AI240" s="9"/>
      <c r="AJ240" s="10"/>
    </row>
    <row r="241" spans="1:36" ht="14.25" customHeight="1" x14ac:dyDescent="0.25">
      <c r="A241" s="1"/>
      <c r="L241" s="4"/>
      <c r="O241" s="1"/>
      <c r="P241" s="1"/>
      <c r="Q241" s="1"/>
      <c r="V241" s="5"/>
      <c r="X241" s="6"/>
      <c r="Y241" s="5"/>
      <c r="Z241" s="7"/>
      <c r="AA241" s="5"/>
      <c r="AB241" s="5"/>
      <c r="AC241" s="8"/>
      <c r="AF241" s="7"/>
      <c r="AG241" s="5"/>
      <c r="AH241" s="5"/>
      <c r="AI241" s="9"/>
      <c r="AJ241" s="10"/>
    </row>
    <row r="242" spans="1:36" ht="14.25" customHeight="1" x14ac:dyDescent="0.25">
      <c r="A242" s="1"/>
      <c r="L242" s="4"/>
      <c r="O242" s="1"/>
      <c r="P242" s="1"/>
      <c r="Q242" s="1"/>
      <c r="V242" s="5"/>
      <c r="X242" s="6"/>
      <c r="Y242" s="5"/>
      <c r="Z242" s="7"/>
      <c r="AA242" s="5"/>
      <c r="AB242" s="5"/>
      <c r="AC242" s="8"/>
      <c r="AF242" s="7"/>
      <c r="AG242" s="5"/>
      <c r="AH242" s="5"/>
      <c r="AI242" s="9"/>
      <c r="AJ242" s="10"/>
    </row>
    <row r="243" spans="1:36" ht="14.25" customHeight="1" x14ac:dyDescent="0.25">
      <c r="A243" s="1"/>
      <c r="L243" s="4"/>
      <c r="O243" s="1"/>
      <c r="P243" s="1"/>
      <c r="Q243" s="1"/>
      <c r="V243" s="5"/>
      <c r="X243" s="6"/>
      <c r="Y243" s="5"/>
      <c r="Z243" s="7"/>
      <c r="AA243" s="5"/>
      <c r="AB243" s="5"/>
      <c r="AC243" s="8"/>
      <c r="AF243" s="7"/>
      <c r="AG243" s="5"/>
      <c r="AH243" s="5"/>
      <c r="AI243" s="9"/>
      <c r="AJ243" s="10"/>
    </row>
    <row r="244" spans="1:36" ht="14.25" customHeight="1" x14ac:dyDescent="0.25">
      <c r="A244" s="1"/>
      <c r="L244" s="4"/>
      <c r="O244" s="1"/>
      <c r="P244" s="1"/>
      <c r="Q244" s="1"/>
      <c r="V244" s="5"/>
      <c r="X244" s="6"/>
      <c r="Y244" s="5"/>
      <c r="Z244" s="7"/>
      <c r="AA244" s="5"/>
      <c r="AB244" s="5"/>
      <c r="AC244" s="8"/>
      <c r="AF244" s="7"/>
      <c r="AG244" s="5"/>
      <c r="AH244" s="5"/>
      <c r="AI244" s="9"/>
      <c r="AJ244" s="10"/>
    </row>
    <row r="245" spans="1:36" ht="14.25" customHeight="1" x14ac:dyDescent="0.25">
      <c r="A245" s="1"/>
      <c r="L245" s="4"/>
      <c r="O245" s="1"/>
      <c r="P245" s="1"/>
      <c r="Q245" s="1"/>
      <c r="V245" s="5"/>
      <c r="X245" s="6"/>
      <c r="Y245" s="5"/>
      <c r="Z245" s="7"/>
      <c r="AA245" s="5"/>
      <c r="AB245" s="5"/>
      <c r="AC245" s="8"/>
      <c r="AF245" s="7"/>
      <c r="AG245" s="5"/>
      <c r="AH245" s="5"/>
      <c r="AI245" s="9"/>
      <c r="AJ245" s="10"/>
    </row>
    <row r="246" spans="1:36" ht="14.25" customHeight="1" x14ac:dyDescent="0.25">
      <c r="A246" s="1"/>
      <c r="L246" s="4"/>
      <c r="O246" s="1"/>
      <c r="P246" s="1"/>
      <c r="Q246" s="1"/>
      <c r="V246" s="5"/>
      <c r="X246" s="6"/>
      <c r="Y246" s="5"/>
      <c r="Z246" s="7"/>
      <c r="AA246" s="5"/>
      <c r="AB246" s="5"/>
      <c r="AC246" s="8"/>
      <c r="AF246" s="7"/>
      <c r="AG246" s="5"/>
      <c r="AH246" s="5"/>
      <c r="AI246" s="9"/>
      <c r="AJ246" s="10"/>
    </row>
    <row r="247" spans="1:36" ht="14.25" customHeight="1" x14ac:dyDescent="0.25">
      <c r="A247" s="1"/>
      <c r="L247" s="4"/>
      <c r="O247" s="1"/>
      <c r="P247" s="1"/>
      <c r="Q247" s="1"/>
      <c r="V247" s="5"/>
      <c r="X247" s="6"/>
      <c r="Y247" s="5"/>
      <c r="Z247" s="7"/>
      <c r="AA247" s="5"/>
      <c r="AB247" s="5"/>
      <c r="AC247" s="8"/>
      <c r="AF247" s="7"/>
      <c r="AG247" s="5"/>
      <c r="AH247" s="5"/>
      <c r="AI247" s="9"/>
      <c r="AJ247" s="10"/>
    </row>
    <row r="248" spans="1:36" ht="15.75" customHeight="1" x14ac:dyDescent="0.2">
      <c r="L248" s="4"/>
      <c r="V248" s="5"/>
      <c r="X248" s="6"/>
      <c r="Y248" s="5"/>
      <c r="Z248" s="7"/>
      <c r="AA248" s="5"/>
      <c r="AB248" s="5"/>
      <c r="AC248" s="8"/>
      <c r="AF248" s="7"/>
      <c r="AG248" s="5"/>
      <c r="AH248" s="5"/>
      <c r="AI248" s="9"/>
      <c r="AJ248" s="10"/>
    </row>
    <row r="249" spans="1:36" ht="15.75" customHeight="1" x14ac:dyDescent="0.2">
      <c r="L249" s="4"/>
      <c r="V249" s="5"/>
      <c r="X249" s="6"/>
      <c r="Y249" s="5"/>
      <c r="Z249" s="7"/>
      <c r="AA249" s="5"/>
      <c r="AB249" s="5"/>
      <c r="AC249" s="8"/>
      <c r="AF249" s="7"/>
      <c r="AG249" s="5"/>
      <c r="AH249" s="5"/>
      <c r="AI249" s="9"/>
      <c r="AJ249" s="10"/>
    </row>
    <row r="250" spans="1:36" ht="15.75" customHeight="1" x14ac:dyDescent="0.2">
      <c r="L250" s="4"/>
      <c r="V250" s="5"/>
      <c r="X250" s="6"/>
      <c r="Y250" s="5"/>
      <c r="Z250" s="7"/>
      <c r="AA250" s="5"/>
      <c r="AB250" s="5"/>
      <c r="AC250" s="8"/>
      <c r="AF250" s="7"/>
      <c r="AG250" s="5"/>
      <c r="AH250" s="5"/>
      <c r="AI250" s="9"/>
      <c r="AJ250" s="10"/>
    </row>
    <row r="251" spans="1:36" ht="15.75" customHeight="1" x14ac:dyDescent="0.2">
      <c r="L251" s="4"/>
      <c r="V251" s="5"/>
      <c r="X251" s="6"/>
      <c r="Y251" s="5"/>
      <c r="Z251" s="7"/>
      <c r="AA251" s="5"/>
      <c r="AB251" s="5"/>
      <c r="AC251" s="8"/>
      <c r="AF251" s="7"/>
      <c r="AG251" s="5"/>
      <c r="AH251" s="5"/>
      <c r="AI251" s="9"/>
      <c r="AJ251" s="10"/>
    </row>
    <row r="252" spans="1:36" ht="15.75" customHeight="1" x14ac:dyDescent="0.2">
      <c r="L252" s="4"/>
      <c r="V252" s="5"/>
      <c r="X252" s="6"/>
      <c r="Y252" s="5"/>
      <c r="Z252" s="7"/>
      <c r="AA252" s="5"/>
      <c r="AB252" s="5"/>
      <c r="AC252" s="8"/>
      <c r="AF252" s="7"/>
      <c r="AG252" s="5"/>
      <c r="AH252" s="5"/>
      <c r="AI252" s="9"/>
      <c r="AJ252" s="10"/>
    </row>
    <row r="253" spans="1:36" ht="15.75" customHeight="1" x14ac:dyDescent="0.2">
      <c r="L253" s="4"/>
      <c r="V253" s="5"/>
      <c r="X253" s="6"/>
      <c r="Y253" s="5"/>
      <c r="Z253" s="7"/>
      <c r="AA253" s="5"/>
      <c r="AB253" s="5"/>
      <c r="AC253" s="8"/>
      <c r="AF253" s="7"/>
      <c r="AG253" s="5"/>
      <c r="AH253" s="5"/>
      <c r="AI253" s="9"/>
      <c r="AJ253" s="10"/>
    </row>
    <row r="254" spans="1:36" ht="15.75" customHeight="1" x14ac:dyDescent="0.2">
      <c r="L254" s="4"/>
      <c r="V254" s="5"/>
      <c r="X254" s="6"/>
      <c r="Y254" s="5"/>
      <c r="Z254" s="7"/>
      <c r="AA254" s="5"/>
      <c r="AB254" s="5"/>
      <c r="AC254" s="8"/>
      <c r="AF254" s="7"/>
      <c r="AG254" s="5"/>
      <c r="AH254" s="5"/>
      <c r="AI254" s="9"/>
      <c r="AJ254" s="10"/>
    </row>
    <row r="255" spans="1:36" ht="15.75" customHeight="1" x14ac:dyDescent="0.2">
      <c r="L255" s="4"/>
      <c r="V255" s="5"/>
      <c r="X255" s="6"/>
      <c r="Y255" s="5"/>
      <c r="Z255" s="7"/>
      <c r="AA255" s="5"/>
      <c r="AB255" s="5"/>
      <c r="AC255" s="8"/>
      <c r="AF255" s="7"/>
      <c r="AG255" s="5"/>
      <c r="AH255" s="5"/>
      <c r="AI255" s="9"/>
      <c r="AJ255" s="10"/>
    </row>
    <row r="256" spans="1:36" ht="15.75" customHeight="1" x14ac:dyDescent="0.2">
      <c r="L256" s="4"/>
      <c r="V256" s="5"/>
      <c r="X256" s="6"/>
      <c r="Y256" s="5"/>
      <c r="Z256" s="7"/>
      <c r="AA256" s="5"/>
      <c r="AB256" s="5"/>
      <c r="AC256" s="8"/>
      <c r="AF256" s="7"/>
      <c r="AG256" s="5"/>
      <c r="AH256" s="5"/>
      <c r="AI256" s="9"/>
      <c r="AJ256" s="10"/>
    </row>
    <row r="257" spans="12:36" ht="15.75" customHeight="1" x14ac:dyDescent="0.2">
      <c r="L257" s="4"/>
      <c r="V257" s="5"/>
      <c r="X257" s="6"/>
      <c r="Y257" s="5"/>
      <c r="Z257" s="7"/>
      <c r="AA257" s="5"/>
      <c r="AB257" s="5"/>
      <c r="AC257" s="8"/>
      <c r="AF257" s="7"/>
      <c r="AG257" s="5"/>
      <c r="AH257" s="5"/>
      <c r="AI257" s="9"/>
      <c r="AJ257" s="10"/>
    </row>
    <row r="258" spans="12:36" ht="15.75" customHeight="1" x14ac:dyDescent="0.2">
      <c r="L258" s="4"/>
      <c r="V258" s="5"/>
      <c r="X258" s="6"/>
      <c r="Y258" s="5"/>
      <c r="Z258" s="7"/>
      <c r="AA258" s="5"/>
      <c r="AB258" s="5"/>
      <c r="AC258" s="8"/>
      <c r="AF258" s="7"/>
      <c r="AG258" s="5"/>
      <c r="AH258" s="5"/>
      <c r="AI258" s="9"/>
      <c r="AJ258" s="10"/>
    </row>
    <row r="259" spans="12:36" ht="15.75" customHeight="1" x14ac:dyDescent="0.2">
      <c r="L259" s="4"/>
      <c r="V259" s="5"/>
      <c r="X259" s="6"/>
      <c r="Y259" s="5"/>
      <c r="Z259" s="7"/>
      <c r="AA259" s="5"/>
      <c r="AB259" s="5"/>
      <c r="AC259" s="8"/>
      <c r="AF259" s="7"/>
      <c r="AG259" s="5"/>
      <c r="AH259" s="5"/>
      <c r="AI259" s="9"/>
      <c r="AJ259" s="10"/>
    </row>
    <row r="260" spans="12:36" ht="15.75" customHeight="1" x14ac:dyDescent="0.2">
      <c r="L260" s="4"/>
      <c r="V260" s="5"/>
      <c r="X260" s="6"/>
      <c r="Y260" s="5"/>
      <c r="Z260" s="7"/>
      <c r="AA260" s="5"/>
      <c r="AB260" s="5"/>
      <c r="AC260" s="8"/>
      <c r="AF260" s="7"/>
      <c r="AG260" s="5"/>
      <c r="AH260" s="5"/>
      <c r="AI260" s="9"/>
      <c r="AJ260" s="10"/>
    </row>
    <row r="261" spans="12:36" ht="15.75" customHeight="1" x14ac:dyDescent="0.2">
      <c r="L261" s="4"/>
      <c r="V261" s="5"/>
      <c r="X261" s="6"/>
      <c r="Y261" s="5"/>
      <c r="Z261" s="7"/>
      <c r="AA261" s="5"/>
      <c r="AB261" s="5"/>
      <c r="AC261" s="8"/>
      <c r="AF261" s="7"/>
      <c r="AG261" s="5"/>
      <c r="AH261" s="5"/>
      <c r="AI261" s="9"/>
      <c r="AJ261" s="10"/>
    </row>
    <row r="262" spans="12:36" ht="15.75" customHeight="1" x14ac:dyDescent="0.2">
      <c r="L262" s="4"/>
      <c r="V262" s="5"/>
      <c r="X262" s="6"/>
      <c r="Y262" s="5"/>
      <c r="Z262" s="7"/>
      <c r="AA262" s="5"/>
      <c r="AB262" s="5"/>
      <c r="AC262" s="8"/>
      <c r="AF262" s="7"/>
      <c r="AG262" s="5"/>
      <c r="AH262" s="5"/>
      <c r="AI262" s="9"/>
      <c r="AJ262" s="10"/>
    </row>
    <row r="263" spans="12:36" ht="15.75" customHeight="1" x14ac:dyDescent="0.2">
      <c r="L263" s="4"/>
      <c r="V263" s="5"/>
      <c r="X263" s="6"/>
      <c r="Y263" s="5"/>
      <c r="Z263" s="7"/>
      <c r="AA263" s="5"/>
      <c r="AB263" s="5"/>
      <c r="AC263" s="8"/>
      <c r="AF263" s="7"/>
      <c r="AG263" s="5"/>
      <c r="AH263" s="5"/>
      <c r="AI263" s="9"/>
      <c r="AJ263" s="10"/>
    </row>
    <row r="264" spans="12:36" ht="15.75" customHeight="1" x14ac:dyDescent="0.2">
      <c r="L264" s="4"/>
      <c r="V264" s="5"/>
      <c r="X264" s="6"/>
      <c r="Y264" s="5"/>
      <c r="Z264" s="7"/>
      <c r="AA264" s="5"/>
      <c r="AB264" s="5"/>
      <c r="AC264" s="8"/>
      <c r="AF264" s="7"/>
      <c r="AG264" s="5"/>
      <c r="AH264" s="5"/>
      <c r="AI264" s="9"/>
      <c r="AJ264" s="10"/>
    </row>
    <row r="265" spans="12:36" ht="15.75" customHeight="1" x14ac:dyDescent="0.2">
      <c r="L265" s="4"/>
      <c r="V265" s="5"/>
      <c r="X265" s="6"/>
      <c r="Y265" s="5"/>
      <c r="Z265" s="7"/>
      <c r="AA265" s="5"/>
      <c r="AB265" s="5"/>
      <c r="AC265" s="8"/>
      <c r="AF265" s="7"/>
      <c r="AG265" s="5"/>
      <c r="AH265" s="5"/>
      <c r="AI265" s="9"/>
      <c r="AJ265" s="10"/>
    </row>
    <row r="266" spans="12:36" ht="15.75" customHeight="1" x14ac:dyDescent="0.2">
      <c r="L266" s="4"/>
      <c r="V266" s="5"/>
      <c r="X266" s="6"/>
      <c r="Y266" s="5"/>
      <c r="Z266" s="7"/>
      <c r="AA266" s="5"/>
      <c r="AB266" s="5"/>
      <c r="AC266" s="8"/>
      <c r="AF266" s="7"/>
      <c r="AG266" s="5"/>
      <c r="AH266" s="5"/>
      <c r="AI266" s="9"/>
      <c r="AJ266" s="10"/>
    </row>
    <row r="267" spans="12:36" ht="15.75" customHeight="1" x14ac:dyDescent="0.2">
      <c r="L267" s="4"/>
      <c r="V267" s="5"/>
      <c r="X267" s="6"/>
      <c r="Y267" s="5"/>
      <c r="Z267" s="7"/>
      <c r="AA267" s="5"/>
      <c r="AB267" s="5"/>
      <c r="AC267" s="8"/>
      <c r="AF267" s="7"/>
      <c r="AG267" s="5"/>
      <c r="AH267" s="5"/>
      <c r="AI267" s="9"/>
      <c r="AJ267" s="10"/>
    </row>
    <row r="268" spans="12:36" ht="15.75" customHeight="1" x14ac:dyDescent="0.2">
      <c r="L268" s="4"/>
      <c r="V268" s="5"/>
      <c r="X268" s="6"/>
      <c r="Y268" s="5"/>
      <c r="Z268" s="7"/>
      <c r="AA268" s="5"/>
      <c r="AB268" s="5"/>
      <c r="AC268" s="8"/>
      <c r="AF268" s="7"/>
      <c r="AG268" s="5"/>
      <c r="AH268" s="5"/>
      <c r="AI268" s="9"/>
      <c r="AJ268" s="10"/>
    </row>
    <row r="269" spans="12:36" ht="15.75" customHeight="1" x14ac:dyDescent="0.2">
      <c r="L269" s="4"/>
      <c r="V269" s="5"/>
      <c r="X269" s="6"/>
      <c r="Y269" s="5"/>
      <c r="Z269" s="7"/>
      <c r="AA269" s="5"/>
      <c r="AB269" s="5"/>
      <c r="AC269" s="8"/>
      <c r="AF269" s="7"/>
      <c r="AG269" s="5"/>
      <c r="AH269" s="5"/>
      <c r="AI269" s="9"/>
      <c r="AJ269" s="10"/>
    </row>
    <row r="270" spans="12:36" ht="15.75" customHeight="1" x14ac:dyDescent="0.2">
      <c r="L270" s="4"/>
      <c r="V270" s="5"/>
      <c r="X270" s="6"/>
      <c r="Y270" s="5"/>
      <c r="Z270" s="7"/>
      <c r="AA270" s="5"/>
      <c r="AB270" s="5"/>
      <c r="AC270" s="8"/>
      <c r="AF270" s="7"/>
      <c r="AG270" s="5"/>
      <c r="AH270" s="5"/>
      <c r="AI270" s="9"/>
      <c r="AJ270" s="10"/>
    </row>
    <row r="271" spans="12:36" ht="15.75" customHeight="1" x14ac:dyDescent="0.2">
      <c r="L271" s="4"/>
      <c r="V271" s="5"/>
      <c r="X271" s="6"/>
      <c r="Y271" s="5"/>
      <c r="Z271" s="7"/>
      <c r="AA271" s="5"/>
      <c r="AB271" s="5"/>
      <c r="AC271" s="8"/>
      <c r="AF271" s="7"/>
      <c r="AG271" s="5"/>
      <c r="AH271" s="5"/>
      <c r="AI271" s="9"/>
      <c r="AJ271" s="10"/>
    </row>
    <row r="272" spans="12:36" ht="15.75" customHeight="1" x14ac:dyDescent="0.2">
      <c r="L272" s="4"/>
      <c r="V272" s="5"/>
      <c r="X272" s="6"/>
      <c r="Y272" s="5"/>
      <c r="Z272" s="7"/>
      <c r="AA272" s="5"/>
      <c r="AB272" s="5"/>
      <c r="AC272" s="8"/>
      <c r="AF272" s="7"/>
      <c r="AG272" s="5"/>
      <c r="AH272" s="5"/>
      <c r="AI272" s="9"/>
      <c r="AJ272" s="10"/>
    </row>
    <row r="273" spans="12:36" ht="15.75" customHeight="1" x14ac:dyDescent="0.2">
      <c r="L273" s="4"/>
      <c r="V273" s="5"/>
      <c r="X273" s="6"/>
      <c r="Y273" s="5"/>
      <c r="Z273" s="7"/>
      <c r="AA273" s="5"/>
      <c r="AB273" s="5"/>
      <c r="AC273" s="8"/>
      <c r="AF273" s="7"/>
      <c r="AG273" s="5"/>
      <c r="AH273" s="5"/>
      <c r="AI273" s="9"/>
      <c r="AJ273" s="10"/>
    </row>
    <row r="274" spans="12:36" ht="15.75" customHeight="1" x14ac:dyDescent="0.2">
      <c r="L274" s="4"/>
      <c r="V274" s="5"/>
      <c r="X274" s="6"/>
      <c r="Y274" s="5"/>
      <c r="Z274" s="7"/>
      <c r="AA274" s="5"/>
      <c r="AB274" s="5"/>
      <c r="AC274" s="8"/>
      <c r="AF274" s="7"/>
      <c r="AG274" s="5"/>
      <c r="AH274" s="5"/>
      <c r="AI274" s="9"/>
      <c r="AJ274" s="10"/>
    </row>
    <row r="275" spans="12:36" ht="15.75" customHeight="1" x14ac:dyDescent="0.2">
      <c r="L275" s="4"/>
      <c r="V275" s="5"/>
      <c r="X275" s="6"/>
      <c r="Y275" s="5"/>
      <c r="Z275" s="7"/>
      <c r="AA275" s="5"/>
      <c r="AB275" s="5"/>
      <c r="AC275" s="8"/>
      <c r="AF275" s="7"/>
      <c r="AG275" s="5"/>
      <c r="AH275" s="5"/>
      <c r="AI275" s="9"/>
      <c r="AJ275" s="10"/>
    </row>
    <row r="276" spans="12:36" ht="15.75" customHeight="1" x14ac:dyDescent="0.2">
      <c r="L276" s="4"/>
      <c r="V276" s="5"/>
      <c r="X276" s="6"/>
      <c r="Y276" s="5"/>
      <c r="Z276" s="7"/>
      <c r="AA276" s="5"/>
      <c r="AB276" s="5"/>
      <c r="AC276" s="8"/>
      <c r="AF276" s="7"/>
      <c r="AG276" s="5"/>
      <c r="AH276" s="5"/>
      <c r="AI276" s="9"/>
      <c r="AJ276" s="10"/>
    </row>
    <row r="277" spans="12:36" ht="15.75" customHeight="1" x14ac:dyDescent="0.2">
      <c r="L277" s="4"/>
      <c r="V277" s="5"/>
      <c r="X277" s="6"/>
      <c r="Y277" s="5"/>
      <c r="Z277" s="7"/>
      <c r="AA277" s="5"/>
      <c r="AB277" s="5"/>
      <c r="AC277" s="8"/>
      <c r="AF277" s="7"/>
      <c r="AG277" s="5"/>
      <c r="AH277" s="5"/>
      <c r="AI277" s="9"/>
      <c r="AJ277" s="10"/>
    </row>
    <row r="278" spans="12:36" ht="15.75" customHeight="1" x14ac:dyDescent="0.2">
      <c r="L278" s="4"/>
      <c r="V278" s="5"/>
      <c r="X278" s="6"/>
      <c r="Y278" s="5"/>
      <c r="Z278" s="7"/>
      <c r="AA278" s="5"/>
      <c r="AB278" s="5"/>
      <c r="AC278" s="8"/>
      <c r="AF278" s="7"/>
      <c r="AG278" s="5"/>
      <c r="AH278" s="5"/>
      <c r="AI278" s="9"/>
      <c r="AJ278" s="10"/>
    </row>
    <row r="279" spans="12:36" ht="15.75" customHeight="1" x14ac:dyDescent="0.2">
      <c r="L279" s="4"/>
      <c r="V279" s="5"/>
      <c r="X279" s="6"/>
      <c r="Y279" s="5"/>
      <c r="Z279" s="7"/>
      <c r="AA279" s="5"/>
      <c r="AB279" s="5"/>
      <c r="AC279" s="8"/>
      <c r="AF279" s="7"/>
      <c r="AG279" s="5"/>
      <c r="AH279" s="5"/>
      <c r="AI279" s="9"/>
      <c r="AJ279" s="10"/>
    </row>
    <row r="280" spans="12:36" ht="15.75" customHeight="1" x14ac:dyDescent="0.2">
      <c r="L280" s="4"/>
      <c r="V280" s="5"/>
      <c r="X280" s="6"/>
      <c r="Y280" s="5"/>
      <c r="Z280" s="7"/>
      <c r="AA280" s="5"/>
      <c r="AB280" s="5"/>
      <c r="AC280" s="8"/>
      <c r="AF280" s="7"/>
      <c r="AG280" s="5"/>
      <c r="AH280" s="5"/>
      <c r="AI280" s="9"/>
      <c r="AJ280" s="10"/>
    </row>
    <row r="281" spans="12:36" ht="15.75" customHeight="1" x14ac:dyDescent="0.2">
      <c r="L281" s="4"/>
      <c r="V281" s="5"/>
      <c r="X281" s="6"/>
      <c r="Y281" s="5"/>
      <c r="Z281" s="7"/>
      <c r="AA281" s="5"/>
      <c r="AB281" s="5"/>
      <c r="AC281" s="8"/>
      <c r="AF281" s="7"/>
      <c r="AG281" s="5"/>
      <c r="AH281" s="5"/>
      <c r="AI281" s="9"/>
      <c r="AJ281" s="10"/>
    </row>
    <row r="282" spans="12:36" ht="15.75" customHeight="1" x14ac:dyDescent="0.2">
      <c r="L282" s="4"/>
      <c r="V282" s="5"/>
      <c r="X282" s="6"/>
      <c r="Y282" s="5"/>
      <c r="Z282" s="7"/>
      <c r="AA282" s="5"/>
      <c r="AB282" s="5"/>
      <c r="AC282" s="8"/>
      <c r="AF282" s="7"/>
      <c r="AG282" s="5"/>
      <c r="AH282" s="5"/>
      <c r="AI282" s="9"/>
      <c r="AJ282" s="10"/>
    </row>
    <row r="283" spans="12:36" ht="15.75" customHeight="1" x14ac:dyDescent="0.2">
      <c r="L283" s="4"/>
      <c r="V283" s="5"/>
      <c r="X283" s="6"/>
      <c r="Y283" s="5"/>
      <c r="Z283" s="7"/>
      <c r="AA283" s="5"/>
      <c r="AB283" s="5"/>
      <c r="AC283" s="8"/>
      <c r="AF283" s="7"/>
      <c r="AG283" s="5"/>
      <c r="AH283" s="5"/>
      <c r="AI283" s="9"/>
      <c r="AJ283" s="10"/>
    </row>
    <row r="284" spans="12:36" ht="15.75" customHeight="1" x14ac:dyDescent="0.2">
      <c r="L284" s="4"/>
      <c r="V284" s="5"/>
      <c r="X284" s="6"/>
      <c r="Y284" s="5"/>
      <c r="Z284" s="7"/>
      <c r="AA284" s="5"/>
      <c r="AB284" s="5"/>
      <c r="AC284" s="8"/>
      <c r="AF284" s="7"/>
      <c r="AG284" s="5"/>
      <c r="AH284" s="5"/>
      <c r="AI284" s="9"/>
      <c r="AJ284" s="10"/>
    </row>
    <row r="285" spans="12:36" ht="15.75" customHeight="1" x14ac:dyDescent="0.2">
      <c r="L285" s="4"/>
      <c r="V285" s="5"/>
      <c r="X285" s="6"/>
      <c r="Y285" s="5"/>
      <c r="Z285" s="7"/>
      <c r="AA285" s="5"/>
      <c r="AB285" s="5"/>
      <c r="AC285" s="8"/>
      <c r="AF285" s="7"/>
      <c r="AG285" s="5"/>
      <c r="AH285" s="5"/>
      <c r="AI285" s="9"/>
      <c r="AJ285" s="10"/>
    </row>
    <row r="286" spans="12:36" ht="15.75" customHeight="1" x14ac:dyDescent="0.2">
      <c r="L286" s="4"/>
      <c r="V286" s="5"/>
      <c r="X286" s="6"/>
      <c r="Y286" s="5"/>
      <c r="Z286" s="7"/>
      <c r="AA286" s="5"/>
      <c r="AB286" s="5"/>
      <c r="AC286" s="8"/>
      <c r="AF286" s="7"/>
      <c r="AG286" s="5"/>
      <c r="AH286" s="5"/>
      <c r="AI286" s="9"/>
      <c r="AJ286" s="10"/>
    </row>
    <row r="287" spans="12:36" ht="15.75" customHeight="1" x14ac:dyDescent="0.2">
      <c r="L287" s="4"/>
      <c r="V287" s="5"/>
      <c r="X287" s="6"/>
      <c r="Y287" s="5"/>
      <c r="Z287" s="7"/>
      <c r="AA287" s="5"/>
      <c r="AB287" s="5"/>
      <c r="AC287" s="8"/>
      <c r="AF287" s="7"/>
      <c r="AG287" s="5"/>
      <c r="AH287" s="5"/>
      <c r="AI287" s="9"/>
      <c r="AJ287" s="10"/>
    </row>
    <row r="288" spans="12:36" ht="15.75" customHeight="1" x14ac:dyDescent="0.2">
      <c r="L288" s="4"/>
      <c r="V288" s="5"/>
      <c r="X288" s="6"/>
      <c r="Y288" s="5"/>
      <c r="Z288" s="7"/>
      <c r="AA288" s="5"/>
      <c r="AB288" s="5"/>
      <c r="AC288" s="8"/>
      <c r="AF288" s="7"/>
      <c r="AG288" s="5"/>
      <c r="AH288" s="5"/>
      <c r="AI288" s="9"/>
      <c r="AJ288" s="10"/>
    </row>
    <row r="289" spans="12:36" ht="15.75" customHeight="1" x14ac:dyDescent="0.2">
      <c r="L289" s="4"/>
      <c r="V289" s="5"/>
      <c r="X289" s="6"/>
      <c r="Y289" s="5"/>
      <c r="Z289" s="7"/>
      <c r="AA289" s="5"/>
      <c r="AB289" s="5"/>
      <c r="AC289" s="8"/>
      <c r="AF289" s="7"/>
      <c r="AG289" s="5"/>
      <c r="AH289" s="5"/>
      <c r="AI289" s="9"/>
      <c r="AJ289" s="10"/>
    </row>
    <row r="290" spans="12:36" ht="15.75" customHeight="1" x14ac:dyDescent="0.2">
      <c r="L290" s="4"/>
      <c r="V290" s="5"/>
      <c r="X290" s="6"/>
      <c r="Y290" s="5"/>
      <c r="Z290" s="7"/>
      <c r="AA290" s="5"/>
      <c r="AB290" s="5"/>
      <c r="AC290" s="8"/>
      <c r="AF290" s="7"/>
      <c r="AG290" s="5"/>
      <c r="AH290" s="5"/>
      <c r="AI290" s="9"/>
      <c r="AJ290" s="10"/>
    </row>
    <row r="291" spans="12:36" ht="15.75" customHeight="1" x14ac:dyDescent="0.2">
      <c r="L291" s="4"/>
      <c r="V291" s="5"/>
      <c r="X291" s="6"/>
      <c r="Y291" s="5"/>
      <c r="Z291" s="7"/>
      <c r="AA291" s="5"/>
      <c r="AB291" s="5"/>
      <c r="AC291" s="8"/>
      <c r="AF291" s="7"/>
      <c r="AG291" s="5"/>
      <c r="AH291" s="5"/>
      <c r="AI291" s="9"/>
      <c r="AJ291" s="10"/>
    </row>
    <row r="292" spans="12:36" ht="15.75" customHeight="1" x14ac:dyDescent="0.2">
      <c r="L292" s="4"/>
      <c r="V292" s="5"/>
      <c r="X292" s="6"/>
      <c r="Y292" s="5"/>
      <c r="Z292" s="7"/>
      <c r="AA292" s="5"/>
      <c r="AB292" s="5"/>
      <c r="AC292" s="8"/>
      <c r="AF292" s="7"/>
      <c r="AG292" s="5"/>
      <c r="AH292" s="5"/>
      <c r="AI292" s="9"/>
      <c r="AJ292" s="10"/>
    </row>
    <row r="293" spans="12:36" ht="15.75" customHeight="1" x14ac:dyDescent="0.2">
      <c r="L293" s="4"/>
      <c r="V293" s="5"/>
      <c r="X293" s="6"/>
      <c r="Y293" s="5"/>
      <c r="Z293" s="7"/>
      <c r="AA293" s="5"/>
      <c r="AB293" s="5"/>
      <c r="AC293" s="8"/>
      <c r="AF293" s="7"/>
      <c r="AG293" s="5"/>
      <c r="AH293" s="5"/>
      <c r="AI293" s="9"/>
      <c r="AJ293" s="10"/>
    </row>
    <row r="294" spans="12:36" ht="15.75" customHeight="1" x14ac:dyDescent="0.2">
      <c r="L294" s="4"/>
      <c r="V294" s="5"/>
      <c r="X294" s="6"/>
      <c r="Y294" s="5"/>
      <c r="Z294" s="7"/>
      <c r="AA294" s="5"/>
      <c r="AB294" s="5"/>
      <c r="AC294" s="8"/>
      <c r="AF294" s="7"/>
      <c r="AG294" s="5"/>
      <c r="AH294" s="5"/>
      <c r="AI294" s="9"/>
      <c r="AJ294" s="10"/>
    </row>
    <row r="295" spans="12:36" ht="15.75" customHeight="1" x14ac:dyDescent="0.2">
      <c r="L295" s="4"/>
      <c r="V295" s="5"/>
      <c r="X295" s="6"/>
      <c r="Y295" s="5"/>
      <c r="Z295" s="7"/>
      <c r="AA295" s="5"/>
      <c r="AB295" s="5"/>
      <c r="AC295" s="8"/>
      <c r="AF295" s="7"/>
      <c r="AG295" s="5"/>
      <c r="AH295" s="5"/>
      <c r="AI295" s="9"/>
      <c r="AJ295" s="10"/>
    </row>
    <row r="296" spans="12:36" ht="15.75" customHeight="1" x14ac:dyDescent="0.2">
      <c r="L296" s="4"/>
      <c r="V296" s="5"/>
      <c r="X296" s="6"/>
      <c r="Y296" s="5"/>
      <c r="Z296" s="7"/>
      <c r="AA296" s="5"/>
      <c r="AB296" s="5"/>
      <c r="AC296" s="8"/>
      <c r="AF296" s="7"/>
      <c r="AG296" s="5"/>
      <c r="AH296" s="5"/>
      <c r="AI296" s="9"/>
      <c r="AJ296" s="10"/>
    </row>
    <row r="297" spans="12:36" ht="15.75" customHeight="1" x14ac:dyDescent="0.2">
      <c r="L297" s="4"/>
      <c r="V297" s="5"/>
      <c r="X297" s="6"/>
      <c r="Y297" s="5"/>
      <c r="Z297" s="7"/>
      <c r="AA297" s="5"/>
      <c r="AB297" s="5"/>
      <c r="AC297" s="8"/>
      <c r="AF297" s="7"/>
      <c r="AG297" s="5"/>
      <c r="AH297" s="5"/>
      <c r="AI297" s="9"/>
      <c r="AJ297" s="10"/>
    </row>
    <row r="298" spans="12:36" ht="15.75" customHeight="1" x14ac:dyDescent="0.2">
      <c r="L298" s="4"/>
      <c r="V298" s="5"/>
      <c r="X298" s="6"/>
      <c r="Y298" s="5"/>
      <c r="Z298" s="7"/>
      <c r="AA298" s="5"/>
      <c r="AB298" s="5"/>
      <c r="AC298" s="8"/>
      <c r="AF298" s="7"/>
      <c r="AG298" s="5"/>
      <c r="AH298" s="5"/>
      <c r="AI298" s="9"/>
      <c r="AJ298" s="10"/>
    </row>
    <row r="299" spans="12:36" ht="15.75" customHeight="1" x14ac:dyDescent="0.2">
      <c r="L299" s="4"/>
      <c r="V299" s="5"/>
      <c r="X299" s="6"/>
      <c r="Y299" s="5"/>
      <c r="Z299" s="7"/>
      <c r="AA299" s="5"/>
      <c r="AB299" s="5"/>
      <c r="AC299" s="8"/>
      <c r="AF299" s="7"/>
      <c r="AG299" s="5"/>
      <c r="AH299" s="5"/>
      <c r="AI299" s="9"/>
      <c r="AJ299" s="10"/>
    </row>
    <row r="300" spans="12:36" ht="15.75" customHeight="1" x14ac:dyDescent="0.2">
      <c r="L300" s="4"/>
      <c r="V300" s="5"/>
      <c r="X300" s="6"/>
      <c r="Y300" s="5"/>
      <c r="Z300" s="7"/>
      <c r="AA300" s="5"/>
      <c r="AB300" s="5"/>
      <c r="AC300" s="8"/>
      <c r="AF300" s="7"/>
      <c r="AG300" s="5"/>
      <c r="AH300" s="5"/>
      <c r="AI300" s="9"/>
      <c r="AJ300" s="10"/>
    </row>
    <row r="301" spans="12:36" ht="15.75" customHeight="1" x14ac:dyDescent="0.2">
      <c r="L301" s="4"/>
      <c r="V301" s="5"/>
      <c r="X301" s="6"/>
      <c r="Y301" s="5"/>
      <c r="Z301" s="7"/>
      <c r="AA301" s="5"/>
      <c r="AB301" s="5"/>
      <c r="AC301" s="8"/>
      <c r="AF301" s="7"/>
      <c r="AG301" s="5"/>
      <c r="AH301" s="5"/>
      <c r="AI301" s="9"/>
      <c r="AJ301" s="10"/>
    </row>
    <row r="302" spans="12:36" ht="15.75" customHeight="1" x14ac:dyDescent="0.2">
      <c r="L302" s="4"/>
      <c r="V302" s="5"/>
      <c r="X302" s="6"/>
      <c r="Y302" s="5"/>
      <c r="Z302" s="7"/>
      <c r="AA302" s="5"/>
      <c r="AB302" s="5"/>
      <c r="AC302" s="8"/>
      <c r="AF302" s="7"/>
      <c r="AG302" s="5"/>
      <c r="AH302" s="5"/>
      <c r="AI302" s="9"/>
      <c r="AJ302" s="10"/>
    </row>
    <row r="303" spans="12:36" ht="15.75" customHeight="1" x14ac:dyDescent="0.2">
      <c r="L303" s="4"/>
      <c r="V303" s="5"/>
      <c r="X303" s="6"/>
      <c r="Y303" s="5"/>
      <c r="Z303" s="7"/>
      <c r="AA303" s="5"/>
      <c r="AB303" s="5"/>
      <c r="AC303" s="8"/>
      <c r="AF303" s="7"/>
      <c r="AG303" s="5"/>
      <c r="AH303" s="5"/>
      <c r="AI303" s="9"/>
      <c r="AJ303" s="10"/>
    </row>
    <row r="304" spans="12:36" ht="15.75" customHeight="1" x14ac:dyDescent="0.2">
      <c r="L304" s="4"/>
      <c r="V304" s="5"/>
      <c r="X304" s="6"/>
      <c r="Y304" s="5"/>
      <c r="Z304" s="7"/>
      <c r="AA304" s="5"/>
      <c r="AB304" s="5"/>
      <c r="AC304" s="8"/>
      <c r="AF304" s="7"/>
      <c r="AG304" s="5"/>
      <c r="AH304" s="5"/>
      <c r="AI304" s="9"/>
      <c r="AJ304" s="10"/>
    </row>
    <row r="305" spans="12:36" ht="15.75" customHeight="1" x14ac:dyDescent="0.2">
      <c r="L305" s="4"/>
      <c r="V305" s="5"/>
      <c r="X305" s="6"/>
      <c r="Y305" s="5"/>
      <c r="Z305" s="7"/>
      <c r="AA305" s="5"/>
      <c r="AB305" s="5"/>
      <c r="AC305" s="8"/>
      <c r="AF305" s="7"/>
      <c r="AG305" s="5"/>
      <c r="AH305" s="5"/>
      <c r="AI305" s="9"/>
      <c r="AJ305" s="10"/>
    </row>
    <row r="306" spans="12:36" ht="15.75" customHeight="1" x14ac:dyDescent="0.2">
      <c r="L306" s="4"/>
      <c r="V306" s="5"/>
      <c r="X306" s="6"/>
      <c r="Y306" s="5"/>
      <c r="Z306" s="7"/>
      <c r="AA306" s="5"/>
      <c r="AB306" s="5"/>
      <c r="AC306" s="8"/>
      <c r="AF306" s="7"/>
      <c r="AG306" s="5"/>
      <c r="AH306" s="5"/>
      <c r="AI306" s="9"/>
      <c r="AJ306" s="10"/>
    </row>
    <row r="307" spans="12:36" ht="15.75" customHeight="1" x14ac:dyDescent="0.2">
      <c r="L307" s="4"/>
      <c r="V307" s="5"/>
      <c r="X307" s="6"/>
      <c r="Y307" s="5"/>
      <c r="Z307" s="7"/>
      <c r="AA307" s="5"/>
      <c r="AB307" s="5"/>
      <c r="AC307" s="8"/>
      <c r="AF307" s="7"/>
      <c r="AG307" s="5"/>
      <c r="AH307" s="5"/>
      <c r="AI307" s="9"/>
      <c r="AJ307" s="10"/>
    </row>
    <row r="308" spans="12:36" ht="15.75" customHeight="1" x14ac:dyDescent="0.2">
      <c r="L308" s="4"/>
      <c r="V308" s="5"/>
      <c r="X308" s="6"/>
      <c r="Y308" s="5"/>
      <c r="Z308" s="7"/>
      <c r="AA308" s="5"/>
      <c r="AB308" s="5"/>
      <c r="AC308" s="8"/>
      <c r="AF308" s="7"/>
      <c r="AG308" s="5"/>
      <c r="AH308" s="5"/>
      <c r="AI308" s="9"/>
      <c r="AJ308" s="10"/>
    </row>
    <row r="309" spans="12:36" ht="15.75" customHeight="1" x14ac:dyDescent="0.2">
      <c r="L309" s="4"/>
      <c r="V309" s="5"/>
      <c r="X309" s="6"/>
      <c r="Y309" s="5"/>
      <c r="Z309" s="7"/>
      <c r="AA309" s="5"/>
      <c r="AB309" s="5"/>
      <c r="AC309" s="8"/>
      <c r="AF309" s="7"/>
      <c r="AG309" s="5"/>
      <c r="AH309" s="5"/>
      <c r="AI309" s="9"/>
      <c r="AJ309" s="10"/>
    </row>
    <row r="310" spans="12:36" ht="15.75" customHeight="1" x14ac:dyDescent="0.2">
      <c r="L310" s="4"/>
      <c r="V310" s="5"/>
      <c r="X310" s="6"/>
      <c r="Y310" s="5"/>
      <c r="Z310" s="7"/>
      <c r="AA310" s="5"/>
      <c r="AB310" s="5"/>
      <c r="AC310" s="8"/>
      <c r="AF310" s="7"/>
      <c r="AG310" s="5"/>
      <c r="AH310" s="5"/>
      <c r="AI310" s="9"/>
      <c r="AJ310" s="10"/>
    </row>
    <row r="311" spans="12:36" ht="15.75" customHeight="1" x14ac:dyDescent="0.2">
      <c r="L311" s="4"/>
      <c r="V311" s="5"/>
      <c r="X311" s="6"/>
      <c r="Y311" s="5"/>
      <c r="Z311" s="7"/>
      <c r="AA311" s="5"/>
      <c r="AB311" s="5"/>
      <c r="AC311" s="8"/>
      <c r="AF311" s="7"/>
      <c r="AG311" s="5"/>
      <c r="AH311" s="5"/>
      <c r="AI311" s="9"/>
      <c r="AJ311" s="10"/>
    </row>
    <row r="312" spans="12:36" ht="15.75" customHeight="1" x14ac:dyDescent="0.2">
      <c r="L312" s="4"/>
      <c r="V312" s="5"/>
      <c r="X312" s="6"/>
      <c r="Y312" s="5"/>
      <c r="Z312" s="7"/>
      <c r="AA312" s="5"/>
      <c r="AB312" s="5"/>
      <c r="AC312" s="8"/>
      <c r="AF312" s="7"/>
      <c r="AG312" s="5"/>
      <c r="AH312" s="5"/>
      <c r="AI312" s="9"/>
      <c r="AJ312" s="10"/>
    </row>
    <row r="313" spans="12:36" ht="15.75" customHeight="1" x14ac:dyDescent="0.2">
      <c r="L313" s="4"/>
      <c r="V313" s="5"/>
      <c r="X313" s="6"/>
      <c r="Y313" s="5"/>
      <c r="Z313" s="7"/>
      <c r="AA313" s="5"/>
      <c r="AB313" s="5"/>
      <c r="AC313" s="8"/>
      <c r="AF313" s="7"/>
      <c r="AG313" s="5"/>
      <c r="AH313" s="5"/>
      <c r="AI313" s="9"/>
      <c r="AJ313" s="10"/>
    </row>
    <row r="314" spans="12:36" ht="15.75" customHeight="1" x14ac:dyDescent="0.2">
      <c r="L314" s="4"/>
      <c r="V314" s="5"/>
      <c r="X314" s="6"/>
      <c r="Y314" s="5"/>
      <c r="Z314" s="7"/>
      <c r="AA314" s="5"/>
      <c r="AB314" s="5"/>
      <c r="AC314" s="8"/>
      <c r="AF314" s="7"/>
      <c r="AG314" s="5"/>
      <c r="AH314" s="5"/>
      <c r="AI314" s="9"/>
      <c r="AJ314" s="10"/>
    </row>
    <row r="315" spans="12:36" ht="15.75" customHeight="1" x14ac:dyDescent="0.2">
      <c r="L315" s="4"/>
      <c r="V315" s="5"/>
      <c r="X315" s="6"/>
      <c r="Y315" s="5"/>
      <c r="Z315" s="7"/>
      <c r="AA315" s="5"/>
      <c r="AB315" s="5"/>
      <c r="AC315" s="8"/>
      <c r="AF315" s="7"/>
      <c r="AG315" s="5"/>
      <c r="AH315" s="5"/>
      <c r="AI315" s="9"/>
      <c r="AJ315" s="10"/>
    </row>
    <row r="316" spans="12:36" ht="15.75" customHeight="1" x14ac:dyDescent="0.2">
      <c r="L316" s="4"/>
      <c r="V316" s="5"/>
      <c r="X316" s="6"/>
      <c r="Y316" s="5"/>
      <c r="Z316" s="7"/>
      <c r="AA316" s="5"/>
      <c r="AB316" s="5"/>
      <c r="AC316" s="8"/>
      <c r="AF316" s="7"/>
      <c r="AG316" s="5"/>
      <c r="AH316" s="5"/>
      <c r="AI316" s="9"/>
      <c r="AJ316" s="10"/>
    </row>
    <row r="317" spans="12:36" ht="15.75" customHeight="1" x14ac:dyDescent="0.2">
      <c r="L317" s="4"/>
      <c r="V317" s="5"/>
      <c r="X317" s="6"/>
      <c r="Y317" s="5"/>
      <c r="Z317" s="7"/>
      <c r="AA317" s="5"/>
      <c r="AB317" s="5"/>
      <c r="AC317" s="8"/>
      <c r="AF317" s="7"/>
      <c r="AG317" s="5"/>
      <c r="AH317" s="5"/>
      <c r="AI317" s="9"/>
      <c r="AJ317" s="10"/>
    </row>
    <row r="318" spans="12:36" ht="15.75" customHeight="1" x14ac:dyDescent="0.2">
      <c r="L318" s="4"/>
      <c r="V318" s="5"/>
      <c r="X318" s="6"/>
      <c r="Y318" s="5"/>
      <c r="Z318" s="7"/>
      <c r="AA318" s="5"/>
      <c r="AB318" s="5"/>
      <c r="AC318" s="8"/>
      <c r="AF318" s="7"/>
      <c r="AG318" s="5"/>
      <c r="AH318" s="5"/>
      <c r="AI318" s="9"/>
      <c r="AJ318" s="10"/>
    </row>
    <row r="319" spans="12:36" ht="15.75" customHeight="1" x14ac:dyDescent="0.2">
      <c r="L319" s="4"/>
      <c r="V319" s="5"/>
      <c r="X319" s="6"/>
      <c r="Y319" s="5"/>
      <c r="Z319" s="7"/>
      <c r="AA319" s="5"/>
      <c r="AB319" s="5"/>
      <c r="AC319" s="8"/>
      <c r="AF319" s="7"/>
      <c r="AG319" s="5"/>
      <c r="AH319" s="5"/>
      <c r="AI319" s="9"/>
      <c r="AJ319" s="10"/>
    </row>
    <row r="320" spans="12:36" ht="15.75" customHeight="1" x14ac:dyDescent="0.2">
      <c r="L320" s="4"/>
      <c r="V320" s="5"/>
      <c r="X320" s="6"/>
      <c r="Y320" s="5"/>
      <c r="Z320" s="7"/>
      <c r="AA320" s="5"/>
      <c r="AB320" s="5"/>
      <c r="AC320" s="8"/>
      <c r="AF320" s="7"/>
      <c r="AG320" s="5"/>
      <c r="AH320" s="5"/>
      <c r="AI320" s="9"/>
      <c r="AJ320" s="10"/>
    </row>
    <row r="321" spans="12:36" ht="15.75" customHeight="1" x14ac:dyDescent="0.2">
      <c r="L321" s="4"/>
      <c r="V321" s="5"/>
      <c r="X321" s="6"/>
      <c r="Y321" s="5"/>
      <c r="Z321" s="7"/>
      <c r="AA321" s="5"/>
      <c r="AB321" s="5"/>
      <c r="AC321" s="8"/>
      <c r="AF321" s="7"/>
      <c r="AG321" s="5"/>
      <c r="AH321" s="5"/>
      <c r="AI321" s="9"/>
      <c r="AJ321" s="10"/>
    </row>
    <row r="322" spans="12:36" ht="15.75" customHeight="1" x14ac:dyDescent="0.2">
      <c r="L322" s="4"/>
      <c r="V322" s="5"/>
      <c r="X322" s="6"/>
      <c r="Y322" s="5"/>
      <c r="Z322" s="7"/>
      <c r="AA322" s="5"/>
      <c r="AB322" s="5"/>
      <c r="AC322" s="8"/>
      <c r="AF322" s="7"/>
      <c r="AG322" s="5"/>
      <c r="AH322" s="5"/>
      <c r="AI322" s="9"/>
      <c r="AJ322" s="10"/>
    </row>
    <row r="323" spans="12:36" ht="15.75" customHeight="1" x14ac:dyDescent="0.2">
      <c r="L323" s="4"/>
      <c r="V323" s="5"/>
      <c r="X323" s="6"/>
      <c r="Y323" s="5"/>
      <c r="Z323" s="7"/>
      <c r="AA323" s="5"/>
      <c r="AB323" s="5"/>
      <c r="AC323" s="8"/>
      <c r="AF323" s="7"/>
      <c r="AG323" s="5"/>
      <c r="AH323" s="5"/>
      <c r="AI323" s="9"/>
      <c r="AJ323" s="10"/>
    </row>
    <row r="324" spans="12:36" ht="15.75" customHeight="1" x14ac:dyDescent="0.2">
      <c r="L324" s="4"/>
      <c r="V324" s="5"/>
      <c r="X324" s="6"/>
      <c r="Y324" s="5"/>
      <c r="Z324" s="7"/>
      <c r="AA324" s="5"/>
      <c r="AB324" s="5"/>
      <c r="AC324" s="8"/>
      <c r="AF324" s="7"/>
      <c r="AG324" s="5"/>
      <c r="AH324" s="5"/>
      <c r="AI324" s="9"/>
      <c r="AJ324" s="10"/>
    </row>
    <row r="325" spans="12:36" ht="15.75" customHeight="1" x14ac:dyDescent="0.2">
      <c r="L325" s="4"/>
      <c r="V325" s="5"/>
      <c r="X325" s="6"/>
      <c r="Y325" s="5"/>
      <c r="Z325" s="7"/>
      <c r="AA325" s="5"/>
      <c r="AB325" s="5"/>
      <c r="AC325" s="8"/>
      <c r="AF325" s="7"/>
      <c r="AG325" s="5"/>
      <c r="AH325" s="5"/>
      <c r="AI325" s="9"/>
      <c r="AJ325" s="10"/>
    </row>
    <row r="326" spans="12:36" ht="15.75" customHeight="1" x14ac:dyDescent="0.2">
      <c r="L326" s="4"/>
      <c r="V326" s="5"/>
      <c r="X326" s="6"/>
      <c r="Y326" s="5"/>
      <c r="Z326" s="7"/>
      <c r="AA326" s="5"/>
      <c r="AB326" s="5"/>
      <c r="AC326" s="8"/>
      <c r="AF326" s="7"/>
      <c r="AG326" s="5"/>
      <c r="AH326" s="5"/>
      <c r="AI326" s="9"/>
      <c r="AJ326" s="10"/>
    </row>
    <row r="327" spans="12:36" ht="15.75" customHeight="1" x14ac:dyDescent="0.2">
      <c r="L327" s="4"/>
      <c r="V327" s="5"/>
      <c r="X327" s="6"/>
      <c r="Y327" s="5"/>
      <c r="Z327" s="7"/>
      <c r="AA327" s="5"/>
      <c r="AB327" s="5"/>
      <c r="AC327" s="8"/>
      <c r="AF327" s="7"/>
      <c r="AG327" s="5"/>
      <c r="AH327" s="5"/>
      <c r="AI327" s="9"/>
      <c r="AJ327" s="10"/>
    </row>
    <row r="328" spans="12:36" ht="15.75" customHeight="1" x14ac:dyDescent="0.2">
      <c r="L328" s="4"/>
      <c r="V328" s="5"/>
      <c r="X328" s="6"/>
      <c r="Y328" s="5"/>
      <c r="Z328" s="7"/>
      <c r="AA328" s="5"/>
      <c r="AB328" s="5"/>
      <c r="AC328" s="8"/>
      <c r="AF328" s="7"/>
      <c r="AG328" s="5"/>
      <c r="AH328" s="5"/>
      <c r="AI328" s="9"/>
      <c r="AJ328" s="10"/>
    </row>
    <row r="329" spans="12:36" ht="15.75" customHeight="1" x14ac:dyDescent="0.2">
      <c r="L329" s="4"/>
      <c r="V329" s="5"/>
      <c r="X329" s="6"/>
      <c r="Y329" s="5"/>
      <c r="Z329" s="7"/>
      <c r="AA329" s="5"/>
      <c r="AB329" s="5"/>
      <c r="AC329" s="8"/>
      <c r="AF329" s="7"/>
      <c r="AG329" s="5"/>
      <c r="AH329" s="5"/>
      <c r="AI329" s="9"/>
      <c r="AJ329" s="10"/>
    </row>
    <row r="330" spans="12:36" ht="15.75" customHeight="1" x14ac:dyDescent="0.2">
      <c r="L330" s="4"/>
      <c r="V330" s="5"/>
      <c r="X330" s="6"/>
      <c r="Y330" s="5"/>
      <c r="Z330" s="7"/>
      <c r="AA330" s="5"/>
      <c r="AB330" s="5"/>
      <c r="AC330" s="8"/>
      <c r="AF330" s="7"/>
      <c r="AG330" s="5"/>
      <c r="AH330" s="5"/>
      <c r="AI330" s="9"/>
      <c r="AJ330" s="10"/>
    </row>
    <row r="331" spans="12:36" ht="15.75" customHeight="1" x14ac:dyDescent="0.2">
      <c r="L331" s="4"/>
      <c r="V331" s="5"/>
      <c r="X331" s="6"/>
      <c r="Y331" s="5"/>
      <c r="Z331" s="7"/>
      <c r="AA331" s="5"/>
      <c r="AB331" s="5"/>
      <c r="AC331" s="8"/>
      <c r="AF331" s="7"/>
      <c r="AG331" s="5"/>
      <c r="AH331" s="5"/>
      <c r="AI331" s="9"/>
      <c r="AJ331" s="10"/>
    </row>
    <row r="332" spans="12:36" ht="15.75" customHeight="1" x14ac:dyDescent="0.2">
      <c r="L332" s="4"/>
      <c r="V332" s="5"/>
      <c r="X332" s="6"/>
      <c r="Y332" s="5"/>
      <c r="Z332" s="7"/>
      <c r="AA332" s="5"/>
      <c r="AB332" s="5"/>
      <c r="AC332" s="8"/>
      <c r="AF332" s="7"/>
      <c r="AG332" s="5"/>
      <c r="AH332" s="5"/>
      <c r="AI332" s="9"/>
      <c r="AJ332" s="10"/>
    </row>
    <row r="333" spans="12:36" ht="15.75" customHeight="1" x14ac:dyDescent="0.2">
      <c r="L333" s="4"/>
      <c r="V333" s="5"/>
      <c r="X333" s="6"/>
      <c r="Y333" s="5"/>
      <c r="Z333" s="7"/>
      <c r="AA333" s="5"/>
      <c r="AB333" s="5"/>
      <c r="AC333" s="8"/>
      <c r="AF333" s="7"/>
      <c r="AG333" s="5"/>
      <c r="AH333" s="5"/>
      <c r="AI333" s="9"/>
      <c r="AJ333" s="10"/>
    </row>
    <row r="334" spans="12:36" ht="15.75" customHeight="1" x14ac:dyDescent="0.2">
      <c r="L334" s="4"/>
      <c r="V334" s="5"/>
      <c r="X334" s="6"/>
      <c r="Y334" s="5"/>
      <c r="Z334" s="7"/>
      <c r="AA334" s="5"/>
      <c r="AB334" s="5"/>
      <c r="AC334" s="8"/>
      <c r="AF334" s="7"/>
      <c r="AG334" s="5"/>
      <c r="AH334" s="5"/>
      <c r="AI334" s="9"/>
      <c r="AJ334" s="10"/>
    </row>
    <row r="335" spans="12:36" ht="15.75" customHeight="1" x14ac:dyDescent="0.2">
      <c r="L335" s="4"/>
      <c r="V335" s="5"/>
      <c r="X335" s="6"/>
      <c r="Y335" s="5"/>
      <c r="Z335" s="7"/>
      <c r="AA335" s="5"/>
      <c r="AB335" s="5"/>
      <c r="AC335" s="8"/>
      <c r="AF335" s="7"/>
      <c r="AG335" s="5"/>
      <c r="AH335" s="5"/>
      <c r="AI335" s="9"/>
      <c r="AJ335" s="10"/>
    </row>
    <row r="336" spans="12:36" ht="15.75" customHeight="1" x14ac:dyDescent="0.2">
      <c r="L336" s="4"/>
      <c r="V336" s="5"/>
      <c r="X336" s="6"/>
      <c r="Y336" s="5"/>
      <c r="Z336" s="7"/>
      <c r="AA336" s="5"/>
      <c r="AB336" s="5"/>
      <c r="AC336" s="8"/>
      <c r="AF336" s="7"/>
      <c r="AG336" s="5"/>
      <c r="AH336" s="5"/>
      <c r="AI336" s="9"/>
      <c r="AJ336" s="10"/>
    </row>
    <row r="337" spans="12:36" ht="15.75" customHeight="1" x14ac:dyDescent="0.2">
      <c r="L337" s="4"/>
      <c r="V337" s="5"/>
      <c r="X337" s="6"/>
      <c r="Y337" s="5"/>
      <c r="Z337" s="7"/>
      <c r="AA337" s="5"/>
      <c r="AB337" s="5"/>
      <c r="AC337" s="8"/>
      <c r="AF337" s="7"/>
      <c r="AG337" s="5"/>
      <c r="AH337" s="5"/>
      <c r="AI337" s="9"/>
      <c r="AJ337" s="10"/>
    </row>
    <row r="338" spans="12:36" ht="15.75" customHeight="1" x14ac:dyDescent="0.2">
      <c r="L338" s="4"/>
      <c r="V338" s="5"/>
      <c r="X338" s="6"/>
      <c r="Y338" s="5"/>
      <c r="Z338" s="7"/>
      <c r="AA338" s="5"/>
      <c r="AB338" s="5"/>
      <c r="AC338" s="8"/>
      <c r="AF338" s="7"/>
      <c r="AG338" s="5"/>
      <c r="AH338" s="5"/>
      <c r="AI338" s="9"/>
      <c r="AJ338" s="10"/>
    </row>
    <row r="339" spans="12:36" ht="15.75" customHeight="1" x14ac:dyDescent="0.2">
      <c r="L339" s="4"/>
      <c r="V339" s="5"/>
      <c r="X339" s="6"/>
      <c r="Y339" s="5"/>
      <c r="Z339" s="7"/>
      <c r="AA339" s="5"/>
      <c r="AB339" s="5"/>
      <c r="AC339" s="8"/>
      <c r="AF339" s="7"/>
      <c r="AG339" s="5"/>
      <c r="AH339" s="5"/>
      <c r="AI339" s="9"/>
      <c r="AJ339" s="10"/>
    </row>
    <row r="340" spans="12:36" ht="15.75" customHeight="1" x14ac:dyDescent="0.2">
      <c r="L340" s="4"/>
      <c r="V340" s="5"/>
      <c r="X340" s="6"/>
      <c r="Y340" s="5"/>
      <c r="Z340" s="7"/>
      <c r="AA340" s="5"/>
      <c r="AB340" s="5"/>
      <c r="AC340" s="8"/>
      <c r="AF340" s="7"/>
      <c r="AG340" s="5"/>
      <c r="AH340" s="5"/>
      <c r="AI340" s="9"/>
      <c r="AJ340" s="10"/>
    </row>
    <row r="341" spans="12:36" ht="15.75" customHeight="1" x14ac:dyDescent="0.2">
      <c r="L341" s="4"/>
      <c r="V341" s="5"/>
      <c r="X341" s="6"/>
      <c r="Y341" s="5"/>
      <c r="Z341" s="7"/>
      <c r="AA341" s="5"/>
      <c r="AB341" s="5"/>
      <c r="AC341" s="8"/>
      <c r="AF341" s="7"/>
      <c r="AG341" s="5"/>
      <c r="AH341" s="5"/>
      <c r="AI341" s="9"/>
      <c r="AJ341" s="10"/>
    </row>
    <row r="342" spans="12:36" ht="15.75" customHeight="1" x14ac:dyDescent="0.2">
      <c r="L342" s="4"/>
      <c r="V342" s="5"/>
      <c r="X342" s="6"/>
      <c r="Y342" s="5"/>
      <c r="Z342" s="7"/>
      <c r="AA342" s="5"/>
      <c r="AB342" s="5"/>
      <c r="AC342" s="8"/>
      <c r="AF342" s="7"/>
      <c r="AG342" s="5"/>
      <c r="AH342" s="5"/>
      <c r="AI342" s="9"/>
      <c r="AJ342" s="10"/>
    </row>
    <row r="343" spans="12:36" ht="15.75" customHeight="1" x14ac:dyDescent="0.2">
      <c r="L343" s="4"/>
      <c r="V343" s="5"/>
      <c r="X343" s="6"/>
      <c r="Y343" s="5"/>
      <c r="Z343" s="7"/>
      <c r="AA343" s="5"/>
      <c r="AB343" s="5"/>
      <c r="AC343" s="8"/>
      <c r="AF343" s="7"/>
      <c r="AG343" s="5"/>
      <c r="AH343" s="5"/>
      <c r="AI343" s="9"/>
      <c r="AJ343" s="10"/>
    </row>
    <row r="344" spans="12:36" ht="15.75" customHeight="1" x14ac:dyDescent="0.2">
      <c r="L344" s="4"/>
      <c r="V344" s="5"/>
      <c r="X344" s="6"/>
      <c r="Y344" s="5"/>
      <c r="Z344" s="7"/>
      <c r="AA344" s="5"/>
      <c r="AB344" s="5"/>
      <c r="AC344" s="8"/>
      <c r="AF344" s="7"/>
      <c r="AG344" s="5"/>
      <c r="AH344" s="5"/>
      <c r="AI344" s="9"/>
      <c r="AJ344" s="10"/>
    </row>
    <row r="345" spans="12:36" ht="15.75" customHeight="1" x14ac:dyDescent="0.2">
      <c r="L345" s="4"/>
      <c r="V345" s="5"/>
      <c r="X345" s="6"/>
      <c r="Y345" s="5"/>
      <c r="Z345" s="7"/>
      <c r="AA345" s="5"/>
      <c r="AB345" s="5"/>
      <c r="AC345" s="8"/>
      <c r="AF345" s="7"/>
      <c r="AG345" s="5"/>
      <c r="AH345" s="5"/>
      <c r="AI345" s="9"/>
      <c r="AJ345" s="10"/>
    </row>
    <row r="346" spans="12:36" ht="15.75" customHeight="1" x14ac:dyDescent="0.2">
      <c r="L346" s="4"/>
      <c r="V346" s="5"/>
      <c r="X346" s="6"/>
      <c r="Y346" s="5"/>
      <c r="Z346" s="7"/>
      <c r="AA346" s="5"/>
      <c r="AB346" s="5"/>
      <c r="AC346" s="8"/>
      <c r="AF346" s="7"/>
      <c r="AG346" s="5"/>
      <c r="AH346" s="5"/>
      <c r="AI346" s="9"/>
      <c r="AJ346" s="10"/>
    </row>
    <row r="347" spans="12:36" ht="15.75" customHeight="1" x14ac:dyDescent="0.2">
      <c r="L347" s="4"/>
      <c r="V347" s="5"/>
      <c r="X347" s="6"/>
      <c r="Y347" s="5"/>
      <c r="Z347" s="7"/>
      <c r="AA347" s="5"/>
      <c r="AB347" s="5"/>
      <c r="AC347" s="8"/>
      <c r="AF347" s="7"/>
      <c r="AG347" s="5"/>
      <c r="AH347" s="5"/>
      <c r="AI347" s="9"/>
      <c r="AJ347" s="10"/>
    </row>
    <row r="348" spans="12:36" ht="15.75" customHeight="1" x14ac:dyDescent="0.2">
      <c r="L348" s="4"/>
      <c r="V348" s="5"/>
      <c r="X348" s="6"/>
      <c r="Y348" s="5"/>
      <c r="Z348" s="7"/>
      <c r="AA348" s="5"/>
      <c r="AB348" s="5"/>
      <c r="AC348" s="8"/>
      <c r="AF348" s="7"/>
      <c r="AG348" s="5"/>
      <c r="AH348" s="5"/>
      <c r="AI348" s="9"/>
      <c r="AJ348" s="10"/>
    </row>
    <row r="349" spans="12:36" ht="15.75" customHeight="1" x14ac:dyDescent="0.2">
      <c r="L349" s="4"/>
      <c r="V349" s="5"/>
      <c r="X349" s="6"/>
      <c r="Y349" s="5"/>
      <c r="Z349" s="7"/>
      <c r="AA349" s="5"/>
      <c r="AB349" s="5"/>
      <c r="AC349" s="8"/>
      <c r="AF349" s="7"/>
      <c r="AG349" s="5"/>
      <c r="AH349" s="5"/>
      <c r="AI349" s="9"/>
      <c r="AJ349" s="10"/>
    </row>
    <row r="350" spans="12:36" ht="15.75" customHeight="1" x14ac:dyDescent="0.2">
      <c r="L350" s="4"/>
      <c r="V350" s="5"/>
      <c r="X350" s="6"/>
      <c r="Y350" s="5"/>
      <c r="Z350" s="7"/>
      <c r="AA350" s="5"/>
      <c r="AB350" s="5"/>
      <c r="AC350" s="8"/>
      <c r="AF350" s="7"/>
      <c r="AG350" s="5"/>
      <c r="AH350" s="5"/>
      <c r="AI350" s="9"/>
      <c r="AJ350" s="10"/>
    </row>
    <row r="351" spans="12:36" ht="15.75" customHeight="1" x14ac:dyDescent="0.2">
      <c r="L351" s="4"/>
      <c r="V351" s="5"/>
      <c r="X351" s="6"/>
      <c r="Y351" s="5"/>
      <c r="Z351" s="7"/>
      <c r="AA351" s="5"/>
      <c r="AB351" s="5"/>
      <c r="AC351" s="8"/>
      <c r="AF351" s="7"/>
      <c r="AG351" s="5"/>
      <c r="AH351" s="5"/>
      <c r="AI351" s="9"/>
      <c r="AJ351" s="10"/>
    </row>
    <row r="352" spans="12:36" ht="15.75" customHeight="1" x14ac:dyDescent="0.2">
      <c r="L352" s="4"/>
      <c r="V352" s="5"/>
      <c r="X352" s="6"/>
      <c r="Y352" s="5"/>
      <c r="Z352" s="7"/>
      <c r="AA352" s="5"/>
      <c r="AB352" s="5"/>
      <c r="AC352" s="8"/>
      <c r="AF352" s="7"/>
      <c r="AG352" s="5"/>
      <c r="AH352" s="5"/>
      <c r="AI352" s="9"/>
      <c r="AJ352" s="10"/>
    </row>
    <row r="353" spans="12:36" ht="15.75" customHeight="1" x14ac:dyDescent="0.2">
      <c r="L353" s="4"/>
      <c r="V353" s="5"/>
      <c r="X353" s="6"/>
      <c r="Y353" s="5"/>
      <c r="Z353" s="7"/>
      <c r="AA353" s="5"/>
      <c r="AB353" s="5"/>
      <c r="AC353" s="8"/>
      <c r="AF353" s="7"/>
      <c r="AG353" s="5"/>
      <c r="AH353" s="5"/>
      <c r="AI353" s="9"/>
      <c r="AJ353" s="10"/>
    </row>
    <row r="354" spans="12:36" ht="15.75" customHeight="1" x14ac:dyDescent="0.2">
      <c r="L354" s="4"/>
      <c r="V354" s="5"/>
      <c r="X354" s="6"/>
      <c r="Y354" s="5"/>
      <c r="Z354" s="7"/>
      <c r="AA354" s="5"/>
      <c r="AB354" s="5"/>
      <c r="AC354" s="8"/>
      <c r="AF354" s="7"/>
      <c r="AG354" s="5"/>
      <c r="AH354" s="5"/>
      <c r="AI354" s="9"/>
      <c r="AJ354" s="10"/>
    </row>
    <row r="355" spans="12:36" ht="15.75" customHeight="1" x14ac:dyDescent="0.2">
      <c r="L355" s="4"/>
      <c r="V355" s="5"/>
      <c r="X355" s="6"/>
      <c r="Y355" s="5"/>
      <c r="Z355" s="7"/>
      <c r="AA355" s="5"/>
      <c r="AB355" s="5"/>
      <c r="AC355" s="8"/>
      <c r="AF355" s="7"/>
      <c r="AG355" s="5"/>
      <c r="AH355" s="5"/>
      <c r="AI355" s="9"/>
      <c r="AJ355" s="10"/>
    </row>
    <row r="356" spans="12:36" ht="15.75" customHeight="1" x14ac:dyDescent="0.2">
      <c r="L356" s="4"/>
      <c r="V356" s="5"/>
      <c r="X356" s="6"/>
      <c r="Y356" s="5"/>
      <c r="Z356" s="7"/>
      <c r="AA356" s="5"/>
      <c r="AB356" s="5"/>
      <c r="AC356" s="8"/>
      <c r="AF356" s="7"/>
      <c r="AG356" s="5"/>
      <c r="AH356" s="5"/>
      <c r="AI356" s="9"/>
      <c r="AJ356" s="10"/>
    </row>
    <row r="357" spans="12:36" ht="15.75" customHeight="1" x14ac:dyDescent="0.2">
      <c r="L357" s="4"/>
      <c r="V357" s="5"/>
      <c r="X357" s="6"/>
      <c r="Y357" s="5"/>
      <c r="Z357" s="7"/>
      <c r="AA357" s="5"/>
      <c r="AB357" s="5"/>
      <c r="AC357" s="8"/>
      <c r="AF357" s="7"/>
      <c r="AG357" s="5"/>
      <c r="AH357" s="5"/>
      <c r="AI357" s="9"/>
      <c r="AJ357" s="10"/>
    </row>
    <row r="358" spans="12:36" ht="15.75" customHeight="1" x14ac:dyDescent="0.2">
      <c r="L358" s="4"/>
      <c r="V358" s="5"/>
      <c r="X358" s="6"/>
      <c r="Y358" s="5"/>
      <c r="Z358" s="7"/>
      <c r="AA358" s="5"/>
      <c r="AB358" s="5"/>
      <c r="AC358" s="8"/>
      <c r="AF358" s="7"/>
      <c r="AG358" s="5"/>
      <c r="AH358" s="5"/>
      <c r="AI358" s="9"/>
      <c r="AJ358" s="10"/>
    </row>
    <row r="359" spans="12:36" ht="15.75" customHeight="1" x14ac:dyDescent="0.2">
      <c r="L359" s="4"/>
      <c r="V359" s="5"/>
      <c r="X359" s="6"/>
      <c r="Y359" s="5"/>
      <c r="Z359" s="7"/>
      <c r="AA359" s="5"/>
      <c r="AB359" s="5"/>
      <c r="AC359" s="8"/>
      <c r="AF359" s="7"/>
      <c r="AG359" s="5"/>
      <c r="AH359" s="5"/>
      <c r="AI359" s="9"/>
      <c r="AJ359" s="10"/>
    </row>
    <row r="360" spans="12:36" ht="15.75" customHeight="1" x14ac:dyDescent="0.2">
      <c r="L360" s="4"/>
      <c r="V360" s="5"/>
      <c r="X360" s="6"/>
      <c r="Y360" s="5"/>
      <c r="Z360" s="7"/>
      <c r="AA360" s="5"/>
      <c r="AB360" s="5"/>
      <c r="AC360" s="8"/>
      <c r="AF360" s="7"/>
      <c r="AG360" s="5"/>
      <c r="AH360" s="5"/>
      <c r="AI360" s="9"/>
      <c r="AJ360" s="10"/>
    </row>
    <row r="361" spans="12:36" ht="15.75" customHeight="1" x14ac:dyDescent="0.2">
      <c r="L361" s="4"/>
      <c r="V361" s="5"/>
      <c r="X361" s="6"/>
      <c r="Y361" s="5"/>
      <c r="Z361" s="7"/>
      <c r="AA361" s="5"/>
      <c r="AB361" s="5"/>
      <c r="AC361" s="8"/>
      <c r="AF361" s="7"/>
      <c r="AG361" s="5"/>
      <c r="AH361" s="5"/>
      <c r="AI361" s="9"/>
      <c r="AJ361" s="10"/>
    </row>
    <row r="362" spans="12:36" ht="15.75" customHeight="1" x14ac:dyDescent="0.2">
      <c r="L362" s="4"/>
      <c r="V362" s="5"/>
      <c r="X362" s="6"/>
      <c r="Y362" s="5"/>
      <c r="Z362" s="7"/>
      <c r="AA362" s="5"/>
      <c r="AB362" s="5"/>
      <c r="AC362" s="8"/>
      <c r="AF362" s="7"/>
      <c r="AG362" s="5"/>
      <c r="AH362" s="5"/>
      <c r="AI362" s="9"/>
      <c r="AJ362" s="10"/>
    </row>
    <row r="363" spans="12:36" ht="15.75" customHeight="1" x14ac:dyDescent="0.2">
      <c r="L363" s="4"/>
      <c r="V363" s="5"/>
      <c r="X363" s="6"/>
      <c r="Y363" s="5"/>
      <c r="Z363" s="7"/>
      <c r="AA363" s="5"/>
      <c r="AB363" s="5"/>
      <c r="AC363" s="8"/>
      <c r="AF363" s="7"/>
      <c r="AG363" s="5"/>
      <c r="AH363" s="5"/>
      <c r="AI363" s="9"/>
      <c r="AJ363" s="10"/>
    </row>
    <row r="364" spans="12:36" ht="15.75" customHeight="1" x14ac:dyDescent="0.2">
      <c r="L364" s="4"/>
      <c r="V364" s="5"/>
      <c r="X364" s="6"/>
      <c r="Y364" s="5"/>
      <c r="Z364" s="7"/>
      <c r="AA364" s="5"/>
      <c r="AB364" s="5"/>
      <c r="AC364" s="8"/>
      <c r="AF364" s="7"/>
      <c r="AG364" s="5"/>
      <c r="AH364" s="5"/>
      <c r="AI364" s="9"/>
      <c r="AJ364" s="10"/>
    </row>
    <row r="365" spans="12:36" ht="15.75" customHeight="1" x14ac:dyDescent="0.2">
      <c r="L365" s="4"/>
      <c r="V365" s="5"/>
      <c r="X365" s="6"/>
      <c r="Y365" s="5"/>
      <c r="Z365" s="7"/>
      <c r="AA365" s="5"/>
      <c r="AB365" s="5"/>
      <c r="AC365" s="8"/>
      <c r="AF365" s="7"/>
      <c r="AG365" s="5"/>
      <c r="AH365" s="5"/>
      <c r="AI365" s="9"/>
      <c r="AJ365" s="10"/>
    </row>
    <row r="366" spans="12:36" ht="15.75" customHeight="1" x14ac:dyDescent="0.2">
      <c r="L366" s="4"/>
      <c r="V366" s="5"/>
      <c r="X366" s="6"/>
      <c r="Y366" s="5"/>
      <c r="Z366" s="7"/>
      <c r="AA366" s="5"/>
      <c r="AB366" s="5"/>
      <c r="AC366" s="8"/>
      <c r="AF366" s="7"/>
      <c r="AG366" s="5"/>
      <c r="AH366" s="5"/>
      <c r="AI366" s="9"/>
      <c r="AJ366" s="10"/>
    </row>
    <row r="367" spans="12:36" ht="15.75" customHeight="1" x14ac:dyDescent="0.2">
      <c r="L367" s="4"/>
      <c r="V367" s="5"/>
      <c r="X367" s="6"/>
      <c r="Y367" s="5"/>
      <c r="Z367" s="7"/>
      <c r="AA367" s="5"/>
      <c r="AB367" s="5"/>
      <c r="AC367" s="8"/>
      <c r="AF367" s="7"/>
      <c r="AG367" s="5"/>
      <c r="AH367" s="5"/>
      <c r="AI367" s="9"/>
      <c r="AJ367" s="10"/>
    </row>
    <row r="368" spans="12:36" ht="15.75" customHeight="1" x14ac:dyDescent="0.2">
      <c r="L368" s="4"/>
      <c r="V368" s="5"/>
      <c r="X368" s="6"/>
      <c r="Y368" s="5"/>
      <c r="Z368" s="7"/>
      <c r="AA368" s="5"/>
      <c r="AB368" s="5"/>
      <c r="AC368" s="8"/>
      <c r="AF368" s="7"/>
      <c r="AG368" s="5"/>
      <c r="AH368" s="5"/>
      <c r="AI368" s="9"/>
      <c r="AJ368" s="10"/>
    </row>
    <row r="369" spans="12:36" ht="15.75" customHeight="1" x14ac:dyDescent="0.2">
      <c r="L369" s="4"/>
      <c r="V369" s="5"/>
      <c r="X369" s="6"/>
      <c r="Y369" s="5"/>
      <c r="Z369" s="7"/>
      <c r="AA369" s="5"/>
      <c r="AB369" s="5"/>
      <c r="AC369" s="8"/>
      <c r="AF369" s="7"/>
      <c r="AG369" s="5"/>
      <c r="AH369" s="5"/>
      <c r="AI369" s="9"/>
      <c r="AJ369" s="10"/>
    </row>
    <row r="370" spans="12:36" ht="15.75" customHeight="1" x14ac:dyDescent="0.2">
      <c r="L370" s="4"/>
      <c r="V370" s="5"/>
      <c r="X370" s="6"/>
      <c r="Y370" s="5"/>
      <c r="Z370" s="7"/>
      <c r="AA370" s="5"/>
      <c r="AB370" s="5"/>
      <c r="AC370" s="8"/>
      <c r="AF370" s="7"/>
      <c r="AG370" s="5"/>
      <c r="AH370" s="5"/>
      <c r="AI370" s="9"/>
      <c r="AJ370" s="10"/>
    </row>
    <row r="371" spans="12:36" ht="15.75" customHeight="1" x14ac:dyDescent="0.2">
      <c r="L371" s="4"/>
      <c r="V371" s="5"/>
      <c r="X371" s="6"/>
      <c r="Y371" s="5"/>
      <c r="Z371" s="7"/>
      <c r="AA371" s="5"/>
      <c r="AB371" s="5"/>
      <c r="AC371" s="8"/>
      <c r="AF371" s="7"/>
      <c r="AG371" s="5"/>
      <c r="AH371" s="5"/>
      <c r="AI371" s="9"/>
      <c r="AJ371" s="10"/>
    </row>
    <row r="372" spans="12:36" ht="15.75" customHeight="1" x14ac:dyDescent="0.2">
      <c r="L372" s="4"/>
      <c r="V372" s="5"/>
      <c r="X372" s="6"/>
      <c r="Y372" s="5"/>
      <c r="Z372" s="7"/>
      <c r="AA372" s="5"/>
      <c r="AB372" s="5"/>
      <c r="AC372" s="8"/>
      <c r="AF372" s="7"/>
      <c r="AG372" s="5"/>
      <c r="AH372" s="5"/>
      <c r="AI372" s="9"/>
      <c r="AJ372" s="10"/>
    </row>
    <row r="373" spans="12:36" ht="15.75" customHeight="1" x14ac:dyDescent="0.2">
      <c r="L373" s="4"/>
      <c r="V373" s="5"/>
      <c r="X373" s="6"/>
      <c r="Y373" s="5"/>
      <c r="Z373" s="7"/>
      <c r="AA373" s="5"/>
      <c r="AB373" s="5"/>
      <c r="AC373" s="8"/>
      <c r="AF373" s="7"/>
      <c r="AG373" s="5"/>
      <c r="AH373" s="5"/>
      <c r="AI373" s="9"/>
      <c r="AJ373" s="10"/>
    </row>
    <row r="374" spans="12:36" ht="15.75" customHeight="1" x14ac:dyDescent="0.2">
      <c r="L374" s="4"/>
      <c r="V374" s="5"/>
      <c r="X374" s="6"/>
      <c r="Y374" s="5"/>
      <c r="Z374" s="7"/>
      <c r="AA374" s="5"/>
      <c r="AB374" s="5"/>
      <c r="AC374" s="8"/>
      <c r="AF374" s="7"/>
      <c r="AG374" s="5"/>
      <c r="AH374" s="5"/>
      <c r="AI374" s="9"/>
      <c r="AJ374" s="10"/>
    </row>
    <row r="375" spans="12:36" ht="15.75" customHeight="1" x14ac:dyDescent="0.2">
      <c r="L375" s="4"/>
      <c r="V375" s="5"/>
      <c r="X375" s="6"/>
      <c r="Y375" s="5"/>
      <c r="Z375" s="7"/>
      <c r="AA375" s="5"/>
      <c r="AB375" s="5"/>
      <c r="AC375" s="8"/>
      <c r="AF375" s="7"/>
      <c r="AG375" s="5"/>
      <c r="AH375" s="5"/>
      <c r="AI375" s="9"/>
      <c r="AJ375" s="10"/>
    </row>
    <row r="376" spans="12:36" ht="15.75" customHeight="1" x14ac:dyDescent="0.2">
      <c r="L376" s="4"/>
      <c r="V376" s="5"/>
      <c r="X376" s="6"/>
      <c r="Y376" s="5"/>
      <c r="Z376" s="7"/>
      <c r="AA376" s="5"/>
      <c r="AB376" s="5"/>
      <c r="AC376" s="8"/>
      <c r="AF376" s="7"/>
      <c r="AG376" s="5"/>
      <c r="AH376" s="5"/>
      <c r="AI376" s="9"/>
      <c r="AJ376" s="10"/>
    </row>
    <row r="377" spans="12:36" ht="15.75" customHeight="1" x14ac:dyDescent="0.2">
      <c r="L377" s="4"/>
      <c r="V377" s="5"/>
      <c r="X377" s="6"/>
      <c r="Y377" s="5"/>
      <c r="Z377" s="7"/>
      <c r="AA377" s="5"/>
      <c r="AB377" s="5"/>
      <c r="AC377" s="8"/>
      <c r="AF377" s="7"/>
      <c r="AG377" s="5"/>
      <c r="AH377" s="5"/>
      <c r="AI377" s="9"/>
      <c r="AJ377" s="10"/>
    </row>
    <row r="378" spans="12:36" ht="15.75" customHeight="1" x14ac:dyDescent="0.2">
      <c r="L378" s="4"/>
      <c r="V378" s="5"/>
      <c r="X378" s="6"/>
      <c r="Y378" s="5"/>
      <c r="Z378" s="7"/>
      <c r="AA378" s="5"/>
      <c r="AB378" s="5"/>
      <c r="AC378" s="8"/>
      <c r="AF378" s="7"/>
      <c r="AG378" s="5"/>
      <c r="AH378" s="5"/>
      <c r="AI378" s="9"/>
      <c r="AJ378" s="10"/>
    </row>
    <row r="379" spans="12:36" ht="15.75" customHeight="1" x14ac:dyDescent="0.2">
      <c r="L379" s="4"/>
      <c r="V379" s="5"/>
      <c r="X379" s="6"/>
      <c r="Y379" s="5"/>
      <c r="Z379" s="7"/>
      <c r="AA379" s="5"/>
      <c r="AB379" s="5"/>
      <c r="AC379" s="8"/>
      <c r="AF379" s="7"/>
      <c r="AG379" s="5"/>
      <c r="AH379" s="5"/>
      <c r="AI379" s="9"/>
      <c r="AJ379" s="10"/>
    </row>
    <row r="380" spans="12:36" ht="15.75" customHeight="1" x14ac:dyDescent="0.2">
      <c r="L380" s="4"/>
      <c r="V380" s="5"/>
      <c r="X380" s="6"/>
      <c r="Y380" s="5"/>
      <c r="Z380" s="7"/>
      <c r="AA380" s="5"/>
      <c r="AB380" s="5"/>
      <c r="AC380" s="8"/>
      <c r="AF380" s="7"/>
      <c r="AG380" s="5"/>
      <c r="AH380" s="5"/>
      <c r="AI380" s="9"/>
      <c r="AJ380" s="10"/>
    </row>
    <row r="381" spans="12:36" ht="15.75" customHeight="1" x14ac:dyDescent="0.2">
      <c r="L381" s="4"/>
      <c r="V381" s="5"/>
      <c r="X381" s="6"/>
      <c r="Y381" s="5"/>
      <c r="Z381" s="7"/>
      <c r="AA381" s="5"/>
      <c r="AB381" s="5"/>
      <c r="AC381" s="8"/>
      <c r="AF381" s="7"/>
      <c r="AG381" s="5"/>
      <c r="AH381" s="5"/>
      <c r="AI381" s="9"/>
      <c r="AJ381" s="10"/>
    </row>
    <row r="382" spans="12:36" ht="15.75" customHeight="1" x14ac:dyDescent="0.2">
      <c r="L382" s="4"/>
      <c r="V382" s="5"/>
      <c r="X382" s="6"/>
      <c r="Y382" s="5"/>
      <c r="Z382" s="7"/>
      <c r="AA382" s="5"/>
      <c r="AB382" s="5"/>
      <c r="AC382" s="8"/>
      <c r="AF382" s="7"/>
      <c r="AG382" s="5"/>
      <c r="AH382" s="5"/>
      <c r="AI382" s="9"/>
      <c r="AJ382" s="10"/>
    </row>
    <row r="383" spans="12:36" ht="15.75" customHeight="1" x14ac:dyDescent="0.2">
      <c r="L383" s="4"/>
      <c r="V383" s="5"/>
      <c r="X383" s="6"/>
      <c r="Y383" s="5"/>
      <c r="Z383" s="7"/>
      <c r="AA383" s="5"/>
      <c r="AB383" s="5"/>
      <c r="AC383" s="8"/>
      <c r="AF383" s="7"/>
      <c r="AG383" s="5"/>
      <c r="AH383" s="5"/>
      <c r="AI383" s="9"/>
      <c r="AJ383" s="10"/>
    </row>
    <row r="384" spans="12:36" ht="15.75" customHeight="1" x14ac:dyDescent="0.2">
      <c r="L384" s="4"/>
      <c r="V384" s="5"/>
      <c r="X384" s="6"/>
      <c r="Y384" s="5"/>
      <c r="Z384" s="7"/>
      <c r="AA384" s="5"/>
      <c r="AB384" s="5"/>
      <c r="AC384" s="8"/>
      <c r="AF384" s="7"/>
      <c r="AG384" s="5"/>
      <c r="AH384" s="5"/>
      <c r="AI384" s="9"/>
      <c r="AJ384" s="10"/>
    </row>
    <row r="385" spans="12:36" ht="15.75" customHeight="1" x14ac:dyDescent="0.2">
      <c r="L385" s="4"/>
      <c r="V385" s="5"/>
      <c r="X385" s="6"/>
      <c r="Y385" s="5"/>
      <c r="Z385" s="7"/>
      <c r="AA385" s="5"/>
      <c r="AB385" s="5"/>
      <c r="AC385" s="8"/>
      <c r="AF385" s="7"/>
      <c r="AG385" s="5"/>
      <c r="AH385" s="5"/>
      <c r="AI385" s="9"/>
      <c r="AJ385" s="10"/>
    </row>
    <row r="386" spans="12:36" ht="15.75" customHeight="1" x14ac:dyDescent="0.2">
      <c r="L386" s="4"/>
      <c r="V386" s="5"/>
      <c r="X386" s="6"/>
      <c r="Y386" s="5"/>
      <c r="Z386" s="7"/>
      <c r="AA386" s="5"/>
      <c r="AB386" s="5"/>
      <c r="AC386" s="8"/>
      <c r="AF386" s="7"/>
      <c r="AG386" s="5"/>
      <c r="AH386" s="5"/>
      <c r="AI386" s="9"/>
      <c r="AJ386" s="10"/>
    </row>
    <row r="387" spans="12:36" ht="15.75" customHeight="1" x14ac:dyDescent="0.2">
      <c r="L387" s="4"/>
      <c r="V387" s="5"/>
      <c r="X387" s="6"/>
      <c r="Y387" s="5"/>
      <c r="Z387" s="7"/>
      <c r="AA387" s="5"/>
      <c r="AB387" s="5"/>
      <c r="AC387" s="8"/>
      <c r="AF387" s="7"/>
      <c r="AG387" s="5"/>
      <c r="AH387" s="5"/>
      <c r="AI387" s="9"/>
      <c r="AJ387" s="10"/>
    </row>
    <row r="388" spans="12:36" ht="15.75" customHeight="1" x14ac:dyDescent="0.2">
      <c r="L388" s="4"/>
      <c r="V388" s="5"/>
      <c r="X388" s="6"/>
      <c r="Y388" s="5"/>
      <c r="Z388" s="7"/>
      <c r="AA388" s="5"/>
      <c r="AB388" s="5"/>
      <c r="AC388" s="8"/>
      <c r="AF388" s="7"/>
      <c r="AG388" s="5"/>
      <c r="AH388" s="5"/>
      <c r="AI388" s="9"/>
      <c r="AJ388" s="10"/>
    </row>
    <row r="389" spans="12:36" ht="15.75" customHeight="1" x14ac:dyDescent="0.2">
      <c r="L389" s="4"/>
      <c r="V389" s="5"/>
      <c r="X389" s="6"/>
      <c r="Y389" s="5"/>
      <c r="Z389" s="7"/>
      <c r="AA389" s="5"/>
      <c r="AB389" s="5"/>
      <c r="AC389" s="8"/>
      <c r="AF389" s="7"/>
      <c r="AG389" s="5"/>
      <c r="AH389" s="5"/>
      <c r="AI389" s="9"/>
      <c r="AJ389" s="10"/>
    </row>
    <row r="390" spans="12:36" ht="15.75" customHeight="1" x14ac:dyDescent="0.2">
      <c r="L390" s="4"/>
      <c r="V390" s="5"/>
      <c r="X390" s="6"/>
      <c r="Y390" s="5"/>
      <c r="Z390" s="7"/>
      <c r="AA390" s="5"/>
      <c r="AB390" s="5"/>
      <c r="AC390" s="8"/>
      <c r="AF390" s="7"/>
      <c r="AG390" s="5"/>
      <c r="AH390" s="5"/>
      <c r="AI390" s="9"/>
      <c r="AJ390" s="10"/>
    </row>
    <row r="391" spans="12:36" ht="15.75" customHeight="1" x14ac:dyDescent="0.2">
      <c r="L391" s="4"/>
      <c r="V391" s="5"/>
      <c r="X391" s="6"/>
      <c r="Y391" s="5"/>
      <c r="Z391" s="7"/>
      <c r="AA391" s="5"/>
      <c r="AB391" s="5"/>
      <c r="AC391" s="8"/>
      <c r="AF391" s="7"/>
      <c r="AG391" s="5"/>
      <c r="AH391" s="5"/>
      <c r="AI391" s="9"/>
      <c r="AJ391" s="10"/>
    </row>
    <row r="392" spans="12:36" ht="15.75" customHeight="1" x14ac:dyDescent="0.2">
      <c r="L392" s="4"/>
      <c r="V392" s="5"/>
      <c r="X392" s="6"/>
      <c r="Y392" s="5"/>
      <c r="Z392" s="7"/>
      <c r="AA392" s="5"/>
      <c r="AB392" s="5"/>
      <c r="AC392" s="8"/>
      <c r="AF392" s="7"/>
      <c r="AG392" s="5"/>
      <c r="AH392" s="5"/>
      <c r="AI392" s="9"/>
      <c r="AJ392" s="10"/>
    </row>
    <row r="393" spans="12:36" ht="15.75" customHeight="1" x14ac:dyDescent="0.2">
      <c r="L393" s="4"/>
      <c r="V393" s="5"/>
      <c r="X393" s="6"/>
      <c r="Y393" s="5"/>
      <c r="Z393" s="7"/>
      <c r="AA393" s="5"/>
      <c r="AB393" s="5"/>
      <c r="AC393" s="8"/>
      <c r="AF393" s="7"/>
      <c r="AG393" s="5"/>
      <c r="AH393" s="5"/>
      <c r="AI393" s="9"/>
      <c r="AJ393" s="10"/>
    </row>
    <row r="394" spans="12:36" ht="15.75" customHeight="1" x14ac:dyDescent="0.2">
      <c r="L394" s="4"/>
      <c r="V394" s="5"/>
      <c r="X394" s="6"/>
      <c r="Y394" s="5"/>
      <c r="Z394" s="7"/>
      <c r="AA394" s="5"/>
      <c r="AB394" s="5"/>
      <c r="AC394" s="8"/>
      <c r="AF394" s="7"/>
      <c r="AG394" s="5"/>
      <c r="AH394" s="5"/>
      <c r="AI394" s="9"/>
      <c r="AJ394" s="10"/>
    </row>
    <row r="395" spans="12:36" ht="15.75" customHeight="1" x14ac:dyDescent="0.2">
      <c r="L395" s="4"/>
      <c r="V395" s="5"/>
      <c r="X395" s="6"/>
      <c r="Y395" s="5"/>
      <c r="Z395" s="7"/>
      <c r="AA395" s="5"/>
      <c r="AB395" s="5"/>
      <c r="AC395" s="8"/>
      <c r="AF395" s="7"/>
      <c r="AG395" s="5"/>
      <c r="AH395" s="5"/>
      <c r="AI395" s="9"/>
      <c r="AJ395" s="10"/>
    </row>
    <row r="396" spans="12:36" ht="15.75" customHeight="1" x14ac:dyDescent="0.2">
      <c r="L396" s="4"/>
      <c r="V396" s="5"/>
      <c r="X396" s="6"/>
      <c r="Y396" s="5"/>
      <c r="Z396" s="7"/>
      <c r="AA396" s="5"/>
      <c r="AB396" s="5"/>
      <c r="AC396" s="8"/>
      <c r="AF396" s="7"/>
      <c r="AG396" s="5"/>
      <c r="AH396" s="5"/>
      <c r="AI396" s="9"/>
      <c r="AJ396" s="10"/>
    </row>
    <row r="397" spans="12:36" ht="15.75" customHeight="1" x14ac:dyDescent="0.2">
      <c r="L397" s="4"/>
      <c r="V397" s="5"/>
      <c r="X397" s="6"/>
      <c r="Y397" s="5"/>
      <c r="Z397" s="7"/>
      <c r="AA397" s="5"/>
      <c r="AB397" s="5"/>
      <c r="AC397" s="8"/>
      <c r="AF397" s="7"/>
      <c r="AG397" s="5"/>
      <c r="AH397" s="5"/>
      <c r="AI397" s="9"/>
      <c r="AJ397" s="10"/>
    </row>
    <row r="398" spans="12:36" ht="15.75" customHeight="1" x14ac:dyDescent="0.2">
      <c r="L398" s="4"/>
      <c r="V398" s="5"/>
      <c r="X398" s="6"/>
      <c r="Y398" s="5"/>
      <c r="Z398" s="7"/>
      <c r="AA398" s="5"/>
      <c r="AB398" s="5"/>
      <c r="AC398" s="8"/>
      <c r="AF398" s="7"/>
      <c r="AG398" s="5"/>
      <c r="AH398" s="5"/>
      <c r="AI398" s="9"/>
      <c r="AJ398" s="10"/>
    </row>
    <row r="399" spans="12:36" ht="15.75" customHeight="1" x14ac:dyDescent="0.2">
      <c r="L399" s="4"/>
      <c r="V399" s="5"/>
      <c r="X399" s="6"/>
      <c r="Y399" s="5"/>
      <c r="Z399" s="7"/>
      <c r="AA399" s="5"/>
      <c r="AB399" s="5"/>
      <c r="AC399" s="8"/>
      <c r="AF399" s="7"/>
      <c r="AG399" s="5"/>
      <c r="AH399" s="5"/>
      <c r="AI399" s="9"/>
      <c r="AJ399" s="10"/>
    </row>
    <row r="400" spans="12:36" ht="15.75" customHeight="1" x14ac:dyDescent="0.2">
      <c r="L400" s="4"/>
      <c r="V400" s="5"/>
      <c r="X400" s="6"/>
      <c r="Y400" s="5"/>
      <c r="Z400" s="7"/>
      <c r="AA400" s="5"/>
      <c r="AB400" s="5"/>
      <c r="AC400" s="8"/>
      <c r="AF400" s="7"/>
      <c r="AG400" s="5"/>
      <c r="AH400" s="5"/>
      <c r="AI400" s="9"/>
      <c r="AJ400" s="10"/>
    </row>
    <row r="401" spans="12:36" ht="15.75" customHeight="1" x14ac:dyDescent="0.2">
      <c r="L401" s="4"/>
      <c r="V401" s="5"/>
      <c r="X401" s="6"/>
      <c r="Y401" s="5"/>
      <c r="Z401" s="7"/>
      <c r="AA401" s="5"/>
      <c r="AB401" s="5"/>
      <c r="AC401" s="8"/>
      <c r="AF401" s="7"/>
      <c r="AG401" s="5"/>
      <c r="AH401" s="5"/>
      <c r="AI401" s="9"/>
      <c r="AJ401" s="10"/>
    </row>
    <row r="402" spans="12:36" ht="15.75" customHeight="1" x14ac:dyDescent="0.2">
      <c r="L402" s="4"/>
      <c r="V402" s="5"/>
      <c r="X402" s="6"/>
      <c r="Y402" s="5"/>
      <c r="Z402" s="7"/>
      <c r="AA402" s="5"/>
      <c r="AB402" s="5"/>
      <c r="AC402" s="8"/>
      <c r="AF402" s="7"/>
      <c r="AG402" s="5"/>
      <c r="AH402" s="5"/>
      <c r="AI402" s="9"/>
      <c r="AJ402" s="10"/>
    </row>
    <row r="403" spans="12:36" ht="15.75" customHeight="1" x14ac:dyDescent="0.2">
      <c r="L403" s="4"/>
      <c r="V403" s="5"/>
      <c r="X403" s="6"/>
      <c r="Y403" s="5"/>
      <c r="Z403" s="7"/>
      <c r="AA403" s="5"/>
      <c r="AB403" s="5"/>
      <c r="AC403" s="8"/>
      <c r="AF403" s="7"/>
      <c r="AG403" s="5"/>
      <c r="AH403" s="5"/>
      <c r="AI403" s="9"/>
      <c r="AJ403" s="10"/>
    </row>
    <row r="404" spans="12:36" ht="15.75" customHeight="1" x14ac:dyDescent="0.2">
      <c r="L404" s="4"/>
      <c r="V404" s="5"/>
      <c r="X404" s="6"/>
      <c r="Y404" s="5"/>
      <c r="Z404" s="7"/>
      <c r="AA404" s="5"/>
      <c r="AB404" s="5"/>
      <c r="AC404" s="8"/>
      <c r="AF404" s="7"/>
      <c r="AG404" s="5"/>
      <c r="AH404" s="5"/>
      <c r="AI404" s="9"/>
      <c r="AJ404" s="10"/>
    </row>
    <row r="405" spans="12:36" ht="15.75" customHeight="1" x14ac:dyDescent="0.2">
      <c r="L405" s="4"/>
      <c r="V405" s="5"/>
      <c r="X405" s="6"/>
      <c r="Y405" s="5"/>
      <c r="Z405" s="7"/>
      <c r="AA405" s="5"/>
      <c r="AB405" s="5"/>
      <c r="AC405" s="8"/>
      <c r="AF405" s="7"/>
      <c r="AG405" s="5"/>
      <c r="AH405" s="5"/>
      <c r="AI405" s="9"/>
      <c r="AJ405" s="10"/>
    </row>
    <row r="406" spans="12:36" ht="15.75" customHeight="1" x14ac:dyDescent="0.2">
      <c r="L406" s="4"/>
      <c r="V406" s="5"/>
      <c r="X406" s="6"/>
      <c r="Y406" s="5"/>
      <c r="Z406" s="7"/>
      <c r="AA406" s="5"/>
      <c r="AB406" s="5"/>
      <c r="AC406" s="8"/>
      <c r="AF406" s="7"/>
      <c r="AG406" s="5"/>
      <c r="AH406" s="5"/>
      <c r="AI406" s="9"/>
      <c r="AJ406" s="10"/>
    </row>
    <row r="407" spans="12:36" ht="15.75" customHeight="1" x14ac:dyDescent="0.2">
      <c r="L407" s="4"/>
      <c r="V407" s="5"/>
      <c r="X407" s="6"/>
      <c r="Y407" s="5"/>
      <c r="Z407" s="7"/>
      <c r="AA407" s="5"/>
      <c r="AB407" s="5"/>
      <c r="AC407" s="8"/>
      <c r="AF407" s="7"/>
      <c r="AG407" s="5"/>
      <c r="AH407" s="5"/>
      <c r="AI407" s="9"/>
      <c r="AJ407" s="10"/>
    </row>
    <row r="408" spans="12:36" ht="15.75" customHeight="1" x14ac:dyDescent="0.2">
      <c r="L408" s="4"/>
      <c r="V408" s="5"/>
      <c r="X408" s="6"/>
      <c r="Y408" s="5"/>
      <c r="Z408" s="7"/>
      <c r="AA408" s="5"/>
      <c r="AB408" s="5"/>
      <c r="AC408" s="8"/>
      <c r="AF408" s="7"/>
      <c r="AG408" s="5"/>
      <c r="AH408" s="5"/>
      <c r="AI408" s="9"/>
      <c r="AJ408" s="10"/>
    </row>
    <row r="409" spans="12:36" ht="15.75" customHeight="1" x14ac:dyDescent="0.2">
      <c r="L409" s="4"/>
      <c r="V409" s="5"/>
      <c r="X409" s="6"/>
      <c r="Y409" s="5"/>
      <c r="Z409" s="7"/>
      <c r="AA409" s="5"/>
      <c r="AB409" s="5"/>
      <c r="AC409" s="8"/>
      <c r="AF409" s="7"/>
      <c r="AG409" s="5"/>
      <c r="AH409" s="5"/>
      <c r="AI409" s="9"/>
      <c r="AJ409" s="10"/>
    </row>
    <row r="410" spans="12:36" ht="15.75" customHeight="1" x14ac:dyDescent="0.2">
      <c r="L410" s="4"/>
      <c r="V410" s="5"/>
      <c r="X410" s="6"/>
      <c r="Y410" s="5"/>
      <c r="Z410" s="7"/>
      <c r="AA410" s="5"/>
      <c r="AB410" s="5"/>
      <c r="AC410" s="8"/>
      <c r="AF410" s="7"/>
      <c r="AG410" s="5"/>
      <c r="AH410" s="5"/>
      <c r="AI410" s="9"/>
      <c r="AJ410" s="10"/>
    </row>
    <row r="411" spans="12:36" ht="15.75" customHeight="1" x14ac:dyDescent="0.2">
      <c r="L411" s="4"/>
      <c r="V411" s="5"/>
      <c r="X411" s="6"/>
      <c r="Y411" s="5"/>
      <c r="Z411" s="7"/>
      <c r="AA411" s="5"/>
      <c r="AB411" s="5"/>
      <c r="AC411" s="8"/>
      <c r="AF411" s="7"/>
      <c r="AG411" s="5"/>
      <c r="AH411" s="5"/>
      <c r="AI411" s="9"/>
      <c r="AJ411" s="10"/>
    </row>
    <row r="412" spans="12:36" ht="15.75" customHeight="1" x14ac:dyDescent="0.2">
      <c r="L412" s="4"/>
      <c r="V412" s="5"/>
      <c r="X412" s="6"/>
      <c r="Y412" s="5"/>
      <c r="Z412" s="7"/>
      <c r="AA412" s="5"/>
      <c r="AB412" s="5"/>
      <c r="AC412" s="8"/>
      <c r="AF412" s="7"/>
      <c r="AG412" s="5"/>
      <c r="AH412" s="5"/>
      <c r="AI412" s="9"/>
      <c r="AJ412" s="10"/>
    </row>
    <row r="413" spans="12:36" ht="15.75" customHeight="1" x14ac:dyDescent="0.2">
      <c r="L413" s="4"/>
      <c r="V413" s="5"/>
      <c r="X413" s="6"/>
      <c r="Y413" s="5"/>
      <c r="Z413" s="7"/>
      <c r="AA413" s="5"/>
      <c r="AB413" s="5"/>
      <c r="AC413" s="8"/>
      <c r="AF413" s="7"/>
      <c r="AG413" s="5"/>
      <c r="AH413" s="5"/>
      <c r="AI413" s="9"/>
      <c r="AJ413" s="10"/>
    </row>
    <row r="414" spans="12:36" ht="15.75" customHeight="1" x14ac:dyDescent="0.2">
      <c r="L414" s="4"/>
      <c r="V414" s="5"/>
      <c r="X414" s="6"/>
      <c r="Y414" s="5"/>
      <c r="Z414" s="7"/>
      <c r="AA414" s="5"/>
      <c r="AB414" s="5"/>
      <c r="AC414" s="8"/>
      <c r="AF414" s="7"/>
      <c r="AG414" s="5"/>
      <c r="AH414" s="5"/>
      <c r="AI414" s="9"/>
      <c r="AJ414" s="10"/>
    </row>
    <row r="415" spans="12:36" ht="15.75" customHeight="1" x14ac:dyDescent="0.2">
      <c r="L415" s="4"/>
      <c r="V415" s="5"/>
      <c r="X415" s="6"/>
      <c r="Y415" s="5"/>
      <c r="Z415" s="7"/>
      <c r="AA415" s="5"/>
      <c r="AB415" s="5"/>
      <c r="AC415" s="8"/>
      <c r="AF415" s="7"/>
      <c r="AG415" s="5"/>
      <c r="AH415" s="5"/>
      <c r="AI415" s="9"/>
      <c r="AJ415" s="10"/>
    </row>
    <row r="416" spans="12:36" ht="15.75" customHeight="1" x14ac:dyDescent="0.2">
      <c r="L416" s="4"/>
      <c r="V416" s="5"/>
      <c r="X416" s="6"/>
      <c r="Y416" s="5"/>
      <c r="Z416" s="7"/>
      <c r="AA416" s="5"/>
      <c r="AB416" s="5"/>
      <c r="AC416" s="8"/>
      <c r="AF416" s="7"/>
      <c r="AG416" s="5"/>
      <c r="AH416" s="5"/>
      <c r="AI416" s="9"/>
      <c r="AJ416" s="10"/>
    </row>
    <row r="417" spans="12:36" ht="15.75" customHeight="1" x14ac:dyDescent="0.2">
      <c r="L417" s="4"/>
      <c r="V417" s="5"/>
      <c r="X417" s="6"/>
      <c r="Y417" s="5"/>
      <c r="Z417" s="7"/>
      <c r="AA417" s="5"/>
      <c r="AB417" s="5"/>
      <c r="AC417" s="8"/>
      <c r="AF417" s="7"/>
      <c r="AG417" s="5"/>
      <c r="AH417" s="5"/>
      <c r="AI417" s="9"/>
      <c r="AJ417" s="10"/>
    </row>
    <row r="418" spans="12:36" ht="15.75" customHeight="1" x14ac:dyDescent="0.2">
      <c r="L418" s="4"/>
      <c r="V418" s="5"/>
      <c r="X418" s="6"/>
      <c r="Y418" s="5"/>
      <c r="Z418" s="7"/>
      <c r="AA418" s="5"/>
      <c r="AB418" s="5"/>
      <c r="AC418" s="8"/>
      <c r="AF418" s="7"/>
      <c r="AG418" s="5"/>
      <c r="AH418" s="5"/>
      <c r="AI418" s="9"/>
      <c r="AJ418" s="10"/>
    </row>
    <row r="419" spans="12:36" ht="15.75" customHeight="1" x14ac:dyDescent="0.2">
      <c r="L419" s="4"/>
      <c r="V419" s="5"/>
      <c r="X419" s="6"/>
      <c r="Y419" s="5"/>
      <c r="Z419" s="7"/>
      <c r="AA419" s="5"/>
      <c r="AB419" s="5"/>
      <c r="AC419" s="8"/>
      <c r="AF419" s="7"/>
      <c r="AG419" s="5"/>
      <c r="AH419" s="5"/>
      <c r="AI419" s="9"/>
      <c r="AJ419" s="10"/>
    </row>
    <row r="420" spans="12:36" ht="15.75" customHeight="1" x14ac:dyDescent="0.2">
      <c r="L420" s="4"/>
      <c r="V420" s="5"/>
      <c r="X420" s="6"/>
      <c r="Y420" s="5"/>
      <c r="Z420" s="7"/>
      <c r="AA420" s="5"/>
      <c r="AB420" s="5"/>
      <c r="AC420" s="8"/>
      <c r="AF420" s="7"/>
      <c r="AG420" s="5"/>
      <c r="AH420" s="5"/>
      <c r="AI420" s="9"/>
      <c r="AJ420" s="10"/>
    </row>
    <row r="421" spans="12:36" ht="15.75" customHeight="1" x14ac:dyDescent="0.2">
      <c r="L421" s="4"/>
      <c r="V421" s="5"/>
      <c r="X421" s="6"/>
      <c r="Y421" s="5"/>
      <c r="Z421" s="7"/>
      <c r="AA421" s="5"/>
      <c r="AB421" s="5"/>
      <c r="AC421" s="8"/>
      <c r="AF421" s="7"/>
      <c r="AG421" s="5"/>
      <c r="AH421" s="5"/>
      <c r="AI421" s="9"/>
      <c r="AJ421" s="10"/>
    </row>
    <row r="422" spans="12:36" ht="15.75" customHeight="1" x14ac:dyDescent="0.2">
      <c r="L422" s="4"/>
      <c r="V422" s="5"/>
      <c r="X422" s="6"/>
      <c r="Y422" s="5"/>
      <c r="Z422" s="7"/>
      <c r="AA422" s="5"/>
      <c r="AB422" s="5"/>
      <c r="AC422" s="8"/>
      <c r="AF422" s="7"/>
      <c r="AG422" s="5"/>
      <c r="AH422" s="5"/>
      <c r="AI422" s="9"/>
      <c r="AJ422" s="10"/>
    </row>
    <row r="423" spans="12:36" ht="15.75" customHeight="1" x14ac:dyDescent="0.2">
      <c r="L423" s="4"/>
      <c r="V423" s="5"/>
      <c r="X423" s="6"/>
      <c r="Y423" s="5"/>
      <c r="Z423" s="7"/>
      <c r="AA423" s="5"/>
      <c r="AB423" s="5"/>
      <c r="AC423" s="8"/>
      <c r="AF423" s="7"/>
      <c r="AG423" s="5"/>
      <c r="AH423" s="5"/>
      <c r="AI423" s="9"/>
      <c r="AJ423" s="10"/>
    </row>
    <row r="424" spans="12:36" ht="15.75" customHeight="1" x14ac:dyDescent="0.2">
      <c r="L424" s="4"/>
      <c r="V424" s="5"/>
      <c r="X424" s="6"/>
      <c r="Y424" s="5"/>
      <c r="Z424" s="7"/>
      <c r="AA424" s="5"/>
      <c r="AB424" s="5"/>
      <c r="AC424" s="8"/>
      <c r="AF424" s="7"/>
      <c r="AG424" s="5"/>
      <c r="AH424" s="5"/>
      <c r="AI424" s="9"/>
      <c r="AJ424" s="10"/>
    </row>
    <row r="425" spans="12:36" ht="15.75" customHeight="1" x14ac:dyDescent="0.2">
      <c r="L425" s="4"/>
      <c r="V425" s="5"/>
      <c r="X425" s="6"/>
      <c r="Y425" s="5"/>
      <c r="Z425" s="7"/>
      <c r="AA425" s="5"/>
      <c r="AB425" s="5"/>
      <c r="AC425" s="8"/>
      <c r="AF425" s="7"/>
      <c r="AG425" s="5"/>
      <c r="AH425" s="5"/>
      <c r="AI425" s="9"/>
      <c r="AJ425" s="10"/>
    </row>
    <row r="426" spans="12:36" ht="15.75" customHeight="1" x14ac:dyDescent="0.2">
      <c r="L426" s="4"/>
      <c r="V426" s="5"/>
      <c r="X426" s="6"/>
      <c r="Y426" s="5"/>
      <c r="Z426" s="7"/>
      <c r="AA426" s="5"/>
      <c r="AB426" s="5"/>
      <c r="AC426" s="8"/>
      <c r="AF426" s="7"/>
      <c r="AG426" s="5"/>
      <c r="AH426" s="5"/>
      <c r="AI426" s="9"/>
      <c r="AJ426" s="10"/>
    </row>
    <row r="427" spans="12:36" ht="15.75" customHeight="1" x14ac:dyDescent="0.2">
      <c r="L427" s="4"/>
      <c r="V427" s="5"/>
      <c r="X427" s="6"/>
      <c r="Y427" s="5"/>
      <c r="Z427" s="7"/>
      <c r="AA427" s="5"/>
      <c r="AB427" s="5"/>
      <c r="AC427" s="8"/>
      <c r="AF427" s="7"/>
      <c r="AG427" s="5"/>
      <c r="AH427" s="5"/>
      <c r="AI427" s="9"/>
      <c r="AJ427" s="10"/>
    </row>
    <row r="428" spans="12:36" ht="15.75" customHeight="1" x14ac:dyDescent="0.2">
      <c r="L428" s="4"/>
      <c r="V428" s="5"/>
      <c r="X428" s="6"/>
      <c r="Y428" s="5"/>
      <c r="Z428" s="7"/>
      <c r="AA428" s="5"/>
      <c r="AB428" s="5"/>
      <c r="AC428" s="8"/>
      <c r="AF428" s="7"/>
      <c r="AG428" s="5"/>
      <c r="AH428" s="5"/>
      <c r="AI428" s="9"/>
      <c r="AJ428" s="10"/>
    </row>
    <row r="429" spans="12:36" ht="15.75" customHeight="1" x14ac:dyDescent="0.2">
      <c r="L429" s="4"/>
      <c r="V429" s="5"/>
      <c r="X429" s="6"/>
      <c r="Y429" s="5"/>
      <c r="Z429" s="7"/>
      <c r="AA429" s="5"/>
      <c r="AB429" s="5"/>
      <c r="AC429" s="8"/>
      <c r="AF429" s="7"/>
      <c r="AG429" s="5"/>
      <c r="AH429" s="5"/>
      <c r="AI429" s="9"/>
      <c r="AJ429" s="10"/>
    </row>
    <row r="430" spans="12:36" ht="15.75" customHeight="1" x14ac:dyDescent="0.2">
      <c r="L430" s="4"/>
      <c r="V430" s="5"/>
      <c r="X430" s="6"/>
      <c r="Y430" s="5"/>
      <c r="Z430" s="7"/>
      <c r="AA430" s="5"/>
      <c r="AB430" s="5"/>
      <c r="AC430" s="8"/>
      <c r="AF430" s="7"/>
      <c r="AG430" s="5"/>
      <c r="AH430" s="5"/>
      <c r="AI430" s="9"/>
      <c r="AJ430" s="10"/>
    </row>
    <row r="431" spans="12:36" ht="15.75" customHeight="1" x14ac:dyDescent="0.2">
      <c r="L431" s="4"/>
      <c r="V431" s="5"/>
      <c r="X431" s="6"/>
      <c r="Y431" s="5"/>
      <c r="Z431" s="7"/>
      <c r="AA431" s="5"/>
      <c r="AB431" s="5"/>
      <c r="AC431" s="8"/>
      <c r="AF431" s="7"/>
      <c r="AG431" s="5"/>
      <c r="AH431" s="5"/>
      <c r="AI431" s="9"/>
      <c r="AJ431" s="10"/>
    </row>
    <row r="432" spans="12:36" ht="15.75" customHeight="1" x14ac:dyDescent="0.2">
      <c r="L432" s="4"/>
      <c r="V432" s="5"/>
      <c r="X432" s="6"/>
      <c r="Y432" s="5"/>
      <c r="Z432" s="7"/>
      <c r="AA432" s="5"/>
      <c r="AB432" s="5"/>
      <c r="AC432" s="8"/>
      <c r="AF432" s="7"/>
      <c r="AG432" s="5"/>
      <c r="AH432" s="5"/>
      <c r="AI432" s="9"/>
      <c r="AJ432" s="10"/>
    </row>
    <row r="433" spans="12:36" ht="15.75" customHeight="1" x14ac:dyDescent="0.2">
      <c r="L433" s="4"/>
      <c r="V433" s="5"/>
      <c r="X433" s="6"/>
      <c r="Y433" s="5"/>
      <c r="Z433" s="7"/>
      <c r="AA433" s="5"/>
      <c r="AB433" s="5"/>
      <c r="AC433" s="8"/>
      <c r="AF433" s="7"/>
      <c r="AG433" s="5"/>
      <c r="AH433" s="5"/>
      <c r="AI433" s="9"/>
      <c r="AJ433" s="10"/>
    </row>
    <row r="434" spans="12:36" ht="15.75" customHeight="1" x14ac:dyDescent="0.2">
      <c r="L434" s="4"/>
      <c r="V434" s="5"/>
      <c r="X434" s="6"/>
      <c r="Y434" s="5"/>
      <c r="Z434" s="7"/>
      <c r="AA434" s="5"/>
      <c r="AB434" s="5"/>
      <c r="AC434" s="8"/>
      <c r="AF434" s="7"/>
      <c r="AG434" s="5"/>
      <c r="AH434" s="5"/>
      <c r="AI434" s="9"/>
      <c r="AJ434" s="10"/>
    </row>
    <row r="435" spans="12:36" ht="15.75" customHeight="1" x14ac:dyDescent="0.2">
      <c r="L435" s="4"/>
      <c r="V435" s="5"/>
      <c r="X435" s="6"/>
      <c r="Y435" s="5"/>
      <c r="Z435" s="7"/>
      <c r="AA435" s="5"/>
      <c r="AB435" s="5"/>
      <c r="AC435" s="8"/>
      <c r="AF435" s="7"/>
      <c r="AG435" s="5"/>
      <c r="AH435" s="5"/>
      <c r="AI435" s="9"/>
      <c r="AJ435" s="10"/>
    </row>
    <row r="436" spans="12:36" ht="15.75" customHeight="1" x14ac:dyDescent="0.2">
      <c r="L436" s="4"/>
      <c r="V436" s="5"/>
      <c r="X436" s="6"/>
      <c r="Y436" s="5"/>
      <c r="Z436" s="7"/>
      <c r="AA436" s="5"/>
      <c r="AB436" s="5"/>
      <c r="AC436" s="8"/>
      <c r="AF436" s="7"/>
      <c r="AG436" s="5"/>
      <c r="AH436" s="5"/>
      <c r="AI436" s="9"/>
      <c r="AJ436" s="10"/>
    </row>
    <row r="437" spans="12:36" ht="15.75" customHeight="1" x14ac:dyDescent="0.2">
      <c r="L437" s="4"/>
      <c r="V437" s="5"/>
      <c r="X437" s="6"/>
      <c r="Y437" s="5"/>
      <c r="Z437" s="7"/>
      <c r="AA437" s="5"/>
      <c r="AB437" s="5"/>
      <c r="AC437" s="8"/>
      <c r="AF437" s="7"/>
      <c r="AG437" s="5"/>
      <c r="AH437" s="5"/>
      <c r="AI437" s="9"/>
      <c r="AJ437" s="10"/>
    </row>
    <row r="438" spans="12:36" ht="15.75" customHeight="1" x14ac:dyDescent="0.2">
      <c r="L438" s="4"/>
      <c r="V438" s="5"/>
      <c r="X438" s="6"/>
      <c r="Y438" s="5"/>
      <c r="Z438" s="7"/>
      <c r="AA438" s="5"/>
      <c r="AB438" s="5"/>
      <c r="AC438" s="8"/>
      <c r="AF438" s="7"/>
      <c r="AG438" s="5"/>
      <c r="AH438" s="5"/>
      <c r="AI438" s="9"/>
      <c r="AJ438" s="10"/>
    </row>
    <row r="439" spans="12:36" ht="15.75" customHeight="1" x14ac:dyDescent="0.2">
      <c r="L439" s="4"/>
      <c r="V439" s="5"/>
      <c r="X439" s="6"/>
      <c r="Y439" s="5"/>
      <c r="Z439" s="7"/>
      <c r="AA439" s="5"/>
      <c r="AB439" s="5"/>
      <c r="AC439" s="8"/>
      <c r="AF439" s="7"/>
      <c r="AG439" s="5"/>
      <c r="AH439" s="5"/>
      <c r="AI439" s="9"/>
      <c r="AJ439" s="10"/>
    </row>
    <row r="440" spans="12:36" ht="15.75" customHeight="1" x14ac:dyDescent="0.2">
      <c r="L440" s="4"/>
      <c r="V440" s="5"/>
      <c r="X440" s="6"/>
      <c r="Y440" s="5"/>
      <c r="Z440" s="7"/>
      <c r="AA440" s="5"/>
      <c r="AB440" s="5"/>
      <c r="AC440" s="8"/>
      <c r="AF440" s="7"/>
      <c r="AG440" s="5"/>
      <c r="AH440" s="5"/>
      <c r="AI440" s="9"/>
      <c r="AJ440" s="10"/>
    </row>
    <row r="441" spans="12:36" ht="15.75" customHeight="1" x14ac:dyDescent="0.2">
      <c r="L441" s="4"/>
      <c r="V441" s="5"/>
      <c r="X441" s="6"/>
      <c r="Y441" s="5"/>
      <c r="Z441" s="7"/>
      <c r="AA441" s="5"/>
      <c r="AB441" s="5"/>
      <c r="AC441" s="8"/>
      <c r="AF441" s="7"/>
      <c r="AG441" s="5"/>
      <c r="AH441" s="5"/>
      <c r="AI441" s="9"/>
      <c r="AJ441" s="10"/>
    </row>
    <row r="442" spans="12:36" ht="15.75" customHeight="1" x14ac:dyDescent="0.2">
      <c r="L442" s="4"/>
      <c r="V442" s="5"/>
      <c r="X442" s="6"/>
      <c r="Y442" s="5"/>
      <c r="Z442" s="7"/>
      <c r="AA442" s="5"/>
      <c r="AB442" s="5"/>
      <c r="AC442" s="8"/>
      <c r="AF442" s="7"/>
      <c r="AG442" s="5"/>
      <c r="AH442" s="5"/>
      <c r="AI442" s="9"/>
      <c r="AJ442" s="10"/>
    </row>
    <row r="443" spans="12:36" ht="15.75" customHeight="1" x14ac:dyDescent="0.2">
      <c r="L443" s="4"/>
      <c r="V443" s="5"/>
      <c r="X443" s="6"/>
      <c r="Y443" s="5"/>
      <c r="Z443" s="7"/>
      <c r="AA443" s="5"/>
      <c r="AB443" s="5"/>
      <c r="AC443" s="8"/>
      <c r="AF443" s="7"/>
      <c r="AG443" s="5"/>
      <c r="AH443" s="5"/>
      <c r="AI443" s="9"/>
      <c r="AJ443" s="10"/>
    </row>
    <row r="444" spans="12:36" ht="15.75" customHeight="1" x14ac:dyDescent="0.2">
      <c r="L444" s="4"/>
      <c r="V444" s="5"/>
      <c r="X444" s="6"/>
      <c r="Y444" s="5"/>
      <c r="Z444" s="7"/>
      <c r="AA444" s="5"/>
      <c r="AB444" s="5"/>
      <c r="AC444" s="8"/>
      <c r="AF444" s="7"/>
      <c r="AG444" s="5"/>
      <c r="AH444" s="5"/>
      <c r="AI444" s="9"/>
      <c r="AJ444" s="10"/>
    </row>
    <row r="445" spans="12:36" ht="15.75" customHeight="1" x14ac:dyDescent="0.2">
      <c r="L445" s="4"/>
      <c r="V445" s="5"/>
      <c r="X445" s="6"/>
      <c r="Y445" s="5"/>
      <c r="Z445" s="7"/>
      <c r="AA445" s="5"/>
      <c r="AB445" s="5"/>
      <c r="AC445" s="8"/>
      <c r="AF445" s="7"/>
      <c r="AG445" s="5"/>
      <c r="AH445" s="5"/>
      <c r="AI445" s="9"/>
      <c r="AJ445" s="10"/>
    </row>
    <row r="446" spans="12:36" ht="15.75" customHeight="1" x14ac:dyDescent="0.2">
      <c r="L446" s="4"/>
      <c r="V446" s="5"/>
      <c r="X446" s="6"/>
      <c r="Y446" s="5"/>
      <c r="Z446" s="7"/>
      <c r="AA446" s="5"/>
      <c r="AB446" s="5"/>
      <c r="AC446" s="8"/>
      <c r="AF446" s="7"/>
      <c r="AG446" s="5"/>
      <c r="AH446" s="5"/>
      <c r="AI446" s="9"/>
      <c r="AJ446" s="10"/>
    </row>
    <row r="447" spans="12:36" ht="15.75" customHeight="1" x14ac:dyDescent="0.2">
      <c r="L447" s="4"/>
      <c r="V447" s="5"/>
      <c r="X447" s="6"/>
      <c r="Y447" s="5"/>
      <c r="Z447" s="7"/>
      <c r="AA447" s="5"/>
      <c r="AB447" s="5"/>
      <c r="AC447" s="8"/>
      <c r="AF447" s="7"/>
      <c r="AG447" s="5"/>
      <c r="AH447" s="5"/>
      <c r="AI447" s="9"/>
      <c r="AJ447" s="10"/>
    </row>
    <row r="448" spans="12:36" ht="15.75" customHeight="1" x14ac:dyDescent="0.2">
      <c r="L448" s="4"/>
      <c r="V448" s="5"/>
      <c r="X448" s="6"/>
      <c r="Y448" s="5"/>
      <c r="Z448" s="7"/>
      <c r="AA448" s="5"/>
      <c r="AB448" s="5"/>
      <c r="AC448" s="8"/>
      <c r="AF448" s="7"/>
      <c r="AG448" s="5"/>
      <c r="AH448" s="5"/>
      <c r="AI448" s="9"/>
      <c r="AJ448" s="10"/>
    </row>
    <row r="449" spans="12:36" ht="15.75" customHeight="1" x14ac:dyDescent="0.2">
      <c r="L449" s="4"/>
      <c r="V449" s="5"/>
      <c r="X449" s="6"/>
      <c r="Y449" s="5"/>
      <c r="Z449" s="7"/>
      <c r="AA449" s="5"/>
      <c r="AB449" s="5"/>
      <c r="AC449" s="8"/>
      <c r="AF449" s="7"/>
      <c r="AG449" s="5"/>
      <c r="AH449" s="5"/>
      <c r="AI449" s="9"/>
      <c r="AJ449" s="10"/>
    </row>
    <row r="450" spans="12:36" ht="15.75" customHeight="1" x14ac:dyDescent="0.2">
      <c r="L450" s="4"/>
      <c r="V450" s="5"/>
      <c r="X450" s="6"/>
      <c r="Y450" s="5"/>
      <c r="Z450" s="7"/>
      <c r="AA450" s="5"/>
      <c r="AB450" s="5"/>
      <c r="AC450" s="8"/>
      <c r="AF450" s="7"/>
      <c r="AG450" s="5"/>
      <c r="AH450" s="5"/>
      <c r="AI450" s="9"/>
      <c r="AJ450" s="10"/>
    </row>
    <row r="451" spans="12:36" ht="15.75" customHeight="1" x14ac:dyDescent="0.2">
      <c r="L451" s="4"/>
      <c r="V451" s="5"/>
      <c r="X451" s="6"/>
      <c r="Y451" s="5"/>
      <c r="Z451" s="7"/>
      <c r="AA451" s="5"/>
      <c r="AB451" s="5"/>
      <c r="AC451" s="8"/>
      <c r="AF451" s="7"/>
      <c r="AG451" s="5"/>
      <c r="AH451" s="5"/>
      <c r="AI451" s="9"/>
      <c r="AJ451" s="10"/>
    </row>
    <row r="452" spans="12:36" ht="15.75" customHeight="1" x14ac:dyDescent="0.2">
      <c r="L452" s="4"/>
      <c r="V452" s="5"/>
      <c r="X452" s="6"/>
      <c r="Y452" s="5"/>
      <c r="Z452" s="7"/>
      <c r="AA452" s="5"/>
      <c r="AB452" s="5"/>
      <c r="AC452" s="8"/>
      <c r="AF452" s="7"/>
      <c r="AG452" s="5"/>
      <c r="AH452" s="5"/>
      <c r="AI452" s="9"/>
      <c r="AJ452" s="10"/>
    </row>
    <row r="453" spans="12:36" ht="15.75" customHeight="1" x14ac:dyDescent="0.2">
      <c r="L453" s="4"/>
      <c r="V453" s="5"/>
      <c r="X453" s="6"/>
      <c r="Y453" s="5"/>
      <c r="Z453" s="7"/>
      <c r="AA453" s="5"/>
      <c r="AB453" s="5"/>
      <c r="AC453" s="8"/>
      <c r="AF453" s="7"/>
      <c r="AG453" s="5"/>
      <c r="AH453" s="5"/>
      <c r="AI453" s="9"/>
      <c r="AJ453" s="10"/>
    </row>
    <row r="454" spans="12:36" ht="15.75" customHeight="1" x14ac:dyDescent="0.2">
      <c r="L454" s="4"/>
      <c r="V454" s="5"/>
      <c r="X454" s="6"/>
      <c r="Y454" s="5"/>
      <c r="Z454" s="7"/>
      <c r="AA454" s="5"/>
      <c r="AB454" s="5"/>
      <c r="AC454" s="8"/>
      <c r="AF454" s="7"/>
      <c r="AG454" s="5"/>
      <c r="AH454" s="5"/>
      <c r="AI454" s="9"/>
      <c r="AJ454" s="10"/>
    </row>
    <row r="455" spans="12:36" ht="15.75" customHeight="1" x14ac:dyDescent="0.2">
      <c r="L455" s="4"/>
      <c r="V455" s="5"/>
      <c r="X455" s="6"/>
      <c r="Y455" s="5"/>
      <c r="Z455" s="7"/>
      <c r="AA455" s="5"/>
      <c r="AB455" s="5"/>
      <c r="AC455" s="8"/>
      <c r="AF455" s="7"/>
      <c r="AG455" s="5"/>
      <c r="AH455" s="5"/>
      <c r="AI455" s="9"/>
      <c r="AJ455" s="10"/>
    </row>
    <row r="456" spans="12:36" ht="15.75" customHeight="1" x14ac:dyDescent="0.2">
      <c r="L456" s="4"/>
      <c r="V456" s="5"/>
      <c r="X456" s="6"/>
      <c r="Y456" s="5"/>
      <c r="Z456" s="7"/>
      <c r="AA456" s="5"/>
      <c r="AB456" s="5"/>
      <c r="AC456" s="8"/>
      <c r="AF456" s="7"/>
      <c r="AG456" s="5"/>
      <c r="AH456" s="5"/>
      <c r="AI456" s="9"/>
      <c r="AJ456" s="10"/>
    </row>
    <row r="457" spans="12:36" ht="15.75" customHeight="1" x14ac:dyDescent="0.2">
      <c r="L457" s="4"/>
      <c r="V457" s="5"/>
      <c r="X457" s="6"/>
      <c r="Y457" s="5"/>
      <c r="Z457" s="7"/>
      <c r="AA457" s="5"/>
      <c r="AB457" s="5"/>
      <c r="AC457" s="8"/>
      <c r="AF457" s="7"/>
      <c r="AG457" s="5"/>
      <c r="AH457" s="5"/>
      <c r="AI457" s="9"/>
      <c r="AJ457" s="10"/>
    </row>
    <row r="458" spans="12:36" ht="15.75" customHeight="1" x14ac:dyDescent="0.2">
      <c r="L458" s="4"/>
      <c r="V458" s="5"/>
      <c r="X458" s="6"/>
      <c r="Y458" s="5"/>
      <c r="Z458" s="7"/>
      <c r="AA458" s="5"/>
      <c r="AB458" s="5"/>
      <c r="AC458" s="8"/>
      <c r="AF458" s="7"/>
      <c r="AG458" s="5"/>
      <c r="AH458" s="5"/>
      <c r="AI458" s="9"/>
      <c r="AJ458" s="10"/>
    </row>
    <row r="459" spans="12:36" ht="15.75" customHeight="1" x14ac:dyDescent="0.2">
      <c r="L459" s="4"/>
      <c r="V459" s="5"/>
      <c r="X459" s="6"/>
      <c r="Y459" s="5"/>
      <c r="Z459" s="7"/>
      <c r="AA459" s="5"/>
      <c r="AB459" s="5"/>
      <c r="AC459" s="8"/>
      <c r="AF459" s="7"/>
      <c r="AG459" s="5"/>
      <c r="AH459" s="5"/>
      <c r="AI459" s="9"/>
      <c r="AJ459" s="10"/>
    </row>
    <row r="460" spans="12:36" ht="15.75" customHeight="1" x14ac:dyDescent="0.2">
      <c r="L460" s="4"/>
      <c r="V460" s="5"/>
      <c r="X460" s="6"/>
      <c r="Y460" s="5"/>
      <c r="Z460" s="7"/>
      <c r="AA460" s="5"/>
      <c r="AB460" s="5"/>
      <c r="AC460" s="8"/>
      <c r="AF460" s="7"/>
      <c r="AG460" s="5"/>
      <c r="AH460" s="5"/>
      <c r="AI460" s="9"/>
      <c r="AJ460" s="10"/>
    </row>
    <row r="461" spans="12:36" ht="15.75" customHeight="1" x14ac:dyDescent="0.2">
      <c r="L461" s="4"/>
      <c r="V461" s="5"/>
      <c r="X461" s="6"/>
      <c r="Y461" s="5"/>
      <c r="Z461" s="7"/>
      <c r="AA461" s="5"/>
      <c r="AB461" s="5"/>
      <c r="AC461" s="8"/>
      <c r="AF461" s="7"/>
      <c r="AG461" s="5"/>
      <c r="AH461" s="5"/>
      <c r="AI461" s="9"/>
      <c r="AJ461" s="10"/>
    </row>
    <row r="462" spans="12:36" ht="15.75" customHeight="1" x14ac:dyDescent="0.2">
      <c r="L462" s="4"/>
      <c r="V462" s="5"/>
      <c r="X462" s="6"/>
      <c r="Y462" s="5"/>
      <c r="Z462" s="7"/>
      <c r="AA462" s="5"/>
      <c r="AB462" s="5"/>
      <c r="AC462" s="8"/>
      <c r="AF462" s="7"/>
      <c r="AG462" s="5"/>
      <c r="AH462" s="5"/>
      <c r="AI462" s="9"/>
      <c r="AJ462" s="10"/>
    </row>
    <row r="463" spans="12:36" ht="15.75" customHeight="1" x14ac:dyDescent="0.2">
      <c r="L463" s="4"/>
      <c r="V463" s="5"/>
      <c r="X463" s="6"/>
      <c r="Y463" s="5"/>
      <c r="Z463" s="7"/>
      <c r="AA463" s="5"/>
      <c r="AB463" s="5"/>
      <c r="AC463" s="8"/>
      <c r="AF463" s="7"/>
      <c r="AG463" s="5"/>
      <c r="AH463" s="5"/>
      <c r="AI463" s="9"/>
      <c r="AJ463" s="10"/>
    </row>
    <row r="464" spans="12:36" ht="15.75" customHeight="1" x14ac:dyDescent="0.2">
      <c r="L464" s="4"/>
      <c r="V464" s="5"/>
      <c r="X464" s="6"/>
      <c r="Y464" s="5"/>
      <c r="Z464" s="7"/>
      <c r="AA464" s="5"/>
      <c r="AB464" s="5"/>
      <c r="AC464" s="8"/>
      <c r="AF464" s="7"/>
      <c r="AG464" s="5"/>
      <c r="AH464" s="5"/>
      <c r="AI464" s="9"/>
      <c r="AJ464" s="10"/>
    </row>
    <row r="465" spans="12:36" ht="15.75" customHeight="1" x14ac:dyDescent="0.2">
      <c r="L465" s="4"/>
      <c r="V465" s="5"/>
      <c r="X465" s="6"/>
      <c r="Y465" s="5"/>
      <c r="Z465" s="7"/>
      <c r="AA465" s="5"/>
      <c r="AB465" s="5"/>
      <c r="AC465" s="8"/>
      <c r="AF465" s="7"/>
      <c r="AG465" s="5"/>
      <c r="AH465" s="5"/>
      <c r="AI465" s="9"/>
      <c r="AJ465" s="10"/>
    </row>
    <row r="466" spans="12:36" ht="15.75" customHeight="1" x14ac:dyDescent="0.2">
      <c r="L466" s="4"/>
      <c r="V466" s="5"/>
      <c r="X466" s="6"/>
      <c r="Y466" s="5"/>
      <c r="Z466" s="7"/>
      <c r="AA466" s="5"/>
      <c r="AB466" s="5"/>
      <c r="AC466" s="8"/>
      <c r="AF466" s="7"/>
      <c r="AG466" s="5"/>
      <c r="AH466" s="5"/>
      <c r="AI466" s="9"/>
      <c r="AJ466" s="10"/>
    </row>
    <row r="467" spans="12:36" ht="15.75" customHeight="1" x14ac:dyDescent="0.2">
      <c r="L467" s="4"/>
      <c r="V467" s="5"/>
      <c r="X467" s="6"/>
      <c r="Y467" s="5"/>
      <c r="Z467" s="7"/>
      <c r="AA467" s="5"/>
      <c r="AB467" s="5"/>
      <c r="AC467" s="8"/>
      <c r="AF467" s="7"/>
      <c r="AG467" s="5"/>
      <c r="AH467" s="5"/>
      <c r="AI467" s="9"/>
      <c r="AJ467" s="10"/>
    </row>
    <row r="468" spans="12:36" ht="15.75" customHeight="1" x14ac:dyDescent="0.2">
      <c r="L468" s="4"/>
      <c r="V468" s="5"/>
      <c r="X468" s="6"/>
      <c r="Y468" s="5"/>
      <c r="Z468" s="7"/>
      <c r="AA468" s="5"/>
      <c r="AB468" s="5"/>
      <c r="AC468" s="8"/>
      <c r="AF468" s="7"/>
      <c r="AG468" s="5"/>
      <c r="AH468" s="5"/>
      <c r="AI468" s="9"/>
      <c r="AJ468" s="10"/>
    </row>
    <row r="469" spans="12:36" ht="15.75" customHeight="1" x14ac:dyDescent="0.2">
      <c r="L469" s="4"/>
      <c r="V469" s="5"/>
      <c r="X469" s="6"/>
      <c r="Y469" s="5"/>
      <c r="Z469" s="7"/>
      <c r="AA469" s="5"/>
      <c r="AB469" s="5"/>
      <c r="AC469" s="8"/>
      <c r="AF469" s="7"/>
      <c r="AG469" s="5"/>
      <c r="AH469" s="5"/>
      <c r="AI469" s="9"/>
      <c r="AJ469" s="10"/>
    </row>
    <row r="470" spans="12:36" ht="15.75" customHeight="1" x14ac:dyDescent="0.2">
      <c r="L470" s="4"/>
      <c r="V470" s="5"/>
      <c r="X470" s="6"/>
      <c r="Y470" s="5"/>
      <c r="Z470" s="7"/>
      <c r="AA470" s="5"/>
      <c r="AB470" s="5"/>
      <c r="AC470" s="8"/>
      <c r="AF470" s="7"/>
      <c r="AG470" s="5"/>
      <c r="AH470" s="5"/>
      <c r="AI470" s="9"/>
      <c r="AJ470" s="10"/>
    </row>
    <row r="471" spans="12:36" ht="15.75" customHeight="1" x14ac:dyDescent="0.2">
      <c r="L471" s="4"/>
      <c r="V471" s="5"/>
      <c r="X471" s="6"/>
      <c r="Y471" s="5"/>
      <c r="Z471" s="7"/>
      <c r="AA471" s="5"/>
      <c r="AB471" s="5"/>
      <c r="AC471" s="8"/>
      <c r="AF471" s="7"/>
      <c r="AG471" s="5"/>
      <c r="AH471" s="5"/>
      <c r="AI471" s="9"/>
      <c r="AJ471" s="10"/>
    </row>
    <row r="472" spans="12:36" ht="15.75" customHeight="1" x14ac:dyDescent="0.2">
      <c r="L472" s="4"/>
      <c r="V472" s="5"/>
      <c r="X472" s="6"/>
      <c r="Y472" s="5"/>
      <c r="Z472" s="7"/>
      <c r="AA472" s="5"/>
      <c r="AB472" s="5"/>
      <c r="AC472" s="8"/>
      <c r="AF472" s="7"/>
      <c r="AG472" s="5"/>
      <c r="AH472" s="5"/>
      <c r="AI472" s="9"/>
      <c r="AJ472" s="10"/>
    </row>
    <row r="473" spans="12:36" ht="15.75" customHeight="1" x14ac:dyDescent="0.2">
      <c r="L473" s="4"/>
      <c r="V473" s="5"/>
      <c r="X473" s="6"/>
      <c r="Y473" s="5"/>
      <c r="Z473" s="7"/>
      <c r="AA473" s="5"/>
      <c r="AB473" s="5"/>
      <c r="AC473" s="8"/>
      <c r="AF473" s="7"/>
      <c r="AG473" s="5"/>
      <c r="AH473" s="5"/>
      <c r="AI473" s="9"/>
      <c r="AJ473" s="10"/>
    </row>
    <row r="474" spans="12:36" ht="15.75" customHeight="1" x14ac:dyDescent="0.2">
      <c r="L474" s="4"/>
      <c r="V474" s="5"/>
      <c r="X474" s="6"/>
      <c r="Y474" s="5"/>
      <c r="Z474" s="7"/>
      <c r="AA474" s="5"/>
      <c r="AB474" s="5"/>
      <c r="AC474" s="8"/>
      <c r="AF474" s="7"/>
      <c r="AG474" s="5"/>
      <c r="AH474" s="5"/>
      <c r="AI474" s="9"/>
      <c r="AJ474" s="10"/>
    </row>
    <row r="475" spans="12:36" ht="15.75" customHeight="1" x14ac:dyDescent="0.2">
      <c r="L475" s="4"/>
      <c r="V475" s="5"/>
      <c r="X475" s="6"/>
      <c r="Y475" s="5"/>
      <c r="Z475" s="7"/>
      <c r="AA475" s="5"/>
      <c r="AB475" s="5"/>
      <c r="AC475" s="8"/>
      <c r="AF475" s="7"/>
      <c r="AG475" s="5"/>
      <c r="AH475" s="5"/>
      <c r="AI475" s="9"/>
      <c r="AJ475" s="10"/>
    </row>
    <row r="476" spans="12:36" ht="15.75" customHeight="1" x14ac:dyDescent="0.2">
      <c r="L476" s="4"/>
      <c r="V476" s="5"/>
      <c r="X476" s="6"/>
      <c r="Y476" s="5"/>
      <c r="Z476" s="7"/>
      <c r="AA476" s="5"/>
      <c r="AB476" s="5"/>
      <c r="AC476" s="8"/>
      <c r="AF476" s="7"/>
      <c r="AG476" s="5"/>
      <c r="AH476" s="5"/>
      <c r="AI476" s="9"/>
      <c r="AJ476" s="10"/>
    </row>
    <row r="477" spans="12:36" ht="15.75" customHeight="1" x14ac:dyDescent="0.2">
      <c r="L477" s="4"/>
      <c r="V477" s="5"/>
      <c r="X477" s="6"/>
      <c r="Y477" s="5"/>
      <c r="Z477" s="7"/>
      <c r="AA477" s="5"/>
      <c r="AB477" s="5"/>
      <c r="AC477" s="8"/>
      <c r="AF477" s="7"/>
      <c r="AG477" s="5"/>
      <c r="AH477" s="5"/>
      <c r="AI477" s="9"/>
      <c r="AJ477" s="10"/>
    </row>
    <row r="478" spans="12:36" ht="15.75" customHeight="1" x14ac:dyDescent="0.2">
      <c r="L478" s="4"/>
      <c r="V478" s="5"/>
      <c r="X478" s="6"/>
      <c r="Y478" s="5"/>
      <c r="Z478" s="7"/>
      <c r="AA478" s="5"/>
      <c r="AB478" s="5"/>
      <c r="AC478" s="8"/>
      <c r="AF478" s="7"/>
      <c r="AG478" s="5"/>
      <c r="AH478" s="5"/>
      <c r="AI478" s="9"/>
      <c r="AJ478" s="10"/>
    </row>
    <row r="479" spans="12:36" ht="15.75" customHeight="1" x14ac:dyDescent="0.2">
      <c r="L479" s="4"/>
      <c r="V479" s="5"/>
      <c r="X479" s="6"/>
      <c r="Y479" s="5"/>
      <c r="Z479" s="7"/>
      <c r="AA479" s="5"/>
      <c r="AB479" s="5"/>
      <c r="AC479" s="8"/>
      <c r="AF479" s="7"/>
      <c r="AG479" s="5"/>
      <c r="AH479" s="5"/>
      <c r="AI479" s="9"/>
      <c r="AJ479" s="10"/>
    </row>
    <row r="480" spans="12:36" ht="15.75" customHeight="1" x14ac:dyDescent="0.2">
      <c r="L480" s="4"/>
      <c r="V480" s="5"/>
      <c r="X480" s="6"/>
      <c r="Y480" s="5"/>
      <c r="Z480" s="7"/>
      <c r="AA480" s="5"/>
      <c r="AB480" s="5"/>
      <c r="AC480" s="8"/>
      <c r="AF480" s="7"/>
      <c r="AG480" s="5"/>
      <c r="AH480" s="5"/>
      <c r="AI480" s="9"/>
      <c r="AJ480" s="10"/>
    </row>
    <row r="481" spans="12:36" ht="15.75" customHeight="1" x14ac:dyDescent="0.2">
      <c r="L481" s="4"/>
      <c r="V481" s="5"/>
      <c r="X481" s="6"/>
      <c r="Y481" s="5"/>
      <c r="Z481" s="7"/>
      <c r="AA481" s="5"/>
      <c r="AB481" s="5"/>
      <c r="AC481" s="8"/>
      <c r="AF481" s="7"/>
      <c r="AG481" s="5"/>
      <c r="AH481" s="5"/>
      <c r="AI481" s="9"/>
      <c r="AJ481" s="10"/>
    </row>
    <row r="482" spans="12:36" ht="15.75" customHeight="1" x14ac:dyDescent="0.2">
      <c r="L482" s="4"/>
      <c r="V482" s="5"/>
      <c r="X482" s="6"/>
      <c r="Y482" s="5"/>
      <c r="Z482" s="7"/>
      <c r="AA482" s="5"/>
      <c r="AB482" s="5"/>
      <c r="AC482" s="8"/>
      <c r="AF482" s="7"/>
      <c r="AG482" s="5"/>
      <c r="AH482" s="5"/>
      <c r="AI482" s="9"/>
      <c r="AJ482" s="10"/>
    </row>
    <row r="483" spans="12:36" ht="15.75" customHeight="1" x14ac:dyDescent="0.2">
      <c r="L483" s="4"/>
      <c r="V483" s="5"/>
      <c r="X483" s="6"/>
      <c r="Y483" s="5"/>
      <c r="Z483" s="7"/>
      <c r="AA483" s="5"/>
      <c r="AB483" s="5"/>
      <c r="AC483" s="8"/>
      <c r="AF483" s="7"/>
      <c r="AG483" s="5"/>
      <c r="AH483" s="5"/>
      <c r="AI483" s="9"/>
      <c r="AJ483" s="10"/>
    </row>
    <row r="484" spans="12:36" ht="15.75" customHeight="1" x14ac:dyDescent="0.2">
      <c r="L484" s="4"/>
      <c r="V484" s="5"/>
      <c r="X484" s="6"/>
      <c r="Y484" s="5"/>
      <c r="Z484" s="7"/>
      <c r="AA484" s="5"/>
      <c r="AB484" s="5"/>
      <c r="AC484" s="8"/>
      <c r="AF484" s="7"/>
      <c r="AG484" s="5"/>
      <c r="AH484" s="5"/>
      <c r="AI484" s="9"/>
      <c r="AJ484" s="10"/>
    </row>
    <row r="485" spans="12:36" ht="15.75" customHeight="1" x14ac:dyDescent="0.2">
      <c r="L485" s="4"/>
      <c r="V485" s="5"/>
      <c r="X485" s="6"/>
      <c r="Y485" s="5"/>
      <c r="Z485" s="7"/>
      <c r="AA485" s="5"/>
      <c r="AB485" s="5"/>
      <c r="AC485" s="8"/>
      <c r="AF485" s="7"/>
      <c r="AG485" s="5"/>
      <c r="AH485" s="5"/>
      <c r="AI485" s="9"/>
      <c r="AJ485" s="10"/>
    </row>
    <row r="486" spans="12:36" ht="15.75" customHeight="1" x14ac:dyDescent="0.2">
      <c r="L486" s="4"/>
      <c r="V486" s="5"/>
      <c r="X486" s="6"/>
      <c r="Y486" s="5"/>
      <c r="Z486" s="7"/>
      <c r="AA486" s="5"/>
      <c r="AB486" s="5"/>
      <c r="AC486" s="8"/>
      <c r="AF486" s="7"/>
      <c r="AG486" s="5"/>
      <c r="AH486" s="5"/>
      <c r="AI486" s="9"/>
      <c r="AJ486" s="10"/>
    </row>
    <row r="487" spans="12:36" ht="15.75" customHeight="1" x14ac:dyDescent="0.2">
      <c r="L487" s="4"/>
      <c r="V487" s="5"/>
      <c r="X487" s="6"/>
      <c r="Y487" s="5"/>
      <c r="Z487" s="7"/>
      <c r="AA487" s="5"/>
      <c r="AB487" s="5"/>
      <c r="AC487" s="8"/>
      <c r="AF487" s="7"/>
      <c r="AG487" s="5"/>
      <c r="AH487" s="5"/>
      <c r="AI487" s="9"/>
      <c r="AJ487" s="10"/>
    </row>
    <row r="488" spans="12:36" ht="15.75" customHeight="1" x14ac:dyDescent="0.2">
      <c r="L488" s="4"/>
      <c r="V488" s="5"/>
      <c r="X488" s="6"/>
      <c r="Y488" s="5"/>
      <c r="Z488" s="7"/>
      <c r="AA488" s="5"/>
      <c r="AB488" s="5"/>
      <c r="AC488" s="8"/>
      <c r="AF488" s="7"/>
      <c r="AG488" s="5"/>
      <c r="AH488" s="5"/>
      <c r="AI488" s="9"/>
      <c r="AJ488" s="10"/>
    </row>
    <row r="489" spans="12:36" ht="15.75" customHeight="1" x14ac:dyDescent="0.2">
      <c r="L489" s="4"/>
      <c r="V489" s="5"/>
      <c r="X489" s="6"/>
      <c r="Y489" s="5"/>
      <c r="Z489" s="7"/>
      <c r="AA489" s="5"/>
      <c r="AB489" s="5"/>
      <c r="AC489" s="8"/>
      <c r="AF489" s="7"/>
      <c r="AG489" s="5"/>
      <c r="AH489" s="5"/>
      <c r="AI489" s="9"/>
      <c r="AJ489" s="10"/>
    </row>
    <row r="490" spans="12:36" ht="15.75" customHeight="1" x14ac:dyDescent="0.2">
      <c r="L490" s="4"/>
      <c r="V490" s="5"/>
      <c r="X490" s="6"/>
      <c r="Y490" s="5"/>
      <c r="Z490" s="7"/>
      <c r="AA490" s="5"/>
      <c r="AB490" s="5"/>
      <c r="AC490" s="8"/>
      <c r="AF490" s="7"/>
      <c r="AG490" s="5"/>
      <c r="AH490" s="5"/>
      <c r="AI490" s="9"/>
      <c r="AJ490" s="10"/>
    </row>
    <row r="491" spans="12:36" ht="15.75" customHeight="1" x14ac:dyDescent="0.2">
      <c r="L491" s="4"/>
      <c r="V491" s="5"/>
      <c r="X491" s="6"/>
      <c r="Y491" s="5"/>
      <c r="Z491" s="7"/>
      <c r="AA491" s="5"/>
      <c r="AB491" s="5"/>
      <c r="AC491" s="8"/>
      <c r="AF491" s="7"/>
      <c r="AG491" s="5"/>
      <c r="AH491" s="5"/>
      <c r="AI491" s="9"/>
      <c r="AJ491" s="10"/>
    </row>
    <row r="492" spans="12:36" ht="15.75" customHeight="1" x14ac:dyDescent="0.2">
      <c r="L492" s="4"/>
      <c r="V492" s="5"/>
      <c r="X492" s="6"/>
      <c r="Y492" s="5"/>
      <c r="Z492" s="7"/>
      <c r="AA492" s="5"/>
      <c r="AB492" s="5"/>
      <c r="AC492" s="8"/>
      <c r="AF492" s="7"/>
      <c r="AG492" s="5"/>
      <c r="AH492" s="5"/>
      <c r="AI492" s="9"/>
      <c r="AJ492" s="10"/>
    </row>
    <row r="493" spans="12:36" ht="15.75" customHeight="1" x14ac:dyDescent="0.2">
      <c r="L493" s="4"/>
      <c r="V493" s="5"/>
      <c r="X493" s="6"/>
      <c r="Y493" s="5"/>
      <c r="Z493" s="7"/>
      <c r="AA493" s="5"/>
      <c r="AB493" s="5"/>
      <c r="AC493" s="8"/>
      <c r="AF493" s="7"/>
      <c r="AG493" s="5"/>
      <c r="AH493" s="5"/>
      <c r="AI493" s="9"/>
      <c r="AJ493" s="10"/>
    </row>
    <row r="494" spans="12:36" ht="15.75" customHeight="1" x14ac:dyDescent="0.2">
      <c r="L494" s="4"/>
      <c r="V494" s="5"/>
      <c r="X494" s="6"/>
      <c r="Y494" s="5"/>
      <c r="Z494" s="7"/>
      <c r="AA494" s="5"/>
      <c r="AB494" s="5"/>
      <c r="AC494" s="8"/>
      <c r="AF494" s="7"/>
      <c r="AG494" s="5"/>
      <c r="AH494" s="5"/>
      <c r="AI494" s="9"/>
      <c r="AJ494" s="10"/>
    </row>
    <row r="495" spans="12:36" ht="15.75" customHeight="1" x14ac:dyDescent="0.2">
      <c r="L495" s="4"/>
      <c r="V495" s="5"/>
      <c r="X495" s="6"/>
      <c r="Y495" s="5"/>
      <c r="Z495" s="7"/>
      <c r="AA495" s="5"/>
      <c r="AB495" s="5"/>
      <c r="AC495" s="8"/>
      <c r="AF495" s="7"/>
      <c r="AG495" s="5"/>
      <c r="AH495" s="5"/>
      <c r="AI495" s="9"/>
      <c r="AJ495" s="10"/>
    </row>
    <row r="496" spans="12:36" ht="15.75" customHeight="1" x14ac:dyDescent="0.2">
      <c r="L496" s="4"/>
      <c r="V496" s="5"/>
      <c r="X496" s="6"/>
      <c r="Y496" s="5"/>
      <c r="Z496" s="7"/>
      <c r="AA496" s="5"/>
      <c r="AB496" s="5"/>
      <c r="AC496" s="8"/>
      <c r="AF496" s="7"/>
      <c r="AG496" s="5"/>
      <c r="AH496" s="5"/>
      <c r="AI496" s="9"/>
      <c r="AJ496" s="10"/>
    </row>
    <row r="497" spans="12:36" ht="15.75" customHeight="1" x14ac:dyDescent="0.2">
      <c r="L497" s="4"/>
      <c r="V497" s="5"/>
      <c r="X497" s="6"/>
      <c r="Y497" s="5"/>
      <c r="Z497" s="7"/>
      <c r="AA497" s="5"/>
      <c r="AB497" s="5"/>
      <c r="AC497" s="8"/>
      <c r="AF497" s="7"/>
      <c r="AG497" s="5"/>
      <c r="AH497" s="5"/>
      <c r="AI497" s="9"/>
      <c r="AJ497" s="10"/>
    </row>
    <row r="498" spans="12:36" ht="15.75" customHeight="1" x14ac:dyDescent="0.2">
      <c r="L498" s="4"/>
      <c r="V498" s="5"/>
      <c r="X498" s="6"/>
      <c r="Y498" s="5"/>
      <c r="Z498" s="7"/>
      <c r="AA498" s="5"/>
      <c r="AB498" s="5"/>
      <c r="AC498" s="8"/>
      <c r="AF498" s="7"/>
      <c r="AG498" s="5"/>
      <c r="AH498" s="5"/>
      <c r="AI498" s="9"/>
      <c r="AJ498" s="10"/>
    </row>
    <row r="499" spans="12:36" ht="15.75" customHeight="1" x14ac:dyDescent="0.2">
      <c r="L499" s="4"/>
      <c r="V499" s="5"/>
      <c r="X499" s="6"/>
      <c r="Y499" s="5"/>
      <c r="Z499" s="7"/>
      <c r="AA499" s="5"/>
      <c r="AB499" s="5"/>
      <c r="AC499" s="8"/>
      <c r="AF499" s="7"/>
      <c r="AG499" s="5"/>
      <c r="AH499" s="5"/>
      <c r="AI499" s="9"/>
      <c r="AJ499" s="10"/>
    </row>
    <row r="500" spans="12:36" ht="15.75" customHeight="1" x14ac:dyDescent="0.2">
      <c r="L500" s="4"/>
      <c r="V500" s="5"/>
      <c r="X500" s="6"/>
      <c r="Y500" s="5"/>
      <c r="Z500" s="7"/>
      <c r="AA500" s="5"/>
      <c r="AB500" s="5"/>
      <c r="AC500" s="8"/>
      <c r="AF500" s="7"/>
      <c r="AG500" s="5"/>
      <c r="AH500" s="5"/>
      <c r="AI500" s="9"/>
      <c r="AJ500" s="10"/>
    </row>
    <row r="501" spans="12:36" ht="15.75" customHeight="1" x14ac:dyDescent="0.2">
      <c r="L501" s="4"/>
      <c r="V501" s="5"/>
      <c r="X501" s="6"/>
      <c r="Y501" s="5"/>
      <c r="Z501" s="7"/>
      <c r="AA501" s="5"/>
      <c r="AB501" s="5"/>
      <c r="AC501" s="8"/>
      <c r="AF501" s="7"/>
      <c r="AG501" s="5"/>
      <c r="AH501" s="5"/>
      <c r="AI501" s="9"/>
      <c r="AJ501" s="10"/>
    </row>
    <row r="502" spans="12:36" ht="15.75" customHeight="1" x14ac:dyDescent="0.2">
      <c r="L502" s="4"/>
      <c r="V502" s="5"/>
      <c r="X502" s="6"/>
      <c r="Y502" s="5"/>
      <c r="Z502" s="7"/>
      <c r="AA502" s="5"/>
      <c r="AB502" s="5"/>
      <c r="AC502" s="8"/>
      <c r="AF502" s="7"/>
      <c r="AG502" s="5"/>
      <c r="AH502" s="5"/>
      <c r="AI502" s="9"/>
      <c r="AJ502" s="10"/>
    </row>
    <row r="503" spans="12:36" ht="15.75" customHeight="1" x14ac:dyDescent="0.2">
      <c r="L503" s="4"/>
      <c r="V503" s="5"/>
      <c r="X503" s="6"/>
      <c r="Y503" s="5"/>
      <c r="Z503" s="7"/>
      <c r="AA503" s="5"/>
      <c r="AB503" s="5"/>
      <c r="AC503" s="8"/>
      <c r="AF503" s="7"/>
      <c r="AG503" s="5"/>
      <c r="AH503" s="5"/>
      <c r="AI503" s="9"/>
      <c r="AJ503" s="10"/>
    </row>
    <row r="504" spans="12:36" ht="15.75" customHeight="1" x14ac:dyDescent="0.2">
      <c r="L504" s="4"/>
      <c r="V504" s="5"/>
      <c r="X504" s="6"/>
      <c r="Y504" s="5"/>
      <c r="Z504" s="7"/>
      <c r="AA504" s="5"/>
      <c r="AB504" s="5"/>
      <c r="AC504" s="8"/>
      <c r="AF504" s="7"/>
      <c r="AG504" s="5"/>
      <c r="AH504" s="5"/>
      <c r="AI504" s="9"/>
      <c r="AJ504" s="10"/>
    </row>
    <row r="505" spans="12:36" ht="15.75" customHeight="1" x14ac:dyDescent="0.2">
      <c r="L505" s="4"/>
      <c r="V505" s="5"/>
      <c r="X505" s="6"/>
      <c r="Y505" s="5"/>
      <c r="Z505" s="7"/>
      <c r="AA505" s="5"/>
      <c r="AB505" s="5"/>
      <c r="AC505" s="8"/>
      <c r="AF505" s="7"/>
      <c r="AG505" s="5"/>
      <c r="AH505" s="5"/>
      <c r="AI505" s="9"/>
      <c r="AJ505" s="10"/>
    </row>
    <row r="506" spans="12:36" ht="15.75" customHeight="1" x14ac:dyDescent="0.2">
      <c r="L506" s="4"/>
      <c r="V506" s="5"/>
      <c r="X506" s="6"/>
      <c r="Y506" s="5"/>
      <c r="Z506" s="7"/>
      <c r="AA506" s="5"/>
      <c r="AB506" s="5"/>
      <c r="AC506" s="8"/>
      <c r="AF506" s="7"/>
      <c r="AG506" s="5"/>
      <c r="AH506" s="5"/>
      <c r="AI506" s="9"/>
      <c r="AJ506" s="10"/>
    </row>
    <row r="507" spans="12:36" ht="15.75" customHeight="1" x14ac:dyDescent="0.2">
      <c r="L507" s="4"/>
      <c r="V507" s="5"/>
      <c r="X507" s="6"/>
      <c r="Y507" s="5"/>
      <c r="Z507" s="7"/>
      <c r="AA507" s="5"/>
      <c r="AB507" s="5"/>
      <c r="AC507" s="8"/>
      <c r="AF507" s="7"/>
      <c r="AG507" s="5"/>
      <c r="AH507" s="5"/>
      <c r="AI507" s="9"/>
      <c r="AJ507" s="10"/>
    </row>
    <row r="508" spans="12:36" ht="15.75" customHeight="1" x14ac:dyDescent="0.2">
      <c r="L508" s="4"/>
      <c r="V508" s="5"/>
      <c r="X508" s="6"/>
      <c r="Y508" s="5"/>
      <c r="Z508" s="7"/>
      <c r="AA508" s="5"/>
      <c r="AB508" s="5"/>
      <c r="AC508" s="8"/>
      <c r="AF508" s="7"/>
      <c r="AG508" s="5"/>
      <c r="AH508" s="5"/>
      <c r="AI508" s="9"/>
      <c r="AJ508" s="10"/>
    </row>
    <row r="509" spans="12:36" ht="15.75" customHeight="1" x14ac:dyDescent="0.2">
      <c r="L509" s="4"/>
      <c r="V509" s="5"/>
      <c r="X509" s="6"/>
      <c r="Y509" s="5"/>
      <c r="Z509" s="7"/>
      <c r="AA509" s="5"/>
      <c r="AB509" s="5"/>
      <c r="AC509" s="8"/>
      <c r="AF509" s="7"/>
      <c r="AG509" s="5"/>
      <c r="AH509" s="5"/>
      <c r="AI509" s="9"/>
      <c r="AJ509" s="10"/>
    </row>
    <row r="510" spans="12:36" ht="15.75" customHeight="1" x14ac:dyDescent="0.2">
      <c r="L510" s="4"/>
      <c r="V510" s="5"/>
      <c r="X510" s="6"/>
      <c r="Y510" s="5"/>
      <c r="Z510" s="7"/>
      <c r="AA510" s="5"/>
      <c r="AB510" s="5"/>
      <c r="AC510" s="8"/>
      <c r="AF510" s="7"/>
      <c r="AG510" s="5"/>
      <c r="AH510" s="5"/>
      <c r="AI510" s="9"/>
      <c r="AJ510" s="10"/>
    </row>
    <row r="511" spans="12:36" ht="15.75" customHeight="1" x14ac:dyDescent="0.2">
      <c r="L511" s="4"/>
      <c r="V511" s="5"/>
      <c r="X511" s="6"/>
      <c r="Y511" s="5"/>
      <c r="Z511" s="7"/>
      <c r="AA511" s="5"/>
      <c r="AB511" s="5"/>
      <c r="AC511" s="8"/>
      <c r="AF511" s="7"/>
      <c r="AG511" s="5"/>
      <c r="AH511" s="5"/>
      <c r="AI511" s="9"/>
      <c r="AJ511" s="10"/>
    </row>
    <row r="512" spans="12:36" ht="15.75" customHeight="1" x14ac:dyDescent="0.2">
      <c r="L512" s="4"/>
      <c r="V512" s="5"/>
      <c r="X512" s="6"/>
      <c r="Y512" s="5"/>
      <c r="Z512" s="7"/>
      <c r="AA512" s="5"/>
      <c r="AB512" s="5"/>
      <c r="AC512" s="8"/>
      <c r="AF512" s="7"/>
      <c r="AG512" s="5"/>
      <c r="AH512" s="5"/>
      <c r="AI512" s="9"/>
      <c r="AJ512" s="10"/>
    </row>
    <row r="513" spans="12:36" ht="15.75" customHeight="1" x14ac:dyDescent="0.2">
      <c r="L513" s="4"/>
      <c r="V513" s="5"/>
      <c r="X513" s="6"/>
      <c r="Y513" s="5"/>
      <c r="Z513" s="7"/>
      <c r="AA513" s="5"/>
      <c r="AB513" s="5"/>
      <c r="AC513" s="8"/>
      <c r="AF513" s="7"/>
      <c r="AG513" s="5"/>
      <c r="AH513" s="5"/>
      <c r="AI513" s="9"/>
      <c r="AJ513" s="10"/>
    </row>
    <row r="514" spans="12:36" ht="15.75" customHeight="1" x14ac:dyDescent="0.2">
      <c r="L514" s="4"/>
      <c r="V514" s="5"/>
      <c r="X514" s="6"/>
      <c r="Y514" s="5"/>
      <c r="Z514" s="7"/>
      <c r="AA514" s="5"/>
      <c r="AB514" s="5"/>
      <c r="AC514" s="8"/>
      <c r="AF514" s="7"/>
      <c r="AG514" s="5"/>
      <c r="AH514" s="5"/>
      <c r="AI514" s="9"/>
      <c r="AJ514" s="10"/>
    </row>
    <row r="515" spans="12:36" ht="15.75" customHeight="1" x14ac:dyDescent="0.2">
      <c r="L515" s="4"/>
      <c r="V515" s="5"/>
      <c r="X515" s="6"/>
      <c r="Y515" s="5"/>
      <c r="Z515" s="7"/>
      <c r="AA515" s="5"/>
      <c r="AB515" s="5"/>
      <c r="AC515" s="8"/>
      <c r="AF515" s="7"/>
      <c r="AG515" s="5"/>
      <c r="AH515" s="5"/>
      <c r="AI515" s="9"/>
      <c r="AJ515" s="10"/>
    </row>
    <row r="516" spans="12:36" ht="15.75" customHeight="1" x14ac:dyDescent="0.2">
      <c r="L516" s="4"/>
      <c r="V516" s="5"/>
      <c r="X516" s="6"/>
      <c r="Y516" s="5"/>
      <c r="Z516" s="7"/>
      <c r="AA516" s="5"/>
      <c r="AB516" s="5"/>
      <c r="AC516" s="8"/>
      <c r="AF516" s="7"/>
      <c r="AG516" s="5"/>
      <c r="AH516" s="5"/>
      <c r="AI516" s="9"/>
      <c r="AJ516" s="10"/>
    </row>
    <row r="517" spans="12:36" ht="15.75" customHeight="1" x14ac:dyDescent="0.2">
      <c r="L517" s="4"/>
      <c r="V517" s="5"/>
      <c r="X517" s="6"/>
      <c r="Y517" s="5"/>
      <c r="Z517" s="7"/>
      <c r="AA517" s="5"/>
      <c r="AB517" s="5"/>
      <c r="AC517" s="8"/>
      <c r="AF517" s="7"/>
      <c r="AG517" s="5"/>
      <c r="AH517" s="5"/>
      <c r="AI517" s="9"/>
      <c r="AJ517" s="10"/>
    </row>
    <row r="518" spans="12:36" ht="15.75" customHeight="1" x14ac:dyDescent="0.2">
      <c r="L518" s="4"/>
      <c r="V518" s="5"/>
      <c r="X518" s="6"/>
      <c r="Y518" s="5"/>
      <c r="Z518" s="7"/>
      <c r="AA518" s="5"/>
      <c r="AB518" s="5"/>
      <c r="AC518" s="8"/>
      <c r="AF518" s="7"/>
      <c r="AG518" s="5"/>
      <c r="AH518" s="5"/>
      <c r="AI518" s="9"/>
      <c r="AJ518" s="10"/>
    </row>
    <row r="519" spans="12:36" ht="15.75" customHeight="1" x14ac:dyDescent="0.2">
      <c r="L519" s="4"/>
      <c r="V519" s="5"/>
      <c r="X519" s="6"/>
      <c r="Y519" s="5"/>
      <c r="Z519" s="7"/>
      <c r="AA519" s="5"/>
      <c r="AB519" s="5"/>
      <c r="AC519" s="8"/>
      <c r="AF519" s="7"/>
      <c r="AG519" s="5"/>
      <c r="AH519" s="5"/>
      <c r="AI519" s="9"/>
      <c r="AJ519" s="10"/>
    </row>
    <row r="520" spans="12:36" ht="15.75" customHeight="1" x14ac:dyDescent="0.2">
      <c r="L520" s="4"/>
      <c r="V520" s="5"/>
      <c r="X520" s="6"/>
      <c r="Y520" s="5"/>
      <c r="Z520" s="7"/>
      <c r="AA520" s="5"/>
      <c r="AB520" s="5"/>
      <c r="AC520" s="8"/>
      <c r="AF520" s="7"/>
      <c r="AG520" s="5"/>
      <c r="AH520" s="5"/>
      <c r="AI520" s="9"/>
      <c r="AJ520" s="10"/>
    </row>
    <row r="521" spans="12:36" ht="15.75" customHeight="1" x14ac:dyDescent="0.2">
      <c r="L521" s="4"/>
      <c r="V521" s="5"/>
      <c r="X521" s="6"/>
      <c r="Y521" s="5"/>
      <c r="Z521" s="7"/>
      <c r="AA521" s="5"/>
      <c r="AB521" s="5"/>
      <c r="AC521" s="8"/>
      <c r="AF521" s="7"/>
      <c r="AG521" s="5"/>
      <c r="AH521" s="5"/>
      <c r="AI521" s="9"/>
      <c r="AJ521" s="10"/>
    </row>
    <row r="522" spans="12:36" ht="15.75" customHeight="1" x14ac:dyDescent="0.2">
      <c r="L522" s="4"/>
      <c r="V522" s="5"/>
      <c r="X522" s="6"/>
      <c r="Y522" s="5"/>
      <c r="Z522" s="7"/>
      <c r="AA522" s="5"/>
      <c r="AB522" s="5"/>
      <c r="AC522" s="8"/>
      <c r="AF522" s="7"/>
      <c r="AG522" s="5"/>
      <c r="AH522" s="5"/>
      <c r="AI522" s="9"/>
      <c r="AJ522" s="10"/>
    </row>
    <row r="523" spans="12:36" ht="15.75" customHeight="1" x14ac:dyDescent="0.2">
      <c r="L523" s="4"/>
      <c r="V523" s="5"/>
      <c r="X523" s="6"/>
      <c r="Y523" s="5"/>
      <c r="Z523" s="7"/>
      <c r="AA523" s="5"/>
      <c r="AB523" s="5"/>
      <c r="AC523" s="8"/>
      <c r="AF523" s="7"/>
      <c r="AG523" s="5"/>
      <c r="AH523" s="5"/>
      <c r="AI523" s="9"/>
      <c r="AJ523" s="10"/>
    </row>
    <row r="524" spans="12:36" ht="15.75" customHeight="1" x14ac:dyDescent="0.2">
      <c r="L524" s="4"/>
      <c r="V524" s="5"/>
      <c r="X524" s="6"/>
      <c r="Y524" s="5"/>
      <c r="Z524" s="7"/>
      <c r="AA524" s="5"/>
      <c r="AB524" s="5"/>
      <c r="AC524" s="8"/>
      <c r="AF524" s="7"/>
      <c r="AG524" s="5"/>
      <c r="AH524" s="5"/>
      <c r="AI524" s="9"/>
      <c r="AJ524" s="10"/>
    </row>
    <row r="525" spans="12:36" ht="15.75" customHeight="1" x14ac:dyDescent="0.2">
      <c r="L525" s="4"/>
      <c r="V525" s="5"/>
      <c r="X525" s="6"/>
      <c r="Y525" s="5"/>
      <c r="Z525" s="7"/>
      <c r="AA525" s="5"/>
      <c r="AB525" s="5"/>
      <c r="AC525" s="8"/>
      <c r="AF525" s="7"/>
      <c r="AG525" s="5"/>
      <c r="AH525" s="5"/>
      <c r="AI525" s="9"/>
      <c r="AJ525" s="10"/>
    </row>
    <row r="526" spans="12:36" ht="15.75" customHeight="1" x14ac:dyDescent="0.2">
      <c r="L526" s="4"/>
      <c r="V526" s="5"/>
      <c r="X526" s="6"/>
      <c r="Y526" s="5"/>
      <c r="Z526" s="7"/>
      <c r="AA526" s="5"/>
      <c r="AB526" s="5"/>
      <c r="AC526" s="8"/>
      <c r="AF526" s="7"/>
      <c r="AG526" s="5"/>
      <c r="AH526" s="5"/>
      <c r="AI526" s="9"/>
      <c r="AJ526" s="10"/>
    </row>
    <row r="527" spans="12:36" ht="15.75" customHeight="1" x14ac:dyDescent="0.2">
      <c r="L527" s="4"/>
      <c r="V527" s="5"/>
      <c r="X527" s="6"/>
      <c r="Y527" s="5"/>
      <c r="Z527" s="7"/>
      <c r="AA527" s="5"/>
      <c r="AB527" s="5"/>
      <c r="AC527" s="8"/>
      <c r="AF527" s="7"/>
      <c r="AG527" s="5"/>
      <c r="AH527" s="5"/>
      <c r="AI527" s="9"/>
      <c r="AJ527" s="10"/>
    </row>
    <row r="528" spans="12:36" ht="15.75" customHeight="1" x14ac:dyDescent="0.2">
      <c r="L528" s="4"/>
      <c r="V528" s="5"/>
      <c r="X528" s="6"/>
      <c r="Y528" s="5"/>
      <c r="Z528" s="7"/>
      <c r="AA528" s="5"/>
      <c r="AB528" s="5"/>
      <c r="AC528" s="8"/>
      <c r="AF528" s="7"/>
      <c r="AG528" s="5"/>
      <c r="AH528" s="5"/>
      <c r="AI528" s="9"/>
      <c r="AJ528" s="10"/>
    </row>
    <row r="529" spans="12:36" ht="15.75" customHeight="1" x14ac:dyDescent="0.2">
      <c r="L529" s="4"/>
      <c r="V529" s="5"/>
      <c r="X529" s="6"/>
      <c r="Y529" s="5"/>
      <c r="Z529" s="7"/>
      <c r="AA529" s="5"/>
      <c r="AB529" s="5"/>
      <c r="AC529" s="8"/>
      <c r="AF529" s="7"/>
      <c r="AG529" s="5"/>
      <c r="AH529" s="5"/>
      <c r="AI529" s="9"/>
      <c r="AJ529" s="10"/>
    </row>
    <row r="530" spans="12:36" ht="15.75" customHeight="1" x14ac:dyDescent="0.2">
      <c r="L530" s="4"/>
      <c r="V530" s="5"/>
      <c r="X530" s="6"/>
      <c r="Y530" s="5"/>
      <c r="Z530" s="7"/>
      <c r="AA530" s="5"/>
      <c r="AB530" s="5"/>
      <c r="AC530" s="8"/>
      <c r="AF530" s="7"/>
      <c r="AG530" s="5"/>
      <c r="AH530" s="5"/>
      <c r="AI530" s="9"/>
      <c r="AJ530" s="10"/>
    </row>
    <row r="531" spans="12:36" ht="15.75" customHeight="1" x14ac:dyDescent="0.2">
      <c r="L531" s="4"/>
      <c r="V531" s="5"/>
      <c r="X531" s="6"/>
      <c r="Y531" s="5"/>
      <c r="Z531" s="7"/>
      <c r="AA531" s="5"/>
      <c r="AB531" s="5"/>
      <c r="AC531" s="8"/>
      <c r="AF531" s="7"/>
      <c r="AG531" s="5"/>
      <c r="AH531" s="5"/>
      <c r="AI531" s="9"/>
      <c r="AJ531" s="10"/>
    </row>
    <row r="532" spans="12:36" ht="15.75" customHeight="1" x14ac:dyDescent="0.2">
      <c r="L532" s="4"/>
      <c r="V532" s="5"/>
      <c r="X532" s="6"/>
      <c r="Y532" s="5"/>
      <c r="Z532" s="7"/>
      <c r="AA532" s="5"/>
      <c r="AB532" s="5"/>
      <c r="AC532" s="8"/>
      <c r="AF532" s="7"/>
      <c r="AG532" s="5"/>
      <c r="AH532" s="5"/>
      <c r="AI532" s="9"/>
      <c r="AJ532" s="10"/>
    </row>
    <row r="533" spans="12:36" ht="15.75" customHeight="1" x14ac:dyDescent="0.2">
      <c r="L533" s="4"/>
      <c r="V533" s="5"/>
      <c r="X533" s="6"/>
      <c r="Y533" s="5"/>
      <c r="Z533" s="7"/>
      <c r="AA533" s="5"/>
      <c r="AB533" s="5"/>
      <c r="AC533" s="8"/>
      <c r="AF533" s="7"/>
      <c r="AG533" s="5"/>
      <c r="AH533" s="5"/>
      <c r="AI533" s="9"/>
      <c r="AJ533" s="10"/>
    </row>
    <row r="534" spans="12:36" ht="15.75" customHeight="1" x14ac:dyDescent="0.2">
      <c r="L534" s="4"/>
      <c r="V534" s="5"/>
      <c r="X534" s="6"/>
      <c r="Y534" s="5"/>
      <c r="Z534" s="7"/>
      <c r="AA534" s="5"/>
      <c r="AB534" s="5"/>
      <c r="AC534" s="8"/>
      <c r="AF534" s="7"/>
      <c r="AG534" s="5"/>
      <c r="AH534" s="5"/>
      <c r="AI534" s="9"/>
      <c r="AJ534" s="10"/>
    </row>
    <row r="535" spans="12:36" ht="15.75" customHeight="1" x14ac:dyDescent="0.2">
      <c r="L535" s="4"/>
      <c r="V535" s="5"/>
      <c r="X535" s="6"/>
      <c r="Y535" s="5"/>
      <c r="Z535" s="7"/>
      <c r="AA535" s="5"/>
      <c r="AB535" s="5"/>
      <c r="AC535" s="8"/>
      <c r="AF535" s="7"/>
      <c r="AG535" s="5"/>
      <c r="AH535" s="5"/>
      <c r="AI535" s="9"/>
      <c r="AJ535" s="10"/>
    </row>
    <row r="536" spans="12:36" ht="15.75" customHeight="1" x14ac:dyDescent="0.2">
      <c r="L536" s="4"/>
      <c r="V536" s="5"/>
      <c r="X536" s="6"/>
      <c r="Y536" s="5"/>
      <c r="Z536" s="7"/>
      <c r="AA536" s="5"/>
      <c r="AB536" s="5"/>
      <c r="AC536" s="8"/>
      <c r="AF536" s="7"/>
      <c r="AG536" s="5"/>
      <c r="AH536" s="5"/>
      <c r="AI536" s="9"/>
      <c r="AJ536" s="10"/>
    </row>
    <row r="537" spans="12:36" ht="15.75" customHeight="1" x14ac:dyDescent="0.2">
      <c r="L537" s="4"/>
      <c r="V537" s="5"/>
      <c r="X537" s="6"/>
      <c r="Y537" s="5"/>
      <c r="Z537" s="7"/>
      <c r="AA537" s="5"/>
      <c r="AB537" s="5"/>
      <c r="AC537" s="8"/>
      <c r="AF537" s="7"/>
      <c r="AG537" s="5"/>
      <c r="AH537" s="5"/>
      <c r="AI537" s="9"/>
      <c r="AJ537" s="10"/>
    </row>
    <row r="538" spans="12:36" ht="15.75" customHeight="1" x14ac:dyDescent="0.2">
      <c r="L538" s="4"/>
      <c r="V538" s="5"/>
      <c r="X538" s="6"/>
      <c r="Y538" s="5"/>
      <c r="Z538" s="7"/>
      <c r="AA538" s="5"/>
      <c r="AB538" s="5"/>
      <c r="AC538" s="8"/>
      <c r="AF538" s="7"/>
      <c r="AG538" s="5"/>
      <c r="AH538" s="5"/>
      <c r="AI538" s="9"/>
      <c r="AJ538" s="10"/>
    </row>
    <row r="539" spans="12:36" ht="15.75" customHeight="1" x14ac:dyDescent="0.2">
      <c r="L539" s="4"/>
      <c r="V539" s="5"/>
      <c r="X539" s="6"/>
      <c r="Y539" s="5"/>
      <c r="Z539" s="7"/>
      <c r="AA539" s="5"/>
      <c r="AB539" s="5"/>
      <c r="AC539" s="8"/>
      <c r="AF539" s="7"/>
      <c r="AG539" s="5"/>
      <c r="AH539" s="5"/>
      <c r="AI539" s="9"/>
      <c r="AJ539" s="10"/>
    </row>
    <row r="540" spans="12:36" ht="15.75" customHeight="1" x14ac:dyDescent="0.2">
      <c r="L540" s="4"/>
      <c r="V540" s="5"/>
      <c r="X540" s="6"/>
      <c r="Y540" s="5"/>
      <c r="Z540" s="7"/>
      <c r="AA540" s="5"/>
      <c r="AB540" s="5"/>
      <c r="AC540" s="8"/>
      <c r="AF540" s="7"/>
      <c r="AG540" s="5"/>
      <c r="AH540" s="5"/>
      <c r="AI540" s="9"/>
      <c r="AJ540" s="10"/>
    </row>
    <row r="541" spans="12:36" ht="15.75" customHeight="1" x14ac:dyDescent="0.2">
      <c r="L541" s="4"/>
      <c r="V541" s="5"/>
      <c r="X541" s="6"/>
      <c r="Y541" s="5"/>
      <c r="Z541" s="7"/>
      <c r="AA541" s="5"/>
      <c r="AB541" s="5"/>
      <c r="AC541" s="8"/>
      <c r="AF541" s="7"/>
      <c r="AG541" s="5"/>
      <c r="AH541" s="5"/>
      <c r="AI541" s="9"/>
      <c r="AJ541" s="10"/>
    </row>
    <row r="542" spans="12:36" ht="15.75" customHeight="1" x14ac:dyDescent="0.2">
      <c r="L542" s="4"/>
      <c r="V542" s="5"/>
      <c r="X542" s="6"/>
      <c r="Y542" s="5"/>
      <c r="Z542" s="7"/>
      <c r="AA542" s="5"/>
      <c r="AB542" s="5"/>
      <c r="AC542" s="8"/>
      <c r="AF542" s="7"/>
      <c r="AG542" s="5"/>
      <c r="AH542" s="5"/>
      <c r="AI542" s="9"/>
      <c r="AJ542" s="10"/>
    </row>
    <row r="543" spans="12:36" ht="15.75" customHeight="1" x14ac:dyDescent="0.2">
      <c r="L543" s="4"/>
      <c r="V543" s="5"/>
      <c r="X543" s="6"/>
      <c r="Y543" s="5"/>
      <c r="Z543" s="7"/>
      <c r="AA543" s="5"/>
      <c r="AB543" s="5"/>
      <c r="AC543" s="8"/>
      <c r="AF543" s="7"/>
      <c r="AG543" s="5"/>
      <c r="AH543" s="5"/>
      <c r="AI543" s="9"/>
      <c r="AJ543" s="10"/>
    </row>
    <row r="544" spans="12:36" ht="15.75" customHeight="1" x14ac:dyDescent="0.2">
      <c r="L544" s="4"/>
      <c r="V544" s="5"/>
      <c r="X544" s="6"/>
      <c r="Y544" s="5"/>
      <c r="Z544" s="7"/>
      <c r="AA544" s="5"/>
      <c r="AB544" s="5"/>
      <c r="AC544" s="8"/>
      <c r="AF544" s="7"/>
      <c r="AG544" s="5"/>
      <c r="AH544" s="5"/>
      <c r="AI544" s="9"/>
      <c r="AJ544" s="10"/>
    </row>
    <row r="545" spans="12:36" ht="15.75" customHeight="1" x14ac:dyDescent="0.2">
      <c r="L545" s="4"/>
      <c r="V545" s="5"/>
      <c r="X545" s="6"/>
      <c r="Y545" s="5"/>
      <c r="Z545" s="7"/>
      <c r="AA545" s="5"/>
      <c r="AB545" s="5"/>
      <c r="AC545" s="8"/>
      <c r="AF545" s="7"/>
      <c r="AG545" s="5"/>
      <c r="AH545" s="5"/>
      <c r="AI545" s="9"/>
      <c r="AJ545" s="10"/>
    </row>
    <row r="546" spans="12:36" ht="15.75" customHeight="1" x14ac:dyDescent="0.2">
      <c r="L546" s="4"/>
      <c r="V546" s="5"/>
      <c r="X546" s="6"/>
      <c r="Y546" s="5"/>
      <c r="Z546" s="7"/>
      <c r="AA546" s="5"/>
      <c r="AB546" s="5"/>
      <c r="AC546" s="8"/>
      <c r="AF546" s="7"/>
      <c r="AG546" s="5"/>
      <c r="AH546" s="5"/>
      <c r="AI546" s="9"/>
      <c r="AJ546" s="10"/>
    </row>
    <row r="547" spans="12:36" ht="15.75" customHeight="1" x14ac:dyDescent="0.2">
      <c r="L547" s="4"/>
      <c r="V547" s="5"/>
      <c r="X547" s="6"/>
      <c r="Y547" s="5"/>
      <c r="Z547" s="7"/>
      <c r="AA547" s="5"/>
      <c r="AB547" s="5"/>
      <c r="AC547" s="8"/>
      <c r="AF547" s="7"/>
      <c r="AG547" s="5"/>
      <c r="AH547" s="5"/>
      <c r="AI547" s="9"/>
      <c r="AJ547" s="10"/>
    </row>
    <row r="548" spans="12:36" ht="15.75" customHeight="1" x14ac:dyDescent="0.2">
      <c r="L548" s="4"/>
      <c r="V548" s="5"/>
      <c r="X548" s="6"/>
      <c r="Y548" s="5"/>
      <c r="Z548" s="7"/>
      <c r="AA548" s="5"/>
      <c r="AB548" s="5"/>
      <c r="AC548" s="8"/>
      <c r="AF548" s="7"/>
      <c r="AG548" s="5"/>
      <c r="AH548" s="5"/>
      <c r="AI548" s="9"/>
      <c r="AJ548" s="10"/>
    </row>
    <row r="549" spans="12:36" ht="15.75" customHeight="1" x14ac:dyDescent="0.2">
      <c r="L549" s="4"/>
      <c r="V549" s="5"/>
      <c r="X549" s="6"/>
      <c r="Y549" s="5"/>
      <c r="Z549" s="7"/>
      <c r="AA549" s="5"/>
      <c r="AB549" s="5"/>
      <c r="AC549" s="8"/>
      <c r="AF549" s="7"/>
      <c r="AG549" s="5"/>
      <c r="AH549" s="5"/>
      <c r="AI549" s="9"/>
      <c r="AJ549" s="10"/>
    </row>
    <row r="550" spans="12:36" ht="15.75" customHeight="1" x14ac:dyDescent="0.2">
      <c r="L550" s="4"/>
      <c r="V550" s="5"/>
      <c r="X550" s="6"/>
      <c r="Y550" s="5"/>
      <c r="Z550" s="7"/>
      <c r="AA550" s="5"/>
      <c r="AB550" s="5"/>
      <c r="AC550" s="8"/>
      <c r="AF550" s="7"/>
      <c r="AG550" s="5"/>
      <c r="AH550" s="5"/>
      <c r="AI550" s="9"/>
      <c r="AJ550" s="10"/>
    </row>
    <row r="551" spans="12:36" ht="15.75" customHeight="1" x14ac:dyDescent="0.2">
      <c r="L551" s="4"/>
      <c r="V551" s="5"/>
      <c r="X551" s="6"/>
      <c r="Y551" s="5"/>
      <c r="Z551" s="7"/>
      <c r="AA551" s="5"/>
      <c r="AB551" s="5"/>
      <c r="AC551" s="8"/>
      <c r="AF551" s="7"/>
      <c r="AG551" s="5"/>
      <c r="AH551" s="5"/>
      <c r="AI551" s="9"/>
      <c r="AJ551" s="10"/>
    </row>
    <row r="552" spans="12:36" ht="15.75" customHeight="1" x14ac:dyDescent="0.2">
      <c r="L552" s="4"/>
      <c r="V552" s="5"/>
      <c r="X552" s="6"/>
      <c r="Y552" s="5"/>
      <c r="Z552" s="7"/>
      <c r="AA552" s="5"/>
      <c r="AB552" s="5"/>
      <c r="AC552" s="8"/>
      <c r="AF552" s="7"/>
      <c r="AG552" s="5"/>
      <c r="AH552" s="5"/>
      <c r="AI552" s="9"/>
      <c r="AJ552" s="10"/>
    </row>
    <row r="553" spans="12:36" ht="15.75" customHeight="1" x14ac:dyDescent="0.2">
      <c r="L553" s="4"/>
      <c r="V553" s="5"/>
      <c r="X553" s="6"/>
      <c r="Y553" s="5"/>
      <c r="Z553" s="7"/>
      <c r="AA553" s="5"/>
      <c r="AB553" s="5"/>
      <c r="AC553" s="8"/>
      <c r="AF553" s="7"/>
      <c r="AG553" s="5"/>
      <c r="AH553" s="5"/>
      <c r="AI553" s="9"/>
      <c r="AJ553" s="10"/>
    </row>
    <row r="554" spans="12:36" ht="15.75" customHeight="1" x14ac:dyDescent="0.2">
      <c r="L554" s="4"/>
      <c r="V554" s="5"/>
      <c r="X554" s="6"/>
      <c r="Y554" s="5"/>
      <c r="Z554" s="7"/>
      <c r="AA554" s="5"/>
      <c r="AB554" s="5"/>
      <c r="AC554" s="8"/>
      <c r="AF554" s="7"/>
      <c r="AG554" s="5"/>
      <c r="AH554" s="5"/>
      <c r="AI554" s="9"/>
      <c r="AJ554" s="10"/>
    </row>
    <row r="555" spans="12:36" ht="15.75" customHeight="1" x14ac:dyDescent="0.2">
      <c r="L555" s="4"/>
      <c r="V555" s="5"/>
      <c r="X555" s="6"/>
      <c r="Y555" s="5"/>
      <c r="Z555" s="7"/>
      <c r="AA555" s="5"/>
      <c r="AB555" s="5"/>
      <c r="AC555" s="8"/>
      <c r="AF555" s="7"/>
      <c r="AG555" s="5"/>
      <c r="AH555" s="5"/>
      <c r="AI555" s="9"/>
      <c r="AJ555" s="10"/>
    </row>
    <row r="556" spans="12:36" ht="15.75" customHeight="1" x14ac:dyDescent="0.2">
      <c r="L556" s="4"/>
      <c r="V556" s="5"/>
      <c r="X556" s="6"/>
      <c r="Y556" s="5"/>
      <c r="Z556" s="7"/>
      <c r="AA556" s="5"/>
      <c r="AB556" s="5"/>
      <c r="AC556" s="8"/>
      <c r="AF556" s="7"/>
      <c r="AG556" s="5"/>
      <c r="AH556" s="5"/>
      <c r="AI556" s="9"/>
      <c r="AJ556" s="10"/>
    </row>
    <row r="557" spans="12:36" ht="15.75" customHeight="1" x14ac:dyDescent="0.2">
      <c r="L557" s="4"/>
      <c r="V557" s="5"/>
      <c r="X557" s="6"/>
      <c r="Y557" s="5"/>
      <c r="Z557" s="7"/>
      <c r="AA557" s="5"/>
      <c r="AB557" s="5"/>
      <c r="AC557" s="8"/>
      <c r="AF557" s="7"/>
      <c r="AG557" s="5"/>
      <c r="AH557" s="5"/>
      <c r="AI557" s="9"/>
      <c r="AJ557" s="10"/>
    </row>
    <row r="558" spans="12:36" ht="15.75" customHeight="1" x14ac:dyDescent="0.2">
      <c r="L558" s="4"/>
      <c r="V558" s="5"/>
      <c r="X558" s="6"/>
      <c r="Y558" s="5"/>
      <c r="Z558" s="7"/>
      <c r="AA558" s="5"/>
      <c r="AB558" s="5"/>
      <c r="AC558" s="8"/>
      <c r="AF558" s="7"/>
      <c r="AG558" s="5"/>
      <c r="AH558" s="5"/>
      <c r="AI558" s="9"/>
      <c r="AJ558" s="10"/>
    </row>
    <row r="559" spans="12:36" ht="15.75" customHeight="1" x14ac:dyDescent="0.2">
      <c r="L559" s="4"/>
      <c r="V559" s="5"/>
      <c r="X559" s="6"/>
      <c r="Y559" s="5"/>
      <c r="Z559" s="7"/>
      <c r="AA559" s="5"/>
      <c r="AB559" s="5"/>
      <c r="AC559" s="8"/>
      <c r="AF559" s="7"/>
      <c r="AG559" s="5"/>
      <c r="AH559" s="5"/>
      <c r="AI559" s="9"/>
      <c r="AJ559" s="10"/>
    </row>
    <row r="560" spans="12:36" ht="15.75" customHeight="1" x14ac:dyDescent="0.2">
      <c r="L560" s="4"/>
      <c r="V560" s="5"/>
      <c r="X560" s="6"/>
      <c r="Y560" s="5"/>
      <c r="Z560" s="7"/>
      <c r="AA560" s="5"/>
      <c r="AB560" s="5"/>
      <c r="AC560" s="8"/>
      <c r="AF560" s="7"/>
      <c r="AG560" s="5"/>
      <c r="AH560" s="5"/>
      <c r="AI560" s="9"/>
      <c r="AJ560" s="10"/>
    </row>
    <row r="561" spans="12:36" ht="15.75" customHeight="1" x14ac:dyDescent="0.2">
      <c r="L561" s="4"/>
      <c r="V561" s="5"/>
      <c r="X561" s="6"/>
      <c r="Y561" s="5"/>
      <c r="Z561" s="7"/>
      <c r="AA561" s="5"/>
      <c r="AB561" s="5"/>
      <c r="AC561" s="8"/>
      <c r="AF561" s="7"/>
      <c r="AG561" s="5"/>
      <c r="AH561" s="5"/>
      <c r="AI561" s="9"/>
      <c r="AJ561" s="10"/>
    </row>
    <row r="562" spans="12:36" ht="15.75" customHeight="1" x14ac:dyDescent="0.2">
      <c r="L562" s="4"/>
      <c r="V562" s="5"/>
      <c r="X562" s="6"/>
      <c r="Y562" s="5"/>
      <c r="Z562" s="7"/>
      <c r="AA562" s="5"/>
      <c r="AB562" s="5"/>
      <c r="AC562" s="8"/>
      <c r="AF562" s="7"/>
      <c r="AG562" s="5"/>
      <c r="AH562" s="5"/>
      <c r="AI562" s="9"/>
      <c r="AJ562" s="10"/>
    </row>
    <row r="563" spans="12:36" ht="15.75" customHeight="1" x14ac:dyDescent="0.2">
      <c r="L563" s="4"/>
      <c r="V563" s="5"/>
      <c r="X563" s="6"/>
      <c r="Y563" s="5"/>
      <c r="Z563" s="7"/>
      <c r="AA563" s="5"/>
      <c r="AB563" s="5"/>
      <c r="AC563" s="8"/>
      <c r="AF563" s="7"/>
      <c r="AG563" s="5"/>
      <c r="AH563" s="5"/>
      <c r="AI563" s="9"/>
      <c r="AJ563" s="10"/>
    </row>
    <row r="564" spans="12:36" ht="15.75" customHeight="1" x14ac:dyDescent="0.2">
      <c r="L564" s="4"/>
      <c r="V564" s="5"/>
      <c r="X564" s="6"/>
      <c r="Y564" s="5"/>
      <c r="Z564" s="7"/>
      <c r="AA564" s="5"/>
      <c r="AB564" s="5"/>
      <c r="AC564" s="8"/>
      <c r="AF564" s="7"/>
      <c r="AG564" s="5"/>
      <c r="AH564" s="5"/>
      <c r="AI564" s="9"/>
      <c r="AJ564" s="10"/>
    </row>
    <row r="565" spans="12:36" ht="15.75" customHeight="1" x14ac:dyDescent="0.2">
      <c r="L565" s="4"/>
      <c r="V565" s="5"/>
      <c r="X565" s="6"/>
      <c r="Y565" s="5"/>
      <c r="Z565" s="7"/>
      <c r="AA565" s="5"/>
      <c r="AB565" s="5"/>
      <c r="AC565" s="8"/>
      <c r="AF565" s="7"/>
      <c r="AG565" s="5"/>
      <c r="AH565" s="5"/>
      <c r="AI565" s="9"/>
      <c r="AJ565" s="10"/>
    </row>
    <row r="566" spans="12:36" ht="15.75" customHeight="1" x14ac:dyDescent="0.2">
      <c r="L566" s="4"/>
      <c r="V566" s="5"/>
      <c r="X566" s="6"/>
      <c r="Y566" s="5"/>
      <c r="Z566" s="7"/>
      <c r="AA566" s="5"/>
      <c r="AB566" s="5"/>
      <c r="AC566" s="8"/>
      <c r="AF566" s="7"/>
      <c r="AG566" s="5"/>
      <c r="AH566" s="5"/>
      <c r="AI566" s="9"/>
      <c r="AJ566" s="10"/>
    </row>
    <row r="567" spans="12:36" ht="15.75" customHeight="1" x14ac:dyDescent="0.2">
      <c r="L567" s="4"/>
      <c r="V567" s="5"/>
      <c r="X567" s="6"/>
      <c r="Y567" s="5"/>
      <c r="Z567" s="7"/>
      <c r="AA567" s="5"/>
      <c r="AB567" s="5"/>
      <c r="AC567" s="8"/>
      <c r="AF567" s="7"/>
      <c r="AG567" s="5"/>
      <c r="AH567" s="5"/>
      <c r="AI567" s="9"/>
      <c r="AJ567" s="10"/>
    </row>
    <row r="568" spans="12:36" ht="15.75" customHeight="1" x14ac:dyDescent="0.2">
      <c r="L568" s="4"/>
      <c r="V568" s="5"/>
      <c r="X568" s="6"/>
      <c r="Y568" s="5"/>
      <c r="Z568" s="7"/>
      <c r="AA568" s="5"/>
      <c r="AB568" s="5"/>
      <c r="AC568" s="8"/>
      <c r="AF568" s="7"/>
      <c r="AG568" s="5"/>
      <c r="AH568" s="5"/>
      <c r="AI568" s="9"/>
      <c r="AJ568" s="10"/>
    </row>
    <row r="569" spans="12:36" ht="15.75" customHeight="1" x14ac:dyDescent="0.2">
      <c r="L569" s="4"/>
      <c r="V569" s="5"/>
      <c r="X569" s="6"/>
      <c r="Y569" s="5"/>
      <c r="Z569" s="7"/>
      <c r="AA569" s="5"/>
      <c r="AB569" s="5"/>
      <c r="AC569" s="8"/>
      <c r="AF569" s="7"/>
      <c r="AG569" s="5"/>
      <c r="AH569" s="5"/>
      <c r="AI569" s="9"/>
      <c r="AJ569" s="10"/>
    </row>
    <row r="570" spans="12:36" ht="15.75" customHeight="1" x14ac:dyDescent="0.2">
      <c r="L570" s="4"/>
      <c r="V570" s="5"/>
      <c r="X570" s="6"/>
      <c r="Y570" s="5"/>
      <c r="Z570" s="7"/>
      <c r="AA570" s="5"/>
      <c r="AB570" s="5"/>
      <c r="AC570" s="8"/>
      <c r="AF570" s="7"/>
      <c r="AG570" s="5"/>
      <c r="AH570" s="5"/>
      <c r="AI570" s="9"/>
      <c r="AJ570" s="10"/>
    </row>
    <row r="571" spans="12:36" ht="15.75" customHeight="1" x14ac:dyDescent="0.2">
      <c r="L571" s="4"/>
      <c r="V571" s="5"/>
      <c r="X571" s="6"/>
      <c r="Y571" s="5"/>
      <c r="Z571" s="7"/>
      <c r="AA571" s="5"/>
      <c r="AB571" s="5"/>
      <c r="AC571" s="8"/>
      <c r="AF571" s="7"/>
      <c r="AG571" s="5"/>
      <c r="AH571" s="5"/>
      <c r="AI571" s="9"/>
      <c r="AJ571" s="10"/>
    </row>
    <row r="572" spans="12:36" ht="15.75" customHeight="1" x14ac:dyDescent="0.2">
      <c r="L572" s="4"/>
      <c r="V572" s="5"/>
      <c r="X572" s="6"/>
      <c r="Y572" s="5"/>
      <c r="Z572" s="7"/>
      <c r="AA572" s="5"/>
      <c r="AB572" s="5"/>
      <c r="AC572" s="8"/>
      <c r="AF572" s="7"/>
      <c r="AG572" s="5"/>
      <c r="AH572" s="5"/>
      <c r="AI572" s="9"/>
      <c r="AJ572" s="10"/>
    </row>
    <row r="573" spans="12:36" ht="15.75" customHeight="1" x14ac:dyDescent="0.2">
      <c r="L573" s="4"/>
      <c r="V573" s="5"/>
      <c r="X573" s="6"/>
      <c r="Y573" s="5"/>
      <c r="Z573" s="7"/>
      <c r="AA573" s="5"/>
      <c r="AB573" s="5"/>
      <c r="AC573" s="8"/>
      <c r="AF573" s="7"/>
      <c r="AG573" s="5"/>
      <c r="AH573" s="5"/>
      <c r="AI573" s="9"/>
      <c r="AJ573" s="10"/>
    </row>
    <row r="574" spans="12:36" ht="15.75" customHeight="1" x14ac:dyDescent="0.2">
      <c r="L574" s="4"/>
      <c r="V574" s="5"/>
      <c r="X574" s="6"/>
      <c r="Y574" s="5"/>
      <c r="Z574" s="7"/>
      <c r="AA574" s="5"/>
      <c r="AB574" s="5"/>
      <c r="AC574" s="8"/>
      <c r="AF574" s="7"/>
      <c r="AG574" s="5"/>
      <c r="AH574" s="5"/>
      <c r="AI574" s="9"/>
      <c r="AJ574" s="10"/>
    </row>
    <row r="575" spans="12:36" ht="15.75" customHeight="1" x14ac:dyDescent="0.2">
      <c r="L575" s="4"/>
      <c r="V575" s="5"/>
      <c r="X575" s="6"/>
      <c r="Y575" s="5"/>
      <c r="Z575" s="7"/>
      <c r="AA575" s="5"/>
      <c r="AB575" s="5"/>
      <c r="AC575" s="8"/>
      <c r="AF575" s="7"/>
      <c r="AG575" s="5"/>
      <c r="AH575" s="5"/>
      <c r="AI575" s="9"/>
      <c r="AJ575" s="10"/>
    </row>
    <row r="576" spans="12:36" ht="15.75" customHeight="1" x14ac:dyDescent="0.2">
      <c r="L576" s="4"/>
      <c r="V576" s="5"/>
      <c r="X576" s="6"/>
      <c r="Y576" s="5"/>
      <c r="Z576" s="7"/>
      <c r="AA576" s="5"/>
      <c r="AB576" s="5"/>
      <c r="AC576" s="8"/>
      <c r="AF576" s="7"/>
      <c r="AG576" s="5"/>
      <c r="AH576" s="5"/>
      <c r="AI576" s="9"/>
      <c r="AJ576" s="10"/>
    </row>
    <row r="577" spans="12:36" ht="15.75" customHeight="1" x14ac:dyDescent="0.2">
      <c r="L577" s="4"/>
      <c r="V577" s="5"/>
      <c r="X577" s="6"/>
      <c r="Y577" s="5"/>
      <c r="Z577" s="7"/>
      <c r="AA577" s="5"/>
      <c r="AB577" s="5"/>
      <c r="AC577" s="8"/>
      <c r="AF577" s="7"/>
      <c r="AG577" s="5"/>
      <c r="AH577" s="5"/>
      <c r="AI577" s="9"/>
      <c r="AJ577" s="10"/>
    </row>
    <row r="578" spans="12:36" ht="15.75" customHeight="1" x14ac:dyDescent="0.2">
      <c r="L578" s="4"/>
      <c r="V578" s="5"/>
      <c r="X578" s="6"/>
      <c r="Y578" s="5"/>
      <c r="Z578" s="7"/>
      <c r="AA578" s="5"/>
      <c r="AB578" s="5"/>
      <c r="AC578" s="8"/>
      <c r="AF578" s="7"/>
      <c r="AG578" s="5"/>
      <c r="AH578" s="5"/>
      <c r="AI578" s="9"/>
      <c r="AJ578" s="10"/>
    </row>
    <row r="579" spans="12:36" ht="15.75" customHeight="1" x14ac:dyDescent="0.2">
      <c r="L579" s="4"/>
      <c r="V579" s="5"/>
      <c r="X579" s="6"/>
      <c r="Y579" s="5"/>
      <c r="Z579" s="7"/>
      <c r="AA579" s="5"/>
      <c r="AB579" s="5"/>
      <c r="AC579" s="8"/>
      <c r="AF579" s="7"/>
      <c r="AG579" s="5"/>
      <c r="AH579" s="5"/>
      <c r="AI579" s="9"/>
      <c r="AJ579" s="10"/>
    </row>
    <row r="580" spans="12:36" ht="15.75" customHeight="1" x14ac:dyDescent="0.2">
      <c r="L580" s="4"/>
      <c r="V580" s="5"/>
      <c r="X580" s="6"/>
      <c r="Y580" s="5"/>
      <c r="Z580" s="7"/>
      <c r="AA580" s="5"/>
      <c r="AB580" s="5"/>
      <c r="AC580" s="8"/>
      <c r="AF580" s="7"/>
      <c r="AG580" s="5"/>
      <c r="AH580" s="5"/>
      <c r="AI580" s="9"/>
      <c r="AJ580" s="10"/>
    </row>
    <row r="581" spans="12:36" ht="15.75" customHeight="1" x14ac:dyDescent="0.2">
      <c r="L581" s="4"/>
      <c r="V581" s="5"/>
      <c r="X581" s="6"/>
      <c r="Y581" s="5"/>
      <c r="Z581" s="7"/>
      <c r="AA581" s="5"/>
      <c r="AB581" s="5"/>
      <c r="AC581" s="8"/>
      <c r="AF581" s="7"/>
      <c r="AG581" s="5"/>
      <c r="AH581" s="5"/>
      <c r="AI581" s="9"/>
      <c r="AJ581" s="10"/>
    </row>
    <row r="582" spans="12:36" ht="15.75" customHeight="1" x14ac:dyDescent="0.2">
      <c r="L582" s="4"/>
      <c r="V582" s="5"/>
      <c r="X582" s="6"/>
      <c r="Y582" s="5"/>
      <c r="Z582" s="7"/>
      <c r="AA582" s="5"/>
      <c r="AB582" s="5"/>
      <c r="AC582" s="8"/>
      <c r="AF582" s="7"/>
      <c r="AG582" s="5"/>
      <c r="AH582" s="5"/>
      <c r="AI582" s="9"/>
      <c r="AJ582" s="10"/>
    </row>
    <row r="583" spans="12:36" ht="15.75" customHeight="1" x14ac:dyDescent="0.2">
      <c r="L583" s="4"/>
      <c r="V583" s="5"/>
      <c r="X583" s="6"/>
      <c r="Y583" s="5"/>
      <c r="Z583" s="7"/>
      <c r="AA583" s="5"/>
      <c r="AB583" s="5"/>
      <c r="AC583" s="8"/>
      <c r="AF583" s="7"/>
      <c r="AG583" s="5"/>
      <c r="AH583" s="5"/>
      <c r="AI583" s="9"/>
      <c r="AJ583" s="10"/>
    </row>
    <row r="584" spans="12:36" ht="15.75" customHeight="1" x14ac:dyDescent="0.2">
      <c r="L584" s="4"/>
      <c r="V584" s="5"/>
      <c r="X584" s="6"/>
      <c r="Y584" s="5"/>
      <c r="Z584" s="7"/>
      <c r="AA584" s="5"/>
      <c r="AB584" s="5"/>
      <c r="AC584" s="8"/>
      <c r="AF584" s="7"/>
      <c r="AG584" s="5"/>
      <c r="AH584" s="5"/>
      <c r="AI584" s="9"/>
      <c r="AJ584" s="10"/>
    </row>
    <row r="585" spans="12:36" ht="15.75" customHeight="1" x14ac:dyDescent="0.2">
      <c r="L585" s="4"/>
      <c r="V585" s="5"/>
      <c r="X585" s="6"/>
      <c r="Y585" s="5"/>
      <c r="Z585" s="7"/>
      <c r="AA585" s="5"/>
      <c r="AB585" s="5"/>
      <c r="AC585" s="8"/>
      <c r="AF585" s="7"/>
      <c r="AG585" s="5"/>
      <c r="AH585" s="5"/>
      <c r="AI585" s="9"/>
      <c r="AJ585" s="10"/>
    </row>
    <row r="586" spans="12:36" ht="15.75" customHeight="1" x14ac:dyDescent="0.2">
      <c r="L586" s="4"/>
      <c r="V586" s="5"/>
      <c r="X586" s="6"/>
      <c r="Y586" s="5"/>
      <c r="Z586" s="7"/>
      <c r="AA586" s="5"/>
      <c r="AB586" s="5"/>
      <c r="AC586" s="8"/>
      <c r="AF586" s="7"/>
      <c r="AG586" s="5"/>
      <c r="AH586" s="5"/>
      <c r="AI586" s="9"/>
      <c r="AJ586" s="10"/>
    </row>
    <row r="587" spans="12:36" ht="15.75" customHeight="1" x14ac:dyDescent="0.2">
      <c r="L587" s="4"/>
      <c r="V587" s="5"/>
      <c r="X587" s="6"/>
      <c r="Y587" s="5"/>
      <c r="Z587" s="7"/>
      <c r="AA587" s="5"/>
      <c r="AB587" s="5"/>
      <c r="AC587" s="8"/>
      <c r="AF587" s="7"/>
      <c r="AG587" s="5"/>
      <c r="AH587" s="5"/>
      <c r="AI587" s="9"/>
      <c r="AJ587" s="10"/>
    </row>
    <row r="588" spans="12:36" ht="15.75" customHeight="1" x14ac:dyDescent="0.2">
      <c r="L588" s="4"/>
      <c r="V588" s="5"/>
      <c r="X588" s="6"/>
      <c r="Y588" s="5"/>
      <c r="Z588" s="7"/>
      <c r="AA588" s="5"/>
      <c r="AB588" s="5"/>
      <c r="AC588" s="8"/>
      <c r="AF588" s="7"/>
      <c r="AG588" s="5"/>
      <c r="AH588" s="5"/>
      <c r="AI588" s="9"/>
      <c r="AJ588" s="10"/>
    </row>
    <row r="589" spans="12:36" ht="15.75" customHeight="1" x14ac:dyDescent="0.2">
      <c r="L589" s="4"/>
      <c r="V589" s="5"/>
      <c r="X589" s="6"/>
      <c r="Y589" s="5"/>
      <c r="Z589" s="7"/>
      <c r="AA589" s="5"/>
      <c r="AB589" s="5"/>
      <c r="AC589" s="8"/>
      <c r="AF589" s="7"/>
      <c r="AG589" s="5"/>
      <c r="AH589" s="5"/>
      <c r="AI589" s="9"/>
      <c r="AJ589" s="10"/>
    </row>
    <row r="590" spans="12:36" ht="15.75" customHeight="1" x14ac:dyDescent="0.2">
      <c r="L590" s="4"/>
      <c r="V590" s="5"/>
      <c r="X590" s="6"/>
      <c r="Y590" s="5"/>
      <c r="Z590" s="7"/>
      <c r="AA590" s="5"/>
      <c r="AB590" s="5"/>
      <c r="AC590" s="8"/>
      <c r="AF590" s="7"/>
      <c r="AG590" s="5"/>
      <c r="AH590" s="5"/>
      <c r="AI590" s="9"/>
      <c r="AJ590" s="10"/>
    </row>
    <row r="591" spans="12:36" ht="15.75" customHeight="1" x14ac:dyDescent="0.2">
      <c r="L591" s="4"/>
      <c r="V591" s="5"/>
      <c r="X591" s="6"/>
      <c r="Y591" s="5"/>
      <c r="Z591" s="7"/>
      <c r="AA591" s="5"/>
      <c r="AB591" s="5"/>
      <c r="AC591" s="8"/>
      <c r="AF591" s="7"/>
      <c r="AG591" s="5"/>
      <c r="AH591" s="5"/>
      <c r="AI591" s="9"/>
      <c r="AJ591" s="10"/>
    </row>
    <row r="592" spans="12:36" ht="15.75" customHeight="1" x14ac:dyDescent="0.2">
      <c r="L592" s="4"/>
      <c r="V592" s="5"/>
      <c r="X592" s="6"/>
      <c r="Y592" s="5"/>
      <c r="Z592" s="7"/>
      <c r="AA592" s="5"/>
      <c r="AB592" s="5"/>
      <c r="AC592" s="8"/>
      <c r="AF592" s="7"/>
      <c r="AG592" s="5"/>
      <c r="AH592" s="5"/>
      <c r="AI592" s="9"/>
      <c r="AJ592" s="10"/>
    </row>
    <row r="593" spans="12:36" ht="15.75" customHeight="1" x14ac:dyDescent="0.2">
      <c r="L593" s="4"/>
      <c r="V593" s="5"/>
      <c r="X593" s="6"/>
      <c r="Y593" s="5"/>
      <c r="Z593" s="7"/>
      <c r="AA593" s="5"/>
      <c r="AB593" s="5"/>
      <c r="AC593" s="8"/>
      <c r="AF593" s="7"/>
      <c r="AG593" s="5"/>
      <c r="AH593" s="5"/>
      <c r="AI593" s="9"/>
      <c r="AJ593" s="10"/>
    </row>
    <row r="594" spans="12:36" ht="15.75" customHeight="1" x14ac:dyDescent="0.2">
      <c r="L594" s="4"/>
      <c r="V594" s="5"/>
      <c r="X594" s="6"/>
      <c r="Y594" s="5"/>
      <c r="Z594" s="7"/>
      <c r="AA594" s="5"/>
      <c r="AB594" s="5"/>
      <c r="AC594" s="8"/>
      <c r="AF594" s="7"/>
      <c r="AG594" s="5"/>
      <c r="AH594" s="5"/>
      <c r="AI594" s="9"/>
      <c r="AJ594" s="10"/>
    </row>
    <row r="595" spans="12:36" ht="15.75" customHeight="1" x14ac:dyDescent="0.2">
      <c r="L595" s="4"/>
      <c r="V595" s="5"/>
      <c r="X595" s="6"/>
      <c r="Y595" s="5"/>
      <c r="Z595" s="7"/>
      <c r="AA595" s="5"/>
      <c r="AB595" s="5"/>
      <c r="AC595" s="8"/>
      <c r="AF595" s="7"/>
      <c r="AG595" s="5"/>
      <c r="AH595" s="5"/>
      <c r="AI595" s="9"/>
      <c r="AJ595" s="10"/>
    </row>
    <row r="596" spans="12:36" ht="15.75" customHeight="1" x14ac:dyDescent="0.2">
      <c r="L596" s="4"/>
      <c r="V596" s="5"/>
      <c r="X596" s="6"/>
      <c r="Y596" s="5"/>
      <c r="Z596" s="7"/>
      <c r="AA596" s="5"/>
      <c r="AB596" s="5"/>
      <c r="AC596" s="8"/>
      <c r="AF596" s="7"/>
      <c r="AG596" s="5"/>
      <c r="AH596" s="5"/>
      <c r="AI596" s="9"/>
      <c r="AJ596" s="10"/>
    </row>
    <row r="597" spans="12:36" ht="15.75" customHeight="1" x14ac:dyDescent="0.2">
      <c r="L597" s="4"/>
      <c r="V597" s="5"/>
      <c r="X597" s="6"/>
      <c r="Y597" s="5"/>
      <c r="Z597" s="7"/>
      <c r="AA597" s="5"/>
      <c r="AB597" s="5"/>
      <c r="AC597" s="8"/>
      <c r="AF597" s="7"/>
      <c r="AG597" s="5"/>
      <c r="AH597" s="5"/>
      <c r="AI597" s="9"/>
      <c r="AJ597" s="10"/>
    </row>
    <row r="598" spans="12:36" ht="15.75" customHeight="1" x14ac:dyDescent="0.2">
      <c r="L598" s="4"/>
      <c r="V598" s="5"/>
      <c r="X598" s="6"/>
      <c r="Y598" s="5"/>
      <c r="Z598" s="7"/>
      <c r="AA598" s="5"/>
      <c r="AB598" s="5"/>
      <c r="AC598" s="8"/>
      <c r="AF598" s="7"/>
      <c r="AG598" s="5"/>
      <c r="AH598" s="5"/>
      <c r="AI598" s="9"/>
      <c r="AJ598" s="10"/>
    </row>
    <row r="599" spans="12:36" ht="15.75" customHeight="1" x14ac:dyDescent="0.2">
      <c r="L599" s="4"/>
      <c r="V599" s="5"/>
      <c r="X599" s="6"/>
      <c r="Y599" s="5"/>
      <c r="Z599" s="7"/>
      <c r="AA599" s="5"/>
      <c r="AB599" s="5"/>
      <c r="AC599" s="8"/>
      <c r="AF599" s="7"/>
      <c r="AG599" s="5"/>
      <c r="AH599" s="5"/>
      <c r="AI599" s="9"/>
      <c r="AJ599" s="10"/>
    </row>
    <row r="600" spans="12:36" ht="15.75" customHeight="1" x14ac:dyDescent="0.2">
      <c r="L600" s="4"/>
      <c r="V600" s="5"/>
      <c r="X600" s="6"/>
      <c r="Y600" s="5"/>
      <c r="Z600" s="7"/>
      <c r="AA600" s="5"/>
      <c r="AB600" s="5"/>
      <c r="AC600" s="8"/>
      <c r="AF600" s="7"/>
      <c r="AG600" s="5"/>
      <c r="AH600" s="5"/>
      <c r="AI600" s="9"/>
      <c r="AJ600" s="10"/>
    </row>
    <row r="601" spans="12:36" ht="15.75" customHeight="1" x14ac:dyDescent="0.2">
      <c r="L601" s="4"/>
      <c r="V601" s="5"/>
      <c r="X601" s="6"/>
      <c r="Y601" s="5"/>
      <c r="Z601" s="7"/>
      <c r="AA601" s="5"/>
      <c r="AB601" s="5"/>
      <c r="AC601" s="8"/>
      <c r="AF601" s="7"/>
      <c r="AG601" s="5"/>
      <c r="AH601" s="5"/>
      <c r="AI601" s="9"/>
      <c r="AJ601" s="10"/>
    </row>
    <row r="602" spans="12:36" ht="15.75" customHeight="1" x14ac:dyDescent="0.2">
      <c r="L602" s="4"/>
      <c r="V602" s="5"/>
      <c r="X602" s="6"/>
      <c r="Y602" s="5"/>
      <c r="Z602" s="7"/>
      <c r="AA602" s="5"/>
      <c r="AB602" s="5"/>
      <c r="AC602" s="8"/>
      <c r="AF602" s="7"/>
      <c r="AG602" s="5"/>
      <c r="AH602" s="5"/>
      <c r="AI602" s="9"/>
      <c r="AJ602" s="10"/>
    </row>
    <row r="603" spans="12:36" ht="15.75" customHeight="1" x14ac:dyDescent="0.2">
      <c r="L603" s="4"/>
      <c r="V603" s="5"/>
      <c r="X603" s="6"/>
      <c r="Y603" s="5"/>
      <c r="Z603" s="7"/>
      <c r="AA603" s="5"/>
      <c r="AB603" s="5"/>
      <c r="AC603" s="8"/>
      <c r="AF603" s="7"/>
      <c r="AG603" s="5"/>
      <c r="AH603" s="5"/>
      <c r="AI603" s="9"/>
      <c r="AJ603" s="10"/>
    </row>
    <row r="604" spans="12:36" ht="15.75" customHeight="1" x14ac:dyDescent="0.2">
      <c r="L604" s="4"/>
      <c r="V604" s="5"/>
      <c r="X604" s="6"/>
      <c r="Y604" s="5"/>
      <c r="Z604" s="7"/>
      <c r="AA604" s="5"/>
      <c r="AB604" s="5"/>
      <c r="AC604" s="8"/>
      <c r="AF604" s="7"/>
      <c r="AG604" s="5"/>
      <c r="AH604" s="5"/>
      <c r="AI604" s="9"/>
      <c r="AJ604" s="10"/>
    </row>
    <row r="605" spans="12:36" ht="15.75" customHeight="1" x14ac:dyDescent="0.2">
      <c r="L605" s="4"/>
      <c r="V605" s="5"/>
      <c r="X605" s="6"/>
      <c r="Y605" s="5"/>
      <c r="Z605" s="7"/>
      <c r="AA605" s="5"/>
      <c r="AB605" s="5"/>
      <c r="AC605" s="8"/>
      <c r="AF605" s="7"/>
      <c r="AG605" s="5"/>
      <c r="AH605" s="5"/>
      <c r="AI605" s="9"/>
      <c r="AJ605" s="10"/>
    </row>
    <row r="606" spans="12:36" ht="15.75" customHeight="1" x14ac:dyDescent="0.2">
      <c r="L606" s="4"/>
      <c r="V606" s="5"/>
      <c r="X606" s="6"/>
      <c r="Y606" s="5"/>
      <c r="Z606" s="7"/>
      <c r="AA606" s="5"/>
      <c r="AB606" s="5"/>
      <c r="AC606" s="8"/>
      <c r="AF606" s="7"/>
      <c r="AG606" s="5"/>
      <c r="AH606" s="5"/>
      <c r="AI606" s="9"/>
      <c r="AJ606" s="10"/>
    </row>
    <row r="607" spans="12:36" ht="15.75" customHeight="1" x14ac:dyDescent="0.2">
      <c r="L607" s="4"/>
      <c r="V607" s="5"/>
      <c r="X607" s="6"/>
      <c r="Y607" s="5"/>
      <c r="Z607" s="7"/>
      <c r="AA607" s="5"/>
      <c r="AB607" s="5"/>
      <c r="AC607" s="8"/>
      <c r="AF607" s="7"/>
      <c r="AG607" s="5"/>
      <c r="AH607" s="5"/>
      <c r="AI607" s="9"/>
      <c r="AJ607" s="10"/>
    </row>
    <row r="608" spans="12:36" ht="15.75" customHeight="1" x14ac:dyDescent="0.2">
      <c r="L608" s="4"/>
      <c r="V608" s="5"/>
      <c r="X608" s="6"/>
      <c r="Y608" s="5"/>
      <c r="Z608" s="7"/>
      <c r="AA608" s="5"/>
      <c r="AB608" s="5"/>
      <c r="AC608" s="8"/>
      <c r="AF608" s="7"/>
      <c r="AG608" s="5"/>
      <c r="AH608" s="5"/>
      <c r="AI608" s="9"/>
      <c r="AJ608" s="10"/>
    </row>
    <row r="609" spans="12:36" ht="15.75" customHeight="1" x14ac:dyDescent="0.2">
      <c r="L609" s="4"/>
      <c r="V609" s="5"/>
      <c r="X609" s="6"/>
      <c r="Y609" s="5"/>
      <c r="Z609" s="7"/>
      <c r="AA609" s="5"/>
      <c r="AB609" s="5"/>
      <c r="AC609" s="8"/>
      <c r="AF609" s="7"/>
      <c r="AG609" s="5"/>
      <c r="AH609" s="5"/>
      <c r="AI609" s="9"/>
      <c r="AJ609" s="10"/>
    </row>
    <row r="610" spans="12:36" ht="15.75" customHeight="1" x14ac:dyDescent="0.2">
      <c r="L610" s="4"/>
      <c r="V610" s="5"/>
      <c r="X610" s="6"/>
      <c r="Y610" s="5"/>
      <c r="Z610" s="7"/>
      <c r="AA610" s="5"/>
      <c r="AB610" s="5"/>
      <c r="AC610" s="8"/>
      <c r="AF610" s="7"/>
      <c r="AG610" s="5"/>
      <c r="AH610" s="5"/>
      <c r="AI610" s="9"/>
      <c r="AJ610" s="10"/>
    </row>
    <row r="611" spans="12:36" ht="15.75" customHeight="1" x14ac:dyDescent="0.2">
      <c r="L611" s="4"/>
      <c r="V611" s="5"/>
      <c r="X611" s="6"/>
      <c r="Y611" s="5"/>
      <c r="Z611" s="7"/>
      <c r="AA611" s="5"/>
      <c r="AB611" s="5"/>
      <c r="AC611" s="8"/>
      <c r="AF611" s="7"/>
      <c r="AG611" s="5"/>
      <c r="AH611" s="5"/>
      <c r="AI611" s="9"/>
      <c r="AJ611" s="10"/>
    </row>
    <row r="612" spans="12:36" ht="15.75" customHeight="1" x14ac:dyDescent="0.2">
      <c r="L612" s="4"/>
      <c r="V612" s="5"/>
      <c r="X612" s="6"/>
      <c r="Y612" s="5"/>
      <c r="Z612" s="7"/>
      <c r="AA612" s="5"/>
      <c r="AB612" s="5"/>
      <c r="AC612" s="8"/>
      <c r="AF612" s="7"/>
      <c r="AG612" s="5"/>
      <c r="AH612" s="5"/>
      <c r="AI612" s="9"/>
      <c r="AJ612" s="10"/>
    </row>
    <row r="613" spans="12:36" ht="15.75" customHeight="1" x14ac:dyDescent="0.2">
      <c r="L613" s="4"/>
      <c r="V613" s="5"/>
      <c r="X613" s="6"/>
      <c r="Y613" s="5"/>
      <c r="Z613" s="7"/>
      <c r="AA613" s="5"/>
      <c r="AB613" s="5"/>
      <c r="AC613" s="8"/>
      <c r="AF613" s="7"/>
      <c r="AG613" s="5"/>
      <c r="AH613" s="5"/>
      <c r="AI613" s="9"/>
      <c r="AJ613" s="10"/>
    </row>
    <row r="614" spans="12:36" ht="15.75" customHeight="1" x14ac:dyDescent="0.2">
      <c r="L614" s="4"/>
      <c r="V614" s="5"/>
      <c r="X614" s="6"/>
      <c r="Y614" s="5"/>
      <c r="Z614" s="7"/>
      <c r="AA614" s="5"/>
      <c r="AB614" s="5"/>
      <c r="AC614" s="8"/>
      <c r="AF614" s="7"/>
      <c r="AG614" s="5"/>
      <c r="AH614" s="5"/>
      <c r="AI614" s="9"/>
      <c r="AJ614" s="10"/>
    </row>
    <row r="615" spans="12:36" ht="15.75" customHeight="1" x14ac:dyDescent="0.2">
      <c r="L615" s="4"/>
      <c r="V615" s="5"/>
      <c r="X615" s="6"/>
      <c r="Y615" s="5"/>
      <c r="Z615" s="7"/>
      <c r="AA615" s="5"/>
      <c r="AB615" s="5"/>
      <c r="AC615" s="8"/>
      <c r="AF615" s="7"/>
      <c r="AG615" s="5"/>
      <c r="AH615" s="5"/>
      <c r="AI615" s="9"/>
      <c r="AJ615" s="10"/>
    </row>
    <row r="616" spans="12:36" ht="15.75" customHeight="1" x14ac:dyDescent="0.2">
      <c r="L616" s="4"/>
      <c r="V616" s="5"/>
      <c r="X616" s="6"/>
      <c r="Y616" s="5"/>
      <c r="Z616" s="7"/>
      <c r="AA616" s="5"/>
      <c r="AB616" s="5"/>
      <c r="AC616" s="8"/>
      <c r="AF616" s="7"/>
      <c r="AG616" s="5"/>
      <c r="AH616" s="5"/>
      <c r="AI616" s="9"/>
      <c r="AJ616" s="10"/>
    </row>
    <row r="617" spans="12:36" ht="15.75" customHeight="1" x14ac:dyDescent="0.2">
      <c r="L617" s="4"/>
      <c r="V617" s="5"/>
      <c r="X617" s="6"/>
      <c r="Y617" s="5"/>
      <c r="Z617" s="7"/>
      <c r="AA617" s="5"/>
      <c r="AB617" s="5"/>
      <c r="AC617" s="8"/>
      <c r="AF617" s="7"/>
      <c r="AG617" s="5"/>
      <c r="AH617" s="5"/>
      <c r="AI617" s="9"/>
      <c r="AJ617" s="10"/>
    </row>
    <row r="618" spans="12:36" ht="15.75" customHeight="1" x14ac:dyDescent="0.2">
      <c r="L618" s="4"/>
      <c r="V618" s="5"/>
      <c r="X618" s="6"/>
      <c r="Y618" s="5"/>
      <c r="Z618" s="7"/>
      <c r="AA618" s="5"/>
      <c r="AB618" s="5"/>
      <c r="AC618" s="8"/>
      <c r="AF618" s="7"/>
      <c r="AG618" s="5"/>
      <c r="AH618" s="5"/>
      <c r="AI618" s="9"/>
      <c r="AJ618" s="10"/>
    </row>
    <row r="619" spans="12:36" ht="15.75" customHeight="1" x14ac:dyDescent="0.2">
      <c r="L619" s="4"/>
      <c r="V619" s="5"/>
      <c r="X619" s="6"/>
      <c r="Y619" s="5"/>
      <c r="Z619" s="7"/>
      <c r="AA619" s="5"/>
      <c r="AB619" s="5"/>
      <c r="AC619" s="8"/>
      <c r="AF619" s="7"/>
      <c r="AG619" s="5"/>
      <c r="AH619" s="5"/>
      <c r="AI619" s="9"/>
      <c r="AJ619" s="10"/>
    </row>
    <row r="620" spans="12:36" ht="15.75" customHeight="1" x14ac:dyDescent="0.2">
      <c r="L620" s="4"/>
      <c r="V620" s="5"/>
      <c r="X620" s="6"/>
      <c r="Y620" s="5"/>
      <c r="Z620" s="7"/>
      <c r="AA620" s="5"/>
      <c r="AB620" s="5"/>
      <c r="AC620" s="8"/>
      <c r="AF620" s="7"/>
      <c r="AG620" s="5"/>
      <c r="AH620" s="5"/>
      <c r="AI620" s="9"/>
      <c r="AJ620" s="10"/>
    </row>
    <row r="621" spans="12:36" ht="15.75" customHeight="1" x14ac:dyDescent="0.2">
      <c r="L621" s="4"/>
      <c r="V621" s="5"/>
      <c r="X621" s="6"/>
      <c r="Y621" s="5"/>
      <c r="Z621" s="7"/>
      <c r="AA621" s="5"/>
      <c r="AB621" s="5"/>
      <c r="AC621" s="8"/>
      <c r="AF621" s="7"/>
      <c r="AG621" s="5"/>
      <c r="AH621" s="5"/>
      <c r="AI621" s="9"/>
      <c r="AJ621" s="10"/>
    </row>
    <row r="622" spans="12:36" ht="15.75" customHeight="1" x14ac:dyDescent="0.2">
      <c r="L622" s="4"/>
      <c r="V622" s="5"/>
      <c r="X622" s="6"/>
      <c r="Y622" s="5"/>
      <c r="Z622" s="7"/>
      <c r="AA622" s="5"/>
      <c r="AB622" s="5"/>
      <c r="AC622" s="8"/>
      <c r="AF622" s="7"/>
      <c r="AG622" s="5"/>
      <c r="AH622" s="5"/>
      <c r="AI622" s="9"/>
      <c r="AJ622" s="10"/>
    </row>
    <row r="623" spans="12:36" ht="15.75" customHeight="1" x14ac:dyDescent="0.2">
      <c r="L623" s="4"/>
      <c r="V623" s="5"/>
      <c r="X623" s="6"/>
      <c r="Y623" s="5"/>
      <c r="Z623" s="7"/>
      <c r="AA623" s="5"/>
      <c r="AB623" s="5"/>
      <c r="AC623" s="8"/>
      <c r="AF623" s="7"/>
      <c r="AG623" s="5"/>
      <c r="AH623" s="5"/>
      <c r="AI623" s="9"/>
      <c r="AJ623" s="10"/>
    </row>
    <row r="624" spans="12:36" ht="15.75" customHeight="1" x14ac:dyDescent="0.2">
      <c r="L624" s="4"/>
      <c r="V624" s="5"/>
      <c r="X624" s="6"/>
      <c r="Y624" s="5"/>
      <c r="Z624" s="7"/>
      <c r="AA624" s="5"/>
      <c r="AB624" s="5"/>
      <c r="AC624" s="8"/>
      <c r="AF624" s="7"/>
      <c r="AG624" s="5"/>
      <c r="AH624" s="5"/>
      <c r="AI624" s="9"/>
      <c r="AJ624" s="10"/>
    </row>
    <row r="625" spans="12:36" ht="15.75" customHeight="1" x14ac:dyDescent="0.2">
      <c r="L625" s="4"/>
      <c r="V625" s="5"/>
      <c r="X625" s="6"/>
      <c r="Y625" s="5"/>
      <c r="Z625" s="7"/>
      <c r="AA625" s="5"/>
      <c r="AB625" s="5"/>
      <c r="AC625" s="8"/>
      <c r="AF625" s="7"/>
      <c r="AG625" s="5"/>
      <c r="AH625" s="5"/>
      <c r="AI625" s="9"/>
      <c r="AJ625" s="10"/>
    </row>
    <row r="626" spans="12:36" ht="15.75" customHeight="1" x14ac:dyDescent="0.2">
      <c r="L626" s="4"/>
      <c r="V626" s="5"/>
      <c r="X626" s="6"/>
      <c r="Y626" s="5"/>
      <c r="Z626" s="7"/>
      <c r="AA626" s="5"/>
      <c r="AB626" s="5"/>
      <c r="AC626" s="8"/>
      <c r="AF626" s="7"/>
      <c r="AG626" s="5"/>
      <c r="AH626" s="5"/>
      <c r="AI626" s="9"/>
      <c r="AJ626" s="10"/>
    </row>
    <row r="627" spans="12:36" ht="15.75" customHeight="1" x14ac:dyDescent="0.2">
      <c r="L627" s="4"/>
      <c r="V627" s="5"/>
      <c r="X627" s="6"/>
      <c r="Y627" s="5"/>
      <c r="Z627" s="7"/>
      <c r="AA627" s="5"/>
      <c r="AB627" s="5"/>
      <c r="AC627" s="8"/>
      <c r="AF627" s="7"/>
      <c r="AG627" s="5"/>
      <c r="AH627" s="5"/>
      <c r="AI627" s="9"/>
      <c r="AJ627" s="10"/>
    </row>
    <row r="628" spans="12:36" ht="15.75" customHeight="1" x14ac:dyDescent="0.2">
      <c r="L628" s="4"/>
      <c r="V628" s="5"/>
      <c r="X628" s="6"/>
      <c r="Y628" s="5"/>
      <c r="Z628" s="7"/>
      <c r="AA628" s="5"/>
      <c r="AB628" s="5"/>
      <c r="AC628" s="8"/>
      <c r="AF628" s="7"/>
      <c r="AG628" s="5"/>
      <c r="AH628" s="5"/>
      <c r="AI628" s="9"/>
      <c r="AJ628" s="10"/>
    </row>
    <row r="629" spans="12:36" ht="15.75" customHeight="1" x14ac:dyDescent="0.2">
      <c r="L629" s="4"/>
      <c r="V629" s="5"/>
      <c r="X629" s="6"/>
      <c r="Y629" s="5"/>
      <c r="Z629" s="7"/>
      <c r="AA629" s="5"/>
      <c r="AB629" s="5"/>
      <c r="AC629" s="8"/>
      <c r="AF629" s="7"/>
      <c r="AG629" s="5"/>
      <c r="AH629" s="5"/>
      <c r="AI629" s="9"/>
      <c r="AJ629" s="10"/>
    </row>
    <row r="630" spans="12:36" ht="15.75" customHeight="1" x14ac:dyDescent="0.2">
      <c r="L630" s="4"/>
      <c r="V630" s="5"/>
      <c r="X630" s="6"/>
      <c r="Y630" s="5"/>
      <c r="Z630" s="7"/>
      <c r="AA630" s="5"/>
      <c r="AB630" s="5"/>
      <c r="AC630" s="8"/>
      <c r="AF630" s="7"/>
      <c r="AG630" s="5"/>
      <c r="AH630" s="5"/>
      <c r="AI630" s="9"/>
      <c r="AJ630" s="10"/>
    </row>
    <row r="631" spans="12:36" ht="15.75" customHeight="1" x14ac:dyDescent="0.2">
      <c r="L631" s="4"/>
      <c r="V631" s="5"/>
      <c r="X631" s="6"/>
      <c r="Y631" s="5"/>
      <c r="Z631" s="7"/>
      <c r="AA631" s="5"/>
      <c r="AB631" s="5"/>
      <c r="AC631" s="8"/>
      <c r="AF631" s="7"/>
      <c r="AG631" s="5"/>
      <c r="AH631" s="5"/>
      <c r="AI631" s="9"/>
      <c r="AJ631" s="10"/>
    </row>
    <row r="632" spans="12:36" ht="15.75" customHeight="1" x14ac:dyDescent="0.2">
      <c r="L632" s="4"/>
      <c r="V632" s="5"/>
      <c r="X632" s="6"/>
      <c r="Y632" s="5"/>
      <c r="Z632" s="7"/>
      <c r="AA632" s="5"/>
      <c r="AB632" s="5"/>
      <c r="AC632" s="8"/>
      <c r="AF632" s="7"/>
      <c r="AG632" s="5"/>
      <c r="AH632" s="5"/>
      <c r="AI632" s="9"/>
      <c r="AJ632" s="10"/>
    </row>
    <row r="633" spans="12:36" ht="15.75" customHeight="1" x14ac:dyDescent="0.2">
      <c r="L633" s="4"/>
      <c r="V633" s="5"/>
      <c r="X633" s="6"/>
      <c r="Y633" s="5"/>
      <c r="Z633" s="7"/>
      <c r="AA633" s="5"/>
      <c r="AB633" s="5"/>
      <c r="AC633" s="8"/>
      <c r="AF633" s="7"/>
      <c r="AG633" s="5"/>
      <c r="AH633" s="5"/>
      <c r="AI633" s="9"/>
      <c r="AJ633" s="10"/>
    </row>
    <row r="634" spans="12:36" ht="15.75" customHeight="1" x14ac:dyDescent="0.2">
      <c r="L634" s="4"/>
      <c r="V634" s="5"/>
      <c r="X634" s="6"/>
      <c r="Y634" s="5"/>
      <c r="Z634" s="7"/>
      <c r="AA634" s="5"/>
      <c r="AB634" s="5"/>
      <c r="AC634" s="8"/>
      <c r="AF634" s="7"/>
      <c r="AG634" s="5"/>
      <c r="AH634" s="5"/>
      <c r="AI634" s="9"/>
      <c r="AJ634" s="10"/>
    </row>
    <row r="635" spans="12:36" ht="15.75" customHeight="1" x14ac:dyDescent="0.2">
      <c r="L635" s="4"/>
      <c r="V635" s="5"/>
      <c r="X635" s="6"/>
      <c r="Y635" s="5"/>
      <c r="Z635" s="7"/>
      <c r="AA635" s="5"/>
      <c r="AB635" s="5"/>
      <c r="AC635" s="8"/>
      <c r="AF635" s="7"/>
      <c r="AG635" s="5"/>
      <c r="AH635" s="5"/>
      <c r="AI635" s="9"/>
      <c r="AJ635" s="10"/>
    </row>
    <row r="636" spans="12:36" ht="15.75" customHeight="1" x14ac:dyDescent="0.2">
      <c r="L636" s="4"/>
      <c r="V636" s="5"/>
      <c r="X636" s="6"/>
      <c r="Y636" s="5"/>
      <c r="Z636" s="7"/>
      <c r="AA636" s="5"/>
      <c r="AB636" s="5"/>
      <c r="AC636" s="8"/>
      <c r="AF636" s="7"/>
      <c r="AG636" s="5"/>
      <c r="AH636" s="5"/>
      <c r="AI636" s="9"/>
      <c r="AJ636" s="10"/>
    </row>
    <row r="637" spans="12:36" ht="15.75" customHeight="1" x14ac:dyDescent="0.2">
      <c r="L637" s="4"/>
      <c r="V637" s="5"/>
      <c r="X637" s="6"/>
      <c r="Y637" s="5"/>
      <c r="Z637" s="7"/>
      <c r="AA637" s="5"/>
      <c r="AB637" s="5"/>
      <c r="AC637" s="8"/>
      <c r="AF637" s="7"/>
      <c r="AG637" s="5"/>
      <c r="AH637" s="5"/>
      <c r="AI637" s="9"/>
      <c r="AJ637" s="10"/>
    </row>
    <row r="638" spans="12:36" ht="15.75" customHeight="1" x14ac:dyDescent="0.2">
      <c r="L638" s="4"/>
      <c r="V638" s="5"/>
      <c r="X638" s="6"/>
      <c r="Y638" s="5"/>
      <c r="Z638" s="7"/>
      <c r="AA638" s="5"/>
      <c r="AB638" s="5"/>
      <c r="AC638" s="8"/>
      <c r="AF638" s="7"/>
      <c r="AG638" s="5"/>
      <c r="AH638" s="5"/>
      <c r="AI638" s="9"/>
      <c r="AJ638" s="10"/>
    </row>
    <row r="639" spans="12:36" ht="15.75" customHeight="1" x14ac:dyDescent="0.2">
      <c r="L639" s="4"/>
      <c r="V639" s="5"/>
      <c r="X639" s="6"/>
      <c r="Y639" s="5"/>
      <c r="Z639" s="7"/>
      <c r="AA639" s="5"/>
      <c r="AB639" s="5"/>
      <c r="AC639" s="8"/>
      <c r="AF639" s="7"/>
      <c r="AG639" s="5"/>
      <c r="AH639" s="5"/>
      <c r="AI639" s="9"/>
      <c r="AJ639" s="10"/>
    </row>
    <row r="640" spans="12:36" ht="15.75" customHeight="1" x14ac:dyDescent="0.2">
      <c r="L640" s="4"/>
      <c r="V640" s="5"/>
      <c r="X640" s="6"/>
      <c r="Y640" s="5"/>
      <c r="Z640" s="7"/>
      <c r="AA640" s="5"/>
      <c r="AB640" s="5"/>
      <c r="AC640" s="8"/>
      <c r="AF640" s="7"/>
      <c r="AG640" s="5"/>
      <c r="AH640" s="5"/>
      <c r="AI640" s="9"/>
      <c r="AJ640" s="10"/>
    </row>
    <row r="641" spans="12:36" ht="15.75" customHeight="1" x14ac:dyDescent="0.2">
      <c r="L641" s="4"/>
      <c r="V641" s="5"/>
      <c r="X641" s="6"/>
      <c r="Y641" s="5"/>
      <c r="Z641" s="7"/>
      <c r="AA641" s="5"/>
      <c r="AB641" s="5"/>
      <c r="AC641" s="8"/>
      <c r="AF641" s="7"/>
      <c r="AG641" s="5"/>
      <c r="AH641" s="5"/>
      <c r="AI641" s="9"/>
      <c r="AJ641" s="10"/>
    </row>
    <row r="642" spans="12:36" ht="15.75" customHeight="1" x14ac:dyDescent="0.2">
      <c r="L642" s="4"/>
      <c r="V642" s="5"/>
      <c r="X642" s="6"/>
      <c r="Y642" s="5"/>
      <c r="Z642" s="7"/>
      <c r="AA642" s="5"/>
      <c r="AB642" s="5"/>
      <c r="AC642" s="8"/>
      <c r="AF642" s="7"/>
      <c r="AG642" s="5"/>
      <c r="AH642" s="5"/>
      <c r="AI642" s="9"/>
      <c r="AJ642" s="10"/>
    </row>
    <row r="643" spans="12:36" ht="15.75" customHeight="1" x14ac:dyDescent="0.2">
      <c r="L643" s="4"/>
      <c r="V643" s="5"/>
      <c r="X643" s="6"/>
      <c r="Y643" s="5"/>
      <c r="Z643" s="7"/>
      <c r="AA643" s="5"/>
      <c r="AB643" s="5"/>
      <c r="AC643" s="8"/>
      <c r="AF643" s="7"/>
      <c r="AG643" s="5"/>
      <c r="AH643" s="5"/>
      <c r="AI643" s="9"/>
      <c r="AJ643" s="10"/>
    </row>
    <row r="644" spans="12:36" ht="15.75" customHeight="1" x14ac:dyDescent="0.2">
      <c r="L644" s="4"/>
      <c r="V644" s="5"/>
      <c r="X644" s="6"/>
      <c r="Y644" s="5"/>
      <c r="Z644" s="7"/>
      <c r="AA644" s="5"/>
      <c r="AB644" s="5"/>
      <c r="AC644" s="8"/>
      <c r="AF644" s="7"/>
      <c r="AG644" s="5"/>
      <c r="AH644" s="5"/>
      <c r="AI644" s="9"/>
      <c r="AJ644" s="10"/>
    </row>
    <row r="645" spans="12:36" ht="15.75" customHeight="1" x14ac:dyDescent="0.2">
      <c r="L645" s="4"/>
      <c r="V645" s="5"/>
      <c r="X645" s="6"/>
      <c r="Y645" s="5"/>
      <c r="Z645" s="7"/>
      <c r="AA645" s="5"/>
      <c r="AB645" s="5"/>
      <c r="AC645" s="8"/>
      <c r="AF645" s="7"/>
      <c r="AG645" s="5"/>
      <c r="AH645" s="5"/>
      <c r="AI645" s="9"/>
      <c r="AJ645" s="10"/>
    </row>
    <row r="646" spans="12:36" ht="15.75" customHeight="1" x14ac:dyDescent="0.2">
      <c r="L646" s="4"/>
      <c r="V646" s="5"/>
      <c r="X646" s="6"/>
      <c r="Y646" s="5"/>
      <c r="Z646" s="7"/>
      <c r="AA646" s="5"/>
      <c r="AB646" s="5"/>
      <c r="AC646" s="8"/>
      <c r="AF646" s="7"/>
      <c r="AG646" s="5"/>
      <c r="AH646" s="5"/>
      <c r="AI646" s="9"/>
      <c r="AJ646" s="10"/>
    </row>
    <row r="647" spans="12:36" ht="15.75" customHeight="1" x14ac:dyDescent="0.2">
      <c r="L647" s="4"/>
      <c r="V647" s="5"/>
      <c r="X647" s="6"/>
      <c r="Y647" s="5"/>
      <c r="Z647" s="7"/>
      <c r="AA647" s="5"/>
      <c r="AB647" s="5"/>
      <c r="AC647" s="8"/>
      <c r="AF647" s="7"/>
      <c r="AG647" s="5"/>
      <c r="AH647" s="5"/>
      <c r="AI647" s="9"/>
      <c r="AJ647" s="10"/>
    </row>
    <row r="648" spans="12:36" ht="15.75" customHeight="1" x14ac:dyDescent="0.2">
      <c r="L648" s="4"/>
      <c r="V648" s="5"/>
      <c r="X648" s="6"/>
      <c r="Y648" s="5"/>
      <c r="Z648" s="7"/>
      <c r="AA648" s="5"/>
      <c r="AB648" s="5"/>
      <c r="AC648" s="8"/>
      <c r="AF648" s="7"/>
      <c r="AG648" s="5"/>
      <c r="AH648" s="5"/>
      <c r="AI648" s="9"/>
      <c r="AJ648" s="10"/>
    </row>
    <row r="649" spans="12:36" ht="15.75" customHeight="1" x14ac:dyDescent="0.2">
      <c r="L649" s="4"/>
      <c r="V649" s="5"/>
      <c r="X649" s="6"/>
      <c r="Y649" s="5"/>
      <c r="Z649" s="7"/>
      <c r="AA649" s="5"/>
      <c r="AB649" s="5"/>
      <c r="AC649" s="8"/>
      <c r="AF649" s="7"/>
      <c r="AG649" s="5"/>
      <c r="AH649" s="5"/>
      <c r="AI649" s="9"/>
      <c r="AJ649" s="10"/>
    </row>
    <row r="650" spans="12:36" ht="15.75" customHeight="1" x14ac:dyDescent="0.2">
      <c r="L650" s="4"/>
      <c r="V650" s="5"/>
      <c r="X650" s="6"/>
      <c r="Y650" s="5"/>
      <c r="Z650" s="7"/>
      <c r="AA650" s="5"/>
      <c r="AB650" s="5"/>
      <c r="AC650" s="8"/>
      <c r="AF650" s="7"/>
      <c r="AG650" s="5"/>
      <c r="AH650" s="5"/>
      <c r="AI650" s="9"/>
      <c r="AJ650" s="10"/>
    </row>
    <row r="651" spans="12:36" ht="15.75" customHeight="1" x14ac:dyDescent="0.2">
      <c r="L651" s="4"/>
      <c r="V651" s="5"/>
      <c r="X651" s="6"/>
      <c r="Y651" s="5"/>
      <c r="Z651" s="7"/>
      <c r="AA651" s="5"/>
      <c r="AB651" s="5"/>
      <c r="AC651" s="8"/>
      <c r="AF651" s="7"/>
      <c r="AG651" s="5"/>
      <c r="AH651" s="5"/>
      <c r="AI651" s="9"/>
      <c r="AJ651" s="10"/>
    </row>
    <row r="652" spans="12:36" ht="15.75" customHeight="1" x14ac:dyDescent="0.2">
      <c r="L652" s="4"/>
      <c r="V652" s="5"/>
      <c r="X652" s="6"/>
      <c r="Y652" s="5"/>
      <c r="Z652" s="7"/>
      <c r="AA652" s="5"/>
      <c r="AB652" s="5"/>
      <c r="AC652" s="8"/>
      <c r="AF652" s="7"/>
      <c r="AG652" s="5"/>
      <c r="AH652" s="5"/>
      <c r="AI652" s="9"/>
      <c r="AJ652" s="10"/>
    </row>
    <row r="653" spans="12:36" ht="15.75" customHeight="1" x14ac:dyDescent="0.2">
      <c r="L653" s="4"/>
      <c r="V653" s="5"/>
      <c r="X653" s="6"/>
      <c r="Y653" s="5"/>
      <c r="Z653" s="7"/>
      <c r="AA653" s="5"/>
      <c r="AB653" s="5"/>
      <c r="AC653" s="8"/>
      <c r="AF653" s="7"/>
      <c r="AG653" s="5"/>
      <c r="AH653" s="5"/>
      <c r="AI653" s="9"/>
      <c r="AJ653" s="10"/>
    </row>
    <row r="654" spans="12:36" ht="15.75" customHeight="1" x14ac:dyDescent="0.2">
      <c r="L654" s="4"/>
      <c r="V654" s="5"/>
      <c r="X654" s="6"/>
      <c r="Y654" s="5"/>
      <c r="Z654" s="7"/>
      <c r="AA654" s="5"/>
      <c r="AB654" s="5"/>
      <c r="AC654" s="8"/>
      <c r="AF654" s="7"/>
      <c r="AG654" s="5"/>
      <c r="AH654" s="5"/>
      <c r="AI654" s="9"/>
      <c r="AJ654" s="10"/>
    </row>
    <row r="655" spans="12:36" ht="15.75" customHeight="1" x14ac:dyDescent="0.2">
      <c r="L655" s="4"/>
      <c r="V655" s="5"/>
      <c r="X655" s="6"/>
      <c r="Y655" s="5"/>
      <c r="Z655" s="7"/>
      <c r="AA655" s="5"/>
      <c r="AB655" s="5"/>
      <c r="AC655" s="8"/>
      <c r="AF655" s="7"/>
      <c r="AG655" s="5"/>
      <c r="AH655" s="5"/>
      <c r="AI655" s="9"/>
      <c r="AJ655" s="10"/>
    </row>
    <row r="656" spans="12:36" ht="15.75" customHeight="1" x14ac:dyDescent="0.2">
      <c r="L656" s="4"/>
      <c r="V656" s="5"/>
      <c r="X656" s="6"/>
      <c r="Y656" s="5"/>
      <c r="Z656" s="7"/>
      <c r="AA656" s="5"/>
      <c r="AB656" s="5"/>
      <c r="AC656" s="8"/>
      <c r="AF656" s="7"/>
      <c r="AG656" s="5"/>
      <c r="AH656" s="5"/>
      <c r="AI656" s="9"/>
      <c r="AJ656" s="10"/>
    </row>
    <row r="657" spans="12:36" ht="15.75" customHeight="1" x14ac:dyDescent="0.2">
      <c r="L657" s="4"/>
      <c r="V657" s="5"/>
      <c r="X657" s="6"/>
      <c r="Y657" s="5"/>
      <c r="Z657" s="7"/>
      <c r="AA657" s="5"/>
      <c r="AB657" s="5"/>
      <c r="AC657" s="8"/>
      <c r="AF657" s="7"/>
      <c r="AG657" s="5"/>
      <c r="AH657" s="5"/>
      <c r="AI657" s="9"/>
      <c r="AJ657" s="10"/>
    </row>
    <row r="658" spans="12:36" ht="15.75" customHeight="1" x14ac:dyDescent="0.2">
      <c r="L658" s="4"/>
      <c r="V658" s="5"/>
      <c r="X658" s="6"/>
      <c r="Y658" s="5"/>
      <c r="Z658" s="7"/>
      <c r="AA658" s="5"/>
      <c r="AB658" s="5"/>
      <c r="AC658" s="8"/>
      <c r="AF658" s="7"/>
      <c r="AG658" s="5"/>
      <c r="AH658" s="5"/>
      <c r="AI658" s="9"/>
      <c r="AJ658" s="10"/>
    </row>
    <row r="659" spans="12:36" ht="15.75" customHeight="1" x14ac:dyDescent="0.2">
      <c r="L659" s="4"/>
      <c r="V659" s="5"/>
      <c r="X659" s="6"/>
      <c r="Y659" s="5"/>
      <c r="Z659" s="7"/>
      <c r="AA659" s="5"/>
      <c r="AB659" s="5"/>
      <c r="AC659" s="8"/>
      <c r="AF659" s="7"/>
      <c r="AG659" s="5"/>
      <c r="AH659" s="5"/>
      <c r="AI659" s="9"/>
      <c r="AJ659" s="10"/>
    </row>
    <row r="660" spans="12:36" ht="15.75" customHeight="1" x14ac:dyDescent="0.2">
      <c r="L660" s="4"/>
      <c r="V660" s="5"/>
      <c r="X660" s="6"/>
      <c r="Y660" s="5"/>
      <c r="Z660" s="7"/>
      <c r="AA660" s="5"/>
      <c r="AB660" s="5"/>
      <c r="AC660" s="8"/>
      <c r="AF660" s="7"/>
      <c r="AG660" s="5"/>
      <c r="AH660" s="5"/>
      <c r="AI660" s="9"/>
      <c r="AJ660" s="10"/>
    </row>
    <row r="661" spans="12:36" ht="15.75" customHeight="1" x14ac:dyDescent="0.2">
      <c r="L661" s="4"/>
      <c r="V661" s="5"/>
      <c r="X661" s="6"/>
      <c r="Y661" s="5"/>
      <c r="Z661" s="7"/>
      <c r="AA661" s="5"/>
      <c r="AB661" s="5"/>
      <c r="AC661" s="8"/>
      <c r="AF661" s="7"/>
      <c r="AG661" s="5"/>
      <c r="AH661" s="5"/>
      <c r="AI661" s="9"/>
      <c r="AJ661" s="10"/>
    </row>
    <row r="662" spans="12:36" ht="15.75" customHeight="1" x14ac:dyDescent="0.2">
      <c r="L662" s="4"/>
      <c r="V662" s="5"/>
      <c r="X662" s="6"/>
      <c r="Y662" s="5"/>
      <c r="Z662" s="7"/>
      <c r="AA662" s="5"/>
      <c r="AB662" s="5"/>
      <c r="AC662" s="8"/>
      <c r="AF662" s="7"/>
      <c r="AG662" s="5"/>
      <c r="AH662" s="5"/>
      <c r="AI662" s="9"/>
      <c r="AJ662" s="10"/>
    </row>
    <row r="663" spans="12:36" ht="15.75" customHeight="1" x14ac:dyDescent="0.2">
      <c r="L663" s="4"/>
      <c r="V663" s="5"/>
      <c r="X663" s="6"/>
      <c r="Y663" s="5"/>
      <c r="Z663" s="7"/>
      <c r="AA663" s="5"/>
      <c r="AB663" s="5"/>
      <c r="AC663" s="8"/>
      <c r="AF663" s="7"/>
      <c r="AG663" s="5"/>
      <c r="AH663" s="5"/>
      <c r="AI663" s="9"/>
      <c r="AJ663" s="10"/>
    </row>
    <row r="664" spans="12:36" ht="15.75" customHeight="1" x14ac:dyDescent="0.2">
      <c r="L664" s="4"/>
      <c r="V664" s="5"/>
      <c r="X664" s="6"/>
      <c r="Y664" s="5"/>
      <c r="Z664" s="7"/>
      <c r="AA664" s="5"/>
      <c r="AB664" s="5"/>
      <c r="AC664" s="8"/>
      <c r="AF664" s="7"/>
      <c r="AG664" s="5"/>
      <c r="AH664" s="5"/>
      <c r="AI664" s="9"/>
      <c r="AJ664" s="10"/>
    </row>
    <row r="665" spans="12:36" ht="15.75" customHeight="1" x14ac:dyDescent="0.2">
      <c r="L665" s="4"/>
      <c r="V665" s="5"/>
      <c r="X665" s="6"/>
      <c r="Y665" s="5"/>
      <c r="Z665" s="7"/>
      <c r="AA665" s="5"/>
      <c r="AB665" s="5"/>
      <c r="AC665" s="8"/>
      <c r="AF665" s="7"/>
      <c r="AG665" s="5"/>
      <c r="AH665" s="5"/>
      <c r="AI665" s="9"/>
      <c r="AJ665" s="10"/>
    </row>
    <row r="666" spans="12:36" ht="15.75" customHeight="1" x14ac:dyDescent="0.2">
      <c r="L666" s="4"/>
      <c r="V666" s="5"/>
      <c r="X666" s="6"/>
      <c r="Y666" s="5"/>
      <c r="Z666" s="7"/>
      <c r="AA666" s="5"/>
      <c r="AB666" s="5"/>
      <c r="AC666" s="8"/>
      <c r="AF666" s="7"/>
      <c r="AG666" s="5"/>
      <c r="AH666" s="5"/>
      <c r="AI666" s="9"/>
      <c r="AJ666" s="10"/>
    </row>
    <row r="667" spans="12:36" ht="15.75" customHeight="1" x14ac:dyDescent="0.2">
      <c r="L667" s="4"/>
      <c r="V667" s="5"/>
      <c r="X667" s="6"/>
      <c r="Y667" s="5"/>
      <c r="Z667" s="7"/>
      <c r="AA667" s="5"/>
      <c r="AB667" s="5"/>
      <c r="AC667" s="8"/>
      <c r="AF667" s="7"/>
      <c r="AG667" s="5"/>
      <c r="AH667" s="5"/>
      <c r="AI667" s="9"/>
      <c r="AJ667" s="10"/>
    </row>
    <row r="668" spans="12:36" ht="15.75" customHeight="1" x14ac:dyDescent="0.2">
      <c r="L668" s="4"/>
      <c r="V668" s="5"/>
      <c r="X668" s="6"/>
      <c r="Y668" s="5"/>
      <c r="Z668" s="7"/>
      <c r="AA668" s="5"/>
      <c r="AB668" s="5"/>
      <c r="AC668" s="8"/>
      <c r="AF668" s="7"/>
      <c r="AG668" s="5"/>
      <c r="AH668" s="5"/>
      <c r="AI668" s="9"/>
      <c r="AJ668" s="10"/>
    </row>
    <row r="669" spans="12:36" ht="15.75" customHeight="1" x14ac:dyDescent="0.2">
      <c r="L669" s="4"/>
      <c r="V669" s="5"/>
      <c r="X669" s="6"/>
      <c r="Y669" s="5"/>
      <c r="Z669" s="7"/>
      <c r="AA669" s="5"/>
      <c r="AB669" s="5"/>
      <c r="AC669" s="8"/>
      <c r="AF669" s="7"/>
      <c r="AG669" s="5"/>
      <c r="AH669" s="5"/>
      <c r="AI669" s="9"/>
      <c r="AJ669" s="10"/>
    </row>
    <row r="670" spans="12:36" ht="15.75" customHeight="1" x14ac:dyDescent="0.2">
      <c r="L670" s="4"/>
      <c r="V670" s="5"/>
      <c r="X670" s="6"/>
      <c r="Y670" s="5"/>
      <c r="Z670" s="7"/>
      <c r="AA670" s="5"/>
      <c r="AB670" s="5"/>
      <c r="AC670" s="8"/>
      <c r="AF670" s="7"/>
      <c r="AG670" s="5"/>
      <c r="AH670" s="5"/>
      <c r="AI670" s="9"/>
      <c r="AJ670" s="10"/>
    </row>
    <row r="671" spans="12:36" ht="15.75" customHeight="1" x14ac:dyDescent="0.2">
      <c r="L671" s="4"/>
      <c r="V671" s="5"/>
      <c r="X671" s="6"/>
      <c r="Y671" s="5"/>
      <c r="Z671" s="7"/>
      <c r="AA671" s="5"/>
      <c r="AB671" s="5"/>
      <c r="AC671" s="8"/>
      <c r="AF671" s="7"/>
      <c r="AG671" s="5"/>
      <c r="AH671" s="5"/>
      <c r="AI671" s="9"/>
      <c r="AJ671" s="10"/>
    </row>
    <row r="672" spans="12:36" ht="15.75" customHeight="1" x14ac:dyDescent="0.2">
      <c r="L672" s="4"/>
      <c r="V672" s="5"/>
      <c r="X672" s="6"/>
      <c r="Y672" s="5"/>
      <c r="Z672" s="7"/>
      <c r="AA672" s="5"/>
      <c r="AB672" s="5"/>
      <c r="AC672" s="8"/>
      <c r="AF672" s="7"/>
      <c r="AG672" s="5"/>
      <c r="AH672" s="5"/>
      <c r="AI672" s="9"/>
      <c r="AJ672" s="10"/>
    </row>
    <row r="673" spans="12:36" ht="15.75" customHeight="1" x14ac:dyDescent="0.2">
      <c r="L673" s="4"/>
      <c r="V673" s="5"/>
      <c r="X673" s="6"/>
      <c r="Y673" s="5"/>
      <c r="Z673" s="7"/>
      <c r="AA673" s="5"/>
      <c r="AB673" s="5"/>
      <c r="AC673" s="8"/>
      <c r="AF673" s="7"/>
      <c r="AG673" s="5"/>
      <c r="AH673" s="5"/>
      <c r="AI673" s="9"/>
      <c r="AJ673" s="10"/>
    </row>
    <row r="674" spans="12:36" ht="15.75" customHeight="1" x14ac:dyDescent="0.2">
      <c r="L674" s="4"/>
      <c r="V674" s="5"/>
      <c r="X674" s="6"/>
      <c r="Y674" s="5"/>
      <c r="Z674" s="7"/>
      <c r="AA674" s="5"/>
      <c r="AB674" s="5"/>
      <c r="AC674" s="8"/>
      <c r="AF674" s="7"/>
      <c r="AG674" s="5"/>
      <c r="AH674" s="5"/>
      <c r="AI674" s="9"/>
      <c r="AJ674" s="10"/>
    </row>
    <row r="675" spans="12:36" ht="15.75" customHeight="1" x14ac:dyDescent="0.2">
      <c r="L675" s="4"/>
      <c r="V675" s="5"/>
      <c r="X675" s="6"/>
      <c r="Y675" s="5"/>
      <c r="Z675" s="7"/>
      <c r="AA675" s="5"/>
      <c r="AB675" s="5"/>
      <c r="AC675" s="8"/>
      <c r="AF675" s="7"/>
      <c r="AG675" s="5"/>
      <c r="AH675" s="5"/>
      <c r="AI675" s="9"/>
      <c r="AJ675" s="10"/>
    </row>
    <row r="676" spans="12:36" ht="15.75" customHeight="1" x14ac:dyDescent="0.2">
      <c r="L676" s="4"/>
      <c r="V676" s="5"/>
      <c r="X676" s="6"/>
      <c r="Y676" s="5"/>
      <c r="Z676" s="7"/>
      <c r="AA676" s="5"/>
      <c r="AB676" s="5"/>
      <c r="AC676" s="8"/>
      <c r="AF676" s="7"/>
      <c r="AG676" s="5"/>
      <c r="AH676" s="5"/>
      <c r="AI676" s="9"/>
      <c r="AJ676" s="10"/>
    </row>
    <row r="677" spans="12:36" ht="15.75" customHeight="1" x14ac:dyDescent="0.2">
      <c r="L677" s="4"/>
      <c r="V677" s="5"/>
      <c r="X677" s="6"/>
      <c r="Y677" s="5"/>
      <c r="Z677" s="7"/>
      <c r="AA677" s="5"/>
      <c r="AB677" s="5"/>
      <c r="AC677" s="8"/>
      <c r="AF677" s="7"/>
      <c r="AG677" s="5"/>
      <c r="AH677" s="5"/>
      <c r="AI677" s="9"/>
      <c r="AJ677" s="10"/>
    </row>
    <row r="678" spans="12:36" ht="15.75" customHeight="1" x14ac:dyDescent="0.2">
      <c r="L678" s="4"/>
      <c r="V678" s="5"/>
      <c r="X678" s="6"/>
      <c r="Y678" s="5"/>
      <c r="Z678" s="7"/>
      <c r="AA678" s="5"/>
      <c r="AB678" s="5"/>
      <c r="AC678" s="8"/>
      <c r="AF678" s="7"/>
      <c r="AG678" s="5"/>
      <c r="AH678" s="5"/>
      <c r="AI678" s="9"/>
      <c r="AJ678" s="10"/>
    </row>
    <row r="679" spans="12:36" ht="15.75" customHeight="1" x14ac:dyDescent="0.2">
      <c r="L679" s="4"/>
      <c r="V679" s="5"/>
      <c r="X679" s="6"/>
      <c r="Y679" s="5"/>
      <c r="Z679" s="7"/>
      <c r="AA679" s="5"/>
      <c r="AB679" s="5"/>
      <c r="AC679" s="8"/>
      <c r="AF679" s="7"/>
      <c r="AG679" s="5"/>
      <c r="AH679" s="5"/>
      <c r="AI679" s="9"/>
      <c r="AJ679" s="10"/>
    </row>
    <row r="680" spans="12:36" ht="15.75" customHeight="1" x14ac:dyDescent="0.2">
      <c r="L680" s="4"/>
      <c r="V680" s="5"/>
      <c r="X680" s="6"/>
      <c r="Y680" s="5"/>
      <c r="Z680" s="7"/>
      <c r="AA680" s="5"/>
      <c r="AB680" s="5"/>
      <c r="AC680" s="8"/>
      <c r="AF680" s="7"/>
      <c r="AG680" s="5"/>
      <c r="AH680" s="5"/>
      <c r="AI680" s="9"/>
      <c r="AJ680" s="10"/>
    </row>
    <row r="681" spans="12:36" ht="15.75" customHeight="1" x14ac:dyDescent="0.2">
      <c r="L681" s="4"/>
      <c r="V681" s="5"/>
      <c r="X681" s="6"/>
      <c r="Y681" s="5"/>
      <c r="Z681" s="7"/>
      <c r="AA681" s="5"/>
      <c r="AB681" s="5"/>
      <c r="AC681" s="8"/>
      <c r="AF681" s="7"/>
      <c r="AG681" s="5"/>
      <c r="AH681" s="5"/>
      <c r="AI681" s="9"/>
      <c r="AJ681" s="10"/>
    </row>
    <row r="682" spans="12:36" ht="15.75" customHeight="1" x14ac:dyDescent="0.2">
      <c r="L682" s="4"/>
      <c r="V682" s="5"/>
      <c r="X682" s="6"/>
      <c r="Y682" s="5"/>
      <c r="Z682" s="7"/>
      <c r="AA682" s="5"/>
      <c r="AB682" s="5"/>
      <c r="AC682" s="8"/>
      <c r="AF682" s="7"/>
      <c r="AG682" s="5"/>
      <c r="AH682" s="5"/>
      <c r="AI682" s="9"/>
      <c r="AJ682" s="10"/>
    </row>
    <row r="683" spans="12:36" ht="15.75" customHeight="1" x14ac:dyDescent="0.2">
      <c r="L683" s="4"/>
      <c r="V683" s="5"/>
      <c r="X683" s="6"/>
      <c r="Y683" s="5"/>
      <c r="Z683" s="7"/>
      <c r="AA683" s="5"/>
      <c r="AB683" s="5"/>
      <c r="AC683" s="8"/>
      <c r="AF683" s="7"/>
      <c r="AG683" s="5"/>
      <c r="AH683" s="5"/>
      <c r="AI683" s="9"/>
      <c r="AJ683" s="10"/>
    </row>
    <row r="684" spans="12:36" ht="15.75" customHeight="1" x14ac:dyDescent="0.2">
      <c r="L684" s="4"/>
      <c r="V684" s="5"/>
      <c r="X684" s="6"/>
      <c r="Y684" s="5"/>
      <c r="Z684" s="7"/>
      <c r="AA684" s="5"/>
      <c r="AB684" s="5"/>
      <c r="AC684" s="8"/>
      <c r="AF684" s="7"/>
      <c r="AG684" s="5"/>
      <c r="AH684" s="5"/>
      <c r="AI684" s="9"/>
      <c r="AJ684" s="10"/>
    </row>
    <row r="685" spans="12:36" ht="15.75" customHeight="1" x14ac:dyDescent="0.2">
      <c r="L685" s="4"/>
      <c r="V685" s="5"/>
      <c r="X685" s="6"/>
      <c r="Y685" s="5"/>
      <c r="Z685" s="7"/>
      <c r="AA685" s="5"/>
      <c r="AB685" s="5"/>
      <c r="AC685" s="8"/>
      <c r="AF685" s="7"/>
      <c r="AG685" s="5"/>
      <c r="AH685" s="5"/>
      <c r="AI685" s="9"/>
      <c r="AJ685" s="10"/>
    </row>
    <row r="686" spans="12:36" ht="15.75" customHeight="1" x14ac:dyDescent="0.2">
      <c r="L686" s="4"/>
      <c r="V686" s="5"/>
      <c r="X686" s="6"/>
      <c r="Y686" s="5"/>
      <c r="Z686" s="7"/>
      <c r="AA686" s="5"/>
      <c r="AB686" s="5"/>
      <c r="AC686" s="8"/>
      <c r="AF686" s="7"/>
      <c r="AG686" s="5"/>
      <c r="AH686" s="5"/>
      <c r="AI686" s="9"/>
      <c r="AJ686" s="10"/>
    </row>
    <row r="687" spans="12:36" ht="15.75" customHeight="1" x14ac:dyDescent="0.2">
      <c r="L687" s="4"/>
      <c r="V687" s="5"/>
      <c r="X687" s="6"/>
      <c r="Y687" s="5"/>
      <c r="Z687" s="7"/>
      <c r="AA687" s="5"/>
      <c r="AB687" s="5"/>
      <c r="AC687" s="8"/>
      <c r="AF687" s="7"/>
      <c r="AG687" s="5"/>
      <c r="AH687" s="5"/>
      <c r="AI687" s="9"/>
      <c r="AJ687" s="10"/>
    </row>
    <row r="688" spans="12:36" ht="15.75" customHeight="1" x14ac:dyDescent="0.2">
      <c r="L688" s="4"/>
      <c r="V688" s="5"/>
      <c r="X688" s="6"/>
      <c r="Y688" s="5"/>
      <c r="Z688" s="7"/>
      <c r="AA688" s="5"/>
      <c r="AB688" s="5"/>
      <c r="AC688" s="8"/>
      <c r="AF688" s="7"/>
      <c r="AG688" s="5"/>
      <c r="AH688" s="5"/>
      <c r="AI688" s="9"/>
      <c r="AJ688" s="10"/>
    </row>
    <row r="689" spans="12:36" ht="15.75" customHeight="1" x14ac:dyDescent="0.2">
      <c r="L689" s="4"/>
      <c r="V689" s="5"/>
      <c r="X689" s="6"/>
      <c r="Y689" s="5"/>
      <c r="Z689" s="7"/>
      <c r="AA689" s="5"/>
      <c r="AB689" s="5"/>
      <c r="AC689" s="8"/>
      <c r="AF689" s="7"/>
      <c r="AG689" s="5"/>
      <c r="AH689" s="5"/>
      <c r="AI689" s="9"/>
      <c r="AJ689" s="10"/>
    </row>
    <row r="690" spans="12:36" ht="15.75" customHeight="1" x14ac:dyDescent="0.2">
      <c r="L690" s="4"/>
      <c r="V690" s="5"/>
      <c r="X690" s="6"/>
      <c r="Y690" s="5"/>
      <c r="Z690" s="7"/>
      <c r="AA690" s="5"/>
      <c r="AB690" s="5"/>
      <c r="AC690" s="8"/>
      <c r="AF690" s="7"/>
      <c r="AG690" s="5"/>
      <c r="AH690" s="5"/>
      <c r="AI690" s="9"/>
      <c r="AJ690" s="10"/>
    </row>
    <row r="691" spans="12:36" ht="15.75" customHeight="1" x14ac:dyDescent="0.2">
      <c r="L691" s="4"/>
      <c r="V691" s="5"/>
      <c r="X691" s="6"/>
      <c r="Y691" s="5"/>
      <c r="Z691" s="7"/>
      <c r="AA691" s="5"/>
      <c r="AB691" s="5"/>
      <c r="AC691" s="8"/>
      <c r="AF691" s="7"/>
      <c r="AG691" s="5"/>
      <c r="AH691" s="5"/>
      <c r="AI691" s="9"/>
      <c r="AJ691" s="10"/>
    </row>
    <row r="692" spans="12:36" ht="15.75" customHeight="1" x14ac:dyDescent="0.2">
      <c r="L692" s="4"/>
      <c r="V692" s="5"/>
      <c r="X692" s="6"/>
      <c r="Y692" s="5"/>
      <c r="Z692" s="7"/>
      <c r="AA692" s="5"/>
      <c r="AB692" s="5"/>
      <c r="AC692" s="8"/>
      <c r="AF692" s="7"/>
      <c r="AG692" s="5"/>
      <c r="AH692" s="5"/>
      <c r="AI692" s="9"/>
      <c r="AJ692" s="10"/>
    </row>
    <row r="693" spans="12:36" ht="15.75" customHeight="1" x14ac:dyDescent="0.2">
      <c r="L693" s="4"/>
      <c r="V693" s="5"/>
      <c r="X693" s="6"/>
      <c r="Y693" s="5"/>
      <c r="Z693" s="7"/>
      <c r="AA693" s="5"/>
      <c r="AB693" s="5"/>
      <c r="AC693" s="8"/>
      <c r="AF693" s="7"/>
      <c r="AG693" s="5"/>
      <c r="AH693" s="5"/>
      <c r="AI693" s="9"/>
      <c r="AJ693" s="10"/>
    </row>
    <row r="694" spans="12:36" ht="15.75" customHeight="1" x14ac:dyDescent="0.2">
      <c r="L694" s="4"/>
      <c r="V694" s="5"/>
      <c r="X694" s="6"/>
      <c r="Y694" s="5"/>
      <c r="Z694" s="7"/>
      <c r="AA694" s="5"/>
      <c r="AB694" s="5"/>
      <c r="AC694" s="8"/>
      <c r="AF694" s="7"/>
      <c r="AG694" s="5"/>
      <c r="AH694" s="5"/>
      <c r="AI694" s="9"/>
      <c r="AJ694" s="10"/>
    </row>
    <row r="695" spans="12:36" ht="15.75" customHeight="1" x14ac:dyDescent="0.2">
      <c r="L695" s="4"/>
      <c r="V695" s="5"/>
      <c r="X695" s="6"/>
      <c r="Y695" s="5"/>
      <c r="Z695" s="7"/>
      <c r="AA695" s="5"/>
      <c r="AB695" s="5"/>
      <c r="AC695" s="8"/>
      <c r="AF695" s="7"/>
      <c r="AG695" s="5"/>
      <c r="AH695" s="5"/>
      <c r="AI695" s="9"/>
      <c r="AJ695" s="10"/>
    </row>
    <row r="696" spans="12:36" ht="15.75" customHeight="1" x14ac:dyDescent="0.2">
      <c r="L696" s="4"/>
      <c r="V696" s="5"/>
      <c r="X696" s="6"/>
      <c r="Y696" s="5"/>
      <c r="Z696" s="7"/>
      <c r="AA696" s="5"/>
      <c r="AB696" s="5"/>
      <c r="AC696" s="8"/>
      <c r="AF696" s="7"/>
      <c r="AG696" s="5"/>
      <c r="AH696" s="5"/>
      <c r="AI696" s="9"/>
      <c r="AJ696" s="10"/>
    </row>
    <row r="697" spans="12:36" ht="15.75" customHeight="1" x14ac:dyDescent="0.2">
      <c r="L697" s="4"/>
      <c r="V697" s="5"/>
      <c r="X697" s="6"/>
      <c r="Y697" s="5"/>
      <c r="Z697" s="7"/>
      <c r="AA697" s="5"/>
      <c r="AB697" s="5"/>
      <c r="AC697" s="8"/>
      <c r="AF697" s="7"/>
      <c r="AG697" s="5"/>
      <c r="AH697" s="5"/>
      <c r="AI697" s="9"/>
      <c r="AJ697" s="10"/>
    </row>
    <row r="698" spans="12:36" ht="15.75" customHeight="1" x14ac:dyDescent="0.2">
      <c r="L698" s="4"/>
      <c r="V698" s="5"/>
      <c r="X698" s="6"/>
      <c r="Y698" s="5"/>
      <c r="Z698" s="7"/>
      <c r="AA698" s="5"/>
      <c r="AB698" s="5"/>
      <c r="AC698" s="8"/>
      <c r="AF698" s="7"/>
      <c r="AG698" s="5"/>
      <c r="AH698" s="5"/>
      <c r="AI698" s="9"/>
      <c r="AJ698" s="10"/>
    </row>
    <row r="699" spans="12:36" ht="15.75" customHeight="1" x14ac:dyDescent="0.2">
      <c r="L699" s="4"/>
      <c r="V699" s="5"/>
      <c r="X699" s="6"/>
      <c r="Y699" s="5"/>
      <c r="Z699" s="7"/>
      <c r="AA699" s="5"/>
      <c r="AB699" s="5"/>
      <c r="AC699" s="8"/>
      <c r="AF699" s="7"/>
      <c r="AG699" s="5"/>
      <c r="AH699" s="5"/>
      <c r="AI699" s="9"/>
      <c r="AJ699" s="10"/>
    </row>
    <row r="700" spans="12:36" ht="15.75" customHeight="1" x14ac:dyDescent="0.2">
      <c r="L700" s="4"/>
      <c r="V700" s="5"/>
      <c r="X700" s="6"/>
      <c r="Y700" s="5"/>
      <c r="Z700" s="7"/>
      <c r="AA700" s="5"/>
      <c r="AB700" s="5"/>
      <c r="AC700" s="8"/>
      <c r="AF700" s="7"/>
      <c r="AG700" s="5"/>
      <c r="AH700" s="5"/>
      <c r="AI700" s="9"/>
      <c r="AJ700" s="10"/>
    </row>
    <row r="701" spans="12:36" ht="15.75" customHeight="1" x14ac:dyDescent="0.2">
      <c r="L701" s="4"/>
      <c r="V701" s="5"/>
      <c r="X701" s="6"/>
      <c r="Y701" s="5"/>
      <c r="Z701" s="7"/>
      <c r="AA701" s="5"/>
      <c r="AB701" s="5"/>
      <c r="AC701" s="8"/>
      <c r="AF701" s="7"/>
      <c r="AG701" s="5"/>
      <c r="AH701" s="5"/>
      <c r="AI701" s="9"/>
      <c r="AJ701" s="10"/>
    </row>
    <row r="702" spans="12:36" ht="15.75" customHeight="1" x14ac:dyDescent="0.2">
      <c r="L702" s="4"/>
      <c r="V702" s="5"/>
      <c r="X702" s="6"/>
      <c r="Y702" s="5"/>
      <c r="Z702" s="7"/>
      <c r="AA702" s="5"/>
      <c r="AB702" s="5"/>
      <c r="AC702" s="8"/>
      <c r="AF702" s="7"/>
      <c r="AG702" s="5"/>
      <c r="AH702" s="5"/>
      <c r="AI702" s="9"/>
      <c r="AJ702" s="10"/>
    </row>
    <row r="703" spans="12:36" ht="15.75" customHeight="1" x14ac:dyDescent="0.2">
      <c r="L703" s="4"/>
      <c r="V703" s="5"/>
      <c r="X703" s="6"/>
      <c r="Y703" s="5"/>
      <c r="Z703" s="7"/>
      <c r="AA703" s="5"/>
      <c r="AB703" s="5"/>
      <c r="AC703" s="8"/>
      <c r="AF703" s="7"/>
      <c r="AG703" s="5"/>
      <c r="AH703" s="5"/>
      <c r="AI703" s="9"/>
      <c r="AJ703" s="10"/>
    </row>
    <row r="704" spans="12:36" ht="15.75" customHeight="1" x14ac:dyDescent="0.2">
      <c r="L704" s="4"/>
      <c r="V704" s="5"/>
      <c r="X704" s="6"/>
      <c r="Y704" s="5"/>
      <c r="Z704" s="7"/>
      <c r="AA704" s="5"/>
      <c r="AB704" s="5"/>
      <c r="AC704" s="8"/>
      <c r="AF704" s="7"/>
      <c r="AG704" s="5"/>
      <c r="AH704" s="5"/>
      <c r="AI704" s="9"/>
      <c r="AJ704" s="10"/>
    </row>
    <row r="705" spans="12:36" ht="15.75" customHeight="1" x14ac:dyDescent="0.2">
      <c r="L705" s="4"/>
      <c r="V705" s="5"/>
      <c r="X705" s="6"/>
      <c r="Y705" s="5"/>
      <c r="Z705" s="7"/>
      <c r="AA705" s="5"/>
      <c r="AB705" s="5"/>
      <c r="AC705" s="8"/>
      <c r="AF705" s="7"/>
      <c r="AG705" s="5"/>
      <c r="AH705" s="5"/>
      <c r="AI705" s="9"/>
      <c r="AJ705" s="10"/>
    </row>
    <row r="706" spans="12:36" ht="15.75" customHeight="1" x14ac:dyDescent="0.2">
      <c r="L706" s="4"/>
      <c r="V706" s="5"/>
      <c r="X706" s="6"/>
      <c r="Y706" s="5"/>
      <c r="Z706" s="7"/>
      <c r="AA706" s="5"/>
      <c r="AB706" s="5"/>
      <c r="AC706" s="8"/>
      <c r="AF706" s="7"/>
      <c r="AG706" s="5"/>
      <c r="AH706" s="5"/>
      <c r="AI706" s="9"/>
      <c r="AJ706" s="10"/>
    </row>
    <row r="707" spans="12:36" ht="15.75" customHeight="1" x14ac:dyDescent="0.2">
      <c r="L707" s="4"/>
      <c r="V707" s="5"/>
      <c r="X707" s="6"/>
      <c r="Y707" s="5"/>
      <c r="Z707" s="7"/>
      <c r="AA707" s="5"/>
      <c r="AB707" s="5"/>
      <c r="AC707" s="8"/>
      <c r="AF707" s="7"/>
      <c r="AG707" s="5"/>
      <c r="AH707" s="5"/>
      <c r="AI707" s="9"/>
      <c r="AJ707" s="10"/>
    </row>
    <row r="708" spans="12:36" ht="15.75" customHeight="1" x14ac:dyDescent="0.2">
      <c r="L708" s="4"/>
      <c r="V708" s="5"/>
      <c r="X708" s="6"/>
      <c r="Y708" s="5"/>
      <c r="Z708" s="7"/>
      <c r="AA708" s="5"/>
      <c r="AB708" s="5"/>
      <c r="AC708" s="8"/>
      <c r="AF708" s="7"/>
      <c r="AG708" s="5"/>
      <c r="AH708" s="5"/>
      <c r="AI708" s="9"/>
      <c r="AJ708" s="10"/>
    </row>
    <row r="709" spans="12:36" ht="15.75" customHeight="1" x14ac:dyDescent="0.2">
      <c r="L709" s="4"/>
      <c r="V709" s="5"/>
      <c r="X709" s="6"/>
      <c r="Y709" s="5"/>
      <c r="Z709" s="7"/>
      <c r="AA709" s="5"/>
      <c r="AB709" s="5"/>
      <c r="AC709" s="8"/>
      <c r="AF709" s="7"/>
      <c r="AG709" s="5"/>
      <c r="AH709" s="5"/>
      <c r="AI709" s="9"/>
      <c r="AJ709" s="10"/>
    </row>
    <row r="710" spans="12:36" ht="15.75" customHeight="1" x14ac:dyDescent="0.2">
      <c r="L710" s="4"/>
      <c r="V710" s="5"/>
      <c r="X710" s="6"/>
      <c r="Y710" s="5"/>
      <c r="Z710" s="7"/>
      <c r="AA710" s="5"/>
      <c r="AB710" s="5"/>
      <c r="AC710" s="8"/>
      <c r="AF710" s="7"/>
      <c r="AG710" s="5"/>
      <c r="AH710" s="5"/>
      <c r="AI710" s="9"/>
      <c r="AJ710" s="10"/>
    </row>
    <row r="711" spans="12:36" ht="15.75" customHeight="1" x14ac:dyDescent="0.2">
      <c r="L711" s="4"/>
      <c r="V711" s="5"/>
      <c r="X711" s="6"/>
      <c r="Y711" s="5"/>
      <c r="Z711" s="7"/>
      <c r="AA711" s="5"/>
      <c r="AB711" s="5"/>
      <c r="AC711" s="8"/>
      <c r="AF711" s="7"/>
      <c r="AG711" s="5"/>
      <c r="AH711" s="5"/>
      <c r="AI711" s="9"/>
      <c r="AJ711" s="10"/>
    </row>
    <row r="712" spans="12:36" ht="15.75" customHeight="1" x14ac:dyDescent="0.2">
      <c r="L712" s="4"/>
      <c r="V712" s="5"/>
      <c r="X712" s="6"/>
      <c r="Y712" s="5"/>
      <c r="Z712" s="7"/>
      <c r="AA712" s="5"/>
      <c r="AB712" s="5"/>
      <c r="AC712" s="8"/>
      <c r="AF712" s="7"/>
      <c r="AG712" s="5"/>
      <c r="AH712" s="5"/>
      <c r="AI712" s="9"/>
      <c r="AJ712" s="10"/>
    </row>
    <row r="713" spans="12:36" ht="15.75" customHeight="1" x14ac:dyDescent="0.2">
      <c r="L713" s="4"/>
      <c r="V713" s="5"/>
      <c r="X713" s="6"/>
      <c r="Y713" s="5"/>
      <c r="Z713" s="7"/>
      <c r="AA713" s="5"/>
      <c r="AB713" s="5"/>
      <c r="AC713" s="8"/>
      <c r="AF713" s="7"/>
      <c r="AG713" s="5"/>
      <c r="AH713" s="5"/>
      <c r="AI713" s="9"/>
      <c r="AJ713" s="10"/>
    </row>
    <row r="714" spans="12:36" ht="15.75" customHeight="1" x14ac:dyDescent="0.2">
      <c r="L714" s="4"/>
      <c r="V714" s="5"/>
      <c r="X714" s="6"/>
      <c r="Y714" s="5"/>
      <c r="Z714" s="7"/>
      <c r="AA714" s="5"/>
      <c r="AB714" s="5"/>
      <c r="AC714" s="8"/>
      <c r="AF714" s="7"/>
      <c r="AG714" s="5"/>
      <c r="AH714" s="5"/>
      <c r="AI714" s="9"/>
      <c r="AJ714" s="10"/>
    </row>
    <row r="715" spans="12:36" ht="15.75" customHeight="1" x14ac:dyDescent="0.2">
      <c r="L715" s="4"/>
      <c r="V715" s="5"/>
      <c r="X715" s="6"/>
      <c r="Y715" s="5"/>
      <c r="Z715" s="7"/>
      <c r="AA715" s="5"/>
      <c r="AB715" s="5"/>
      <c r="AC715" s="8"/>
      <c r="AF715" s="7"/>
      <c r="AG715" s="5"/>
      <c r="AH715" s="5"/>
      <c r="AI715" s="9"/>
      <c r="AJ715" s="10"/>
    </row>
    <row r="716" spans="12:36" ht="15.75" customHeight="1" x14ac:dyDescent="0.2">
      <c r="L716" s="4"/>
      <c r="V716" s="5"/>
      <c r="X716" s="6"/>
      <c r="Y716" s="5"/>
      <c r="Z716" s="7"/>
      <c r="AA716" s="5"/>
      <c r="AB716" s="5"/>
      <c r="AC716" s="8"/>
      <c r="AF716" s="7"/>
      <c r="AG716" s="5"/>
      <c r="AH716" s="5"/>
      <c r="AI716" s="9"/>
      <c r="AJ716" s="10"/>
    </row>
    <row r="717" spans="12:36" ht="15.75" customHeight="1" x14ac:dyDescent="0.2">
      <c r="L717" s="4"/>
      <c r="V717" s="5"/>
      <c r="X717" s="6"/>
      <c r="Y717" s="5"/>
      <c r="Z717" s="7"/>
      <c r="AA717" s="5"/>
      <c r="AB717" s="5"/>
      <c r="AC717" s="8"/>
      <c r="AF717" s="7"/>
      <c r="AG717" s="5"/>
      <c r="AH717" s="5"/>
      <c r="AI717" s="9"/>
      <c r="AJ717" s="10"/>
    </row>
    <row r="718" spans="12:36" ht="15.75" customHeight="1" x14ac:dyDescent="0.2">
      <c r="L718" s="4"/>
      <c r="V718" s="5"/>
      <c r="X718" s="6"/>
      <c r="Y718" s="5"/>
      <c r="Z718" s="7"/>
      <c r="AA718" s="5"/>
      <c r="AB718" s="5"/>
      <c r="AC718" s="8"/>
      <c r="AF718" s="7"/>
      <c r="AG718" s="5"/>
      <c r="AH718" s="5"/>
      <c r="AI718" s="9"/>
      <c r="AJ718" s="10"/>
    </row>
    <row r="719" spans="12:36" ht="15.75" customHeight="1" x14ac:dyDescent="0.2">
      <c r="L719" s="4"/>
      <c r="V719" s="5"/>
      <c r="X719" s="6"/>
      <c r="Y719" s="5"/>
      <c r="Z719" s="7"/>
      <c r="AA719" s="5"/>
      <c r="AB719" s="5"/>
      <c r="AC719" s="8"/>
      <c r="AF719" s="7"/>
      <c r="AG719" s="5"/>
      <c r="AH719" s="5"/>
      <c r="AI719" s="9"/>
      <c r="AJ719" s="10"/>
    </row>
    <row r="720" spans="12:36" ht="15.75" customHeight="1" x14ac:dyDescent="0.2">
      <c r="L720" s="4"/>
      <c r="V720" s="5"/>
      <c r="X720" s="6"/>
      <c r="Y720" s="5"/>
      <c r="Z720" s="7"/>
      <c r="AA720" s="5"/>
      <c r="AB720" s="5"/>
      <c r="AC720" s="8"/>
      <c r="AF720" s="7"/>
      <c r="AG720" s="5"/>
      <c r="AH720" s="5"/>
      <c r="AI720" s="9"/>
      <c r="AJ720" s="10"/>
    </row>
    <row r="721" spans="12:36" ht="15.75" customHeight="1" x14ac:dyDescent="0.2">
      <c r="L721" s="4"/>
      <c r="V721" s="5"/>
      <c r="X721" s="6"/>
      <c r="Y721" s="5"/>
      <c r="Z721" s="7"/>
      <c r="AA721" s="5"/>
      <c r="AB721" s="5"/>
      <c r="AC721" s="8"/>
      <c r="AF721" s="7"/>
      <c r="AG721" s="5"/>
      <c r="AH721" s="5"/>
      <c r="AI721" s="9"/>
      <c r="AJ721" s="10"/>
    </row>
    <row r="722" spans="12:36" ht="15.75" customHeight="1" x14ac:dyDescent="0.2">
      <c r="L722" s="4"/>
      <c r="V722" s="5"/>
      <c r="X722" s="6"/>
      <c r="Y722" s="5"/>
      <c r="Z722" s="7"/>
      <c r="AA722" s="5"/>
      <c r="AB722" s="5"/>
      <c r="AC722" s="8"/>
      <c r="AF722" s="7"/>
      <c r="AG722" s="5"/>
      <c r="AH722" s="5"/>
      <c r="AI722" s="9"/>
      <c r="AJ722" s="10"/>
    </row>
    <row r="723" spans="12:36" ht="15.75" customHeight="1" x14ac:dyDescent="0.2">
      <c r="L723" s="4"/>
      <c r="V723" s="5"/>
      <c r="X723" s="6"/>
      <c r="Y723" s="5"/>
      <c r="Z723" s="7"/>
      <c r="AA723" s="5"/>
      <c r="AB723" s="5"/>
      <c r="AC723" s="8"/>
      <c r="AF723" s="7"/>
      <c r="AG723" s="5"/>
      <c r="AH723" s="5"/>
      <c r="AI723" s="9"/>
      <c r="AJ723" s="10"/>
    </row>
    <row r="724" spans="12:36" ht="15.75" customHeight="1" x14ac:dyDescent="0.2">
      <c r="L724" s="4"/>
      <c r="V724" s="5"/>
      <c r="X724" s="6"/>
      <c r="Y724" s="5"/>
      <c r="Z724" s="7"/>
      <c r="AA724" s="5"/>
      <c r="AB724" s="5"/>
      <c r="AC724" s="8"/>
      <c r="AF724" s="7"/>
      <c r="AG724" s="5"/>
      <c r="AH724" s="5"/>
      <c r="AI724" s="9"/>
      <c r="AJ724" s="10"/>
    </row>
    <row r="725" spans="12:36" ht="15.75" customHeight="1" x14ac:dyDescent="0.2">
      <c r="L725" s="4"/>
      <c r="V725" s="5"/>
      <c r="X725" s="6"/>
      <c r="Y725" s="5"/>
      <c r="Z725" s="7"/>
      <c r="AA725" s="5"/>
      <c r="AB725" s="5"/>
      <c r="AC725" s="8"/>
      <c r="AF725" s="7"/>
      <c r="AG725" s="5"/>
      <c r="AH725" s="5"/>
      <c r="AI725" s="9"/>
      <c r="AJ725" s="10"/>
    </row>
    <row r="726" spans="12:36" ht="15.75" customHeight="1" x14ac:dyDescent="0.2">
      <c r="L726" s="4"/>
      <c r="V726" s="5"/>
      <c r="X726" s="6"/>
      <c r="Y726" s="5"/>
      <c r="Z726" s="7"/>
      <c r="AA726" s="5"/>
      <c r="AB726" s="5"/>
      <c r="AC726" s="8"/>
      <c r="AF726" s="7"/>
      <c r="AG726" s="5"/>
      <c r="AH726" s="5"/>
      <c r="AI726" s="9"/>
      <c r="AJ726" s="10"/>
    </row>
    <row r="727" spans="12:36" ht="15.75" customHeight="1" x14ac:dyDescent="0.2">
      <c r="L727" s="4"/>
      <c r="V727" s="5"/>
      <c r="X727" s="6"/>
      <c r="Y727" s="5"/>
      <c r="Z727" s="7"/>
      <c r="AA727" s="5"/>
      <c r="AB727" s="5"/>
      <c r="AC727" s="8"/>
      <c r="AF727" s="7"/>
      <c r="AG727" s="5"/>
      <c r="AH727" s="5"/>
      <c r="AI727" s="9"/>
      <c r="AJ727" s="10"/>
    </row>
    <row r="728" spans="12:36" ht="15.75" customHeight="1" x14ac:dyDescent="0.2">
      <c r="L728" s="4"/>
      <c r="V728" s="5"/>
      <c r="X728" s="6"/>
      <c r="Y728" s="5"/>
      <c r="Z728" s="7"/>
      <c r="AA728" s="5"/>
      <c r="AB728" s="5"/>
      <c r="AC728" s="8"/>
      <c r="AF728" s="7"/>
      <c r="AG728" s="5"/>
      <c r="AH728" s="5"/>
      <c r="AI728" s="9"/>
      <c r="AJ728" s="10"/>
    </row>
    <row r="729" spans="12:36" ht="15.75" customHeight="1" x14ac:dyDescent="0.2">
      <c r="L729" s="4"/>
      <c r="V729" s="5"/>
      <c r="X729" s="6"/>
      <c r="Y729" s="5"/>
      <c r="Z729" s="7"/>
      <c r="AA729" s="5"/>
      <c r="AB729" s="5"/>
      <c r="AC729" s="8"/>
      <c r="AF729" s="7"/>
      <c r="AG729" s="5"/>
      <c r="AH729" s="5"/>
      <c r="AI729" s="9"/>
      <c r="AJ729" s="10"/>
    </row>
    <row r="730" spans="12:36" ht="15.75" customHeight="1" x14ac:dyDescent="0.2">
      <c r="L730" s="4"/>
      <c r="V730" s="5"/>
      <c r="X730" s="6"/>
      <c r="Y730" s="5"/>
      <c r="Z730" s="7"/>
      <c r="AA730" s="5"/>
      <c r="AB730" s="5"/>
      <c r="AC730" s="8"/>
      <c r="AF730" s="7"/>
      <c r="AG730" s="5"/>
      <c r="AH730" s="5"/>
      <c r="AI730" s="9"/>
      <c r="AJ730" s="10"/>
    </row>
    <row r="731" spans="12:36" ht="15.75" customHeight="1" x14ac:dyDescent="0.2">
      <c r="L731" s="4"/>
      <c r="V731" s="5"/>
      <c r="X731" s="6"/>
      <c r="Y731" s="5"/>
      <c r="Z731" s="7"/>
      <c r="AA731" s="5"/>
      <c r="AB731" s="5"/>
      <c r="AC731" s="8"/>
      <c r="AF731" s="7"/>
      <c r="AG731" s="5"/>
      <c r="AH731" s="5"/>
      <c r="AI731" s="9"/>
      <c r="AJ731" s="10"/>
    </row>
    <row r="732" spans="12:36" ht="15.75" customHeight="1" x14ac:dyDescent="0.2">
      <c r="L732" s="4"/>
      <c r="V732" s="5"/>
      <c r="X732" s="6"/>
      <c r="Y732" s="5"/>
      <c r="Z732" s="7"/>
      <c r="AA732" s="5"/>
      <c r="AB732" s="5"/>
      <c r="AC732" s="8"/>
      <c r="AF732" s="7"/>
      <c r="AG732" s="5"/>
      <c r="AH732" s="5"/>
      <c r="AI732" s="9"/>
      <c r="AJ732" s="10"/>
    </row>
    <row r="733" spans="12:36" ht="15.75" customHeight="1" x14ac:dyDescent="0.2">
      <c r="L733" s="4"/>
      <c r="V733" s="5"/>
      <c r="X733" s="6"/>
      <c r="Y733" s="5"/>
      <c r="Z733" s="7"/>
      <c r="AA733" s="5"/>
      <c r="AB733" s="5"/>
      <c r="AC733" s="8"/>
      <c r="AF733" s="7"/>
      <c r="AG733" s="5"/>
      <c r="AH733" s="5"/>
      <c r="AI733" s="9"/>
      <c r="AJ733" s="10"/>
    </row>
    <row r="734" spans="12:36" ht="15.75" customHeight="1" x14ac:dyDescent="0.2">
      <c r="L734" s="4"/>
      <c r="V734" s="5"/>
      <c r="X734" s="6"/>
      <c r="Y734" s="5"/>
      <c r="Z734" s="7"/>
      <c r="AA734" s="5"/>
      <c r="AB734" s="5"/>
      <c r="AC734" s="8"/>
      <c r="AF734" s="7"/>
      <c r="AG734" s="5"/>
      <c r="AH734" s="5"/>
      <c r="AI734" s="9"/>
      <c r="AJ734" s="10"/>
    </row>
    <row r="735" spans="12:36" ht="15.75" customHeight="1" x14ac:dyDescent="0.2">
      <c r="L735" s="4"/>
      <c r="V735" s="5"/>
      <c r="X735" s="6"/>
      <c r="Y735" s="5"/>
      <c r="Z735" s="7"/>
      <c r="AA735" s="5"/>
      <c r="AB735" s="5"/>
      <c r="AC735" s="8"/>
      <c r="AF735" s="7"/>
      <c r="AG735" s="5"/>
      <c r="AH735" s="5"/>
      <c r="AI735" s="9"/>
      <c r="AJ735" s="10"/>
    </row>
    <row r="736" spans="12:36" ht="15.75" customHeight="1" x14ac:dyDescent="0.2">
      <c r="L736" s="4"/>
      <c r="V736" s="5"/>
      <c r="X736" s="6"/>
      <c r="Y736" s="5"/>
      <c r="Z736" s="7"/>
      <c r="AA736" s="5"/>
      <c r="AB736" s="5"/>
      <c r="AC736" s="8"/>
      <c r="AF736" s="7"/>
      <c r="AG736" s="5"/>
      <c r="AH736" s="5"/>
      <c r="AI736" s="9"/>
      <c r="AJ736" s="10"/>
    </row>
    <row r="737" spans="12:36" ht="15.75" customHeight="1" x14ac:dyDescent="0.2">
      <c r="L737" s="4"/>
      <c r="V737" s="5"/>
      <c r="X737" s="6"/>
      <c r="Y737" s="5"/>
      <c r="Z737" s="7"/>
      <c r="AA737" s="5"/>
      <c r="AB737" s="5"/>
      <c r="AC737" s="8"/>
      <c r="AF737" s="7"/>
      <c r="AG737" s="5"/>
      <c r="AH737" s="5"/>
      <c r="AI737" s="9"/>
      <c r="AJ737" s="10"/>
    </row>
    <row r="738" spans="12:36" ht="15.75" customHeight="1" x14ac:dyDescent="0.2">
      <c r="L738" s="4"/>
      <c r="V738" s="5"/>
      <c r="X738" s="6"/>
      <c r="Y738" s="5"/>
      <c r="Z738" s="7"/>
      <c r="AA738" s="5"/>
      <c r="AB738" s="5"/>
      <c r="AC738" s="8"/>
      <c r="AF738" s="7"/>
      <c r="AG738" s="5"/>
      <c r="AH738" s="5"/>
      <c r="AI738" s="9"/>
      <c r="AJ738" s="10"/>
    </row>
    <row r="739" spans="12:36" ht="15.75" customHeight="1" x14ac:dyDescent="0.2">
      <c r="L739" s="4"/>
      <c r="V739" s="5"/>
      <c r="X739" s="6"/>
      <c r="Y739" s="5"/>
      <c r="Z739" s="7"/>
      <c r="AA739" s="5"/>
      <c r="AB739" s="5"/>
      <c r="AC739" s="8"/>
      <c r="AF739" s="7"/>
      <c r="AG739" s="5"/>
      <c r="AH739" s="5"/>
      <c r="AI739" s="9"/>
      <c r="AJ739" s="10"/>
    </row>
    <row r="740" spans="12:36" ht="15.75" customHeight="1" x14ac:dyDescent="0.2">
      <c r="L740" s="4"/>
      <c r="V740" s="5"/>
      <c r="X740" s="6"/>
      <c r="Y740" s="5"/>
      <c r="Z740" s="7"/>
      <c r="AA740" s="5"/>
      <c r="AB740" s="5"/>
      <c r="AC740" s="8"/>
      <c r="AF740" s="7"/>
      <c r="AG740" s="5"/>
      <c r="AH740" s="5"/>
      <c r="AI740" s="9"/>
      <c r="AJ740" s="10"/>
    </row>
    <row r="741" spans="12:36" ht="15.75" customHeight="1" x14ac:dyDescent="0.2">
      <c r="L741" s="4"/>
      <c r="V741" s="5"/>
      <c r="X741" s="6"/>
      <c r="Y741" s="5"/>
      <c r="Z741" s="7"/>
      <c r="AA741" s="5"/>
      <c r="AB741" s="5"/>
      <c r="AC741" s="8"/>
      <c r="AF741" s="7"/>
      <c r="AG741" s="5"/>
      <c r="AH741" s="5"/>
      <c r="AI741" s="9"/>
      <c r="AJ741" s="10"/>
    </row>
    <row r="742" spans="12:36" ht="15.75" customHeight="1" x14ac:dyDescent="0.2">
      <c r="L742" s="4"/>
      <c r="V742" s="5"/>
      <c r="X742" s="6"/>
      <c r="Y742" s="5"/>
      <c r="Z742" s="7"/>
      <c r="AA742" s="5"/>
      <c r="AB742" s="5"/>
      <c r="AC742" s="8"/>
      <c r="AF742" s="7"/>
      <c r="AG742" s="5"/>
      <c r="AH742" s="5"/>
      <c r="AI742" s="9"/>
      <c r="AJ742" s="10"/>
    </row>
    <row r="743" spans="12:36" ht="15.75" customHeight="1" x14ac:dyDescent="0.2">
      <c r="L743" s="4"/>
      <c r="V743" s="5"/>
      <c r="X743" s="6"/>
      <c r="Y743" s="5"/>
      <c r="Z743" s="7"/>
      <c r="AA743" s="5"/>
      <c r="AB743" s="5"/>
      <c r="AC743" s="8"/>
      <c r="AF743" s="7"/>
      <c r="AG743" s="5"/>
      <c r="AH743" s="5"/>
      <c r="AI743" s="9"/>
      <c r="AJ743" s="10"/>
    </row>
    <row r="744" spans="12:36" ht="15.75" customHeight="1" x14ac:dyDescent="0.2">
      <c r="L744" s="4"/>
      <c r="V744" s="5"/>
      <c r="X744" s="6"/>
      <c r="Y744" s="5"/>
      <c r="Z744" s="7"/>
      <c r="AA744" s="5"/>
      <c r="AB744" s="5"/>
      <c r="AC744" s="8"/>
      <c r="AF744" s="7"/>
      <c r="AG744" s="5"/>
      <c r="AH744" s="5"/>
      <c r="AI744" s="9"/>
      <c r="AJ744" s="10"/>
    </row>
    <row r="745" spans="12:36" ht="15.75" customHeight="1" x14ac:dyDescent="0.2">
      <c r="L745" s="4"/>
      <c r="V745" s="5"/>
      <c r="X745" s="6"/>
      <c r="Y745" s="5"/>
      <c r="Z745" s="7"/>
      <c r="AA745" s="5"/>
      <c r="AB745" s="5"/>
      <c r="AC745" s="8"/>
      <c r="AF745" s="7"/>
      <c r="AG745" s="5"/>
      <c r="AH745" s="5"/>
      <c r="AI745" s="9"/>
      <c r="AJ745" s="10"/>
    </row>
    <row r="746" spans="12:36" ht="15.75" customHeight="1" x14ac:dyDescent="0.2">
      <c r="L746" s="4"/>
      <c r="V746" s="5"/>
      <c r="X746" s="6"/>
      <c r="Y746" s="5"/>
      <c r="Z746" s="7"/>
      <c r="AA746" s="5"/>
      <c r="AB746" s="5"/>
      <c r="AC746" s="8"/>
      <c r="AF746" s="7"/>
      <c r="AG746" s="5"/>
      <c r="AH746" s="5"/>
      <c r="AI746" s="9"/>
      <c r="AJ746" s="10"/>
    </row>
    <row r="747" spans="12:36" ht="15.75" customHeight="1" x14ac:dyDescent="0.2">
      <c r="L747" s="4"/>
      <c r="V747" s="5"/>
      <c r="X747" s="6"/>
      <c r="Y747" s="5"/>
      <c r="Z747" s="7"/>
      <c r="AA747" s="5"/>
      <c r="AB747" s="5"/>
      <c r="AC747" s="8"/>
      <c r="AF747" s="7"/>
      <c r="AG747" s="5"/>
      <c r="AH747" s="5"/>
      <c r="AI747" s="9"/>
      <c r="AJ747" s="10"/>
    </row>
    <row r="748" spans="12:36" ht="15.75" customHeight="1" x14ac:dyDescent="0.2">
      <c r="L748" s="4"/>
      <c r="V748" s="5"/>
      <c r="X748" s="6"/>
      <c r="Y748" s="5"/>
      <c r="Z748" s="7"/>
      <c r="AA748" s="5"/>
      <c r="AB748" s="5"/>
      <c r="AC748" s="8"/>
      <c r="AF748" s="7"/>
      <c r="AG748" s="5"/>
      <c r="AH748" s="5"/>
      <c r="AI748" s="9"/>
      <c r="AJ748" s="10"/>
    </row>
    <row r="749" spans="12:36" ht="15.75" customHeight="1" x14ac:dyDescent="0.2">
      <c r="L749" s="4"/>
      <c r="V749" s="5"/>
      <c r="X749" s="6"/>
      <c r="Y749" s="5"/>
      <c r="Z749" s="7"/>
      <c r="AA749" s="5"/>
      <c r="AB749" s="5"/>
      <c r="AC749" s="8"/>
      <c r="AF749" s="7"/>
      <c r="AG749" s="5"/>
      <c r="AH749" s="5"/>
      <c r="AI749" s="9"/>
      <c r="AJ749" s="10"/>
    </row>
    <row r="750" spans="12:36" ht="15.75" customHeight="1" x14ac:dyDescent="0.2">
      <c r="L750" s="4"/>
      <c r="V750" s="5"/>
      <c r="X750" s="6"/>
      <c r="Y750" s="5"/>
      <c r="Z750" s="7"/>
      <c r="AA750" s="5"/>
      <c r="AB750" s="5"/>
      <c r="AC750" s="8"/>
      <c r="AF750" s="7"/>
      <c r="AG750" s="5"/>
      <c r="AH750" s="5"/>
      <c r="AI750" s="9"/>
      <c r="AJ750" s="10"/>
    </row>
    <row r="751" spans="12:36" ht="15.75" customHeight="1" x14ac:dyDescent="0.2">
      <c r="L751" s="4"/>
      <c r="V751" s="5"/>
      <c r="X751" s="6"/>
      <c r="Y751" s="5"/>
      <c r="Z751" s="7"/>
      <c r="AA751" s="5"/>
      <c r="AB751" s="5"/>
      <c r="AC751" s="8"/>
      <c r="AF751" s="7"/>
      <c r="AG751" s="5"/>
      <c r="AH751" s="5"/>
      <c r="AI751" s="9"/>
      <c r="AJ751" s="10"/>
    </row>
    <row r="752" spans="12:36" ht="15.75" customHeight="1" x14ac:dyDescent="0.2">
      <c r="L752" s="4"/>
      <c r="V752" s="5"/>
      <c r="X752" s="6"/>
      <c r="Y752" s="5"/>
      <c r="Z752" s="7"/>
      <c r="AA752" s="5"/>
      <c r="AB752" s="5"/>
      <c r="AC752" s="8"/>
      <c r="AF752" s="7"/>
      <c r="AG752" s="5"/>
      <c r="AH752" s="5"/>
      <c r="AI752" s="9"/>
      <c r="AJ752" s="10"/>
    </row>
    <row r="753" spans="12:36" ht="15.75" customHeight="1" x14ac:dyDescent="0.2">
      <c r="L753" s="4"/>
      <c r="V753" s="5"/>
      <c r="X753" s="6"/>
      <c r="Y753" s="5"/>
      <c r="Z753" s="7"/>
      <c r="AA753" s="5"/>
      <c r="AB753" s="5"/>
      <c r="AC753" s="8"/>
      <c r="AF753" s="7"/>
      <c r="AG753" s="5"/>
      <c r="AH753" s="5"/>
      <c r="AI753" s="9"/>
      <c r="AJ753" s="10"/>
    </row>
    <row r="754" spans="12:36" ht="15.75" customHeight="1" x14ac:dyDescent="0.2">
      <c r="L754" s="4"/>
      <c r="V754" s="5"/>
      <c r="X754" s="6"/>
      <c r="Y754" s="5"/>
      <c r="Z754" s="7"/>
      <c r="AA754" s="5"/>
      <c r="AB754" s="5"/>
      <c r="AC754" s="8"/>
      <c r="AF754" s="7"/>
      <c r="AG754" s="5"/>
      <c r="AH754" s="5"/>
      <c r="AI754" s="9"/>
      <c r="AJ754" s="10"/>
    </row>
    <row r="755" spans="12:36" ht="15.75" customHeight="1" x14ac:dyDescent="0.2">
      <c r="L755" s="4"/>
      <c r="V755" s="5"/>
      <c r="X755" s="6"/>
      <c r="Y755" s="5"/>
      <c r="Z755" s="7"/>
      <c r="AA755" s="5"/>
      <c r="AB755" s="5"/>
      <c r="AC755" s="8"/>
      <c r="AF755" s="7"/>
      <c r="AG755" s="5"/>
      <c r="AH755" s="5"/>
      <c r="AI755" s="9"/>
      <c r="AJ755" s="10"/>
    </row>
    <row r="756" spans="12:36" ht="15.75" customHeight="1" x14ac:dyDescent="0.2">
      <c r="L756" s="4"/>
      <c r="V756" s="5"/>
      <c r="X756" s="6"/>
      <c r="Y756" s="5"/>
      <c r="Z756" s="7"/>
      <c r="AA756" s="5"/>
      <c r="AB756" s="5"/>
      <c r="AC756" s="8"/>
      <c r="AF756" s="7"/>
      <c r="AG756" s="5"/>
      <c r="AH756" s="5"/>
      <c r="AI756" s="9"/>
      <c r="AJ756" s="10"/>
    </row>
    <row r="757" spans="12:36" ht="15.75" customHeight="1" x14ac:dyDescent="0.2">
      <c r="L757" s="4"/>
      <c r="V757" s="5"/>
      <c r="X757" s="6"/>
      <c r="Y757" s="5"/>
      <c r="Z757" s="7"/>
      <c r="AA757" s="5"/>
      <c r="AB757" s="5"/>
      <c r="AC757" s="8"/>
      <c r="AF757" s="7"/>
      <c r="AG757" s="5"/>
      <c r="AH757" s="5"/>
      <c r="AI757" s="9"/>
      <c r="AJ757" s="10"/>
    </row>
    <row r="758" spans="12:36" ht="15.75" customHeight="1" x14ac:dyDescent="0.2">
      <c r="L758" s="4"/>
      <c r="V758" s="5"/>
      <c r="X758" s="6"/>
      <c r="Y758" s="5"/>
      <c r="Z758" s="7"/>
      <c r="AA758" s="5"/>
      <c r="AB758" s="5"/>
      <c r="AC758" s="8"/>
      <c r="AF758" s="7"/>
      <c r="AG758" s="5"/>
      <c r="AH758" s="5"/>
      <c r="AI758" s="9"/>
      <c r="AJ758" s="10"/>
    </row>
    <row r="759" spans="12:36" ht="15.75" customHeight="1" x14ac:dyDescent="0.2">
      <c r="L759" s="4"/>
      <c r="V759" s="5"/>
      <c r="X759" s="6"/>
      <c r="Y759" s="5"/>
      <c r="Z759" s="7"/>
      <c r="AA759" s="5"/>
      <c r="AB759" s="5"/>
      <c r="AC759" s="8"/>
      <c r="AF759" s="7"/>
      <c r="AG759" s="5"/>
      <c r="AH759" s="5"/>
      <c r="AI759" s="9"/>
      <c r="AJ759" s="10"/>
    </row>
    <row r="760" spans="12:36" ht="15.75" customHeight="1" x14ac:dyDescent="0.2">
      <c r="L760" s="4"/>
      <c r="V760" s="5"/>
      <c r="X760" s="6"/>
      <c r="Y760" s="5"/>
      <c r="Z760" s="7"/>
      <c r="AA760" s="5"/>
      <c r="AB760" s="5"/>
      <c r="AC760" s="8"/>
      <c r="AF760" s="7"/>
      <c r="AG760" s="5"/>
      <c r="AH760" s="5"/>
      <c r="AI760" s="9"/>
      <c r="AJ760" s="10"/>
    </row>
    <row r="761" spans="12:36" ht="15.75" customHeight="1" x14ac:dyDescent="0.2">
      <c r="L761" s="4"/>
      <c r="V761" s="5"/>
      <c r="X761" s="6"/>
      <c r="Y761" s="5"/>
      <c r="Z761" s="7"/>
      <c r="AA761" s="5"/>
      <c r="AB761" s="5"/>
      <c r="AC761" s="8"/>
      <c r="AF761" s="7"/>
      <c r="AG761" s="5"/>
      <c r="AH761" s="5"/>
      <c r="AI761" s="9"/>
      <c r="AJ761" s="10"/>
    </row>
    <row r="762" spans="12:36" ht="15.75" customHeight="1" x14ac:dyDescent="0.2">
      <c r="L762" s="4"/>
      <c r="V762" s="5"/>
      <c r="X762" s="6"/>
      <c r="Y762" s="5"/>
      <c r="Z762" s="7"/>
      <c r="AA762" s="5"/>
      <c r="AB762" s="5"/>
      <c r="AC762" s="8"/>
      <c r="AF762" s="7"/>
      <c r="AG762" s="5"/>
      <c r="AH762" s="5"/>
      <c r="AI762" s="9"/>
      <c r="AJ762" s="10"/>
    </row>
    <row r="763" spans="12:36" ht="15.75" customHeight="1" x14ac:dyDescent="0.2">
      <c r="L763" s="4"/>
      <c r="V763" s="5"/>
      <c r="X763" s="6"/>
      <c r="Y763" s="5"/>
      <c r="Z763" s="7"/>
      <c r="AA763" s="5"/>
      <c r="AB763" s="5"/>
      <c r="AC763" s="8"/>
      <c r="AF763" s="7"/>
      <c r="AG763" s="5"/>
      <c r="AH763" s="5"/>
      <c r="AI763" s="9"/>
      <c r="AJ763" s="10"/>
    </row>
    <row r="764" spans="12:36" ht="15.75" customHeight="1" x14ac:dyDescent="0.2">
      <c r="L764" s="4"/>
      <c r="V764" s="5"/>
      <c r="X764" s="6"/>
      <c r="Y764" s="5"/>
      <c r="Z764" s="7"/>
      <c r="AA764" s="5"/>
      <c r="AB764" s="5"/>
      <c r="AC764" s="8"/>
      <c r="AF764" s="7"/>
      <c r="AG764" s="5"/>
      <c r="AH764" s="5"/>
      <c r="AI764" s="9"/>
      <c r="AJ764" s="10"/>
    </row>
    <row r="765" spans="12:36" ht="15.75" customHeight="1" x14ac:dyDescent="0.2">
      <c r="L765" s="4"/>
      <c r="V765" s="5"/>
      <c r="X765" s="6"/>
      <c r="Y765" s="5"/>
      <c r="Z765" s="7"/>
      <c r="AA765" s="5"/>
      <c r="AB765" s="5"/>
      <c r="AC765" s="8"/>
      <c r="AF765" s="7"/>
      <c r="AG765" s="5"/>
      <c r="AH765" s="5"/>
      <c r="AI765" s="9"/>
      <c r="AJ765" s="10"/>
    </row>
    <row r="766" spans="12:36" ht="15.75" customHeight="1" x14ac:dyDescent="0.2">
      <c r="L766" s="4"/>
      <c r="V766" s="5"/>
      <c r="X766" s="6"/>
      <c r="Y766" s="5"/>
      <c r="Z766" s="7"/>
      <c r="AA766" s="5"/>
      <c r="AB766" s="5"/>
      <c r="AC766" s="8"/>
      <c r="AF766" s="7"/>
      <c r="AG766" s="5"/>
      <c r="AH766" s="5"/>
      <c r="AI766" s="9"/>
      <c r="AJ766" s="10"/>
    </row>
    <row r="767" spans="12:36" ht="15.75" customHeight="1" x14ac:dyDescent="0.2">
      <c r="L767" s="4"/>
      <c r="V767" s="5"/>
      <c r="X767" s="6"/>
      <c r="Y767" s="5"/>
      <c r="Z767" s="7"/>
      <c r="AA767" s="5"/>
      <c r="AB767" s="5"/>
      <c r="AC767" s="8"/>
      <c r="AF767" s="7"/>
      <c r="AG767" s="5"/>
      <c r="AH767" s="5"/>
      <c r="AI767" s="9"/>
      <c r="AJ767" s="10"/>
    </row>
    <row r="768" spans="12:36" ht="15.75" customHeight="1" x14ac:dyDescent="0.2">
      <c r="L768" s="4"/>
      <c r="V768" s="5"/>
      <c r="X768" s="6"/>
      <c r="Y768" s="5"/>
      <c r="Z768" s="7"/>
      <c r="AA768" s="5"/>
      <c r="AB768" s="5"/>
      <c r="AC768" s="8"/>
      <c r="AF768" s="7"/>
      <c r="AG768" s="5"/>
      <c r="AH768" s="5"/>
      <c r="AI768" s="9"/>
      <c r="AJ768" s="10"/>
    </row>
    <row r="769" spans="12:36" ht="15.75" customHeight="1" x14ac:dyDescent="0.2">
      <c r="L769" s="4"/>
      <c r="V769" s="5"/>
      <c r="X769" s="6"/>
      <c r="Y769" s="5"/>
      <c r="Z769" s="7"/>
      <c r="AA769" s="5"/>
      <c r="AB769" s="5"/>
      <c r="AC769" s="8"/>
      <c r="AF769" s="7"/>
      <c r="AG769" s="5"/>
      <c r="AH769" s="5"/>
      <c r="AI769" s="9"/>
      <c r="AJ769" s="10"/>
    </row>
    <row r="770" spans="12:36" ht="15.75" customHeight="1" x14ac:dyDescent="0.2">
      <c r="L770" s="4"/>
      <c r="V770" s="5"/>
      <c r="X770" s="6"/>
      <c r="Y770" s="5"/>
      <c r="Z770" s="7"/>
      <c r="AA770" s="5"/>
      <c r="AB770" s="5"/>
      <c r="AC770" s="8"/>
      <c r="AF770" s="7"/>
      <c r="AG770" s="5"/>
      <c r="AH770" s="5"/>
      <c r="AI770" s="9"/>
      <c r="AJ770" s="10"/>
    </row>
    <row r="771" spans="12:36" ht="15.75" customHeight="1" x14ac:dyDescent="0.2">
      <c r="L771" s="4"/>
      <c r="V771" s="5"/>
      <c r="X771" s="6"/>
      <c r="Y771" s="5"/>
      <c r="Z771" s="7"/>
      <c r="AA771" s="5"/>
      <c r="AB771" s="5"/>
      <c r="AC771" s="8"/>
      <c r="AF771" s="7"/>
      <c r="AG771" s="5"/>
      <c r="AH771" s="5"/>
      <c r="AI771" s="9"/>
      <c r="AJ771" s="10"/>
    </row>
    <row r="772" spans="12:36" ht="15.75" customHeight="1" x14ac:dyDescent="0.2">
      <c r="L772" s="4"/>
      <c r="V772" s="5"/>
      <c r="X772" s="6"/>
      <c r="Y772" s="5"/>
      <c r="Z772" s="7"/>
      <c r="AA772" s="5"/>
      <c r="AB772" s="5"/>
      <c r="AC772" s="8"/>
      <c r="AF772" s="7"/>
      <c r="AG772" s="5"/>
      <c r="AH772" s="5"/>
      <c r="AI772" s="9"/>
      <c r="AJ772" s="10"/>
    </row>
    <row r="773" spans="12:36" ht="15.75" customHeight="1" x14ac:dyDescent="0.2">
      <c r="L773" s="4"/>
      <c r="V773" s="5"/>
      <c r="X773" s="6"/>
      <c r="Y773" s="5"/>
      <c r="Z773" s="7"/>
      <c r="AA773" s="5"/>
      <c r="AB773" s="5"/>
      <c r="AC773" s="8"/>
      <c r="AF773" s="7"/>
      <c r="AG773" s="5"/>
      <c r="AH773" s="5"/>
      <c r="AI773" s="9"/>
      <c r="AJ773" s="10"/>
    </row>
    <row r="774" spans="12:36" ht="15.75" customHeight="1" x14ac:dyDescent="0.2">
      <c r="L774" s="4"/>
      <c r="V774" s="5"/>
      <c r="X774" s="6"/>
      <c r="Y774" s="5"/>
      <c r="Z774" s="7"/>
      <c r="AA774" s="5"/>
      <c r="AB774" s="5"/>
      <c r="AC774" s="8"/>
      <c r="AF774" s="7"/>
      <c r="AG774" s="5"/>
      <c r="AH774" s="5"/>
      <c r="AI774" s="9"/>
      <c r="AJ774" s="10"/>
    </row>
    <row r="775" spans="12:36" ht="15.75" customHeight="1" x14ac:dyDescent="0.2">
      <c r="L775" s="4"/>
      <c r="V775" s="5"/>
      <c r="X775" s="6"/>
      <c r="Y775" s="5"/>
      <c r="Z775" s="7"/>
      <c r="AA775" s="5"/>
      <c r="AB775" s="5"/>
      <c r="AC775" s="8"/>
      <c r="AF775" s="7"/>
      <c r="AG775" s="5"/>
      <c r="AH775" s="5"/>
      <c r="AI775" s="9"/>
      <c r="AJ775" s="10"/>
    </row>
    <row r="776" spans="12:36" ht="15.75" customHeight="1" x14ac:dyDescent="0.2">
      <c r="L776" s="4"/>
      <c r="V776" s="5"/>
      <c r="X776" s="6"/>
      <c r="Y776" s="5"/>
      <c r="Z776" s="7"/>
      <c r="AA776" s="5"/>
      <c r="AB776" s="5"/>
      <c r="AC776" s="8"/>
      <c r="AF776" s="7"/>
      <c r="AG776" s="5"/>
      <c r="AH776" s="5"/>
      <c r="AI776" s="9"/>
      <c r="AJ776" s="10"/>
    </row>
    <row r="777" spans="12:36" ht="15.75" customHeight="1" x14ac:dyDescent="0.2">
      <c r="L777" s="4"/>
      <c r="V777" s="5"/>
      <c r="X777" s="6"/>
      <c r="Y777" s="5"/>
      <c r="Z777" s="7"/>
      <c r="AA777" s="5"/>
      <c r="AB777" s="5"/>
      <c r="AC777" s="8"/>
      <c r="AF777" s="7"/>
      <c r="AG777" s="5"/>
      <c r="AH777" s="5"/>
      <c r="AI777" s="9"/>
      <c r="AJ777" s="10"/>
    </row>
    <row r="778" spans="12:36" ht="15.75" customHeight="1" x14ac:dyDescent="0.2">
      <c r="L778" s="4"/>
      <c r="V778" s="5"/>
      <c r="X778" s="6"/>
      <c r="Y778" s="5"/>
      <c r="Z778" s="7"/>
      <c r="AA778" s="5"/>
      <c r="AB778" s="5"/>
      <c r="AC778" s="8"/>
      <c r="AF778" s="7"/>
      <c r="AG778" s="5"/>
      <c r="AH778" s="5"/>
      <c r="AI778" s="9"/>
      <c r="AJ778" s="10"/>
    </row>
    <row r="779" spans="12:36" ht="15.75" customHeight="1" x14ac:dyDescent="0.2">
      <c r="L779" s="4"/>
      <c r="V779" s="5"/>
      <c r="X779" s="6"/>
      <c r="Y779" s="5"/>
      <c r="Z779" s="7"/>
      <c r="AA779" s="5"/>
      <c r="AB779" s="5"/>
      <c r="AC779" s="8"/>
      <c r="AF779" s="7"/>
      <c r="AG779" s="5"/>
      <c r="AH779" s="5"/>
      <c r="AI779" s="9"/>
      <c r="AJ779" s="10"/>
    </row>
    <row r="780" spans="12:36" ht="15.75" customHeight="1" x14ac:dyDescent="0.2">
      <c r="L780" s="4"/>
      <c r="V780" s="5"/>
      <c r="X780" s="6"/>
      <c r="Y780" s="5"/>
      <c r="Z780" s="7"/>
      <c r="AA780" s="5"/>
      <c r="AB780" s="5"/>
      <c r="AC780" s="8"/>
      <c r="AF780" s="7"/>
      <c r="AG780" s="5"/>
      <c r="AH780" s="5"/>
      <c r="AI780" s="9"/>
      <c r="AJ780" s="10"/>
    </row>
    <row r="781" spans="12:36" ht="15.75" customHeight="1" x14ac:dyDescent="0.2">
      <c r="L781" s="4"/>
      <c r="V781" s="5"/>
      <c r="X781" s="6"/>
      <c r="Y781" s="5"/>
      <c r="Z781" s="7"/>
      <c r="AA781" s="5"/>
      <c r="AB781" s="5"/>
      <c r="AC781" s="8"/>
      <c r="AF781" s="7"/>
      <c r="AG781" s="5"/>
      <c r="AH781" s="5"/>
      <c r="AI781" s="9"/>
      <c r="AJ781" s="10"/>
    </row>
    <row r="782" spans="12:36" ht="15.75" customHeight="1" x14ac:dyDescent="0.2">
      <c r="L782" s="4"/>
      <c r="V782" s="5"/>
      <c r="X782" s="6"/>
      <c r="Y782" s="5"/>
      <c r="Z782" s="7"/>
      <c r="AA782" s="5"/>
      <c r="AB782" s="5"/>
      <c r="AC782" s="8"/>
      <c r="AF782" s="7"/>
      <c r="AG782" s="5"/>
      <c r="AH782" s="5"/>
      <c r="AI782" s="9"/>
      <c r="AJ782" s="10"/>
    </row>
    <row r="783" spans="12:36" ht="15.75" customHeight="1" x14ac:dyDescent="0.2">
      <c r="L783" s="4"/>
      <c r="V783" s="5"/>
      <c r="X783" s="6"/>
      <c r="Y783" s="5"/>
      <c r="Z783" s="7"/>
      <c r="AA783" s="5"/>
      <c r="AB783" s="5"/>
      <c r="AC783" s="8"/>
      <c r="AF783" s="7"/>
      <c r="AG783" s="5"/>
      <c r="AH783" s="5"/>
      <c r="AI783" s="9"/>
      <c r="AJ783" s="10"/>
    </row>
    <row r="784" spans="12:36" ht="15.75" customHeight="1" x14ac:dyDescent="0.2">
      <c r="L784" s="4"/>
      <c r="V784" s="5"/>
      <c r="X784" s="6"/>
      <c r="Y784" s="5"/>
      <c r="Z784" s="7"/>
      <c r="AA784" s="5"/>
      <c r="AB784" s="5"/>
      <c r="AC784" s="8"/>
      <c r="AF784" s="7"/>
      <c r="AG784" s="5"/>
      <c r="AH784" s="5"/>
      <c r="AI784" s="9"/>
      <c r="AJ784" s="10"/>
    </row>
    <row r="785" spans="12:36" ht="15.75" customHeight="1" x14ac:dyDescent="0.2">
      <c r="L785" s="4"/>
      <c r="V785" s="5"/>
      <c r="X785" s="6"/>
      <c r="Y785" s="5"/>
      <c r="Z785" s="7"/>
      <c r="AA785" s="5"/>
      <c r="AB785" s="5"/>
      <c r="AC785" s="8"/>
      <c r="AF785" s="7"/>
      <c r="AG785" s="5"/>
      <c r="AH785" s="5"/>
      <c r="AI785" s="9"/>
      <c r="AJ785" s="10"/>
    </row>
    <row r="786" spans="12:36" ht="15.75" customHeight="1" x14ac:dyDescent="0.2">
      <c r="L786" s="4"/>
      <c r="V786" s="5"/>
      <c r="X786" s="6"/>
      <c r="Y786" s="5"/>
      <c r="Z786" s="7"/>
      <c r="AA786" s="5"/>
      <c r="AB786" s="5"/>
      <c r="AC786" s="8"/>
      <c r="AF786" s="7"/>
      <c r="AG786" s="5"/>
      <c r="AH786" s="5"/>
      <c r="AI786" s="9"/>
      <c r="AJ786" s="10"/>
    </row>
    <row r="787" spans="12:36" ht="15.75" customHeight="1" x14ac:dyDescent="0.2">
      <c r="L787" s="4"/>
      <c r="V787" s="5"/>
      <c r="X787" s="6"/>
      <c r="Y787" s="5"/>
      <c r="Z787" s="7"/>
      <c r="AA787" s="5"/>
      <c r="AB787" s="5"/>
      <c r="AC787" s="8"/>
      <c r="AF787" s="7"/>
      <c r="AG787" s="5"/>
      <c r="AH787" s="5"/>
      <c r="AI787" s="9"/>
      <c r="AJ787" s="10"/>
    </row>
    <row r="788" spans="12:36" ht="15.75" customHeight="1" x14ac:dyDescent="0.2">
      <c r="L788" s="4"/>
      <c r="V788" s="5"/>
      <c r="X788" s="6"/>
      <c r="Y788" s="5"/>
      <c r="Z788" s="7"/>
      <c r="AA788" s="5"/>
      <c r="AB788" s="5"/>
      <c r="AC788" s="8"/>
      <c r="AF788" s="7"/>
      <c r="AG788" s="5"/>
      <c r="AH788" s="5"/>
      <c r="AI788" s="9"/>
      <c r="AJ788" s="10"/>
    </row>
    <row r="789" spans="12:36" ht="15.75" customHeight="1" x14ac:dyDescent="0.2">
      <c r="L789" s="4"/>
      <c r="V789" s="5"/>
      <c r="X789" s="6"/>
      <c r="Y789" s="5"/>
      <c r="Z789" s="7"/>
      <c r="AA789" s="5"/>
      <c r="AB789" s="5"/>
      <c r="AC789" s="8"/>
      <c r="AF789" s="7"/>
      <c r="AG789" s="5"/>
      <c r="AH789" s="5"/>
      <c r="AI789" s="9"/>
      <c r="AJ789" s="10"/>
    </row>
    <row r="790" spans="12:36" ht="15.75" customHeight="1" x14ac:dyDescent="0.2">
      <c r="L790" s="4"/>
      <c r="V790" s="5"/>
      <c r="X790" s="6"/>
      <c r="Y790" s="5"/>
      <c r="Z790" s="7"/>
      <c r="AA790" s="5"/>
      <c r="AB790" s="5"/>
      <c r="AC790" s="8"/>
      <c r="AF790" s="7"/>
      <c r="AG790" s="5"/>
      <c r="AH790" s="5"/>
      <c r="AI790" s="9"/>
      <c r="AJ790" s="10"/>
    </row>
    <row r="791" spans="12:36" ht="15.75" customHeight="1" x14ac:dyDescent="0.2">
      <c r="L791" s="4"/>
      <c r="V791" s="5"/>
      <c r="X791" s="6"/>
      <c r="Y791" s="5"/>
      <c r="Z791" s="7"/>
      <c r="AA791" s="5"/>
      <c r="AB791" s="5"/>
      <c r="AC791" s="8"/>
      <c r="AF791" s="7"/>
      <c r="AG791" s="5"/>
      <c r="AH791" s="5"/>
      <c r="AI791" s="9"/>
      <c r="AJ791" s="10"/>
    </row>
    <row r="792" spans="12:36" ht="15.75" customHeight="1" x14ac:dyDescent="0.2">
      <c r="L792" s="4"/>
      <c r="V792" s="5"/>
      <c r="X792" s="6"/>
      <c r="Y792" s="5"/>
      <c r="Z792" s="7"/>
      <c r="AA792" s="5"/>
      <c r="AB792" s="5"/>
      <c r="AC792" s="8"/>
      <c r="AF792" s="7"/>
      <c r="AG792" s="5"/>
      <c r="AH792" s="5"/>
      <c r="AI792" s="9"/>
      <c r="AJ792" s="10"/>
    </row>
    <row r="793" spans="12:36" ht="15.75" customHeight="1" x14ac:dyDescent="0.2">
      <c r="L793" s="4"/>
      <c r="V793" s="5"/>
      <c r="X793" s="6"/>
      <c r="Y793" s="5"/>
      <c r="Z793" s="7"/>
      <c r="AA793" s="5"/>
      <c r="AB793" s="5"/>
      <c r="AC793" s="8"/>
      <c r="AF793" s="7"/>
      <c r="AG793" s="5"/>
      <c r="AH793" s="5"/>
      <c r="AI793" s="9"/>
      <c r="AJ793" s="10"/>
    </row>
    <row r="794" spans="12:36" ht="15.75" customHeight="1" x14ac:dyDescent="0.2">
      <c r="L794" s="4"/>
      <c r="V794" s="5"/>
      <c r="X794" s="6"/>
      <c r="Y794" s="5"/>
      <c r="Z794" s="7"/>
      <c r="AA794" s="5"/>
      <c r="AB794" s="5"/>
      <c r="AC794" s="8"/>
      <c r="AF794" s="7"/>
      <c r="AG794" s="5"/>
      <c r="AH794" s="5"/>
      <c r="AI794" s="9"/>
      <c r="AJ794" s="10"/>
    </row>
    <row r="795" spans="12:36" ht="15.75" customHeight="1" x14ac:dyDescent="0.2">
      <c r="L795" s="4"/>
      <c r="V795" s="5"/>
      <c r="X795" s="6"/>
      <c r="Y795" s="5"/>
      <c r="Z795" s="7"/>
      <c r="AA795" s="5"/>
      <c r="AB795" s="5"/>
      <c r="AC795" s="8"/>
      <c r="AF795" s="7"/>
      <c r="AG795" s="5"/>
      <c r="AH795" s="5"/>
      <c r="AI795" s="9"/>
      <c r="AJ795" s="10"/>
    </row>
    <row r="796" spans="12:36" ht="15.75" customHeight="1" x14ac:dyDescent="0.2">
      <c r="L796" s="4"/>
      <c r="V796" s="5"/>
      <c r="X796" s="6"/>
      <c r="Y796" s="5"/>
      <c r="Z796" s="7"/>
      <c r="AA796" s="5"/>
      <c r="AB796" s="5"/>
      <c r="AC796" s="8"/>
      <c r="AF796" s="7"/>
      <c r="AG796" s="5"/>
      <c r="AH796" s="5"/>
      <c r="AI796" s="9"/>
      <c r="AJ796" s="10"/>
    </row>
    <row r="797" spans="12:36" ht="15.75" customHeight="1" x14ac:dyDescent="0.2">
      <c r="L797" s="4"/>
      <c r="V797" s="5"/>
      <c r="X797" s="6"/>
      <c r="Y797" s="5"/>
      <c r="Z797" s="7"/>
      <c r="AA797" s="5"/>
      <c r="AB797" s="5"/>
      <c r="AC797" s="8"/>
      <c r="AF797" s="7"/>
      <c r="AG797" s="5"/>
      <c r="AH797" s="5"/>
      <c r="AI797" s="9"/>
      <c r="AJ797" s="10"/>
    </row>
    <row r="798" spans="12:36" ht="15.75" customHeight="1" x14ac:dyDescent="0.2">
      <c r="L798" s="4"/>
      <c r="V798" s="5"/>
      <c r="X798" s="6"/>
      <c r="Y798" s="5"/>
      <c r="Z798" s="7"/>
      <c r="AA798" s="5"/>
      <c r="AB798" s="5"/>
      <c r="AC798" s="8"/>
      <c r="AF798" s="7"/>
      <c r="AG798" s="5"/>
      <c r="AH798" s="5"/>
      <c r="AI798" s="9"/>
      <c r="AJ798" s="10"/>
    </row>
    <row r="799" spans="12:36" ht="15.75" customHeight="1" x14ac:dyDescent="0.2">
      <c r="L799" s="4"/>
      <c r="V799" s="5"/>
      <c r="X799" s="6"/>
      <c r="Y799" s="5"/>
      <c r="Z799" s="7"/>
      <c r="AA799" s="5"/>
      <c r="AB799" s="5"/>
      <c r="AC799" s="8"/>
      <c r="AF799" s="7"/>
      <c r="AG799" s="5"/>
      <c r="AH799" s="5"/>
      <c r="AI799" s="9"/>
      <c r="AJ799" s="10"/>
    </row>
    <row r="800" spans="12:36" ht="15.75" customHeight="1" x14ac:dyDescent="0.2">
      <c r="L800" s="4"/>
      <c r="V800" s="5"/>
      <c r="X800" s="6"/>
      <c r="Y800" s="5"/>
      <c r="Z800" s="7"/>
      <c r="AA800" s="5"/>
      <c r="AB800" s="5"/>
      <c r="AC800" s="8"/>
      <c r="AF800" s="7"/>
      <c r="AG800" s="5"/>
      <c r="AH800" s="5"/>
      <c r="AI800" s="9"/>
      <c r="AJ800" s="10"/>
    </row>
    <row r="801" spans="12:36" ht="15.75" customHeight="1" x14ac:dyDescent="0.2">
      <c r="L801" s="4"/>
      <c r="V801" s="5"/>
      <c r="X801" s="6"/>
      <c r="Y801" s="5"/>
      <c r="Z801" s="7"/>
      <c r="AA801" s="5"/>
      <c r="AB801" s="5"/>
      <c r="AC801" s="8"/>
      <c r="AF801" s="7"/>
      <c r="AG801" s="5"/>
      <c r="AH801" s="5"/>
      <c r="AI801" s="9"/>
      <c r="AJ801" s="10"/>
    </row>
    <row r="802" spans="12:36" ht="15.75" customHeight="1" x14ac:dyDescent="0.2">
      <c r="L802" s="4"/>
      <c r="V802" s="5"/>
      <c r="X802" s="6"/>
      <c r="Y802" s="5"/>
      <c r="Z802" s="7"/>
      <c r="AA802" s="5"/>
      <c r="AB802" s="5"/>
      <c r="AC802" s="8"/>
      <c r="AF802" s="7"/>
      <c r="AG802" s="5"/>
      <c r="AH802" s="5"/>
      <c r="AI802" s="9"/>
      <c r="AJ802" s="10"/>
    </row>
    <row r="803" spans="12:36" ht="15.75" customHeight="1" x14ac:dyDescent="0.2">
      <c r="L803" s="4"/>
      <c r="V803" s="5"/>
      <c r="X803" s="6"/>
      <c r="Y803" s="5"/>
      <c r="Z803" s="7"/>
      <c r="AA803" s="5"/>
      <c r="AB803" s="5"/>
      <c r="AC803" s="8"/>
      <c r="AF803" s="7"/>
      <c r="AG803" s="5"/>
      <c r="AH803" s="5"/>
      <c r="AI803" s="9"/>
      <c r="AJ803" s="10"/>
    </row>
    <row r="804" spans="12:36" ht="15.75" customHeight="1" x14ac:dyDescent="0.2">
      <c r="L804" s="4"/>
      <c r="V804" s="5"/>
      <c r="X804" s="6"/>
      <c r="Y804" s="5"/>
      <c r="Z804" s="7"/>
      <c r="AA804" s="5"/>
      <c r="AB804" s="5"/>
      <c r="AC804" s="8"/>
      <c r="AF804" s="7"/>
      <c r="AG804" s="5"/>
      <c r="AH804" s="5"/>
      <c r="AI804" s="9"/>
      <c r="AJ804" s="10"/>
    </row>
    <row r="805" spans="12:36" ht="15.75" customHeight="1" x14ac:dyDescent="0.2">
      <c r="L805" s="4"/>
      <c r="V805" s="5"/>
      <c r="X805" s="6"/>
      <c r="Y805" s="5"/>
      <c r="Z805" s="7"/>
      <c r="AA805" s="5"/>
      <c r="AB805" s="5"/>
      <c r="AC805" s="8"/>
      <c r="AF805" s="7"/>
      <c r="AG805" s="5"/>
      <c r="AH805" s="5"/>
      <c r="AI805" s="9"/>
      <c r="AJ805" s="10"/>
    </row>
    <row r="806" spans="12:36" ht="15.75" customHeight="1" x14ac:dyDescent="0.2">
      <c r="L806" s="4"/>
      <c r="V806" s="5"/>
      <c r="X806" s="6"/>
      <c r="Y806" s="5"/>
      <c r="Z806" s="7"/>
      <c r="AA806" s="5"/>
      <c r="AB806" s="5"/>
      <c r="AC806" s="8"/>
      <c r="AF806" s="7"/>
      <c r="AG806" s="5"/>
      <c r="AH806" s="5"/>
      <c r="AI806" s="9"/>
      <c r="AJ806" s="10"/>
    </row>
    <row r="807" spans="12:36" ht="15.75" customHeight="1" x14ac:dyDescent="0.2">
      <c r="L807" s="4"/>
      <c r="V807" s="5"/>
      <c r="X807" s="6"/>
      <c r="Y807" s="5"/>
      <c r="Z807" s="7"/>
      <c r="AA807" s="5"/>
      <c r="AB807" s="5"/>
      <c r="AC807" s="8"/>
      <c r="AF807" s="7"/>
      <c r="AG807" s="5"/>
      <c r="AH807" s="5"/>
      <c r="AI807" s="9"/>
      <c r="AJ807" s="10"/>
    </row>
    <row r="808" spans="12:36" ht="15.75" customHeight="1" x14ac:dyDescent="0.2">
      <c r="L808" s="4"/>
      <c r="V808" s="5"/>
      <c r="X808" s="6"/>
      <c r="Y808" s="5"/>
      <c r="Z808" s="7"/>
      <c r="AA808" s="5"/>
      <c r="AB808" s="5"/>
      <c r="AC808" s="8"/>
      <c r="AF808" s="7"/>
      <c r="AG808" s="5"/>
      <c r="AH808" s="5"/>
      <c r="AI808" s="9"/>
      <c r="AJ808" s="10"/>
    </row>
    <row r="809" spans="12:36" ht="15.75" customHeight="1" x14ac:dyDescent="0.2">
      <c r="L809" s="4"/>
      <c r="V809" s="5"/>
      <c r="X809" s="6"/>
      <c r="Y809" s="5"/>
      <c r="Z809" s="7"/>
      <c r="AA809" s="5"/>
      <c r="AB809" s="5"/>
      <c r="AC809" s="8"/>
      <c r="AF809" s="7"/>
      <c r="AG809" s="5"/>
      <c r="AH809" s="5"/>
      <c r="AI809" s="9"/>
      <c r="AJ809" s="10"/>
    </row>
    <row r="810" spans="12:36" ht="15.75" customHeight="1" x14ac:dyDescent="0.2">
      <c r="L810" s="4"/>
      <c r="V810" s="5"/>
      <c r="X810" s="6"/>
      <c r="Y810" s="5"/>
      <c r="Z810" s="7"/>
      <c r="AA810" s="5"/>
      <c r="AB810" s="5"/>
      <c r="AC810" s="8"/>
      <c r="AF810" s="7"/>
      <c r="AG810" s="5"/>
      <c r="AH810" s="5"/>
      <c r="AI810" s="9"/>
      <c r="AJ810" s="10"/>
    </row>
    <row r="811" spans="12:36" ht="15.75" customHeight="1" x14ac:dyDescent="0.2">
      <c r="L811" s="4"/>
      <c r="V811" s="5"/>
      <c r="X811" s="6"/>
      <c r="Y811" s="5"/>
      <c r="Z811" s="7"/>
      <c r="AA811" s="5"/>
      <c r="AB811" s="5"/>
      <c r="AC811" s="8"/>
      <c r="AF811" s="7"/>
      <c r="AG811" s="5"/>
      <c r="AH811" s="5"/>
      <c r="AI811" s="9"/>
      <c r="AJ811" s="10"/>
    </row>
    <row r="812" spans="12:36" ht="15.75" customHeight="1" x14ac:dyDescent="0.2">
      <c r="L812" s="4"/>
      <c r="V812" s="5"/>
      <c r="X812" s="6"/>
      <c r="Y812" s="5"/>
      <c r="Z812" s="7"/>
      <c r="AA812" s="5"/>
      <c r="AB812" s="5"/>
      <c r="AC812" s="8"/>
      <c r="AF812" s="7"/>
      <c r="AG812" s="5"/>
      <c r="AH812" s="5"/>
      <c r="AI812" s="9"/>
      <c r="AJ812" s="10"/>
    </row>
    <row r="813" spans="12:36" ht="15.75" customHeight="1" x14ac:dyDescent="0.2">
      <c r="L813" s="4"/>
      <c r="V813" s="5"/>
      <c r="X813" s="6"/>
      <c r="Y813" s="5"/>
      <c r="Z813" s="7"/>
      <c r="AA813" s="5"/>
      <c r="AB813" s="5"/>
      <c r="AC813" s="8"/>
      <c r="AF813" s="7"/>
      <c r="AG813" s="5"/>
      <c r="AH813" s="5"/>
      <c r="AI813" s="9"/>
      <c r="AJ813" s="10"/>
    </row>
    <row r="814" spans="12:36" ht="15.75" customHeight="1" x14ac:dyDescent="0.2">
      <c r="L814" s="4"/>
      <c r="V814" s="5"/>
      <c r="X814" s="6"/>
      <c r="Y814" s="5"/>
      <c r="Z814" s="7"/>
      <c r="AA814" s="5"/>
      <c r="AB814" s="5"/>
      <c r="AC814" s="8"/>
      <c r="AF814" s="7"/>
      <c r="AG814" s="5"/>
      <c r="AH814" s="5"/>
      <c r="AI814" s="9"/>
      <c r="AJ814" s="10"/>
    </row>
    <row r="815" spans="12:36" ht="15.75" customHeight="1" x14ac:dyDescent="0.2">
      <c r="L815" s="4"/>
      <c r="V815" s="5"/>
      <c r="X815" s="6"/>
      <c r="Y815" s="5"/>
      <c r="Z815" s="7"/>
      <c r="AA815" s="5"/>
      <c r="AB815" s="5"/>
      <c r="AC815" s="8"/>
      <c r="AF815" s="7"/>
      <c r="AG815" s="5"/>
      <c r="AH815" s="5"/>
      <c r="AI815" s="9"/>
      <c r="AJ815" s="10"/>
    </row>
    <row r="816" spans="12:36" ht="15.75" customHeight="1" x14ac:dyDescent="0.2">
      <c r="L816" s="4"/>
      <c r="V816" s="5"/>
      <c r="X816" s="6"/>
      <c r="Y816" s="5"/>
      <c r="Z816" s="7"/>
      <c r="AA816" s="5"/>
      <c r="AB816" s="5"/>
      <c r="AC816" s="8"/>
      <c r="AF816" s="7"/>
      <c r="AG816" s="5"/>
      <c r="AH816" s="5"/>
      <c r="AI816" s="9"/>
      <c r="AJ816" s="10"/>
    </row>
    <row r="817" spans="12:36" ht="15.75" customHeight="1" x14ac:dyDescent="0.2">
      <c r="L817" s="4"/>
      <c r="V817" s="5"/>
      <c r="X817" s="6"/>
      <c r="Y817" s="5"/>
      <c r="Z817" s="7"/>
      <c r="AA817" s="5"/>
      <c r="AB817" s="5"/>
      <c r="AC817" s="8"/>
      <c r="AF817" s="7"/>
      <c r="AG817" s="5"/>
      <c r="AH817" s="5"/>
      <c r="AI817" s="9"/>
      <c r="AJ817" s="10"/>
    </row>
    <row r="818" spans="12:36" ht="15.75" customHeight="1" x14ac:dyDescent="0.2">
      <c r="L818" s="4"/>
      <c r="V818" s="5"/>
      <c r="X818" s="6"/>
      <c r="Y818" s="5"/>
      <c r="Z818" s="7"/>
      <c r="AA818" s="5"/>
      <c r="AB818" s="5"/>
      <c r="AC818" s="8"/>
      <c r="AF818" s="7"/>
      <c r="AG818" s="5"/>
      <c r="AH818" s="5"/>
      <c r="AI818" s="9"/>
      <c r="AJ818" s="10"/>
    </row>
    <row r="819" spans="12:36" ht="15.75" customHeight="1" x14ac:dyDescent="0.2">
      <c r="L819" s="4"/>
      <c r="V819" s="5"/>
      <c r="X819" s="6"/>
      <c r="Y819" s="5"/>
      <c r="Z819" s="7"/>
      <c r="AA819" s="5"/>
      <c r="AB819" s="5"/>
      <c r="AC819" s="8"/>
      <c r="AF819" s="7"/>
      <c r="AG819" s="5"/>
      <c r="AH819" s="5"/>
      <c r="AI819" s="9"/>
      <c r="AJ819" s="10"/>
    </row>
    <row r="820" spans="12:36" ht="15.75" customHeight="1" x14ac:dyDescent="0.2">
      <c r="L820" s="4"/>
      <c r="V820" s="5"/>
      <c r="X820" s="6"/>
      <c r="Y820" s="5"/>
      <c r="Z820" s="7"/>
      <c r="AA820" s="5"/>
      <c r="AB820" s="5"/>
      <c r="AC820" s="8"/>
      <c r="AF820" s="7"/>
      <c r="AG820" s="5"/>
      <c r="AH820" s="5"/>
      <c r="AI820" s="9"/>
      <c r="AJ820" s="10"/>
    </row>
    <row r="821" spans="12:36" ht="15.75" customHeight="1" x14ac:dyDescent="0.2">
      <c r="L821" s="4"/>
      <c r="V821" s="5"/>
      <c r="X821" s="6"/>
      <c r="Y821" s="5"/>
      <c r="Z821" s="7"/>
      <c r="AA821" s="5"/>
      <c r="AB821" s="5"/>
      <c r="AC821" s="8"/>
      <c r="AF821" s="7"/>
      <c r="AG821" s="5"/>
      <c r="AH821" s="5"/>
      <c r="AI821" s="9"/>
      <c r="AJ821" s="10"/>
    </row>
    <row r="822" spans="12:36" ht="15.75" customHeight="1" x14ac:dyDescent="0.2">
      <c r="L822" s="4"/>
      <c r="V822" s="5"/>
      <c r="X822" s="6"/>
      <c r="Y822" s="5"/>
      <c r="Z822" s="7"/>
      <c r="AA822" s="5"/>
      <c r="AB822" s="5"/>
      <c r="AC822" s="8"/>
      <c r="AF822" s="7"/>
      <c r="AG822" s="5"/>
      <c r="AH822" s="5"/>
      <c r="AI822" s="9"/>
      <c r="AJ822" s="10"/>
    </row>
    <row r="823" spans="12:36" ht="15.75" customHeight="1" x14ac:dyDescent="0.2">
      <c r="L823" s="4"/>
      <c r="V823" s="5"/>
      <c r="X823" s="6"/>
      <c r="Y823" s="5"/>
      <c r="Z823" s="7"/>
      <c r="AA823" s="5"/>
      <c r="AB823" s="5"/>
      <c r="AC823" s="8"/>
      <c r="AF823" s="7"/>
      <c r="AG823" s="5"/>
      <c r="AH823" s="5"/>
      <c r="AI823" s="9"/>
      <c r="AJ823" s="10"/>
    </row>
    <row r="824" spans="12:36" ht="15.75" customHeight="1" x14ac:dyDescent="0.2">
      <c r="L824" s="4"/>
      <c r="V824" s="5"/>
      <c r="X824" s="6"/>
      <c r="Y824" s="5"/>
      <c r="Z824" s="7"/>
      <c r="AA824" s="5"/>
      <c r="AB824" s="5"/>
      <c r="AC824" s="8"/>
      <c r="AF824" s="7"/>
      <c r="AG824" s="5"/>
      <c r="AH824" s="5"/>
      <c r="AI824" s="9"/>
      <c r="AJ824" s="10"/>
    </row>
    <row r="825" spans="12:36" ht="15.75" customHeight="1" x14ac:dyDescent="0.2">
      <c r="L825" s="4"/>
      <c r="V825" s="5"/>
      <c r="X825" s="6"/>
      <c r="Y825" s="5"/>
      <c r="Z825" s="7"/>
      <c r="AA825" s="5"/>
      <c r="AB825" s="5"/>
      <c r="AC825" s="8"/>
      <c r="AF825" s="7"/>
      <c r="AG825" s="5"/>
      <c r="AH825" s="5"/>
      <c r="AI825" s="9"/>
      <c r="AJ825" s="10"/>
    </row>
    <row r="826" spans="12:36" ht="15.75" customHeight="1" x14ac:dyDescent="0.2">
      <c r="L826" s="4"/>
      <c r="V826" s="5"/>
      <c r="X826" s="6"/>
      <c r="Y826" s="5"/>
      <c r="Z826" s="7"/>
      <c r="AA826" s="5"/>
      <c r="AB826" s="5"/>
      <c r="AC826" s="8"/>
      <c r="AF826" s="7"/>
      <c r="AG826" s="5"/>
      <c r="AH826" s="5"/>
      <c r="AI826" s="9"/>
      <c r="AJ826" s="10"/>
    </row>
    <row r="827" spans="12:36" ht="15.75" customHeight="1" x14ac:dyDescent="0.2">
      <c r="L827" s="4"/>
      <c r="V827" s="5"/>
      <c r="X827" s="6"/>
      <c r="Y827" s="5"/>
      <c r="Z827" s="7"/>
      <c r="AA827" s="5"/>
      <c r="AB827" s="5"/>
      <c r="AC827" s="8"/>
      <c r="AF827" s="7"/>
      <c r="AG827" s="5"/>
      <c r="AH827" s="5"/>
      <c r="AI827" s="9"/>
      <c r="AJ827" s="10"/>
    </row>
    <row r="828" spans="12:36" ht="15.75" customHeight="1" x14ac:dyDescent="0.2">
      <c r="L828" s="4"/>
      <c r="V828" s="5"/>
      <c r="X828" s="6"/>
      <c r="Y828" s="5"/>
      <c r="Z828" s="7"/>
      <c r="AA828" s="5"/>
      <c r="AB828" s="5"/>
      <c r="AC828" s="8"/>
      <c r="AF828" s="7"/>
      <c r="AG828" s="5"/>
      <c r="AH828" s="5"/>
      <c r="AI828" s="9"/>
      <c r="AJ828" s="10"/>
    </row>
    <row r="829" spans="12:36" ht="15.75" customHeight="1" x14ac:dyDescent="0.2">
      <c r="L829" s="4"/>
      <c r="V829" s="5"/>
      <c r="X829" s="6"/>
      <c r="Y829" s="5"/>
      <c r="Z829" s="7"/>
      <c r="AA829" s="5"/>
      <c r="AB829" s="5"/>
      <c r="AC829" s="8"/>
      <c r="AF829" s="7"/>
      <c r="AG829" s="5"/>
      <c r="AH829" s="5"/>
      <c r="AI829" s="9"/>
      <c r="AJ829" s="10"/>
    </row>
    <row r="830" spans="12:36" ht="15.75" customHeight="1" x14ac:dyDescent="0.2">
      <c r="L830" s="4"/>
      <c r="V830" s="5"/>
      <c r="X830" s="6"/>
      <c r="Y830" s="5"/>
      <c r="Z830" s="7"/>
      <c r="AA830" s="5"/>
      <c r="AB830" s="5"/>
      <c r="AC830" s="8"/>
      <c r="AF830" s="7"/>
      <c r="AG830" s="5"/>
      <c r="AH830" s="5"/>
      <c r="AI830" s="9"/>
      <c r="AJ830" s="10"/>
    </row>
    <row r="831" spans="12:36" ht="15.75" customHeight="1" x14ac:dyDescent="0.2">
      <c r="L831" s="4"/>
      <c r="V831" s="5"/>
      <c r="X831" s="6"/>
      <c r="Y831" s="5"/>
      <c r="Z831" s="7"/>
      <c r="AA831" s="5"/>
      <c r="AB831" s="5"/>
      <c r="AC831" s="8"/>
      <c r="AF831" s="7"/>
      <c r="AG831" s="5"/>
      <c r="AH831" s="5"/>
      <c r="AI831" s="9"/>
      <c r="AJ831" s="10"/>
    </row>
    <row r="832" spans="12:36" ht="15.75" customHeight="1" x14ac:dyDescent="0.2">
      <c r="L832" s="4"/>
      <c r="V832" s="5"/>
      <c r="X832" s="6"/>
      <c r="Y832" s="5"/>
      <c r="Z832" s="7"/>
      <c r="AA832" s="5"/>
      <c r="AB832" s="5"/>
      <c r="AC832" s="8"/>
      <c r="AF832" s="7"/>
      <c r="AG832" s="5"/>
      <c r="AH832" s="5"/>
      <c r="AI832" s="9"/>
      <c r="AJ832" s="10"/>
    </row>
    <row r="833" spans="12:36" ht="15.75" customHeight="1" x14ac:dyDescent="0.2">
      <c r="L833" s="4"/>
      <c r="V833" s="5"/>
      <c r="X833" s="6"/>
      <c r="Y833" s="5"/>
      <c r="Z833" s="7"/>
      <c r="AA833" s="5"/>
      <c r="AB833" s="5"/>
      <c r="AC833" s="8"/>
      <c r="AF833" s="7"/>
      <c r="AG833" s="5"/>
      <c r="AH833" s="5"/>
      <c r="AI833" s="9"/>
      <c r="AJ833" s="10"/>
    </row>
    <row r="834" spans="12:36" ht="15.75" customHeight="1" x14ac:dyDescent="0.2">
      <c r="L834" s="4"/>
      <c r="V834" s="5"/>
      <c r="X834" s="6"/>
      <c r="Y834" s="5"/>
      <c r="Z834" s="7"/>
      <c r="AA834" s="5"/>
      <c r="AB834" s="5"/>
      <c r="AC834" s="8"/>
      <c r="AF834" s="7"/>
      <c r="AG834" s="5"/>
      <c r="AH834" s="5"/>
      <c r="AI834" s="9"/>
      <c r="AJ834" s="10"/>
    </row>
    <row r="835" spans="12:36" ht="15.75" customHeight="1" x14ac:dyDescent="0.2">
      <c r="L835" s="4"/>
      <c r="V835" s="5"/>
      <c r="X835" s="6"/>
      <c r="Y835" s="5"/>
      <c r="Z835" s="7"/>
      <c r="AA835" s="5"/>
      <c r="AB835" s="5"/>
      <c r="AC835" s="8"/>
      <c r="AF835" s="7"/>
      <c r="AG835" s="5"/>
      <c r="AH835" s="5"/>
      <c r="AI835" s="9"/>
      <c r="AJ835" s="10"/>
    </row>
    <row r="836" spans="12:36" ht="15.75" customHeight="1" x14ac:dyDescent="0.2">
      <c r="L836" s="4"/>
      <c r="V836" s="5"/>
      <c r="X836" s="6"/>
      <c r="Y836" s="5"/>
      <c r="Z836" s="7"/>
      <c r="AA836" s="5"/>
      <c r="AB836" s="5"/>
      <c r="AC836" s="8"/>
      <c r="AF836" s="7"/>
      <c r="AG836" s="5"/>
      <c r="AH836" s="5"/>
      <c r="AI836" s="9"/>
      <c r="AJ836" s="10"/>
    </row>
    <row r="837" spans="12:36" ht="15.75" customHeight="1" x14ac:dyDescent="0.2">
      <c r="L837" s="4"/>
      <c r="V837" s="5"/>
      <c r="X837" s="6"/>
      <c r="Y837" s="5"/>
      <c r="Z837" s="7"/>
      <c r="AA837" s="5"/>
      <c r="AB837" s="5"/>
      <c r="AC837" s="8"/>
      <c r="AF837" s="7"/>
      <c r="AG837" s="5"/>
      <c r="AH837" s="5"/>
      <c r="AI837" s="9"/>
      <c r="AJ837" s="10"/>
    </row>
    <row r="838" spans="12:36" ht="15.75" customHeight="1" x14ac:dyDescent="0.2">
      <c r="L838" s="4"/>
      <c r="V838" s="5"/>
      <c r="X838" s="6"/>
      <c r="Y838" s="5"/>
      <c r="Z838" s="7"/>
      <c r="AA838" s="5"/>
      <c r="AB838" s="5"/>
      <c r="AC838" s="8"/>
      <c r="AF838" s="7"/>
      <c r="AG838" s="5"/>
      <c r="AH838" s="5"/>
      <c r="AI838" s="9"/>
      <c r="AJ838" s="10"/>
    </row>
    <row r="839" spans="12:36" ht="15.75" customHeight="1" x14ac:dyDescent="0.2">
      <c r="L839" s="4"/>
      <c r="V839" s="5"/>
      <c r="X839" s="6"/>
      <c r="Y839" s="5"/>
      <c r="Z839" s="7"/>
      <c r="AA839" s="5"/>
      <c r="AB839" s="5"/>
      <c r="AC839" s="8"/>
      <c r="AF839" s="7"/>
      <c r="AG839" s="5"/>
      <c r="AH839" s="5"/>
      <c r="AI839" s="9"/>
      <c r="AJ839" s="10"/>
    </row>
    <row r="840" spans="12:36" ht="15.75" customHeight="1" x14ac:dyDescent="0.2">
      <c r="L840" s="4"/>
      <c r="V840" s="5"/>
      <c r="X840" s="6"/>
      <c r="Y840" s="5"/>
      <c r="Z840" s="7"/>
      <c r="AA840" s="5"/>
      <c r="AB840" s="5"/>
      <c r="AC840" s="8"/>
      <c r="AF840" s="7"/>
      <c r="AG840" s="5"/>
      <c r="AH840" s="5"/>
      <c r="AI840" s="9"/>
      <c r="AJ840" s="10"/>
    </row>
    <row r="841" spans="12:36" ht="15.75" customHeight="1" x14ac:dyDescent="0.2">
      <c r="L841" s="4"/>
      <c r="V841" s="5"/>
      <c r="X841" s="6"/>
      <c r="Y841" s="5"/>
      <c r="Z841" s="7"/>
      <c r="AA841" s="5"/>
      <c r="AB841" s="5"/>
      <c r="AC841" s="8"/>
      <c r="AF841" s="7"/>
      <c r="AG841" s="5"/>
      <c r="AH841" s="5"/>
      <c r="AI841" s="9"/>
      <c r="AJ841" s="10"/>
    </row>
    <row r="842" spans="12:36" ht="15.75" customHeight="1" x14ac:dyDescent="0.2">
      <c r="L842" s="4"/>
      <c r="V842" s="5"/>
      <c r="X842" s="6"/>
      <c r="Y842" s="5"/>
      <c r="Z842" s="7"/>
      <c r="AA842" s="5"/>
      <c r="AB842" s="5"/>
      <c r="AC842" s="8"/>
      <c r="AF842" s="7"/>
      <c r="AG842" s="5"/>
      <c r="AH842" s="5"/>
      <c r="AI842" s="9"/>
      <c r="AJ842" s="10"/>
    </row>
    <row r="843" spans="12:36" ht="15.75" customHeight="1" x14ac:dyDescent="0.2">
      <c r="L843" s="4"/>
      <c r="V843" s="5"/>
      <c r="X843" s="6"/>
      <c r="Y843" s="5"/>
      <c r="Z843" s="7"/>
      <c r="AA843" s="5"/>
      <c r="AB843" s="5"/>
      <c r="AC843" s="8"/>
      <c r="AF843" s="7"/>
      <c r="AG843" s="5"/>
      <c r="AH843" s="5"/>
      <c r="AI843" s="9"/>
      <c r="AJ843" s="10"/>
    </row>
    <row r="844" spans="12:36" ht="15.75" customHeight="1" x14ac:dyDescent="0.2">
      <c r="L844" s="4"/>
      <c r="V844" s="5"/>
      <c r="X844" s="6"/>
      <c r="Y844" s="5"/>
      <c r="Z844" s="7"/>
      <c r="AA844" s="5"/>
      <c r="AB844" s="5"/>
      <c r="AC844" s="8"/>
      <c r="AF844" s="7"/>
      <c r="AG844" s="5"/>
      <c r="AH844" s="5"/>
      <c r="AI844" s="9"/>
      <c r="AJ844" s="10"/>
    </row>
    <row r="845" spans="12:36" ht="15.75" customHeight="1" x14ac:dyDescent="0.2">
      <c r="L845" s="4"/>
      <c r="V845" s="5"/>
      <c r="X845" s="6"/>
      <c r="Y845" s="5"/>
      <c r="Z845" s="7"/>
      <c r="AA845" s="5"/>
      <c r="AB845" s="5"/>
      <c r="AC845" s="8"/>
      <c r="AF845" s="7"/>
      <c r="AG845" s="5"/>
      <c r="AH845" s="5"/>
      <c r="AI845" s="9"/>
      <c r="AJ845" s="10"/>
    </row>
    <row r="846" spans="12:36" ht="15.75" customHeight="1" x14ac:dyDescent="0.2">
      <c r="L846" s="4"/>
      <c r="V846" s="5"/>
      <c r="X846" s="6"/>
      <c r="Y846" s="5"/>
      <c r="Z846" s="7"/>
      <c r="AA846" s="5"/>
      <c r="AB846" s="5"/>
      <c r="AC846" s="8"/>
      <c r="AF846" s="7"/>
      <c r="AG846" s="5"/>
      <c r="AH846" s="5"/>
      <c r="AI846" s="9"/>
      <c r="AJ846" s="10"/>
    </row>
    <row r="847" spans="12:36" ht="15.75" customHeight="1" x14ac:dyDescent="0.2">
      <c r="L847" s="4"/>
      <c r="V847" s="5"/>
      <c r="X847" s="6"/>
      <c r="Y847" s="5"/>
      <c r="Z847" s="7"/>
      <c r="AA847" s="5"/>
      <c r="AB847" s="5"/>
      <c r="AC847" s="8"/>
      <c r="AF847" s="7"/>
      <c r="AG847" s="5"/>
      <c r="AH847" s="5"/>
      <c r="AI847" s="9"/>
      <c r="AJ847" s="10"/>
    </row>
    <row r="848" spans="12:36" ht="15.75" customHeight="1" x14ac:dyDescent="0.2">
      <c r="L848" s="4"/>
      <c r="V848" s="5"/>
      <c r="X848" s="6"/>
      <c r="Y848" s="5"/>
      <c r="Z848" s="7"/>
      <c r="AA848" s="5"/>
      <c r="AB848" s="5"/>
      <c r="AC848" s="8"/>
      <c r="AF848" s="7"/>
      <c r="AG848" s="5"/>
      <c r="AH848" s="5"/>
      <c r="AI848" s="9"/>
      <c r="AJ848" s="10"/>
    </row>
    <row r="849" spans="12:36" ht="15.75" customHeight="1" x14ac:dyDescent="0.2">
      <c r="L849" s="4"/>
      <c r="V849" s="5"/>
      <c r="X849" s="6"/>
      <c r="Y849" s="5"/>
      <c r="Z849" s="7"/>
      <c r="AA849" s="5"/>
      <c r="AB849" s="5"/>
      <c r="AC849" s="8"/>
      <c r="AF849" s="7"/>
      <c r="AG849" s="5"/>
      <c r="AH849" s="5"/>
      <c r="AI849" s="9"/>
      <c r="AJ849" s="10"/>
    </row>
    <row r="850" spans="12:36" ht="15.75" customHeight="1" x14ac:dyDescent="0.2">
      <c r="L850" s="4"/>
      <c r="V850" s="5"/>
      <c r="X850" s="6"/>
      <c r="Y850" s="5"/>
      <c r="Z850" s="7"/>
      <c r="AA850" s="5"/>
      <c r="AB850" s="5"/>
      <c r="AC850" s="8"/>
      <c r="AF850" s="7"/>
      <c r="AG850" s="5"/>
      <c r="AH850" s="5"/>
      <c r="AI850" s="9"/>
      <c r="AJ850" s="10"/>
    </row>
    <row r="851" spans="12:36" ht="15.75" customHeight="1" x14ac:dyDescent="0.2">
      <c r="L851" s="4"/>
      <c r="V851" s="5"/>
      <c r="X851" s="6"/>
      <c r="Y851" s="5"/>
      <c r="Z851" s="7"/>
      <c r="AA851" s="5"/>
      <c r="AB851" s="5"/>
      <c r="AC851" s="8"/>
      <c r="AF851" s="7"/>
      <c r="AG851" s="5"/>
      <c r="AH851" s="5"/>
      <c r="AI851" s="9"/>
      <c r="AJ851" s="10"/>
    </row>
    <row r="852" spans="12:36" ht="15.75" customHeight="1" x14ac:dyDescent="0.2">
      <c r="L852" s="4"/>
      <c r="V852" s="5"/>
      <c r="X852" s="6"/>
      <c r="Y852" s="5"/>
      <c r="Z852" s="7"/>
      <c r="AA852" s="5"/>
      <c r="AB852" s="5"/>
      <c r="AC852" s="8"/>
      <c r="AF852" s="7"/>
      <c r="AG852" s="5"/>
      <c r="AH852" s="5"/>
      <c r="AI852" s="9"/>
      <c r="AJ852" s="10"/>
    </row>
    <row r="853" spans="12:36" ht="15.75" customHeight="1" x14ac:dyDescent="0.2">
      <c r="L853" s="4"/>
      <c r="V853" s="5"/>
      <c r="X853" s="6"/>
      <c r="Y853" s="5"/>
      <c r="Z853" s="7"/>
      <c r="AA853" s="5"/>
      <c r="AB853" s="5"/>
      <c r="AC853" s="8"/>
      <c r="AF853" s="7"/>
      <c r="AG853" s="5"/>
      <c r="AH853" s="5"/>
      <c r="AI853" s="9"/>
      <c r="AJ853" s="10"/>
    </row>
    <row r="854" spans="12:36" ht="15.75" customHeight="1" x14ac:dyDescent="0.2">
      <c r="L854" s="4"/>
      <c r="V854" s="5"/>
      <c r="X854" s="6"/>
      <c r="Y854" s="5"/>
      <c r="Z854" s="7"/>
      <c r="AA854" s="5"/>
      <c r="AB854" s="5"/>
      <c r="AC854" s="8"/>
      <c r="AF854" s="7"/>
      <c r="AG854" s="5"/>
      <c r="AH854" s="5"/>
      <c r="AI854" s="9"/>
      <c r="AJ854" s="10"/>
    </row>
    <row r="855" spans="12:36" ht="15.75" customHeight="1" x14ac:dyDescent="0.2">
      <c r="L855" s="4"/>
      <c r="V855" s="5"/>
      <c r="X855" s="6"/>
      <c r="Y855" s="5"/>
      <c r="Z855" s="7"/>
      <c r="AA855" s="5"/>
      <c r="AB855" s="5"/>
      <c r="AC855" s="8"/>
      <c r="AF855" s="7"/>
      <c r="AG855" s="5"/>
      <c r="AH855" s="5"/>
      <c r="AI855" s="9"/>
      <c r="AJ855" s="10"/>
    </row>
    <row r="856" spans="12:36" ht="15.75" customHeight="1" x14ac:dyDescent="0.2">
      <c r="L856" s="4"/>
      <c r="V856" s="5"/>
      <c r="X856" s="6"/>
      <c r="Y856" s="5"/>
      <c r="Z856" s="7"/>
      <c r="AA856" s="5"/>
      <c r="AB856" s="5"/>
      <c r="AC856" s="8"/>
      <c r="AF856" s="7"/>
      <c r="AG856" s="5"/>
      <c r="AH856" s="5"/>
      <c r="AI856" s="9"/>
      <c r="AJ856" s="10"/>
    </row>
    <row r="857" spans="12:36" ht="15.75" customHeight="1" x14ac:dyDescent="0.2">
      <c r="L857" s="4"/>
      <c r="V857" s="5"/>
      <c r="X857" s="6"/>
      <c r="Y857" s="5"/>
      <c r="Z857" s="7"/>
      <c r="AA857" s="5"/>
      <c r="AB857" s="5"/>
      <c r="AC857" s="8"/>
      <c r="AF857" s="7"/>
      <c r="AG857" s="5"/>
      <c r="AH857" s="5"/>
      <c r="AI857" s="9"/>
      <c r="AJ857" s="10"/>
    </row>
    <row r="858" spans="12:36" ht="15.75" customHeight="1" x14ac:dyDescent="0.2">
      <c r="L858" s="4"/>
      <c r="V858" s="5"/>
      <c r="X858" s="6"/>
      <c r="Y858" s="5"/>
      <c r="Z858" s="7"/>
      <c r="AA858" s="5"/>
      <c r="AB858" s="5"/>
      <c r="AC858" s="8"/>
      <c r="AF858" s="7"/>
      <c r="AG858" s="5"/>
      <c r="AH858" s="5"/>
      <c r="AI858" s="9"/>
      <c r="AJ858" s="10"/>
    </row>
    <row r="859" spans="12:36" ht="15.75" customHeight="1" x14ac:dyDescent="0.2">
      <c r="L859" s="4"/>
      <c r="V859" s="5"/>
      <c r="X859" s="6"/>
      <c r="Y859" s="5"/>
      <c r="Z859" s="7"/>
      <c r="AA859" s="5"/>
      <c r="AB859" s="5"/>
      <c r="AC859" s="8"/>
      <c r="AF859" s="7"/>
      <c r="AG859" s="5"/>
      <c r="AH859" s="5"/>
      <c r="AI859" s="9"/>
      <c r="AJ859" s="10"/>
    </row>
    <row r="860" spans="12:36" ht="15.75" customHeight="1" x14ac:dyDescent="0.2">
      <c r="L860" s="4"/>
      <c r="V860" s="5"/>
      <c r="X860" s="6"/>
      <c r="Y860" s="5"/>
      <c r="Z860" s="7"/>
      <c r="AA860" s="5"/>
      <c r="AB860" s="5"/>
      <c r="AC860" s="8"/>
      <c r="AF860" s="7"/>
      <c r="AG860" s="5"/>
      <c r="AH860" s="5"/>
      <c r="AI860" s="9"/>
      <c r="AJ860" s="10"/>
    </row>
    <row r="861" spans="12:36" ht="15.75" customHeight="1" x14ac:dyDescent="0.2">
      <c r="L861" s="4"/>
      <c r="V861" s="5"/>
      <c r="X861" s="6"/>
      <c r="Y861" s="5"/>
      <c r="Z861" s="7"/>
      <c r="AA861" s="5"/>
      <c r="AB861" s="5"/>
      <c r="AC861" s="8"/>
      <c r="AF861" s="7"/>
      <c r="AG861" s="5"/>
      <c r="AH861" s="5"/>
      <c r="AI861" s="9"/>
      <c r="AJ861" s="10"/>
    </row>
    <row r="862" spans="12:36" ht="15.75" customHeight="1" x14ac:dyDescent="0.2">
      <c r="L862" s="4"/>
      <c r="V862" s="5"/>
      <c r="X862" s="6"/>
      <c r="Y862" s="5"/>
      <c r="Z862" s="7"/>
      <c r="AA862" s="5"/>
      <c r="AB862" s="5"/>
      <c r="AC862" s="8"/>
      <c r="AF862" s="7"/>
      <c r="AG862" s="5"/>
      <c r="AH862" s="5"/>
      <c r="AI862" s="9"/>
      <c r="AJ862" s="10"/>
    </row>
    <row r="863" spans="12:36" ht="15.75" customHeight="1" x14ac:dyDescent="0.2">
      <c r="L863" s="4"/>
      <c r="V863" s="5"/>
      <c r="X863" s="6"/>
      <c r="Y863" s="5"/>
      <c r="Z863" s="7"/>
      <c r="AA863" s="5"/>
      <c r="AB863" s="5"/>
      <c r="AC863" s="8"/>
      <c r="AF863" s="7"/>
      <c r="AG863" s="5"/>
      <c r="AH863" s="5"/>
      <c r="AI863" s="9"/>
      <c r="AJ863" s="10"/>
    </row>
    <row r="864" spans="12:36" ht="15.75" customHeight="1" x14ac:dyDescent="0.2">
      <c r="L864" s="4"/>
      <c r="V864" s="5"/>
      <c r="X864" s="6"/>
      <c r="Y864" s="5"/>
      <c r="Z864" s="7"/>
      <c r="AA864" s="5"/>
      <c r="AB864" s="5"/>
      <c r="AC864" s="8"/>
      <c r="AF864" s="7"/>
      <c r="AG864" s="5"/>
      <c r="AH864" s="5"/>
      <c r="AI864" s="9"/>
      <c r="AJ864" s="10"/>
    </row>
    <row r="865" spans="12:36" ht="15.75" customHeight="1" x14ac:dyDescent="0.2">
      <c r="L865" s="4"/>
      <c r="V865" s="5"/>
      <c r="X865" s="6"/>
      <c r="Y865" s="5"/>
      <c r="Z865" s="7"/>
      <c r="AA865" s="5"/>
      <c r="AB865" s="5"/>
      <c r="AC865" s="8"/>
      <c r="AF865" s="7"/>
      <c r="AG865" s="5"/>
      <c r="AH865" s="5"/>
      <c r="AI865" s="9"/>
      <c r="AJ865" s="10"/>
    </row>
    <row r="866" spans="12:36" ht="15.75" customHeight="1" x14ac:dyDescent="0.2">
      <c r="L866" s="4"/>
      <c r="V866" s="5"/>
      <c r="X866" s="6"/>
      <c r="Y866" s="5"/>
      <c r="Z866" s="7"/>
      <c r="AA866" s="5"/>
      <c r="AB866" s="5"/>
      <c r="AC866" s="8"/>
      <c r="AF866" s="7"/>
      <c r="AG866" s="5"/>
      <c r="AH866" s="5"/>
      <c r="AI866" s="9"/>
      <c r="AJ866" s="10"/>
    </row>
    <row r="867" spans="12:36" ht="15.75" customHeight="1" x14ac:dyDescent="0.2">
      <c r="L867" s="4"/>
      <c r="V867" s="5"/>
      <c r="X867" s="6"/>
      <c r="Y867" s="5"/>
      <c r="Z867" s="7"/>
      <c r="AA867" s="5"/>
      <c r="AB867" s="5"/>
      <c r="AC867" s="8"/>
      <c r="AF867" s="7"/>
      <c r="AG867" s="5"/>
      <c r="AH867" s="5"/>
      <c r="AI867" s="9"/>
      <c r="AJ867" s="10"/>
    </row>
    <row r="868" spans="12:36" ht="15.75" customHeight="1" x14ac:dyDescent="0.2">
      <c r="L868" s="4"/>
      <c r="V868" s="5"/>
      <c r="X868" s="6"/>
      <c r="Y868" s="5"/>
      <c r="Z868" s="7"/>
      <c r="AA868" s="5"/>
      <c r="AB868" s="5"/>
      <c r="AC868" s="8"/>
      <c r="AF868" s="7"/>
      <c r="AG868" s="5"/>
      <c r="AH868" s="5"/>
      <c r="AI868" s="9"/>
      <c r="AJ868" s="10"/>
    </row>
    <row r="869" spans="12:36" ht="15.75" customHeight="1" x14ac:dyDescent="0.2">
      <c r="L869" s="4"/>
      <c r="V869" s="5"/>
      <c r="X869" s="6"/>
      <c r="Y869" s="5"/>
      <c r="Z869" s="7"/>
      <c r="AA869" s="5"/>
      <c r="AB869" s="5"/>
      <c r="AC869" s="8"/>
      <c r="AF869" s="7"/>
      <c r="AG869" s="5"/>
      <c r="AH869" s="5"/>
      <c r="AI869" s="9"/>
      <c r="AJ869" s="10"/>
    </row>
    <row r="870" spans="12:36" ht="15.75" customHeight="1" x14ac:dyDescent="0.2">
      <c r="L870" s="4"/>
      <c r="V870" s="5"/>
      <c r="X870" s="6"/>
      <c r="Y870" s="5"/>
      <c r="Z870" s="7"/>
      <c r="AA870" s="5"/>
      <c r="AB870" s="5"/>
      <c r="AC870" s="8"/>
      <c r="AF870" s="7"/>
      <c r="AG870" s="5"/>
      <c r="AH870" s="5"/>
      <c r="AI870" s="9"/>
      <c r="AJ870" s="10"/>
    </row>
    <row r="871" spans="12:36" ht="15.75" customHeight="1" x14ac:dyDescent="0.2">
      <c r="L871" s="4"/>
      <c r="V871" s="5"/>
      <c r="X871" s="6"/>
      <c r="Y871" s="5"/>
      <c r="Z871" s="7"/>
      <c r="AA871" s="5"/>
      <c r="AB871" s="5"/>
      <c r="AC871" s="8"/>
      <c r="AF871" s="7"/>
      <c r="AG871" s="5"/>
      <c r="AH871" s="5"/>
      <c r="AI871" s="9"/>
      <c r="AJ871" s="10"/>
    </row>
    <row r="872" spans="12:36" ht="15.75" customHeight="1" x14ac:dyDescent="0.2">
      <c r="L872" s="4"/>
      <c r="V872" s="5"/>
      <c r="X872" s="6"/>
      <c r="Y872" s="5"/>
      <c r="Z872" s="7"/>
      <c r="AA872" s="5"/>
      <c r="AB872" s="5"/>
      <c r="AC872" s="8"/>
      <c r="AF872" s="7"/>
      <c r="AG872" s="5"/>
      <c r="AH872" s="5"/>
      <c r="AI872" s="9"/>
      <c r="AJ872" s="10"/>
    </row>
    <row r="873" spans="12:36" ht="15.75" customHeight="1" x14ac:dyDescent="0.2">
      <c r="L873" s="4"/>
      <c r="V873" s="5"/>
      <c r="X873" s="6"/>
      <c r="Y873" s="5"/>
      <c r="Z873" s="7"/>
      <c r="AA873" s="5"/>
      <c r="AB873" s="5"/>
      <c r="AC873" s="8"/>
      <c r="AF873" s="7"/>
      <c r="AG873" s="5"/>
      <c r="AH873" s="5"/>
      <c r="AI873" s="9"/>
      <c r="AJ873" s="10"/>
    </row>
    <row r="874" spans="12:36" ht="15.75" customHeight="1" x14ac:dyDescent="0.2">
      <c r="L874" s="4"/>
      <c r="V874" s="5"/>
      <c r="X874" s="6"/>
      <c r="Y874" s="5"/>
      <c r="Z874" s="7"/>
      <c r="AA874" s="5"/>
      <c r="AB874" s="5"/>
      <c r="AC874" s="8"/>
      <c r="AF874" s="7"/>
      <c r="AG874" s="5"/>
      <c r="AH874" s="5"/>
      <c r="AI874" s="9"/>
      <c r="AJ874" s="10"/>
    </row>
    <row r="875" spans="12:36" ht="15.75" customHeight="1" x14ac:dyDescent="0.2">
      <c r="L875" s="4"/>
      <c r="V875" s="5"/>
      <c r="X875" s="6"/>
      <c r="Y875" s="5"/>
      <c r="Z875" s="7"/>
      <c r="AA875" s="5"/>
      <c r="AB875" s="5"/>
      <c r="AC875" s="8"/>
      <c r="AF875" s="7"/>
      <c r="AG875" s="5"/>
      <c r="AH875" s="5"/>
      <c r="AI875" s="9"/>
      <c r="AJ875" s="10"/>
    </row>
    <row r="876" spans="12:36" ht="15.75" customHeight="1" x14ac:dyDescent="0.2">
      <c r="L876" s="4"/>
      <c r="V876" s="5"/>
      <c r="X876" s="6"/>
      <c r="Y876" s="5"/>
      <c r="Z876" s="7"/>
      <c r="AA876" s="5"/>
      <c r="AB876" s="5"/>
      <c r="AC876" s="8"/>
      <c r="AF876" s="7"/>
      <c r="AG876" s="5"/>
      <c r="AH876" s="5"/>
      <c r="AI876" s="9"/>
      <c r="AJ876" s="10"/>
    </row>
    <row r="877" spans="12:36" ht="15.75" customHeight="1" x14ac:dyDescent="0.2">
      <c r="L877" s="4"/>
      <c r="V877" s="5"/>
      <c r="X877" s="6"/>
      <c r="Y877" s="5"/>
      <c r="Z877" s="7"/>
      <c r="AA877" s="5"/>
      <c r="AB877" s="5"/>
      <c r="AC877" s="8"/>
      <c r="AF877" s="7"/>
      <c r="AG877" s="5"/>
      <c r="AH877" s="5"/>
      <c r="AI877" s="9"/>
      <c r="AJ877" s="10"/>
    </row>
    <row r="878" spans="12:36" ht="15.75" customHeight="1" x14ac:dyDescent="0.2">
      <c r="L878" s="4"/>
      <c r="V878" s="5"/>
      <c r="X878" s="6"/>
      <c r="Y878" s="5"/>
      <c r="Z878" s="7"/>
      <c r="AA878" s="5"/>
      <c r="AB878" s="5"/>
      <c r="AC878" s="8"/>
      <c r="AF878" s="7"/>
      <c r="AG878" s="5"/>
      <c r="AH878" s="5"/>
      <c r="AI878" s="9"/>
      <c r="AJ878" s="10"/>
    </row>
    <row r="879" spans="12:36" ht="15.75" customHeight="1" x14ac:dyDescent="0.2">
      <c r="L879" s="4"/>
      <c r="V879" s="5"/>
      <c r="X879" s="6"/>
      <c r="Y879" s="5"/>
      <c r="Z879" s="7"/>
      <c r="AA879" s="5"/>
      <c r="AB879" s="5"/>
      <c r="AC879" s="8"/>
      <c r="AF879" s="7"/>
      <c r="AG879" s="5"/>
      <c r="AH879" s="5"/>
      <c r="AI879" s="9"/>
      <c r="AJ879" s="10"/>
    </row>
    <row r="880" spans="12:36" ht="15.75" customHeight="1" x14ac:dyDescent="0.2">
      <c r="L880" s="4"/>
      <c r="V880" s="5"/>
      <c r="X880" s="6"/>
      <c r="Y880" s="5"/>
      <c r="Z880" s="7"/>
      <c r="AA880" s="5"/>
      <c r="AB880" s="5"/>
      <c r="AC880" s="8"/>
      <c r="AF880" s="7"/>
      <c r="AG880" s="5"/>
      <c r="AH880" s="5"/>
      <c r="AI880" s="9"/>
      <c r="AJ880" s="10"/>
    </row>
    <row r="881" spans="12:36" ht="15.75" customHeight="1" x14ac:dyDescent="0.2">
      <c r="L881" s="4"/>
      <c r="V881" s="5"/>
      <c r="X881" s="6"/>
      <c r="Y881" s="5"/>
      <c r="Z881" s="7"/>
      <c r="AA881" s="5"/>
      <c r="AB881" s="5"/>
      <c r="AC881" s="8"/>
      <c r="AF881" s="7"/>
      <c r="AG881" s="5"/>
      <c r="AH881" s="5"/>
      <c r="AI881" s="9"/>
      <c r="AJ881" s="10"/>
    </row>
    <row r="882" spans="12:36" ht="15.75" customHeight="1" x14ac:dyDescent="0.2">
      <c r="L882" s="4"/>
      <c r="V882" s="5"/>
      <c r="X882" s="6"/>
      <c r="Y882" s="5"/>
      <c r="Z882" s="7"/>
      <c r="AA882" s="5"/>
      <c r="AB882" s="5"/>
      <c r="AC882" s="8"/>
      <c r="AF882" s="7"/>
      <c r="AG882" s="5"/>
      <c r="AH882" s="5"/>
      <c r="AI882" s="9"/>
      <c r="AJ882" s="10"/>
    </row>
    <row r="883" spans="12:36" ht="15.75" customHeight="1" x14ac:dyDescent="0.2">
      <c r="L883" s="4"/>
      <c r="V883" s="5"/>
      <c r="X883" s="6"/>
      <c r="Y883" s="5"/>
      <c r="Z883" s="7"/>
      <c r="AA883" s="5"/>
      <c r="AB883" s="5"/>
      <c r="AC883" s="8"/>
      <c r="AF883" s="7"/>
      <c r="AG883" s="5"/>
      <c r="AH883" s="5"/>
      <c r="AI883" s="9"/>
      <c r="AJ883" s="10"/>
    </row>
    <row r="884" spans="12:36" ht="15.75" customHeight="1" x14ac:dyDescent="0.2">
      <c r="L884" s="4"/>
      <c r="V884" s="5"/>
      <c r="X884" s="6"/>
      <c r="Y884" s="5"/>
      <c r="Z884" s="7"/>
      <c r="AA884" s="5"/>
      <c r="AB884" s="5"/>
      <c r="AC884" s="8"/>
      <c r="AF884" s="7"/>
      <c r="AG884" s="5"/>
      <c r="AH884" s="5"/>
      <c r="AI884" s="9"/>
      <c r="AJ884" s="10"/>
    </row>
    <row r="885" spans="12:36" ht="15.75" customHeight="1" x14ac:dyDescent="0.2">
      <c r="L885" s="4"/>
      <c r="V885" s="5"/>
      <c r="X885" s="6"/>
      <c r="Y885" s="5"/>
      <c r="Z885" s="7"/>
      <c r="AA885" s="5"/>
      <c r="AB885" s="5"/>
      <c r="AC885" s="8"/>
      <c r="AF885" s="7"/>
      <c r="AG885" s="5"/>
      <c r="AH885" s="5"/>
      <c r="AI885" s="9"/>
      <c r="AJ885" s="10"/>
    </row>
    <row r="886" spans="12:36" ht="15.75" customHeight="1" x14ac:dyDescent="0.2">
      <c r="L886" s="4"/>
      <c r="V886" s="5"/>
      <c r="X886" s="6"/>
      <c r="Y886" s="5"/>
      <c r="Z886" s="7"/>
      <c r="AA886" s="5"/>
      <c r="AB886" s="5"/>
      <c r="AC886" s="8"/>
      <c r="AF886" s="7"/>
      <c r="AG886" s="5"/>
      <c r="AH886" s="5"/>
      <c r="AI886" s="9"/>
      <c r="AJ886" s="10"/>
    </row>
    <row r="887" spans="12:36" ht="15.75" customHeight="1" x14ac:dyDescent="0.2">
      <c r="L887" s="4"/>
      <c r="V887" s="5"/>
      <c r="X887" s="6"/>
      <c r="Y887" s="5"/>
      <c r="Z887" s="7"/>
      <c r="AA887" s="5"/>
      <c r="AB887" s="5"/>
      <c r="AC887" s="8"/>
      <c r="AF887" s="7"/>
      <c r="AG887" s="5"/>
      <c r="AH887" s="5"/>
      <c r="AI887" s="9"/>
      <c r="AJ887" s="10"/>
    </row>
    <row r="888" spans="12:36" ht="15.75" customHeight="1" x14ac:dyDescent="0.2">
      <c r="L888" s="4"/>
      <c r="V888" s="5"/>
      <c r="X888" s="6"/>
      <c r="Y888" s="5"/>
      <c r="Z888" s="7"/>
      <c r="AA888" s="5"/>
      <c r="AB888" s="5"/>
      <c r="AC888" s="8"/>
      <c r="AF888" s="7"/>
      <c r="AG888" s="5"/>
      <c r="AH888" s="5"/>
      <c r="AI888" s="9"/>
      <c r="AJ888" s="10"/>
    </row>
    <row r="889" spans="12:36" ht="15.75" customHeight="1" x14ac:dyDescent="0.2">
      <c r="L889" s="4"/>
      <c r="V889" s="5"/>
      <c r="X889" s="6"/>
      <c r="Y889" s="5"/>
      <c r="Z889" s="7"/>
      <c r="AA889" s="5"/>
      <c r="AB889" s="5"/>
      <c r="AC889" s="8"/>
      <c r="AF889" s="7"/>
      <c r="AG889" s="5"/>
      <c r="AH889" s="5"/>
      <c r="AI889" s="9"/>
      <c r="AJ889" s="10"/>
    </row>
    <row r="890" spans="12:36" ht="15.75" customHeight="1" x14ac:dyDescent="0.2">
      <c r="L890" s="4"/>
      <c r="V890" s="5"/>
      <c r="X890" s="6"/>
      <c r="Y890" s="5"/>
      <c r="Z890" s="7"/>
      <c r="AA890" s="5"/>
      <c r="AB890" s="5"/>
      <c r="AC890" s="8"/>
      <c r="AF890" s="7"/>
      <c r="AG890" s="5"/>
      <c r="AH890" s="5"/>
      <c r="AI890" s="9"/>
      <c r="AJ890" s="10"/>
    </row>
    <row r="891" spans="12:36" ht="15.75" customHeight="1" x14ac:dyDescent="0.2">
      <c r="L891" s="4"/>
      <c r="V891" s="5"/>
      <c r="X891" s="6"/>
      <c r="Y891" s="5"/>
      <c r="Z891" s="7"/>
      <c r="AA891" s="5"/>
      <c r="AB891" s="5"/>
      <c r="AC891" s="8"/>
      <c r="AF891" s="7"/>
      <c r="AG891" s="5"/>
      <c r="AH891" s="5"/>
      <c r="AI891" s="9"/>
      <c r="AJ891" s="10"/>
    </row>
    <row r="892" spans="12:36" ht="15.75" customHeight="1" x14ac:dyDescent="0.2">
      <c r="L892" s="4"/>
      <c r="V892" s="5"/>
      <c r="X892" s="6"/>
      <c r="Y892" s="5"/>
      <c r="Z892" s="7"/>
      <c r="AA892" s="5"/>
      <c r="AB892" s="5"/>
      <c r="AC892" s="8"/>
      <c r="AF892" s="7"/>
      <c r="AG892" s="5"/>
      <c r="AH892" s="5"/>
      <c r="AI892" s="9"/>
      <c r="AJ892" s="10"/>
    </row>
    <row r="893" spans="12:36" ht="15.75" customHeight="1" x14ac:dyDescent="0.2">
      <c r="L893" s="4"/>
      <c r="V893" s="5"/>
      <c r="X893" s="6"/>
      <c r="Y893" s="5"/>
      <c r="Z893" s="7"/>
      <c r="AA893" s="5"/>
      <c r="AB893" s="5"/>
      <c r="AC893" s="8"/>
      <c r="AF893" s="7"/>
      <c r="AG893" s="5"/>
      <c r="AH893" s="5"/>
      <c r="AI893" s="9"/>
      <c r="AJ893" s="10"/>
    </row>
    <row r="894" spans="12:36" ht="15.75" customHeight="1" x14ac:dyDescent="0.2">
      <c r="L894" s="4"/>
      <c r="V894" s="5"/>
      <c r="X894" s="6"/>
      <c r="Y894" s="5"/>
      <c r="Z894" s="7"/>
      <c r="AA894" s="5"/>
      <c r="AB894" s="5"/>
      <c r="AC894" s="8"/>
      <c r="AF894" s="7"/>
      <c r="AG894" s="5"/>
      <c r="AH894" s="5"/>
      <c r="AI894" s="9"/>
      <c r="AJ894" s="10"/>
    </row>
    <row r="895" spans="12:36" ht="15.75" customHeight="1" x14ac:dyDescent="0.2">
      <c r="L895" s="4"/>
      <c r="V895" s="5"/>
      <c r="X895" s="6"/>
      <c r="Y895" s="5"/>
      <c r="Z895" s="7"/>
      <c r="AA895" s="5"/>
      <c r="AB895" s="5"/>
      <c r="AC895" s="8"/>
      <c r="AF895" s="7"/>
      <c r="AG895" s="5"/>
      <c r="AH895" s="5"/>
      <c r="AI895" s="9"/>
      <c r="AJ895" s="10"/>
    </row>
    <row r="896" spans="12:36" ht="15.75" customHeight="1" x14ac:dyDescent="0.2">
      <c r="L896" s="4"/>
      <c r="V896" s="5"/>
      <c r="X896" s="6"/>
      <c r="Y896" s="5"/>
      <c r="Z896" s="7"/>
      <c r="AA896" s="5"/>
      <c r="AB896" s="5"/>
      <c r="AC896" s="8"/>
      <c r="AF896" s="7"/>
      <c r="AG896" s="5"/>
      <c r="AH896" s="5"/>
      <c r="AI896" s="9"/>
      <c r="AJ896" s="10"/>
    </row>
    <row r="897" spans="12:36" ht="15.75" customHeight="1" x14ac:dyDescent="0.2">
      <c r="L897" s="4"/>
      <c r="V897" s="5"/>
      <c r="X897" s="6"/>
      <c r="Y897" s="5"/>
      <c r="Z897" s="7"/>
      <c r="AA897" s="5"/>
      <c r="AB897" s="5"/>
      <c r="AC897" s="8"/>
      <c r="AF897" s="7"/>
      <c r="AG897" s="5"/>
      <c r="AH897" s="5"/>
      <c r="AI897" s="9"/>
      <c r="AJ897" s="10"/>
    </row>
    <row r="898" spans="12:36" ht="15.75" customHeight="1" x14ac:dyDescent="0.2">
      <c r="L898" s="4"/>
      <c r="V898" s="5"/>
      <c r="X898" s="6"/>
      <c r="Y898" s="5"/>
      <c r="Z898" s="7"/>
      <c r="AA898" s="5"/>
      <c r="AB898" s="5"/>
      <c r="AC898" s="8"/>
      <c r="AF898" s="7"/>
      <c r="AG898" s="5"/>
      <c r="AH898" s="5"/>
      <c r="AI898" s="9"/>
      <c r="AJ898" s="10"/>
    </row>
    <row r="899" spans="12:36" ht="15.75" customHeight="1" x14ac:dyDescent="0.2">
      <c r="L899" s="4"/>
      <c r="V899" s="5"/>
      <c r="X899" s="6"/>
      <c r="Y899" s="5"/>
      <c r="Z899" s="7"/>
      <c r="AA899" s="5"/>
      <c r="AB899" s="5"/>
      <c r="AC899" s="8"/>
      <c r="AF899" s="7"/>
      <c r="AG899" s="5"/>
      <c r="AH899" s="5"/>
      <c r="AI899" s="9"/>
      <c r="AJ899" s="10"/>
    </row>
    <row r="900" spans="12:36" ht="15.75" customHeight="1" x14ac:dyDescent="0.2">
      <c r="L900" s="4"/>
      <c r="V900" s="5"/>
      <c r="X900" s="6"/>
      <c r="Y900" s="5"/>
      <c r="Z900" s="7"/>
      <c r="AA900" s="5"/>
      <c r="AB900" s="5"/>
      <c r="AC900" s="8"/>
      <c r="AF900" s="7"/>
      <c r="AG900" s="5"/>
      <c r="AH900" s="5"/>
      <c r="AI900" s="9"/>
      <c r="AJ900" s="10"/>
    </row>
    <row r="901" spans="12:36" ht="15.75" customHeight="1" x14ac:dyDescent="0.2">
      <c r="L901" s="4"/>
      <c r="V901" s="5"/>
      <c r="X901" s="6"/>
      <c r="Y901" s="5"/>
      <c r="Z901" s="7"/>
      <c r="AA901" s="5"/>
      <c r="AB901" s="5"/>
      <c r="AC901" s="8"/>
      <c r="AF901" s="7"/>
      <c r="AG901" s="5"/>
      <c r="AH901" s="5"/>
      <c r="AI901" s="9"/>
      <c r="AJ901" s="10"/>
    </row>
    <row r="902" spans="12:36" ht="15.75" customHeight="1" x14ac:dyDescent="0.2">
      <c r="L902" s="4"/>
      <c r="V902" s="5"/>
      <c r="X902" s="6"/>
      <c r="Y902" s="5"/>
      <c r="Z902" s="7"/>
      <c r="AA902" s="5"/>
      <c r="AB902" s="5"/>
      <c r="AC902" s="8"/>
      <c r="AF902" s="7"/>
      <c r="AG902" s="5"/>
      <c r="AH902" s="5"/>
      <c r="AI902" s="9"/>
      <c r="AJ902" s="10"/>
    </row>
    <row r="903" spans="12:36" ht="15.75" customHeight="1" x14ac:dyDescent="0.2">
      <c r="L903" s="4"/>
      <c r="V903" s="5"/>
      <c r="X903" s="6"/>
      <c r="Y903" s="5"/>
      <c r="Z903" s="7"/>
      <c r="AA903" s="5"/>
      <c r="AB903" s="5"/>
      <c r="AC903" s="8"/>
      <c r="AF903" s="7"/>
      <c r="AG903" s="5"/>
      <c r="AH903" s="5"/>
      <c r="AI903" s="9"/>
      <c r="AJ903" s="10"/>
    </row>
    <row r="904" spans="12:36" ht="15.75" customHeight="1" x14ac:dyDescent="0.2">
      <c r="L904" s="4"/>
      <c r="V904" s="5"/>
      <c r="X904" s="6"/>
      <c r="Y904" s="5"/>
      <c r="Z904" s="7"/>
      <c r="AA904" s="5"/>
      <c r="AB904" s="5"/>
      <c r="AC904" s="8"/>
      <c r="AF904" s="7"/>
      <c r="AG904" s="5"/>
      <c r="AH904" s="5"/>
      <c r="AI904" s="9"/>
      <c r="AJ904" s="10"/>
    </row>
    <row r="905" spans="12:36" ht="15.75" customHeight="1" x14ac:dyDescent="0.2">
      <c r="L905" s="4"/>
      <c r="V905" s="5"/>
      <c r="X905" s="6"/>
      <c r="Y905" s="5"/>
      <c r="Z905" s="7"/>
      <c r="AA905" s="5"/>
      <c r="AB905" s="5"/>
      <c r="AC905" s="8"/>
      <c r="AF905" s="7"/>
      <c r="AG905" s="5"/>
      <c r="AH905" s="5"/>
      <c r="AI905" s="9"/>
      <c r="AJ905" s="10"/>
    </row>
    <row r="906" spans="12:36" ht="15.75" customHeight="1" x14ac:dyDescent="0.2">
      <c r="L906" s="4"/>
      <c r="V906" s="5"/>
      <c r="X906" s="6"/>
      <c r="Y906" s="5"/>
      <c r="Z906" s="7"/>
      <c r="AA906" s="5"/>
      <c r="AB906" s="5"/>
      <c r="AC906" s="8"/>
      <c r="AF906" s="7"/>
      <c r="AG906" s="5"/>
      <c r="AH906" s="5"/>
      <c r="AI906" s="9"/>
      <c r="AJ906" s="10"/>
    </row>
    <row r="907" spans="12:36" ht="15.75" customHeight="1" x14ac:dyDescent="0.2">
      <c r="L907" s="4"/>
      <c r="V907" s="5"/>
      <c r="X907" s="6"/>
      <c r="Y907" s="5"/>
      <c r="Z907" s="7"/>
      <c r="AA907" s="5"/>
      <c r="AB907" s="5"/>
      <c r="AC907" s="8"/>
      <c r="AF907" s="7"/>
      <c r="AG907" s="5"/>
      <c r="AH907" s="5"/>
      <c r="AI907" s="9"/>
      <c r="AJ907" s="10"/>
    </row>
    <row r="908" spans="12:36" ht="15.75" customHeight="1" x14ac:dyDescent="0.2">
      <c r="L908" s="4"/>
      <c r="V908" s="5"/>
      <c r="X908" s="6"/>
      <c r="Y908" s="5"/>
      <c r="Z908" s="7"/>
      <c r="AA908" s="5"/>
      <c r="AB908" s="5"/>
      <c r="AC908" s="8"/>
      <c r="AF908" s="7"/>
      <c r="AG908" s="5"/>
      <c r="AH908" s="5"/>
      <c r="AI908" s="9"/>
      <c r="AJ908" s="10"/>
    </row>
    <row r="909" spans="12:36" ht="15.75" customHeight="1" x14ac:dyDescent="0.2">
      <c r="L909" s="4"/>
      <c r="V909" s="5"/>
      <c r="X909" s="6"/>
      <c r="Y909" s="5"/>
      <c r="Z909" s="7"/>
      <c r="AA909" s="5"/>
      <c r="AB909" s="5"/>
      <c r="AC909" s="8"/>
      <c r="AF909" s="7"/>
      <c r="AG909" s="5"/>
      <c r="AH909" s="5"/>
      <c r="AI909" s="9"/>
      <c r="AJ909" s="10"/>
    </row>
    <row r="910" spans="12:36" ht="15.75" customHeight="1" x14ac:dyDescent="0.2">
      <c r="L910" s="4"/>
      <c r="V910" s="5"/>
      <c r="X910" s="6"/>
      <c r="Y910" s="5"/>
      <c r="Z910" s="7"/>
      <c r="AA910" s="5"/>
      <c r="AB910" s="5"/>
      <c r="AC910" s="8"/>
      <c r="AF910" s="7"/>
      <c r="AG910" s="5"/>
      <c r="AH910" s="5"/>
      <c r="AI910" s="9"/>
      <c r="AJ910" s="10"/>
    </row>
    <row r="911" spans="12:36" ht="15.75" customHeight="1" x14ac:dyDescent="0.2">
      <c r="L911" s="4"/>
      <c r="V911" s="5"/>
      <c r="X911" s="6"/>
      <c r="Y911" s="5"/>
      <c r="Z911" s="7"/>
      <c r="AA911" s="5"/>
      <c r="AB911" s="5"/>
      <c r="AC911" s="8"/>
      <c r="AF911" s="7"/>
      <c r="AG911" s="5"/>
      <c r="AH911" s="5"/>
      <c r="AI911" s="9"/>
      <c r="AJ911" s="10"/>
    </row>
    <row r="912" spans="12:36" ht="15.75" customHeight="1" x14ac:dyDescent="0.2">
      <c r="L912" s="4"/>
      <c r="V912" s="5"/>
      <c r="X912" s="6"/>
      <c r="Y912" s="5"/>
      <c r="Z912" s="7"/>
      <c r="AA912" s="5"/>
      <c r="AB912" s="5"/>
      <c r="AC912" s="8"/>
      <c r="AF912" s="7"/>
      <c r="AG912" s="5"/>
      <c r="AH912" s="5"/>
      <c r="AI912" s="9"/>
      <c r="AJ912" s="10"/>
    </row>
    <row r="913" spans="12:36" ht="15.75" customHeight="1" x14ac:dyDescent="0.2">
      <c r="L913" s="4"/>
      <c r="V913" s="5"/>
      <c r="X913" s="6"/>
      <c r="Y913" s="5"/>
      <c r="Z913" s="7"/>
      <c r="AA913" s="5"/>
      <c r="AB913" s="5"/>
      <c r="AC913" s="8"/>
      <c r="AF913" s="7"/>
      <c r="AG913" s="5"/>
      <c r="AH913" s="5"/>
      <c r="AI913" s="9"/>
      <c r="AJ913" s="10"/>
    </row>
    <row r="914" spans="12:36" ht="15.75" customHeight="1" x14ac:dyDescent="0.2">
      <c r="L914" s="4"/>
      <c r="V914" s="5"/>
      <c r="X914" s="6"/>
      <c r="Y914" s="5"/>
      <c r="Z914" s="7"/>
      <c r="AA914" s="5"/>
      <c r="AB914" s="5"/>
      <c r="AC914" s="8"/>
      <c r="AF914" s="7"/>
      <c r="AG914" s="5"/>
      <c r="AH914" s="5"/>
      <c r="AI914" s="9"/>
      <c r="AJ914" s="10"/>
    </row>
    <row r="915" spans="12:36" ht="15.75" customHeight="1" x14ac:dyDescent="0.2">
      <c r="L915" s="4"/>
      <c r="V915" s="5"/>
      <c r="X915" s="6"/>
      <c r="Y915" s="5"/>
      <c r="Z915" s="7"/>
      <c r="AA915" s="5"/>
      <c r="AB915" s="5"/>
      <c r="AC915" s="8"/>
      <c r="AF915" s="7"/>
      <c r="AG915" s="5"/>
      <c r="AH915" s="5"/>
      <c r="AI915" s="9"/>
      <c r="AJ915" s="10"/>
    </row>
    <row r="916" spans="12:36" ht="15.75" customHeight="1" x14ac:dyDescent="0.2">
      <c r="L916" s="4"/>
      <c r="V916" s="5"/>
      <c r="X916" s="6"/>
      <c r="Y916" s="5"/>
      <c r="Z916" s="7"/>
      <c r="AA916" s="5"/>
      <c r="AB916" s="5"/>
      <c r="AC916" s="8"/>
      <c r="AF916" s="7"/>
      <c r="AG916" s="5"/>
      <c r="AH916" s="5"/>
      <c r="AI916" s="9"/>
      <c r="AJ916" s="10"/>
    </row>
    <row r="917" spans="12:36" ht="15.75" customHeight="1" x14ac:dyDescent="0.2">
      <c r="L917" s="4"/>
      <c r="V917" s="5"/>
      <c r="X917" s="6"/>
      <c r="Y917" s="5"/>
      <c r="Z917" s="7"/>
      <c r="AA917" s="5"/>
      <c r="AB917" s="5"/>
      <c r="AC917" s="8"/>
      <c r="AF917" s="7"/>
      <c r="AG917" s="5"/>
      <c r="AH917" s="5"/>
      <c r="AI917" s="9"/>
      <c r="AJ917" s="10"/>
    </row>
    <row r="918" spans="12:36" ht="15.75" customHeight="1" x14ac:dyDescent="0.2">
      <c r="L918" s="4"/>
      <c r="V918" s="5"/>
      <c r="X918" s="6"/>
      <c r="Y918" s="5"/>
      <c r="Z918" s="7"/>
      <c r="AA918" s="5"/>
      <c r="AB918" s="5"/>
      <c r="AC918" s="8"/>
      <c r="AF918" s="7"/>
      <c r="AG918" s="5"/>
      <c r="AH918" s="5"/>
      <c r="AI918" s="9"/>
      <c r="AJ918" s="10"/>
    </row>
    <row r="919" spans="12:36" ht="15.75" customHeight="1" x14ac:dyDescent="0.2">
      <c r="L919" s="4"/>
      <c r="V919" s="5"/>
      <c r="X919" s="6"/>
      <c r="Y919" s="5"/>
      <c r="Z919" s="7"/>
      <c r="AA919" s="5"/>
      <c r="AB919" s="5"/>
      <c r="AC919" s="8"/>
      <c r="AF919" s="7"/>
      <c r="AG919" s="5"/>
      <c r="AH919" s="5"/>
      <c r="AI919" s="9"/>
      <c r="AJ919" s="10"/>
    </row>
    <row r="920" spans="12:36" ht="15.75" customHeight="1" x14ac:dyDescent="0.2">
      <c r="L920" s="4"/>
      <c r="V920" s="5"/>
      <c r="X920" s="6"/>
      <c r="Y920" s="5"/>
      <c r="Z920" s="7"/>
      <c r="AA920" s="5"/>
      <c r="AB920" s="5"/>
      <c r="AC920" s="8"/>
      <c r="AF920" s="7"/>
      <c r="AG920" s="5"/>
      <c r="AH920" s="5"/>
      <c r="AI920" s="9"/>
      <c r="AJ920" s="10"/>
    </row>
    <row r="921" spans="12:36" ht="15.75" customHeight="1" x14ac:dyDescent="0.2">
      <c r="L921" s="4"/>
      <c r="V921" s="5"/>
      <c r="X921" s="6"/>
      <c r="Y921" s="5"/>
      <c r="Z921" s="7"/>
      <c r="AA921" s="5"/>
      <c r="AB921" s="5"/>
      <c r="AC921" s="8"/>
      <c r="AF921" s="7"/>
      <c r="AG921" s="5"/>
      <c r="AH921" s="5"/>
      <c r="AI921" s="9"/>
      <c r="AJ921" s="10"/>
    </row>
    <row r="922" spans="12:36" ht="15.75" customHeight="1" x14ac:dyDescent="0.2">
      <c r="L922" s="4"/>
      <c r="V922" s="5"/>
      <c r="X922" s="6"/>
      <c r="Y922" s="5"/>
      <c r="Z922" s="7"/>
      <c r="AA922" s="5"/>
      <c r="AB922" s="5"/>
      <c r="AC922" s="8"/>
      <c r="AF922" s="7"/>
      <c r="AG922" s="5"/>
      <c r="AH922" s="5"/>
      <c r="AI922" s="9"/>
      <c r="AJ922" s="10"/>
    </row>
    <row r="923" spans="12:36" ht="15.75" customHeight="1" x14ac:dyDescent="0.2">
      <c r="L923" s="4"/>
      <c r="V923" s="5"/>
      <c r="X923" s="6"/>
      <c r="Y923" s="5"/>
      <c r="Z923" s="7"/>
      <c r="AA923" s="5"/>
      <c r="AB923" s="5"/>
      <c r="AC923" s="8"/>
      <c r="AF923" s="7"/>
      <c r="AG923" s="5"/>
      <c r="AH923" s="5"/>
      <c r="AI923" s="9"/>
      <c r="AJ923" s="10"/>
    </row>
    <row r="924" spans="12:36" ht="15.75" customHeight="1" x14ac:dyDescent="0.2">
      <c r="L924" s="4"/>
      <c r="V924" s="5"/>
      <c r="X924" s="6"/>
      <c r="Y924" s="5"/>
      <c r="Z924" s="7"/>
      <c r="AA924" s="5"/>
      <c r="AB924" s="5"/>
      <c r="AC924" s="8"/>
      <c r="AF924" s="7"/>
      <c r="AG924" s="5"/>
      <c r="AH924" s="5"/>
      <c r="AI924" s="9"/>
      <c r="AJ924" s="10"/>
    </row>
    <row r="925" spans="12:36" ht="15.75" customHeight="1" x14ac:dyDescent="0.2">
      <c r="L925" s="4"/>
      <c r="V925" s="5"/>
      <c r="X925" s="6"/>
      <c r="Y925" s="5"/>
      <c r="Z925" s="7"/>
      <c r="AA925" s="5"/>
      <c r="AB925" s="5"/>
      <c r="AC925" s="8"/>
      <c r="AF925" s="7"/>
      <c r="AG925" s="5"/>
      <c r="AH925" s="5"/>
      <c r="AI925" s="9"/>
      <c r="AJ925" s="10"/>
    </row>
    <row r="926" spans="12:36" ht="15.75" customHeight="1" x14ac:dyDescent="0.2">
      <c r="L926" s="4"/>
      <c r="V926" s="5"/>
      <c r="X926" s="6"/>
      <c r="Y926" s="5"/>
      <c r="Z926" s="7"/>
      <c r="AA926" s="5"/>
      <c r="AB926" s="5"/>
      <c r="AC926" s="8"/>
      <c r="AF926" s="7"/>
      <c r="AG926" s="5"/>
      <c r="AH926" s="5"/>
      <c r="AI926" s="9"/>
      <c r="AJ926" s="10"/>
    </row>
    <row r="927" spans="12:36" ht="15.75" customHeight="1" x14ac:dyDescent="0.2">
      <c r="L927" s="4"/>
      <c r="V927" s="5"/>
      <c r="X927" s="6"/>
      <c r="Y927" s="5"/>
      <c r="Z927" s="7"/>
      <c r="AA927" s="5"/>
      <c r="AB927" s="5"/>
      <c r="AC927" s="8"/>
      <c r="AF927" s="7"/>
      <c r="AG927" s="5"/>
      <c r="AH927" s="5"/>
      <c r="AI927" s="9"/>
      <c r="AJ927" s="10"/>
    </row>
    <row r="928" spans="12:36" ht="15.75" customHeight="1" x14ac:dyDescent="0.2">
      <c r="L928" s="4"/>
      <c r="V928" s="5"/>
      <c r="X928" s="6"/>
      <c r="Y928" s="5"/>
      <c r="Z928" s="7"/>
      <c r="AA928" s="5"/>
      <c r="AB928" s="5"/>
      <c r="AC928" s="8"/>
      <c r="AF928" s="7"/>
      <c r="AG928" s="5"/>
      <c r="AH928" s="5"/>
      <c r="AI928" s="9"/>
      <c r="AJ928" s="10"/>
    </row>
    <row r="929" spans="12:36" ht="15.75" customHeight="1" x14ac:dyDescent="0.2">
      <c r="L929" s="4"/>
      <c r="V929" s="5"/>
      <c r="X929" s="6"/>
      <c r="Y929" s="5"/>
      <c r="Z929" s="7"/>
      <c r="AA929" s="5"/>
      <c r="AB929" s="5"/>
      <c r="AC929" s="8"/>
      <c r="AF929" s="7"/>
      <c r="AG929" s="5"/>
      <c r="AH929" s="5"/>
      <c r="AI929" s="9"/>
      <c r="AJ929" s="10"/>
    </row>
    <row r="930" spans="12:36" ht="15.75" customHeight="1" x14ac:dyDescent="0.2">
      <c r="L930" s="4"/>
      <c r="V930" s="5"/>
      <c r="X930" s="6"/>
      <c r="Y930" s="5"/>
      <c r="Z930" s="7"/>
      <c r="AA930" s="5"/>
      <c r="AB930" s="5"/>
      <c r="AC930" s="8"/>
      <c r="AF930" s="7"/>
      <c r="AG930" s="5"/>
      <c r="AH930" s="5"/>
      <c r="AI930" s="9"/>
      <c r="AJ930" s="10"/>
    </row>
    <row r="931" spans="12:36" ht="15.75" customHeight="1" x14ac:dyDescent="0.2">
      <c r="L931" s="4"/>
      <c r="V931" s="5"/>
      <c r="X931" s="6"/>
      <c r="Y931" s="5"/>
      <c r="Z931" s="7"/>
      <c r="AA931" s="5"/>
      <c r="AB931" s="5"/>
      <c r="AC931" s="8"/>
      <c r="AF931" s="7"/>
      <c r="AG931" s="5"/>
      <c r="AH931" s="5"/>
      <c r="AI931" s="9"/>
      <c r="AJ931" s="10"/>
    </row>
    <row r="932" spans="12:36" ht="15.75" customHeight="1" x14ac:dyDescent="0.2">
      <c r="L932" s="4"/>
      <c r="V932" s="5"/>
      <c r="X932" s="6"/>
      <c r="Y932" s="5"/>
      <c r="Z932" s="7"/>
      <c r="AA932" s="5"/>
      <c r="AB932" s="5"/>
      <c r="AC932" s="8"/>
      <c r="AF932" s="7"/>
      <c r="AG932" s="5"/>
      <c r="AH932" s="5"/>
      <c r="AI932" s="9"/>
      <c r="AJ932" s="10"/>
    </row>
    <row r="933" spans="12:36" ht="15.75" customHeight="1" x14ac:dyDescent="0.2">
      <c r="L933" s="4"/>
      <c r="V933" s="5"/>
      <c r="X933" s="6"/>
      <c r="Y933" s="5"/>
      <c r="Z933" s="7"/>
      <c r="AA933" s="5"/>
      <c r="AB933" s="5"/>
      <c r="AC933" s="8"/>
      <c r="AF933" s="7"/>
      <c r="AG933" s="5"/>
      <c r="AH933" s="5"/>
      <c r="AI933" s="9"/>
      <c r="AJ933" s="10"/>
    </row>
    <row r="934" spans="12:36" ht="15.75" customHeight="1" x14ac:dyDescent="0.2">
      <c r="L934" s="4"/>
      <c r="V934" s="5"/>
      <c r="X934" s="6"/>
      <c r="Y934" s="5"/>
      <c r="Z934" s="7"/>
      <c r="AA934" s="5"/>
      <c r="AB934" s="5"/>
      <c r="AC934" s="8"/>
      <c r="AF934" s="7"/>
      <c r="AG934" s="5"/>
      <c r="AH934" s="5"/>
      <c r="AI934" s="9"/>
      <c r="AJ934" s="10"/>
    </row>
    <row r="935" spans="12:36" ht="15.75" customHeight="1" x14ac:dyDescent="0.2">
      <c r="L935" s="4"/>
      <c r="V935" s="5"/>
      <c r="X935" s="6"/>
      <c r="Y935" s="5"/>
      <c r="Z935" s="7"/>
      <c r="AA935" s="5"/>
      <c r="AB935" s="5"/>
      <c r="AC935" s="8"/>
      <c r="AF935" s="7"/>
      <c r="AG935" s="5"/>
      <c r="AH935" s="5"/>
      <c r="AI935" s="9"/>
      <c r="AJ935" s="10"/>
    </row>
    <row r="936" spans="12:36" ht="15.75" customHeight="1" x14ac:dyDescent="0.2">
      <c r="L936" s="4"/>
      <c r="V936" s="5"/>
      <c r="X936" s="6"/>
      <c r="Y936" s="5"/>
      <c r="Z936" s="7"/>
      <c r="AA936" s="5"/>
      <c r="AB936" s="5"/>
      <c r="AC936" s="8"/>
      <c r="AF936" s="7"/>
      <c r="AG936" s="5"/>
      <c r="AH936" s="5"/>
      <c r="AI936" s="9"/>
      <c r="AJ936" s="10"/>
    </row>
    <row r="937" spans="12:36" ht="15.75" customHeight="1" x14ac:dyDescent="0.2">
      <c r="L937" s="4"/>
      <c r="V937" s="5"/>
      <c r="X937" s="6"/>
      <c r="Y937" s="5"/>
      <c r="Z937" s="7"/>
      <c r="AA937" s="5"/>
      <c r="AB937" s="5"/>
      <c r="AC937" s="8"/>
      <c r="AF937" s="7"/>
      <c r="AG937" s="5"/>
      <c r="AH937" s="5"/>
      <c r="AI937" s="9"/>
      <c r="AJ937" s="10"/>
    </row>
    <row r="938" spans="12:36" ht="15.75" customHeight="1" x14ac:dyDescent="0.2">
      <c r="L938" s="4"/>
      <c r="V938" s="5"/>
      <c r="X938" s="6"/>
      <c r="Y938" s="5"/>
      <c r="Z938" s="7"/>
      <c r="AA938" s="5"/>
      <c r="AB938" s="5"/>
      <c r="AC938" s="8"/>
      <c r="AF938" s="7"/>
      <c r="AG938" s="5"/>
      <c r="AH938" s="5"/>
      <c r="AI938" s="9"/>
      <c r="AJ938" s="10"/>
    </row>
    <row r="939" spans="12:36" ht="15.75" customHeight="1" x14ac:dyDescent="0.2">
      <c r="L939" s="4"/>
      <c r="V939" s="5"/>
      <c r="X939" s="6"/>
      <c r="Y939" s="5"/>
      <c r="Z939" s="7"/>
      <c r="AA939" s="5"/>
      <c r="AB939" s="5"/>
      <c r="AC939" s="8"/>
      <c r="AF939" s="7"/>
      <c r="AG939" s="5"/>
      <c r="AH939" s="5"/>
      <c r="AI939" s="9"/>
      <c r="AJ939" s="10"/>
    </row>
    <row r="940" spans="12:36" ht="15.75" customHeight="1" x14ac:dyDescent="0.2">
      <c r="L940" s="4"/>
      <c r="V940" s="5"/>
      <c r="X940" s="6"/>
      <c r="Y940" s="5"/>
      <c r="Z940" s="7"/>
      <c r="AA940" s="5"/>
      <c r="AB940" s="5"/>
      <c r="AC940" s="8"/>
      <c r="AF940" s="7"/>
      <c r="AG940" s="5"/>
      <c r="AH940" s="5"/>
      <c r="AI940" s="9"/>
      <c r="AJ940" s="10"/>
    </row>
    <row r="941" spans="12:36" ht="15.75" customHeight="1" x14ac:dyDescent="0.2">
      <c r="L941" s="4"/>
      <c r="V941" s="5"/>
      <c r="X941" s="6"/>
      <c r="Y941" s="5"/>
      <c r="Z941" s="7"/>
      <c r="AA941" s="5"/>
      <c r="AB941" s="5"/>
      <c r="AC941" s="8"/>
      <c r="AF941" s="7"/>
      <c r="AG941" s="5"/>
      <c r="AH941" s="5"/>
      <c r="AI941" s="9"/>
      <c r="AJ941" s="10"/>
    </row>
    <row r="942" spans="12:36" ht="15.75" customHeight="1" x14ac:dyDescent="0.2">
      <c r="L942" s="4"/>
      <c r="V942" s="5"/>
      <c r="X942" s="6"/>
      <c r="Y942" s="5"/>
      <c r="Z942" s="7"/>
      <c r="AA942" s="5"/>
      <c r="AB942" s="5"/>
      <c r="AC942" s="8"/>
      <c r="AF942" s="7"/>
      <c r="AG942" s="5"/>
      <c r="AH942" s="5"/>
      <c r="AI942" s="9"/>
      <c r="AJ942" s="10"/>
    </row>
    <row r="943" spans="12:36" ht="15.75" customHeight="1" x14ac:dyDescent="0.2">
      <c r="L943" s="4"/>
      <c r="V943" s="5"/>
      <c r="X943" s="6"/>
      <c r="Y943" s="5"/>
      <c r="Z943" s="7"/>
      <c r="AA943" s="5"/>
      <c r="AB943" s="5"/>
      <c r="AC943" s="8"/>
      <c r="AF943" s="7"/>
      <c r="AG943" s="5"/>
      <c r="AH943" s="5"/>
      <c r="AI943" s="9"/>
      <c r="AJ943" s="10"/>
    </row>
    <row r="944" spans="12:36" ht="15.75" customHeight="1" x14ac:dyDescent="0.2">
      <c r="L944" s="4"/>
      <c r="V944" s="5"/>
      <c r="X944" s="6"/>
      <c r="Y944" s="5"/>
      <c r="Z944" s="7"/>
      <c r="AA944" s="5"/>
      <c r="AB944" s="5"/>
      <c r="AC944" s="8"/>
      <c r="AF944" s="7"/>
      <c r="AG944" s="5"/>
      <c r="AH944" s="5"/>
      <c r="AI944" s="9"/>
      <c r="AJ944" s="10"/>
    </row>
    <row r="945" spans="12:36" ht="15.75" customHeight="1" x14ac:dyDescent="0.2">
      <c r="L945" s="4"/>
      <c r="V945" s="5"/>
      <c r="X945" s="6"/>
      <c r="Y945" s="5"/>
      <c r="Z945" s="7"/>
      <c r="AA945" s="5"/>
      <c r="AB945" s="5"/>
      <c r="AC945" s="8"/>
      <c r="AF945" s="7"/>
      <c r="AG945" s="5"/>
      <c r="AH945" s="5"/>
      <c r="AI945" s="9"/>
      <c r="AJ945" s="10"/>
    </row>
    <row r="946" spans="12:36" ht="15.75" customHeight="1" x14ac:dyDescent="0.2">
      <c r="L946" s="4"/>
      <c r="V946" s="5"/>
      <c r="X946" s="6"/>
      <c r="Y946" s="5"/>
      <c r="Z946" s="7"/>
      <c r="AA946" s="5"/>
      <c r="AB946" s="5"/>
      <c r="AC946" s="8"/>
      <c r="AF946" s="7"/>
      <c r="AG946" s="5"/>
      <c r="AH946" s="5"/>
      <c r="AI946" s="9"/>
      <c r="AJ946" s="10"/>
    </row>
    <row r="947" spans="12:36" ht="15.75" customHeight="1" x14ac:dyDescent="0.2">
      <c r="L947" s="4"/>
      <c r="V947" s="5"/>
      <c r="X947" s="6"/>
      <c r="Y947" s="5"/>
      <c r="Z947" s="7"/>
      <c r="AA947" s="5"/>
      <c r="AB947" s="5"/>
      <c r="AC947" s="8"/>
      <c r="AF947" s="7"/>
      <c r="AG947" s="5"/>
      <c r="AH947" s="5"/>
      <c r="AI947" s="9"/>
      <c r="AJ947" s="10"/>
    </row>
    <row r="948" spans="12:36" ht="15.75" customHeight="1" x14ac:dyDescent="0.2">
      <c r="L948" s="4"/>
      <c r="V948" s="5"/>
      <c r="X948" s="6"/>
      <c r="Y948" s="5"/>
      <c r="Z948" s="7"/>
      <c r="AA948" s="5"/>
      <c r="AB948" s="5"/>
      <c r="AC948" s="8"/>
      <c r="AF948" s="7"/>
      <c r="AG948" s="5"/>
      <c r="AH948" s="5"/>
      <c r="AI948" s="9"/>
      <c r="AJ948" s="10"/>
    </row>
    <row r="949" spans="12:36" ht="15.75" customHeight="1" x14ac:dyDescent="0.2">
      <c r="L949" s="4"/>
      <c r="V949" s="5"/>
      <c r="X949" s="6"/>
      <c r="Y949" s="5"/>
      <c r="Z949" s="7"/>
      <c r="AA949" s="5"/>
      <c r="AB949" s="5"/>
      <c r="AC949" s="8"/>
      <c r="AF949" s="7"/>
      <c r="AG949" s="5"/>
      <c r="AH949" s="5"/>
      <c r="AI949" s="9"/>
      <c r="AJ949" s="10"/>
    </row>
    <row r="950" spans="12:36" ht="15.75" customHeight="1" x14ac:dyDescent="0.2">
      <c r="L950" s="4"/>
      <c r="V950" s="5"/>
      <c r="X950" s="6"/>
      <c r="Y950" s="5"/>
      <c r="Z950" s="7"/>
      <c r="AA950" s="5"/>
      <c r="AB950" s="5"/>
      <c r="AC950" s="8"/>
      <c r="AF950" s="7"/>
      <c r="AG950" s="5"/>
      <c r="AH950" s="5"/>
      <c r="AI950" s="9"/>
      <c r="AJ950" s="10"/>
    </row>
    <row r="951" spans="12:36" ht="15.75" customHeight="1" x14ac:dyDescent="0.2">
      <c r="L951" s="4"/>
      <c r="V951" s="5"/>
      <c r="X951" s="6"/>
      <c r="Y951" s="5"/>
      <c r="Z951" s="7"/>
      <c r="AA951" s="5"/>
      <c r="AB951" s="5"/>
      <c r="AC951" s="8"/>
      <c r="AF951" s="7"/>
      <c r="AG951" s="5"/>
      <c r="AH951" s="5"/>
      <c r="AI951" s="9"/>
      <c r="AJ951" s="10"/>
    </row>
    <row r="952" spans="12:36" ht="15.75" customHeight="1" x14ac:dyDescent="0.2">
      <c r="L952" s="4"/>
      <c r="V952" s="5"/>
      <c r="X952" s="6"/>
      <c r="Y952" s="5"/>
      <c r="Z952" s="7"/>
      <c r="AA952" s="5"/>
      <c r="AB952" s="5"/>
      <c r="AC952" s="8"/>
      <c r="AF952" s="7"/>
      <c r="AG952" s="5"/>
      <c r="AH952" s="5"/>
      <c r="AI952" s="9"/>
      <c r="AJ952" s="10"/>
    </row>
    <row r="953" spans="12:36" ht="15.75" customHeight="1" x14ac:dyDescent="0.2">
      <c r="L953" s="4"/>
      <c r="V953" s="5"/>
      <c r="X953" s="6"/>
      <c r="Y953" s="5"/>
      <c r="Z953" s="7"/>
      <c r="AA953" s="5"/>
      <c r="AB953" s="5"/>
      <c r="AC953" s="8"/>
      <c r="AF953" s="7"/>
      <c r="AG953" s="5"/>
      <c r="AH953" s="5"/>
      <c r="AI953" s="9"/>
      <c r="AJ953" s="10"/>
    </row>
    <row r="954" spans="12:36" ht="15.75" customHeight="1" x14ac:dyDescent="0.2">
      <c r="L954" s="4"/>
      <c r="V954" s="5"/>
      <c r="X954" s="6"/>
      <c r="Y954" s="5"/>
      <c r="Z954" s="7"/>
      <c r="AA954" s="5"/>
      <c r="AB954" s="5"/>
      <c r="AC954" s="8"/>
      <c r="AF954" s="7"/>
      <c r="AG954" s="5"/>
      <c r="AH954" s="5"/>
      <c r="AI954" s="9"/>
      <c r="AJ954" s="10"/>
    </row>
    <row r="955" spans="12:36" ht="15.75" customHeight="1" x14ac:dyDescent="0.2">
      <c r="L955" s="4"/>
      <c r="V955" s="5"/>
      <c r="X955" s="6"/>
      <c r="Y955" s="5"/>
      <c r="Z955" s="7"/>
      <c r="AA955" s="5"/>
      <c r="AB955" s="5"/>
      <c r="AC955" s="8"/>
      <c r="AF955" s="7"/>
      <c r="AG955" s="5"/>
      <c r="AH955" s="5"/>
      <c r="AI955" s="9"/>
      <c r="AJ955" s="10"/>
    </row>
    <row r="956" spans="12:36" ht="15.75" customHeight="1" x14ac:dyDescent="0.2">
      <c r="L956" s="4"/>
      <c r="V956" s="5"/>
      <c r="X956" s="6"/>
      <c r="Y956" s="5"/>
      <c r="Z956" s="7"/>
      <c r="AA956" s="5"/>
      <c r="AB956" s="5"/>
      <c r="AC956" s="8"/>
      <c r="AF956" s="7"/>
      <c r="AG956" s="5"/>
      <c r="AH956" s="5"/>
      <c r="AI956" s="9"/>
      <c r="AJ956" s="10"/>
    </row>
    <row r="957" spans="12:36" ht="15.75" customHeight="1" x14ac:dyDescent="0.2">
      <c r="L957" s="4"/>
      <c r="V957" s="5"/>
      <c r="X957" s="6"/>
      <c r="Y957" s="5"/>
      <c r="Z957" s="7"/>
      <c r="AA957" s="5"/>
      <c r="AB957" s="5"/>
      <c r="AC957" s="8"/>
      <c r="AF957" s="7"/>
      <c r="AG957" s="5"/>
      <c r="AH957" s="5"/>
      <c r="AI957" s="9"/>
      <c r="AJ957" s="10"/>
    </row>
    <row r="958" spans="12:36" ht="15.75" customHeight="1" x14ac:dyDescent="0.2">
      <c r="L958" s="4"/>
      <c r="V958" s="5"/>
      <c r="X958" s="6"/>
      <c r="Y958" s="5"/>
      <c r="Z958" s="7"/>
      <c r="AA958" s="5"/>
      <c r="AB958" s="5"/>
      <c r="AC958" s="8"/>
      <c r="AF958" s="7"/>
      <c r="AG958" s="5"/>
      <c r="AH958" s="5"/>
      <c r="AI958" s="9"/>
      <c r="AJ958" s="10"/>
    </row>
    <row r="959" spans="12:36" ht="15.75" customHeight="1" x14ac:dyDescent="0.2">
      <c r="L959" s="4"/>
      <c r="V959" s="5"/>
      <c r="X959" s="6"/>
      <c r="Y959" s="5"/>
      <c r="Z959" s="7"/>
      <c r="AA959" s="5"/>
      <c r="AB959" s="5"/>
      <c r="AC959" s="8"/>
      <c r="AF959" s="7"/>
      <c r="AG959" s="5"/>
      <c r="AH959" s="5"/>
      <c r="AI959" s="9"/>
      <c r="AJ959" s="10"/>
    </row>
    <row r="960" spans="12:36" ht="15.75" customHeight="1" x14ac:dyDescent="0.2">
      <c r="L960" s="4"/>
      <c r="V960" s="5"/>
      <c r="X960" s="6"/>
      <c r="Y960" s="5"/>
      <c r="Z960" s="7"/>
      <c r="AA960" s="5"/>
      <c r="AB960" s="5"/>
      <c r="AC960" s="8"/>
      <c r="AF960" s="7"/>
      <c r="AG960" s="5"/>
      <c r="AH960" s="5"/>
      <c r="AI960" s="9"/>
      <c r="AJ960" s="10"/>
    </row>
    <row r="961" spans="12:36" ht="15.75" customHeight="1" x14ac:dyDescent="0.2">
      <c r="L961" s="4"/>
      <c r="V961" s="5"/>
      <c r="X961" s="6"/>
      <c r="Y961" s="5"/>
      <c r="Z961" s="7"/>
      <c r="AA961" s="5"/>
      <c r="AB961" s="5"/>
      <c r="AC961" s="8"/>
      <c r="AF961" s="7"/>
      <c r="AG961" s="5"/>
      <c r="AH961" s="5"/>
      <c r="AI961" s="9"/>
      <c r="AJ961" s="10"/>
    </row>
    <row r="962" spans="12:36" ht="15.75" customHeight="1" x14ac:dyDescent="0.2">
      <c r="L962" s="4"/>
      <c r="V962" s="5"/>
      <c r="X962" s="6"/>
      <c r="Y962" s="5"/>
      <c r="Z962" s="7"/>
      <c r="AA962" s="5"/>
      <c r="AB962" s="5"/>
      <c r="AC962" s="8"/>
      <c r="AF962" s="7"/>
      <c r="AG962" s="5"/>
      <c r="AH962" s="5"/>
      <c r="AI962" s="9"/>
      <c r="AJ962" s="10"/>
    </row>
    <row r="963" spans="12:36" ht="15.75" customHeight="1" x14ac:dyDescent="0.2">
      <c r="L963" s="4"/>
      <c r="V963" s="5"/>
      <c r="X963" s="6"/>
      <c r="Y963" s="5"/>
      <c r="Z963" s="7"/>
      <c r="AA963" s="5"/>
      <c r="AB963" s="5"/>
      <c r="AC963" s="8"/>
      <c r="AF963" s="7"/>
      <c r="AG963" s="5"/>
      <c r="AH963" s="5"/>
      <c r="AI963" s="9"/>
      <c r="AJ963" s="10"/>
    </row>
    <row r="964" spans="12:36" ht="15.75" customHeight="1" x14ac:dyDescent="0.2">
      <c r="L964" s="4"/>
      <c r="V964" s="5"/>
      <c r="X964" s="6"/>
      <c r="Y964" s="5"/>
      <c r="Z964" s="7"/>
      <c r="AA964" s="5"/>
      <c r="AB964" s="5"/>
      <c r="AC964" s="8"/>
      <c r="AF964" s="7"/>
      <c r="AG964" s="5"/>
      <c r="AH964" s="5"/>
      <c r="AI964" s="9"/>
      <c r="AJ964" s="10"/>
    </row>
    <row r="965" spans="12:36" ht="15.75" customHeight="1" x14ac:dyDescent="0.2">
      <c r="L965" s="4"/>
      <c r="V965" s="5"/>
      <c r="X965" s="6"/>
      <c r="Y965" s="5"/>
      <c r="Z965" s="7"/>
      <c r="AA965" s="5"/>
      <c r="AB965" s="5"/>
      <c r="AC965" s="8"/>
      <c r="AF965" s="7"/>
      <c r="AG965" s="5"/>
      <c r="AH965" s="5"/>
      <c r="AI965" s="9"/>
      <c r="AJ965" s="10"/>
    </row>
    <row r="966" spans="12:36" ht="15.75" customHeight="1" x14ac:dyDescent="0.2">
      <c r="L966" s="4"/>
      <c r="V966" s="5"/>
      <c r="X966" s="6"/>
      <c r="Y966" s="5"/>
      <c r="Z966" s="7"/>
      <c r="AA966" s="5"/>
      <c r="AB966" s="5"/>
      <c r="AC966" s="8"/>
      <c r="AF966" s="7"/>
      <c r="AG966" s="5"/>
      <c r="AH966" s="5"/>
      <c r="AI966" s="9"/>
      <c r="AJ966" s="10"/>
    </row>
    <row r="967" spans="12:36" ht="15.75" customHeight="1" x14ac:dyDescent="0.2">
      <c r="L967" s="4"/>
      <c r="V967" s="5"/>
      <c r="X967" s="6"/>
      <c r="Y967" s="5"/>
      <c r="Z967" s="7"/>
      <c r="AA967" s="5"/>
      <c r="AB967" s="5"/>
      <c r="AC967" s="8"/>
      <c r="AF967" s="7"/>
      <c r="AG967" s="5"/>
      <c r="AH967" s="5"/>
      <c r="AI967" s="9"/>
      <c r="AJ967" s="10"/>
    </row>
    <row r="968" spans="12:36" ht="15.75" customHeight="1" x14ac:dyDescent="0.2">
      <c r="L968" s="4"/>
      <c r="V968" s="5"/>
      <c r="X968" s="6"/>
      <c r="Y968" s="5"/>
      <c r="Z968" s="7"/>
      <c r="AA968" s="5"/>
      <c r="AB968" s="5"/>
      <c r="AC968" s="8"/>
      <c r="AF968" s="7"/>
      <c r="AG968" s="5"/>
      <c r="AH968" s="5"/>
      <c r="AI968" s="9"/>
      <c r="AJ968" s="10"/>
    </row>
    <row r="969" spans="12:36" ht="15.75" customHeight="1" x14ac:dyDescent="0.2">
      <c r="L969" s="4"/>
      <c r="V969" s="5"/>
      <c r="X969" s="6"/>
      <c r="Y969" s="5"/>
      <c r="Z969" s="7"/>
      <c r="AA969" s="5"/>
      <c r="AB969" s="5"/>
      <c r="AC969" s="8"/>
      <c r="AF969" s="7"/>
      <c r="AG969" s="5"/>
      <c r="AH969" s="5"/>
      <c r="AI969" s="9"/>
      <c r="AJ969" s="10"/>
    </row>
    <row r="970" spans="12:36" ht="15.75" customHeight="1" x14ac:dyDescent="0.2">
      <c r="L970" s="4"/>
      <c r="V970" s="5"/>
      <c r="X970" s="6"/>
      <c r="Y970" s="5"/>
      <c r="Z970" s="7"/>
      <c r="AA970" s="5"/>
      <c r="AB970" s="5"/>
      <c r="AC970" s="8"/>
      <c r="AF970" s="7"/>
      <c r="AG970" s="5"/>
      <c r="AH970" s="5"/>
      <c r="AI970" s="9"/>
      <c r="AJ970" s="10"/>
    </row>
    <row r="971" spans="12:36" ht="15.75" customHeight="1" x14ac:dyDescent="0.2">
      <c r="L971" s="4"/>
      <c r="V971" s="5"/>
      <c r="X971" s="6"/>
      <c r="Y971" s="5"/>
      <c r="Z971" s="7"/>
      <c r="AA971" s="5"/>
      <c r="AB971" s="5"/>
      <c r="AC971" s="8"/>
      <c r="AF971" s="7"/>
      <c r="AG971" s="5"/>
      <c r="AH971" s="5"/>
      <c r="AI971" s="9"/>
      <c r="AJ971" s="10"/>
    </row>
    <row r="972" spans="12:36" ht="15.75" customHeight="1" x14ac:dyDescent="0.2">
      <c r="L972" s="4"/>
      <c r="V972" s="5"/>
      <c r="X972" s="6"/>
      <c r="Y972" s="5"/>
      <c r="Z972" s="7"/>
      <c r="AA972" s="5"/>
      <c r="AB972" s="5"/>
      <c r="AC972" s="8"/>
      <c r="AF972" s="7"/>
      <c r="AG972" s="5"/>
      <c r="AH972" s="5"/>
      <c r="AI972" s="9"/>
      <c r="AJ972" s="10"/>
    </row>
    <row r="973" spans="12:36" ht="15.75" customHeight="1" x14ac:dyDescent="0.2">
      <c r="L973" s="4"/>
      <c r="V973" s="5"/>
      <c r="X973" s="6"/>
      <c r="Y973" s="5"/>
      <c r="Z973" s="7"/>
      <c r="AA973" s="5"/>
      <c r="AB973" s="5"/>
      <c r="AC973" s="8"/>
      <c r="AF973" s="7"/>
      <c r="AG973" s="5"/>
      <c r="AH973" s="5"/>
      <c r="AI973" s="9"/>
      <c r="AJ973" s="10"/>
    </row>
    <row r="974" spans="12:36" ht="15.75" customHeight="1" x14ac:dyDescent="0.2">
      <c r="L974" s="4"/>
      <c r="V974" s="5"/>
      <c r="X974" s="6"/>
      <c r="Y974" s="5"/>
      <c r="Z974" s="7"/>
      <c r="AA974" s="5"/>
      <c r="AB974" s="5"/>
      <c r="AC974" s="8"/>
      <c r="AF974" s="7"/>
      <c r="AG974" s="5"/>
      <c r="AH974" s="5"/>
      <c r="AI974" s="9"/>
      <c r="AJ974" s="10"/>
    </row>
    <row r="975" spans="12:36" ht="15.75" customHeight="1" x14ac:dyDescent="0.2">
      <c r="L975" s="4"/>
      <c r="V975" s="5"/>
      <c r="X975" s="6"/>
      <c r="Y975" s="5"/>
      <c r="Z975" s="7"/>
      <c r="AA975" s="5"/>
      <c r="AB975" s="5"/>
      <c r="AC975" s="8"/>
      <c r="AF975" s="7"/>
      <c r="AG975" s="5"/>
      <c r="AH975" s="5"/>
      <c r="AI975" s="9"/>
      <c r="AJ975" s="10"/>
    </row>
    <row r="976" spans="12:36" ht="15.75" customHeight="1" x14ac:dyDescent="0.2">
      <c r="L976" s="4"/>
      <c r="V976" s="5"/>
      <c r="X976" s="6"/>
      <c r="Y976" s="5"/>
      <c r="Z976" s="7"/>
      <c r="AA976" s="5"/>
      <c r="AB976" s="5"/>
      <c r="AC976" s="8"/>
      <c r="AF976" s="7"/>
      <c r="AG976" s="5"/>
      <c r="AH976" s="5"/>
      <c r="AI976" s="9"/>
      <c r="AJ976" s="10"/>
    </row>
    <row r="977" spans="12:36" ht="15.75" customHeight="1" x14ac:dyDescent="0.2">
      <c r="L977" s="4"/>
      <c r="V977" s="5"/>
      <c r="X977" s="6"/>
      <c r="Y977" s="5"/>
      <c r="Z977" s="7"/>
      <c r="AA977" s="5"/>
      <c r="AB977" s="5"/>
      <c r="AC977" s="8"/>
      <c r="AF977" s="7"/>
      <c r="AG977" s="5"/>
      <c r="AH977" s="5"/>
      <c r="AI977" s="9"/>
      <c r="AJ977" s="10"/>
    </row>
    <row r="978" spans="12:36" ht="15.75" customHeight="1" x14ac:dyDescent="0.2">
      <c r="L978" s="4"/>
      <c r="V978" s="5"/>
      <c r="X978" s="6"/>
      <c r="Y978" s="5"/>
      <c r="Z978" s="7"/>
      <c r="AA978" s="5"/>
      <c r="AB978" s="5"/>
      <c r="AC978" s="8"/>
      <c r="AF978" s="7"/>
      <c r="AG978" s="5"/>
      <c r="AH978" s="5"/>
      <c r="AI978" s="9"/>
      <c r="AJ978" s="10"/>
    </row>
    <row r="979" spans="12:36" ht="15.75" customHeight="1" x14ac:dyDescent="0.2">
      <c r="L979" s="4"/>
      <c r="V979" s="5"/>
      <c r="X979" s="6"/>
      <c r="Y979" s="5"/>
      <c r="Z979" s="7"/>
      <c r="AA979" s="5"/>
      <c r="AB979" s="5"/>
      <c r="AC979" s="8"/>
      <c r="AF979" s="7"/>
      <c r="AG979" s="5"/>
      <c r="AH979" s="5"/>
      <c r="AI979" s="9"/>
      <c r="AJ979" s="10"/>
    </row>
    <row r="980" spans="12:36" ht="15.75" customHeight="1" x14ac:dyDescent="0.2">
      <c r="L980" s="4"/>
      <c r="V980" s="5"/>
      <c r="X980" s="6"/>
      <c r="Y980" s="5"/>
      <c r="Z980" s="7"/>
      <c r="AA980" s="5"/>
      <c r="AB980" s="5"/>
      <c r="AC980" s="8"/>
      <c r="AF980" s="7"/>
      <c r="AG980" s="5"/>
      <c r="AH980" s="5"/>
      <c r="AI980" s="9"/>
      <c r="AJ980" s="10"/>
    </row>
    <row r="981" spans="12:36" ht="15.75" customHeight="1" x14ac:dyDescent="0.2">
      <c r="L981" s="4"/>
      <c r="V981" s="5"/>
      <c r="X981" s="6"/>
      <c r="Y981" s="5"/>
      <c r="Z981" s="7"/>
      <c r="AA981" s="5"/>
      <c r="AB981" s="5"/>
      <c r="AC981" s="8"/>
      <c r="AF981" s="7"/>
      <c r="AG981" s="5"/>
      <c r="AH981" s="5"/>
      <c r="AI981" s="9"/>
      <c r="AJ981" s="10"/>
    </row>
    <row r="982" spans="12:36" ht="15.75" customHeight="1" x14ac:dyDescent="0.2">
      <c r="L982" s="4"/>
      <c r="V982" s="5"/>
      <c r="X982" s="6"/>
      <c r="Y982" s="5"/>
      <c r="Z982" s="7"/>
      <c r="AA982" s="5"/>
      <c r="AB982" s="5"/>
      <c r="AC982" s="8"/>
      <c r="AF982" s="7"/>
      <c r="AG982" s="5"/>
      <c r="AH982" s="5"/>
      <c r="AI982" s="9"/>
      <c r="AJ982" s="10"/>
    </row>
    <row r="983" spans="12:36" ht="15.75" customHeight="1" x14ac:dyDescent="0.2">
      <c r="L983" s="4"/>
      <c r="V983" s="5"/>
      <c r="X983" s="6"/>
      <c r="Y983" s="5"/>
      <c r="Z983" s="7"/>
      <c r="AA983" s="5"/>
      <c r="AB983" s="5"/>
      <c r="AC983" s="8"/>
      <c r="AF983" s="7"/>
      <c r="AG983" s="5"/>
      <c r="AH983" s="5"/>
      <c r="AI983" s="9"/>
      <c r="AJ983" s="10"/>
    </row>
    <row r="984" spans="12:36" ht="15.75" customHeight="1" x14ac:dyDescent="0.2">
      <c r="L984" s="4"/>
      <c r="V984" s="5"/>
      <c r="X984" s="6"/>
      <c r="Y984" s="5"/>
      <c r="Z984" s="7"/>
      <c r="AA984" s="5"/>
      <c r="AB984" s="5"/>
      <c r="AC984" s="8"/>
      <c r="AF984" s="7"/>
      <c r="AG984" s="5"/>
      <c r="AH984" s="5"/>
      <c r="AI984" s="9"/>
      <c r="AJ984" s="10"/>
    </row>
    <row r="985" spans="12:36" ht="15.75" customHeight="1" x14ac:dyDescent="0.2">
      <c r="L985" s="4"/>
      <c r="V985" s="5"/>
      <c r="X985" s="6"/>
      <c r="Y985" s="5"/>
      <c r="Z985" s="7"/>
      <c r="AA985" s="5"/>
      <c r="AB985" s="5"/>
      <c r="AC985" s="8"/>
      <c r="AF985" s="7"/>
      <c r="AG985" s="5"/>
      <c r="AH985" s="5"/>
      <c r="AI985" s="9"/>
      <c r="AJ985" s="10"/>
    </row>
    <row r="986" spans="12:36" ht="15.75" customHeight="1" x14ac:dyDescent="0.2">
      <c r="L986" s="4"/>
      <c r="V986" s="5"/>
      <c r="X986" s="6"/>
      <c r="Y986" s="5"/>
      <c r="Z986" s="7"/>
      <c r="AA986" s="5"/>
      <c r="AB986" s="5"/>
      <c r="AC986" s="8"/>
      <c r="AF986" s="7"/>
      <c r="AG986" s="5"/>
      <c r="AH986" s="5"/>
      <c r="AI986" s="9"/>
      <c r="AJ986" s="10"/>
    </row>
    <row r="987" spans="12:36" ht="15.75" customHeight="1" x14ac:dyDescent="0.2">
      <c r="L987" s="4"/>
      <c r="V987" s="5"/>
      <c r="X987" s="6"/>
      <c r="Y987" s="5"/>
      <c r="Z987" s="7"/>
      <c r="AA987" s="5"/>
      <c r="AB987" s="5"/>
      <c r="AC987" s="8"/>
      <c r="AF987" s="7"/>
      <c r="AG987" s="5"/>
      <c r="AH987" s="5"/>
      <c r="AI987" s="9"/>
      <c r="AJ987" s="10"/>
    </row>
    <row r="988" spans="12:36" ht="15.75" customHeight="1" x14ac:dyDescent="0.2">
      <c r="L988" s="4"/>
      <c r="V988" s="5"/>
      <c r="X988" s="6"/>
      <c r="Y988" s="5"/>
      <c r="Z988" s="7"/>
      <c r="AA988" s="5"/>
      <c r="AB988" s="5"/>
      <c r="AC988" s="8"/>
      <c r="AF988" s="7"/>
      <c r="AG988" s="5"/>
      <c r="AH988" s="5"/>
      <c r="AI988" s="9"/>
      <c r="AJ988" s="10"/>
    </row>
    <row r="989" spans="12:36" ht="15.75" customHeight="1" x14ac:dyDescent="0.2">
      <c r="L989" s="4"/>
      <c r="V989" s="5"/>
      <c r="X989" s="6"/>
      <c r="Y989" s="5"/>
      <c r="Z989" s="7"/>
      <c r="AA989" s="5"/>
      <c r="AB989" s="5"/>
      <c r="AC989" s="8"/>
      <c r="AF989" s="7"/>
      <c r="AG989" s="5"/>
      <c r="AH989" s="5"/>
      <c r="AI989" s="9"/>
      <c r="AJ989" s="10"/>
    </row>
    <row r="990" spans="12:36" ht="15.75" customHeight="1" x14ac:dyDescent="0.2">
      <c r="L990" s="4"/>
      <c r="V990" s="5"/>
      <c r="X990" s="6"/>
      <c r="Y990" s="5"/>
      <c r="Z990" s="7"/>
      <c r="AA990" s="5"/>
      <c r="AB990" s="5"/>
      <c r="AC990" s="8"/>
      <c r="AF990" s="7"/>
      <c r="AG990" s="5"/>
      <c r="AH990" s="5"/>
      <c r="AI990" s="9"/>
      <c r="AJ990" s="10"/>
    </row>
    <row r="991" spans="12:36" ht="15.75" customHeight="1" x14ac:dyDescent="0.2">
      <c r="L991" s="4"/>
      <c r="V991" s="5"/>
      <c r="X991" s="6"/>
      <c r="Y991" s="5"/>
      <c r="Z991" s="7"/>
      <c r="AA991" s="5"/>
      <c r="AB991" s="5"/>
      <c r="AC991" s="8"/>
      <c r="AF991" s="7"/>
      <c r="AG991" s="5"/>
      <c r="AH991" s="5"/>
      <c r="AI991" s="9"/>
      <c r="AJ991" s="10"/>
    </row>
    <row r="992" spans="12:36" ht="15.75" customHeight="1" x14ac:dyDescent="0.2">
      <c r="L992" s="4"/>
      <c r="V992" s="5"/>
      <c r="X992" s="6"/>
      <c r="Y992" s="5"/>
      <c r="Z992" s="7"/>
      <c r="AA992" s="5"/>
      <c r="AB992" s="5"/>
      <c r="AC992" s="8"/>
      <c r="AF992" s="7"/>
      <c r="AG992" s="5"/>
      <c r="AH992" s="5"/>
      <c r="AI992" s="9"/>
      <c r="AJ992" s="10"/>
    </row>
    <row r="993" spans="12:36" ht="15.75" customHeight="1" x14ac:dyDescent="0.2">
      <c r="L993" s="4"/>
      <c r="V993" s="5"/>
      <c r="X993" s="6"/>
      <c r="Y993" s="5"/>
      <c r="Z993" s="7"/>
      <c r="AA993" s="5"/>
      <c r="AB993" s="5"/>
      <c r="AC993" s="8"/>
      <c r="AF993" s="7"/>
      <c r="AG993" s="5"/>
      <c r="AH993" s="5"/>
      <c r="AI993" s="9"/>
      <c r="AJ993" s="10"/>
    </row>
    <row r="994" spans="12:36" ht="15.75" customHeight="1" x14ac:dyDescent="0.2">
      <c r="L994" s="4"/>
      <c r="V994" s="5"/>
      <c r="X994" s="6"/>
      <c r="Y994" s="5"/>
      <c r="Z994" s="7"/>
      <c r="AA994" s="5"/>
      <c r="AB994" s="5"/>
      <c r="AC994" s="8"/>
      <c r="AF994" s="7"/>
      <c r="AG994" s="5"/>
      <c r="AH994" s="5"/>
      <c r="AI994" s="9"/>
      <c r="AJ994" s="10"/>
    </row>
    <row r="995" spans="12:36" ht="15.75" customHeight="1" x14ac:dyDescent="0.2">
      <c r="L995" s="4"/>
      <c r="V995" s="5"/>
      <c r="X995" s="6"/>
      <c r="Y995" s="5"/>
      <c r="Z995" s="7"/>
      <c r="AA995" s="5"/>
      <c r="AB995" s="5"/>
      <c r="AC995" s="8"/>
      <c r="AF995" s="7"/>
      <c r="AG995" s="5"/>
      <c r="AH995" s="5"/>
      <c r="AI995" s="9"/>
      <c r="AJ995" s="10"/>
    </row>
    <row r="996" spans="12:36" ht="15.75" customHeight="1" x14ac:dyDescent="0.2">
      <c r="L996" s="4"/>
      <c r="V996" s="5"/>
      <c r="X996" s="6"/>
      <c r="Y996" s="5"/>
      <c r="Z996" s="7"/>
      <c r="AA996" s="5"/>
      <c r="AB996" s="5"/>
      <c r="AC996" s="8"/>
      <c r="AF996" s="7"/>
      <c r="AG996" s="5"/>
      <c r="AH996" s="5"/>
      <c r="AI996" s="9"/>
      <c r="AJ996" s="10"/>
    </row>
    <row r="997" spans="12:36" ht="15.75" customHeight="1" x14ac:dyDescent="0.2">
      <c r="L997" s="4"/>
      <c r="V997" s="5"/>
      <c r="X997" s="6"/>
      <c r="Y997" s="5"/>
      <c r="Z997" s="7"/>
      <c r="AA997" s="5"/>
      <c r="AB997" s="5"/>
      <c r="AC997" s="8"/>
      <c r="AF997" s="7"/>
      <c r="AG997" s="5"/>
      <c r="AH997" s="5"/>
      <c r="AI997" s="9"/>
      <c r="AJ997" s="10"/>
    </row>
    <row r="998" spans="12:36" ht="15.75" customHeight="1" x14ac:dyDescent="0.2">
      <c r="L998" s="4"/>
      <c r="V998" s="5"/>
      <c r="X998" s="6"/>
      <c r="Y998" s="5"/>
      <c r="Z998" s="7"/>
      <c r="AA998" s="5"/>
      <c r="AB998" s="5"/>
      <c r="AC998" s="8"/>
      <c r="AF998" s="7"/>
      <c r="AG998" s="5"/>
      <c r="AH998" s="5"/>
      <c r="AI998" s="9"/>
      <c r="AJ998" s="10"/>
    </row>
    <row r="999" spans="12:36" ht="15.75" customHeight="1" x14ac:dyDescent="0.2">
      <c r="L999" s="4"/>
      <c r="V999" s="5"/>
      <c r="X999" s="6"/>
      <c r="Y999" s="5"/>
      <c r="Z999" s="7"/>
      <c r="AA999" s="5"/>
      <c r="AB999" s="5"/>
      <c r="AC999" s="8"/>
      <c r="AF999" s="7"/>
      <c r="AG999" s="5"/>
      <c r="AH999" s="5"/>
      <c r="AI999" s="9"/>
      <c r="AJ999" s="10"/>
    </row>
    <row r="1000" spans="12:36" ht="15.75" customHeight="1" x14ac:dyDescent="0.2">
      <c r="L1000" s="4"/>
      <c r="V1000" s="5"/>
      <c r="X1000" s="6"/>
      <c r="Y1000" s="5"/>
      <c r="Z1000" s="7"/>
      <c r="AA1000" s="5"/>
      <c r="AB1000" s="5"/>
      <c r="AC1000" s="8"/>
      <c r="AF1000" s="7"/>
      <c r="AG1000" s="5"/>
      <c r="AH1000" s="5"/>
      <c r="AI1000" s="9"/>
      <c r="AJ1000" s="10"/>
    </row>
  </sheetData>
  <mergeCells count="51">
    <mergeCell ref="B14:C14"/>
    <mergeCell ref="B13:C13"/>
    <mergeCell ref="D12:E12"/>
    <mergeCell ref="B12:C12"/>
    <mergeCell ref="B10:C11"/>
    <mergeCell ref="D13:E13"/>
    <mergeCell ref="K33:T33"/>
    <mergeCell ref="D32:E32"/>
    <mergeCell ref="K31:T31"/>
    <mergeCell ref="F31:G31"/>
    <mergeCell ref="D31:E31"/>
    <mergeCell ref="B31:C31"/>
    <mergeCell ref="F20:G20"/>
    <mergeCell ref="D20:E20"/>
    <mergeCell ref="B20:C20"/>
    <mergeCell ref="F19:G19"/>
    <mergeCell ref="D19:E19"/>
    <mergeCell ref="B19:C19"/>
    <mergeCell ref="B18:C18"/>
    <mergeCell ref="F18:G18"/>
    <mergeCell ref="D18:E18"/>
    <mergeCell ref="F17:G17"/>
    <mergeCell ref="D17:E17"/>
    <mergeCell ref="B17:C17"/>
    <mergeCell ref="B16:C16"/>
    <mergeCell ref="F16:G16"/>
    <mergeCell ref="F15:G15"/>
    <mergeCell ref="D15:E15"/>
    <mergeCell ref="B15:C15"/>
    <mergeCell ref="O14:O16"/>
    <mergeCell ref="F14:G14"/>
    <mergeCell ref="D14:E14"/>
    <mergeCell ref="F12:G12"/>
    <mergeCell ref="F13:G13"/>
    <mergeCell ref="D16:E16"/>
    <mergeCell ref="B1:G1"/>
    <mergeCell ref="S9:S10"/>
    <mergeCell ref="F9:G9"/>
    <mergeCell ref="K7:T7"/>
    <mergeCell ref="K6:T6"/>
    <mergeCell ref="K4:T4"/>
    <mergeCell ref="F10:G11"/>
    <mergeCell ref="F8:G8"/>
    <mergeCell ref="B7:G7"/>
    <mergeCell ref="B6:G6"/>
    <mergeCell ref="B3:G4"/>
    <mergeCell ref="D10:E11"/>
    <mergeCell ref="D9:E9"/>
    <mergeCell ref="D8:E8"/>
    <mergeCell ref="B9:C9"/>
    <mergeCell ref="B8:C8"/>
  </mergeCells>
  <pageMargins left="0.7" right="0.7" top="0.75" bottom="0.75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B1:O1047"/>
  <sheetViews>
    <sheetView tabSelected="1" zoomScale="130" zoomScaleNormal="130" workbookViewId="0">
      <selection activeCell="N21" sqref="N21"/>
    </sheetView>
  </sheetViews>
  <sheetFormatPr baseColWidth="10" defaultColWidth="12.625" defaultRowHeight="9" x14ac:dyDescent="0.15"/>
  <cols>
    <col min="1" max="1" width="2.875" style="102" customWidth="1"/>
    <col min="2" max="2" width="2.875" style="117" customWidth="1"/>
    <col min="3" max="3" width="16.25" style="102" customWidth="1"/>
    <col min="4" max="4" width="7.375" style="118" customWidth="1"/>
    <col min="5" max="5" width="14.125" style="118" customWidth="1"/>
    <col min="6" max="8" width="9" style="118" customWidth="1"/>
    <col min="9" max="9" width="7.375" style="102" customWidth="1"/>
    <col min="10" max="10" width="7.375" style="249" customWidth="1"/>
    <col min="11" max="11" width="8.875" style="102" customWidth="1"/>
    <col min="12" max="12" width="9.25" style="119" customWidth="1"/>
    <col min="13" max="13" width="11.625" style="119" customWidth="1"/>
    <col min="14" max="14" width="12.625" style="117"/>
    <col min="15" max="16384" width="12.625" style="102"/>
  </cols>
  <sheetData>
    <row r="1" spans="2:14" ht="27.75" customHeight="1" thickBot="1" x14ac:dyDescent="0.2">
      <c r="B1" s="94" t="s">
        <v>211</v>
      </c>
      <c r="C1" s="94"/>
      <c r="D1" s="94"/>
      <c r="E1" s="94"/>
      <c r="F1" s="94"/>
      <c r="G1" s="94"/>
      <c r="H1" s="94"/>
      <c r="I1" s="94"/>
      <c r="J1" s="236"/>
      <c r="K1" s="94"/>
      <c r="L1" s="94"/>
      <c r="M1" s="103"/>
    </row>
    <row r="2" spans="2:14" ht="33.75" thickBot="1" x14ac:dyDescent="0.2">
      <c r="B2" s="95" t="s">
        <v>205</v>
      </c>
      <c r="C2" s="96" t="s">
        <v>13</v>
      </c>
      <c r="D2" s="97" t="s">
        <v>15</v>
      </c>
      <c r="E2" s="98" t="s">
        <v>202</v>
      </c>
      <c r="F2" s="99" t="s">
        <v>17</v>
      </c>
      <c r="G2" s="99" t="s">
        <v>208</v>
      </c>
      <c r="H2" s="99" t="s">
        <v>207</v>
      </c>
      <c r="I2" s="100" t="s">
        <v>206</v>
      </c>
      <c r="J2" s="237" t="s">
        <v>214</v>
      </c>
      <c r="K2" s="100" t="s">
        <v>203</v>
      </c>
      <c r="L2" s="100" t="s">
        <v>204</v>
      </c>
      <c r="M2" s="101" t="s">
        <v>209</v>
      </c>
    </row>
    <row r="3" spans="2:14" ht="9.75" thickBot="1" x14ac:dyDescent="0.2">
      <c r="B3" s="208">
        <v>1</v>
      </c>
      <c r="C3" s="213" t="s">
        <v>177</v>
      </c>
      <c r="D3" s="215">
        <v>732</v>
      </c>
      <c r="E3" s="141" t="s">
        <v>201</v>
      </c>
      <c r="F3" s="142">
        <v>6550</v>
      </c>
      <c r="G3" s="142">
        <f>F3*1.19</f>
        <v>7794.5</v>
      </c>
      <c r="H3" s="142">
        <f>G3*D3</f>
        <v>5705574</v>
      </c>
      <c r="I3" s="217">
        <f>(F3+F4+F5)/3</f>
        <v>6404.333333333333</v>
      </c>
      <c r="J3" s="238">
        <f>(G3+G4+G5)/3</f>
        <v>7621.1566666666668</v>
      </c>
      <c r="K3" s="143">
        <f>F3-I3</f>
        <v>145.66666666666697</v>
      </c>
      <c r="L3" s="147">
        <f>K3/I3</f>
        <v>2.2745016395149167E-2</v>
      </c>
      <c r="M3" s="199">
        <f>I3*D3</f>
        <v>4687972</v>
      </c>
      <c r="N3" s="94"/>
    </row>
    <row r="4" spans="2:14" ht="9.75" thickBot="1" x14ac:dyDescent="0.2">
      <c r="B4" s="208"/>
      <c r="C4" s="210"/>
      <c r="D4" s="211"/>
      <c r="E4" s="109" t="s">
        <v>200</v>
      </c>
      <c r="F4" s="110">
        <v>7100</v>
      </c>
      <c r="G4" s="110">
        <f>F4*1.19</f>
        <v>8449</v>
      </c>
      <c r="H4" s="110">
        <f>G4*D3</f>
        <v>6184668</v>
      </c>
      <c r="I4" s="212"/>
      <c r="J4" s="239"/>
      <c r="K4" s="111">
        <f>F4-I3</f>
        <v>695.66666666666697</v>
      </c>
      <c r="L4" s="112">
        <f>K4/I3</f>
        <v>0.10862436891687925</v>
      </c>
      <c r="M4" s="200"/>
      <c r="N4" s="94"/>
    </row>
    <row r="5" spans="2:14" ht="9.75" thickBot="1" x14ac:dyDescent="0.2">
      <c r="B5" s="208"/>
      <c r="C5" s="214"/>
      <c r="D5" s="216"/>
      <c r="E5" s="126" t="s">
        <v>199</v>
      </c>
      <c r="F5" s="128">
        <v>5563</v>
      </c>
      <c r="G5" s="128">
        <f>F5*1.19</f>
        <v>6619.9699999999993</v>
      </c>
      <c r="H5" s="128">
        <f>G5*D3</f>
        <v>4845818.0399999991</v>
      </c>
      <c r="I5" s="218"/>
      <c r="J5" s="240"/>
      <c r="K5" s="129">
        <f>I3-F5</f>
        <v>841.33333333333303</v>
      </c>
      <c r="L5" s="133">
        <f>K5/I3</f>
        <v>0.13136938531202827</v>
      </c>
      <c r="M5" s="201"/>
      <c r="N5" s="94"/>
    </row>
    <row r="6" spans="2:14" ht="9.75" thickBot="1" x14ac:dyDescent="0.2">
      <c r="B6" s="207">
        <v>2</v>
      </c>
      <c r="C6" s="210" t="s">
        <v>179</v>
      </c>
      <c r="D6" s="211">
        <v>150</v>
      </c>
      <c r="E6" s="138" t="s">
        <v>201</v>
      </c>
      <c r="F6" s="139">
        <v>33400</v>
      </c>
      <c r="G6" s="139">
        <f>F6*1.19</f>
        <v>39746</v>
      </c>
      <c r="H6" s="139">
        <f>G6*D6</f>
        <v>5961900</v>
      </c>
      <c r="I6" s="219">
        <f>(F6+F7+F8)/3</f>
        <v>33195.666666666664</v>
      </c>
      <c r="J6" s="239">
        <f>(G6+G7+G8)/3</f>
        <v>39502.843333333331</v>
      </c>
      <c r="K6" s="140">
        <f>F6-I6</f>
        <v>204.33333333333576</v>
      </c>
      <c r="L6" s="107">
        <f>K6/I6</f>
        <v>6.1554218924157501E-3</v>
      </c>
      <c r="M6" s="202">
        <f>I6*D6</f>
        <v>4979350</v>
      </c>
      <c r="N6" s="94"/>
    </row>
    <row r="7" spans="2:14" ht="9.75" thickBot="1" x14ac:dyDescent="0.2">
      <c r="B7" s="208"/>
      <c r="C7" s="210"/>
      <c r="D7" s="211"/>
      <c r="E7" s="113" t="s">
        <v>200</v>
      </c>
      <c r="F7" s="114">
        <v>21600</v>
      </c>
      <c r="G7" s="114">
        <f>F7*1.19</f>
        <v>25704</v>
      </c>
      <c r="H7" s="114">
        <f>G7*D6</f>
        <v>3855600</v>
      </c>
      <c r="I7" s="219"/>
      <c r="J7" s="239"/>
      <c r="K7" s="115">
        <f>F7-I6</f>
        <v>-11595.666666666664</v>
      </c>
      <c r="L7" s="112">
        <f>K7/I6</f>
        <v>-0.34931266129113231</v>
      </c>
      <c r="M7" s="200"/>
      <c r="N7" s="94"/>
    </row>
    <row r="8" spans="2:14" ht="9.75" thickBot="1" x14ac:dyDescent="0.2">
      <c r="B8" s="209"/>
      <c r="C8" s="210"/>
      <c r="D8" s="211"/>
      <c r="E8" s="135" t="s">
        <v>199</v>
      </c>
      <c r="F8" s="136">
        <v>44587</v>
      </c>
      <c r="G8" s="136">
        <f t="shared" ref="G8:G71" si="0">F8*1.19</f>
        <v>53058.53</v>
      </c>
      <c r="H8" s="136">
        <f>G8*D6</f>
        <v>7958779.5</v>
      </c>
      <c r="I8" s="219"/>
      <c r="J8" s="239"/>
      <c r="K8" s="137">
        <f>I6-F8</f>
        <v>-11391.333333333336</v>
      </c>
      <c r="L8" s="134">
        <f>K8/I6</f>
        <v>-0.34315723939871678</v>
      </c>
      <c r="M8" s="203"/>
      <c r="N8" s="94"/>
    </row>
    <row r="9" spans="2:14" ht="9.75" customHeight="1" thickBot="1" x14ac:dyDescent="0.2">
      <c r="B9" s="208">
        <v>3</v>
      </c>
      <c r="C9" s="213" t="s">
        <v>178</v>
      </c>
      <c r="D9" s="215">
        <v>13</v>
      </c>
      <c r="E9" s="144" t="s">
        <v>201</v>
      </c>
      <c r="F9" s="145">
        <v>50400</v>
      </c>
      <c r="G9" s="145">
        <f t="shared" si="0"/>
        <v>59976</v>
      </c>
      <c r="H9" s="145">
        <f>G9*D9</f>
        <v>779688</v>
      </c>
      <c r="I9" s="227">
        <f>($F$9+$F$11)/2</f>
        <v>47493</v>
      </c>
      <c r="J9" s="241">
        <f>(G9+G11)/2</f>
        <v>56516.67</v>
      </c>
      <c r="K9" s="146">
        <f>$F$9-I9</f>
        <v>2907</v>
      </c>
      <c r="L9" s="159">
        <f>K9/I9</f>
        <v>6.1209020276672355E-2</v>
      </c>
      <c r="M9" s="222">
        <f>I9*$D$9</f>
        <v>617409</v>
      </c>
      <c r="N9" s="94"/>
    </row>
    <row r="10" spans="2:14" ht="9.75" thickBot="1" x14ac:dyDescent="0.2">
      <c r="B10" s="208"/>
      <c r="C10" s="210"/>
      <c r="D10" s="211"/>
      <c r="E10" s="113" t="s">
        <v>200</v>
      </c>
      <c r="F10" s="114">
        <v>115200</v>
      </c>
      <c r="G10" s="114">
        <f t="shared" si="0"/>
        <v>137088</v>
      </c>
      <c r="H10" s="114">
        <f>G10*D9</f>
        <v>1782144</v>
      </c>
      <c r="I10" s="228"/>
      <c r="J10" s="242"/>
      <c r="K10" s="225" t="s">
        <v>213</v>
      </c>
      <c r="L10" s="226"/>
      <c r="M10" s="223"/>
      <c r="N10" s="94"/>
    </row>
    <row r="11" spans="2:14" ht="9.75" thickBot="1" x14ac:dyDescent="0.2">
      <c r="B11" s="208"/>
      <c r="C11" s="214"/>
      <c r="D11" s="216"/>
      <c r="E11" s="148" t="s">
        <v>199</v>
      </c>
      <c r="F11" s="149">
        <v>44586</v>
      </c>
      <c r="G11" s="149">
        <f t="shared" si="0"/>
        <v>53057.34</v>
      </c>
      <c r="H11" s="149">
        <f>G11*D9</f>
        <v>689745.41999999993</v>
      </c>
      <c r="I11" s="229"/>
      <c r="J11" s="243"/>
      <c r="K11" s="150">
        <f>($F$11-I9)*-1</f>
        <v>2907</v>
      </c>
      <c r="L11" s="160">
        <f>K11/I9</f>
        <v>6.1209020276672355E-2</v>
      </c>
      <c r="M11" s="224"/>
      <c r="N11" s="94"/>
    </row>
    <row r="12" spans="2:14" ht="9.75" thickBot="1" x14ac:dyDescent="0.2">
      <c r="B12" s="207">
        <v>4</v>
      </c>
      <c r="C12" s="210" t="s">
        <v>197</v>
      </c>
      <c r="D12" s="211">
        <v>20</v>
      </c>
      <c r="E12" s="138" t="s">
        <v>201</v>
      </c>
      <c r="F12" s="139">
        <v>33220</v>
      </c>
      <c r="G12" s="139">
        <f t="shared" si="0"/>
        <v>39531.799999999996</v>
      </c>
      <c r="H12" s="139">
        <f>G12*D12</f>
        <v>790635.99999999988</v>
      </c>
      <c r="I12" s="219">
        <f>(F12+F13+F14)/3</f>
        <v>33640</v>
      </c>
      <c r="J12" s="239">
        <f>(G12+G13+G14)/3</f>
        <v>40031.599999999999</v>
      </c>
      <c r="K12" s="140">
        <f>F12-I12</f>
        <v>-420</v>
      </c>
      <c r="L12" s="107">
        <f>K12/I12</f>
        <v>-1.2485136741973841E-2</v>
      </c>
      <c r="M12" s="202">
        <f>I12*D12</f>
        <v>672800</v>
      </c>
      <c r="N12" s="94"/>
    </row>
    <row r="13" spans="2:14" ht="9.75" thickBot="1" x14ac:dyDescent="0.2">
      <c r="B13" s="208"/>
      <c r="C13" s="210"/>
      <c r="D13" s="211"/>
      <c r="E13" s="113" t="s">
        <v>200</v>
      </c>
      <c r="F13" s="114">
        <v>43200</v>
      </c>
      <c r="G13" s="114">
        <f t="shared" si="0"/>
        <v>51408</v>
      </c>
      <c r="H13" s="114">
        <f>G13*D12</f>
        <v>1028160</v>
      </c>
      <c r="I13" s="219"/>
      <c r="J13" s="239"/>
      <c r="K13" s="115">
        <f>F13-I12</f>
        <v>9560</v>
      </c>
      <c r="L13" s="112">
        <f>K13/I12</f>
        <v>0.28418549346016647</v>
      </c>
      <c r="M13" s="200"/>
      <c r="N13" s="94"/>
    </row>
    <row r="14" spans="2:14" ht="9.75" thickBot="1" x14ac:dyDescent="0.2">
      <c r="B14" s="209"/>
      <c r="C14" s="210"/>
      <c r="D14" s="211"/>
      <c r="E14" s="135" t="s">
        <v>199</v>
      </c>
      <c r="F14" s="136">
        <v>24500</v>
      </c>
      <c r="G14" s="136">
        <f t="shared" si="0"/>
        <v>29155</v>
      </c>
      <c r="H14" s="136">
        <f>G14*D12</f>
        <v>583100</v>
      </c>
      <c r="I14" s="219"/>
      <c r="J14" s="239"/>
      <c r="K14" s="137">
        <f>I12-F14</f>
        <v>9140</v>
      </c>
      <c r="L14" s="134">
        <f>K14/I12</f>
        <v>0.27170035671819265</v>
      </c>
      <c r="M14" s="203"/>
      <c r="N14" s="94"/>
    </row>
    <row r="15" spans="2:14" ht="9.75" customHeight="1" thickBot="1" x14ac:dyDescent="0.2">
      <c r="B15" s="208">
        <v>5</v>
      </c>
      <c r="C15" s="213" t="s">
        <v>187</v>
      </c>
      <c r="D15" s="215">
        <v>20</v>
      </c>
      <c r="E15" s="144" t="s">
        <v>201</v>
      </c>
      <c r="F15" s="145">
        <v>15100</v>
      </c>
      <c r="G15" s="145">
        <f t="shared" si="0"/>
        <v>17969</v>
      </c>
      <c r="H15" s="145">
        <f>G15*D15</f>
        <v>359380</v>
      </c>
      <c r="I15" s="227">
        <f>F15</f>
        <v>15100</v>
      </c>
      <c r="J15" s="241">
        <f>G15</f>
        <v>17969</v>
      </c>
      <c r="K15" s="146">
        <f>(F15-I15)*-1</f>
        <v>0</v>
      </c>
      <c r="L15" s="159">
        <f>K15/I15</f>
        <v>0</v>
      </c>
      <c r="M15" s="222">
        <f>I15*D15</f>
        <v>302000</v>
      </c>
      <c r="N15" s="94"/>
    </row>
    <row r="16" spans="2:14" ht="9.75" thickBot="1" x14ac:dyDescent="0.2">
      <c r="B16" s="208"/>
      <c r="C16" s="210"/>
      <c r="D16" s="211"/>
      <c r="E16" s="113" t="s">
        <v>200</v>
      </c>
      <c r="F16" s="114">
        <v>43200</v>
      </c>
      <c r="G16" s="114">
        <f t="shared" si="0"/>
        <v>51408</v>
      </c>
      <c r="H16" s="114">
        <f>G16*D15</f>
        <v>1028160</v>
      </c>
      <c r="I16" s="228"/>
      <c r="J16" s="242"/>
      <c r="K16" s="225" t="s">
        <v>213</v>
      </c>
      <c r="L16" s="226"/>
      <c r="M16" s="223"/>
      <c r="N16" s="94"/>
    </row>
    <row r="17" spans="2:14" ht="9.75" thickBot="1" x14ac:dyDescent="0.2">
      <c r="B17" s="208"/>
      <c r="C17" s="214"/>
      <c r="D17" s="216"/>
      <c r="E17" s="148" t="s">
        <v>199</v>
      </c>
      <c r="F17" s="149">
        <v>11147</v>
      </c>
      <c r="G17" s="149">
        <f t="shared" si="0"/>
        <v>13264.93</v>
      </c>
      <c r="H17" s="149">
        <f>G17*D15</f>
        <v>265298.59999999998</v>
      </c>
      <c r="I17" s="229"/>
      <c r="J17" s="243"/>
      <c r="K17" s="230" t="s">
        <v>213</v>
      </c>
      <c r="L17" s="231"/>
      <c r="M17" s="224"/>
      <c r="N17" s="94"/>
    </row>
    <row r="18" spans="2:14" ht="9.75" thickBot="1" x14ac:dyDescent="0.2">
      <c r="B18" s="207">
        <v>6</v>
      </c>
      <c r="C18" s="210" t="s">
        <v>182</v>
      </c>
      <c r="D18" s="211">
        <v>3</v>
      </c>
      <c r="E18" s="138" t="s">
        <v>201</v>
      </c>
      <c r="F18" s="139">
        <v>22650</v>
      </c>
      <c r="G18" s="139">
        <f t="shared" si="0"/>
        <v>26953.5</v>
      </c>
      <c r="H18" s="139">
        <f>G18*D18</f>
        <v>80860.5</v>
      </c>
      <c r="I18" s="219">
        <f>(F18+F19+F20)/3</f>
        <v>25123.666666666668</v>
      </c>
      <c r="J18" s="239">
        <f>(G18+G19+G20)/3</f>
        <v>29897.16333333333</v>
      </c>
      <c r="K18" s="140">
        <f>F18-I18</f>
        <v>-2473.6666666666679</v>
      </c>
      <c r="L18" s="107">
        <f>K18/I18</f>
        <v>-9.8459619747648344E-2</v>
      </c>
      <c r="M18" s="202">
        <f>I18*D18</f>
        <v>75371</v>
      </c>
      <c r="N18" s="94"/>
    </row>
    <row r="19" spans="2:14" ht="9.75" thickBot="1" x14ac:dyDescent="0.2">
      <c r="B19" s="208"/>
      <c r="C19" s="210"/>
      <c r="D19" s="211"/>
      <c r="E19" s="113" t="s">
        <v>200</v>
      </c>
      <c r="F19" s="114">
        <v>36000</v>
      </c>
      <c r="G19" s="114">
        <f t="shared" si="0"/>
        <v>42840</v>
      </c>
      <c r="H19" s="114">
        <f>G19*D18</f>
        <v>128520</v>
      </c>
      <c r="I19" s="219"/>
      <c r="J19" s="239"/>
      <c r="K19" s="115">
        <f>F19-I18</f>
        <v>10876.333333333332</v>
      </c>
      <c r="L19" s="112">
        <f>K19/I18</f>
        <v>0.43291186265274434</v>
      </c>
      <c r="M19" s="200"/>
      <c r="N19" s="94"/>
    </row>
    <row r="20" spans="2:14" ht="9.75" thickBot="1" x14ac:dyDescent="0.2">
      <c r="B20" s="209"/>
      <c r="C20" s="210"/>
      <c r="D20" s="211"/>
      <c r="E20" s="135" t="s">
        <v>199</v>
      </c>
      <c r="F20" s="136">
        <v>16721</v>
      </c>
      <c r="G20" s="136">
        <f t="shared" si="0"/>
        <v>19897.989999999998</v>
      </c>
      <c r="H20" s="136">
        <f>G20*D18</f>
        <v>59693.969999999994</v>
      </c>
      <c r="I20" s="219"/>
      <c r="J20" s="239"/>
      <c r="K20" s="137">
        <f>I18-F20</f>
        <v>8402.6666666666679</v>
      </c>
      <c r="L20" s="134">
        <f>K20/I18</f>
        <v>0.33445224290509618</v>
      </c>
      <c r="M20" s="203"/>
      <c r="N20" s="94"/>
    </row>
    <row r="21" spans="2:14" ht="9.75" thickBot="1" x14ac:dyDescent="0.2">
      <c r="B21" s="208">
        <v>7</v>
      </c>
      <c r="C21" s="213" t="s">
        <v>183</v>
      </c>
      <c r="D21" s="215">
        <v>9</v>
      </c>
      <c r="E21" s="144" t="s">
        <v>201</v>
      </c>
      <c r="F21" s="145">
        <v>15100</v>
      </c>
      <c r="G21" s="145">
        <f t="shared" si="0"/>
        <v>17969</v>
      </c>
      <c r="H21" s="145">
        <f>G21*D21</f>
        <v>161721</v>
      </c>
      <c r="I21" s="220">
        <f>(F21+F22+F23)/3</f>
        <v>12205</v>
      </c>
      <c r="J21" s="238">
        <f>(G21+G22+G23)/3</f>
        <v>14523.949999999999</v>
      </c>
      <c r="K21" s="146">
        <f>F21-I21</f>
        <v>2895</v>
      </c>
      <c r="L21" s="147">
        <f>K21/I21</f>
        <v>0.23719786972552231</v>
      </c>
      <c r="M21" s="199">
        <f>I21*D21</f>
        <v>109845</v>
      </c>
      <c r="N21" s="94"/>
    </row>
    <row r="22" spans="2:14" ht="9.75" thickBot="1" x14ac:dyDescent="0.2">
      <c r="B22" s="208"/>
      <c r="C22" s="210"/>
      <c r="D22" s="211"/>
      <c r="E22" s="113" t="s">
        <v>200</v>
      </c>
      <c r="F22" s="114">
        <v>10368</v>
      </c>
      <c r="G22" s="114">
        <f t="shared" si="0"/>
        <v>12337.92</v>
      </c>
      <c r="H22" s="114">
        <f>G22*D21</f>
        <v>111041.28</v>
      </c>
      <c r="I22" s="219"/>
      <c r="J22" s="239"/>
      <c r="K22" s="115">
        <f>F22-I21</f>
        <v>-1837</v>
      </c>
      <c r="L22" s="112">
        <f>K22/I21</f>
        <v>-0.15051208521097911</v>
      </c>
      <c r="M22" s="200"/>
      <c r="N22" s="94"/>
    </row>
    <row r="23" spans="2:14" ht="9.75" thickBot="1" x14ac:dyDescent="0.2">
      <c r="B23" s="208"/>
      <c r="C23" s="214"/>
      <c r="D23" s="216"/>
      <c r="E23" s="148" t="s">
        <v>199</v>
      </c>
      <c r="F23" s="149">
        <v>11147</v>
      </c>
      <c r="G23" s="149">
        <f t="shared" si="0"/>
        <v>13264.93</v>
      </c>
      <c r="H23" s="149">
        <f>G23*D21</f>
        <v>119384.37</v>
      </c>
      <c r="I23" s="221"/>
      <c r="J23" s="240"/>
      <c r="K23" s="150">
        <f>I21-F23</f>
        <v>1058</v>
      </c>
      <c r="L23" s="133">
        <f>K23/I21</f>
        <v>8.6685784514543215E-2</v>
      </c>
      <c r="M23" s="201"/>
      <c r="N23" s="94"/>
    </row>
    <row r="24" spans="2:14" ht="9.75" thickBot="1" x14ac:dyDescent="0.2">
      <c r="B24" s="207">
        <v>8</v>
      </c>
      <c r="C24" s="210" t="s">
        <v>184</v>
      </c>
      <c r="D24" s="211">
        <v>4</v>
      </c>
      <c r="E24" s="138" t="s">
        <v>201</v>
      </c>
      <c r="F24" s="139">
        <v>15100</v>
      </c>
      <c r="G24" s="139">
        <f t="shared" si="0"/>
        <v>17969</v>
      </c>
      <c r="H24" s="139">
        <f>G24*D24</f>
        <v>71876</v>
      </c>
      <c r="I24" s="219">
        <f>(F24+F25+F26)/3</f>
        <v>14149</v>
      </c>
      <c r="J24" s="239">
        <f>(G24+G25+G26)/3</f>
        <v>16837.310000000001</v>
      </c>
      <c r="K24" s="140">
        <f>F24-I24</f>
        <v>951</v>
      </c>
      <c r="L24" s="107">
        <f>K24/I24</f>
        <v>6.7213230617004738E-2</v>
      </c>
      <c r="M24" s="202">
        <f>I24*D24</f>
        <v>56596</v>
      </c>
      <c r="N24" s="94"/>
    </row>
    <row r="25" spans="2:14" ht="9.75" thickBot="1" x14ac:dyDescent="0.2">
      <c r="B25" s="208"/>
      <c r="C25" s="210"/>
      <c r="D25" s="211"/>
      <c r="E25" s="113" t="s">
        <v>200</v>
      </c>
      <c r="F25" s="114">
        <v>16200</v>
      </c>
      <c r="G25" s="114">
        <f t="shared" si="0"/>
        <v>19278</v>
      </c>
      <c r="H25" s="114">
        <f>G25*D24</f>
        <v>77112</v>
      </c>
      <c r="I25" s="219"/>
      <c r="J25" s="239"/>
      <c r="K25" s="115">
        <f>F25-I24</f>
        <v>2051</v>
      </c>
      <c r="L25" s="112">
        <f>K25/I24</f>
        <v>0.14495724079440242</v>
      </c>
      <c r="M25" s="200"/>
      <c r="N25" s="94"/>
    </row>
    <row r="26" spans="2:14" ht="9.75" thickBot="1" x14ac:dyDescent="0.2">
      <c r="B26" s="209"/>
      <c r="C26" s="210"/>
      <c r="D26" s="211"/>
      <c r="E26" s="135" t="s">
        <v>199</v>
      </c>
      <c r="F26" s="136">
        <v>11147</v>
      </c>
      <c r="G26" s="136">
        <f t="shared" si="0"/>
        <v>13264.93</v>
      </c>
      <c r="H26" s="136">
        <f>G26*D24</f>
        <v>53059.72</v>
      </c>
      <c r="I26" s="219"/>
      <c r="J26" s="239"/>
      <c r="K26" s="137">
        <f>I24-F26</f>
        <v>3002</v>
      </c>
      <c r="L26" s="134">
        <f>K26/I24</f>
        <v>0.21217047141140716</v>
      </c>
      <c r="M26" s="203"/>
      <c r="N26" s="94"/>
    </row>
    <row r="27" spans="2:14" ht="9.75" thickBot="1" x14ac:dyDescent="0.2">
      <c r="B27" s="208">
        <v>9</v>
      </c>
      <c r="C27" s="213" t="s">
        <v>185</v>
      </c>
      <c r="D27" s="215">
        <v>7</v>
      </c>
      <c r="E27" s="144" t="s">
        <v>201</v>
      </c>
      <c r="F27" s="145">
        <v>22650</v>
      </c>
      <c r="G27" s="145">
        <f t="shared" si="0"/>
        <v>26953.5</v>
      </c>
      <c r="H27" s="145">
        <f>G27*D27</f>
        <v>188674.5</v>
      </c>
      <c r="I27" s="220">
        <f>(F27+F28+F29)/3</f>
        <v>18523.666666666668</v>
      </c>
      <c r="J27" s="238">
        <f>(G27+G28+G29)/3</f>
        <v>22043.16333333333</v>
      </c>
      <c r="K27" s="146">
        <f>F27-I27</f>
        <v>4126.3333333333321</v>
      </c>
      <c r="L27" s="147">
        <f>K27/I27</f>
        <v>0.22276007269978937</v>
      </c>
      <c r="M27" s="199">
        <f>I27*D27</f>
        <v>129665.66666666667</v>
      </c>
      <c r="N27" s="94"/>
    </row>
    <row r="28" spans="2:14" ht="9.75" thickBot="1" x14ac:dyDescent="0.2">
      <c r="B28" s="208"/>
      <c r="C28" s="210"/>
      <c r="D28" s="211"/>
      <c r="E28" s="113" t="s">
        <v>200</v>
      </c>
      <c r="F28" s="114">
        <v>16200</v>
      </c>
      <c r="G28" s="114">
        <f t="shared" si="0"/>
        <v>19278</v>
      </c>
      <c r="H28" s="114">
        <f>G28*D27</f>
        <v>134946</v>
      </c>
      <c r="I28" s="219"/>
      <c r="J28" s="239"/>
      <c r="K28" s="115">
        <f>F28-I27</f>
        <v>-2323.6666666666679</v>
      </c>
      <c r="L28" s="112">
        <f>K28/I27</f>
        <v>-0.12544312681074668</v>
      </c>
      <c r="M28" s="200"/>
      <c r="N28" s="94"/>
    </row>
    <row r="29" spans="2:14" ht="9.75" thickBot="1" x14ac:dyDescent="0.2">
      <c r="B29" s="208"/>
      <c r="C29" s="214"/>
      <c r="D29" s="216"/>
      <c r="E29" s="148" t="s">
        <v>199</v>
      </c>
      <c r="F29" s="149">
        <v>16721</v>
      </c>
      <c r="G29" s="149">
        <f t="shared" si="0"/>
        <v>19897.989999999998</v>
      </c>
      <c r="H29" s="149">
        <f>G29*D27</f>
        <v>139285.93</v>
      </c>
      <c r="I29" s="221"/>
      <c r="J29" s="240"/>
      <c r="K29" s="150">
        <f>I27-F29</f>
        <v>1802.6666666666679</v>
      </c>
      <c r="L29" s="133">
        <f>K29/I27</f>
        <v>9.7316945889042911E-2</v>
      </c>
      <c r="M29" s="201"/>
      <c r="N29" s="94"/>
    </row>
    <row r="30" spans="2:14" ht="9.75" thickBot="1" x14ac:dyDescent="0.2">
      <c r="B30" s="207">
        <v>10</v>
      </c>
      <c r="C30" s="210" t="s">
        <v>186</v>
      </c>
      <c r="D30" s="211">
        <v>11</v>
      </c>
      <c r="E30" s="138" t="s">
        <v>201</v>
      </c>
      <c r="F30" s="139">
        <v>33220</v>
      </c>
      <c r="G30" s="139">
        <f t="shared" si="0"/>
        <v>39531.799999999996</v>
      </c>
      <c r="H30" s="139">
        <f>G30*D30</f>
        <v>434849.79999999993</v>
      </c>
      <c r="I30" s="219">
        <f>(F30+F31+F32)/3</f>
        <v>26447.666666666668</v>
      </c>
      <c r="J30" s="239">
        <f>(G30+G31+G32)/3</f>
        <v>31472.723333333332</v>
      </c>
      <c r="K30" s="140">
        <f>F30-I30</f>
        <v>6772.3333333333321</v>
      </c>
      <c r="L30" s="107">
        <f>K30/I30</f>
        <v>0.2560654374046859</v>
      </c>
      <c r="M30" s="202">
        <f>I30*D30</f>
        <v>290924.33333333337</v>
      </c>
      <c r="N30" s="94"/>
    </row>
    <row r="31" spans="2:14" ht="9.75" thickBot="1" x14ac:dyDescent="0.2">
      <c r="B31" s="208"/>
      <c r="C31" s="210"/>
      <c r="D31" s="211"/>
      <c r="E31" s="113" t="s">
        <v>200</v>
      </c>
      <c r="F31" s="114">
        <v>21600</v>
      </c>
      <c r="G31" s="114">
        <f t="shared" si="0"/>
        <v>25704</v>
      </c>
      <c r="H31" s="114">
        <f>G31*D30</f>
        <v>282744</v>
      </c>
      <c r="I31" s="219"/>
      <c r="J31" s="239"/>
      <c r="K31" s="115">
        <f>F31-I30</f>
        <v>-4847.6666666666679</v>
      </c>
      <c r="L31" s="112">
        <f>K31/I30</f>
        <v>-0.18329279205474966</v>
      </c>
      <c r="M31" s="200"/>
      <c r="N31" s="94"/>
    </row>
    <row r="32" spans="2:14" ht="9.75" thickBot="1" x14ac:dyDescent="0.2">
      <c r="B32" s="209"/>
      <c r="C32" s="210"/>
      <c r="D32" s="211"/>
      <c r="E32" s="135" t="s">
        <v>199</v>
      </c>
      <c r="F32" s="136">
        <v>24523</v>
      </c>
      <c r="G32" s="136">
        <f t="shared" si="0"/>
        <v>29182.37</v>
      </c>
      <c r="H32" s="136">
        <f>G32*D30</f>
        <v>321006.07</v>
      </c>
      <c r="I32" s="219"/>
      <c r="J32" s="239"/>
      <c r="K32" s="137">
        <f>I30-F32</f>
        <v>1924.6666666666679</v>
      </c>
      <c r="L32" s="134">
        <f>K32/I30</f>
        <v>7.2772645349936396E-2</v>
      </c>
      <c r="M32" s="203"/>
      <c r="N32" s="94"/>
    </row>
    <row r="33" spans="2:14" ht="9.75" thickBot="1" x14ac:dyDescent="0.2">
      <c r="B33" s="208">
        <v>11</v>
      </c>
      <c r="C33" s="213" t="s">
        <v>180</v>
      </c>
      <c r="D33" s="215">
        <v>7</v>
      </c>
      <c r="E33" s="144" t="s">
        <v>201</v>
      </c>
      <c r="F33" s="145">
        <v>18650</v>
      </c>
      <c r="G33" s="145">
        <f t="shared" si="0"/>
        <v>22193.5</v>
      </c>
      <c r="H33" s="145">
        <f>G33*D33</f>
        <v>155354.5</v>
      </c>
      <c r="I33" s="220">
        <f>(F33+F34+F35)/3</f>
        <v>13423.666666666666</v>
      </c>
      <c r="J33" s="238">
        <f>(G33+G34+G35)/3</f>
        <v>15974.163333333332</v>
      </c>
      <c r="K33" s="146">
        <f>F33-I33</f>
        <v>5226.3333333333339</v>
      </c>
      <c r="L33" s="147">
        <f>K33/I33</f>
        <v>0.38933724019766092</v>
      </c>
      <c r="M33" s="199">
        <f>I33*D33</f>
        <v>93965.666666666657</v>
      </c>
      <c r="N33" s="94"/>
    </row>
    <row r="34" spans="2:14" ht="9.75" thickBot="1" x14ac:dyDescent="0.2">
      <c r="B34" s="208"/>
      <c r="C34" s="210"/>
      <c r="D34" s="211"/>
      <c r="E34" s="113" t="s">
        <v>200</v>
      </c>
      <c r="F34" s="114">
        <v>4900</v>
      </c>
      <c r="G34" s="114">
        <f t="shared" si="0"/>
        <v>5831</v>
      </c>
      <c r="H34" s="114">
        <f>G34*D33</f>
        <v>40817</v>
      </c>
      <c r="I34" s="219"/>
      <c r="J34" s="239"/>
      <c r="K34" s="115">
        <f>F34-I33</f>
        <v>-8523.6666666666661</v>
      </c>
      <c r="L34" s="112">
        <f>K34/I33</f>
        <v>-0.63497305753519906</v>
      </c>
      <c r="M34" s="200"/>
      <c r="N34" s="94"/>
    </row>
    <row r="35" spans="2:14" ht="9.75" thickBot="1" x14ac:dyDescent="0.2">
      <c r="B35" s="208"/>
      <c r="C35" s="214"/>
      <c r="D35" s="216"/>
      <c r="E35" s="148" t="s">
        <v>199</v>
      </c>
      <c r="F35" s="149">
        <v>16721</v>
      </c>
      <c r="G35" s="149">
        <f t="shared" si="0"/>
        <v>19897.989999999998</v>
      </c>
      <c r="H35" s="149">
        <f>G35*D33</f>
        <v>139285.93</v>
      </c>
      <c r="I35" s="221"/>
      <c r="J35" s="240"/>
      <c r="K35" s="150">
        <f>I33-F35</f>
        <v>-3297.3333333333339</v>
      </c>
      <c r="L35" s="133">
        <f>K35/I33</f>
        <v>-0.24563581733753823</v>
      </c>
      <c r="M35" s="201"/>
      <c r="N35" s="94"/>
    </row>
    <row r="36" spans="2:14" ht="9.75" customHeight="1" thickBot="1" x14ac:dyDescent="0.2">
      <c r="B36" s="208">
        <v>12</v>
      </c>
      <c r="C36" s="213" t="s">
        <v>181</v>
      </c>
      <c r="D36" s="215">
        <f>D33</f>
        <v>7</v>
      </c>
      <c r="E36" s="144" t="s">
        <v>201</v>
      </c>
      <c r="F36" s="145">
        <v>22650</v>
      </c>
      <c r="G36" s="145">
        <f t="shared" si="0"/>
        <v>26953.5</v>
      </c>
      <c r="H36" s="145">
        <f>G36*D36</f>
        <v>188674.5</v>
      </c>
      <c r="I36" s="227">
        <f>(F37+F38)/2</f>
        <v>10810.5</v>
      </c>
      <c r="J36" s="241">
        <f>(G37+G38)/2</f>
        <v>12864.494999999999</v>
      </c>
      <c r="K36" s="225" t="s">
        <v>213</v>
      </c>
      <c r="L36" s="226"/>
      <c r="M36" s="222">
        <f>I36*D36</f>
        <v>75673.5</v>
      </c>
      <c r="N36" s="94"/>
    </row>
    <row r="37" spans="2:14" ht="9.75" thickBot="1" x14ac:dyDescent="0.2">
      <c r="B37" s="208"/>
      <c r="C37" s="210"/>
      <c r="D37" s="211"/>
      <c r="E37" s="113" t="s">
        <v>200</v>
      </c>
      <c r="F37" s="114">
        <v>4900</v>
      </c>
      <c r="G37" s="114">
        <f t="shared" si="0"/>
        <v>5831</v>
      </c>
      <c r="H37" s="114">
        <f>G37*D36</f>
        <v>40817</v>
      </c>
      <c r="I37" s="228"/>
      <c r="J37" s="242"/>
      <c r="K37" s="115">
        <f>F37-$I$36</f>
        <v>-5910.5</v>
      </c>
      <c r="L37" s="161">
        <f>K37/$I$36</f>
        <v>-0.54673696868784982</v>
      </c>
      <c r="M37" s="223"/>
      <c r="N37" s="94"/>
    </row>
    <row r="38" spans="2:14" ht="9.75" thickBot="1" x14ac:dyDescent="0.2">
      <c r="B38" s="208"/>
      <c r="C38" s="214"/>
      <c r="D38" s="216"/>
      <c r="E38" s="148" t="s">
        <v>199</v>
      </c>
      <c r="F38" s="149">
        <v>16721</v>
      </c>
      <c r="G38" s="149">
        <f t="shared" si="0"/>
        <v>19897.989999999998</v>
      </c>
      <c r="H38" s="149">
        <f>G38*D36</f>
        <v>139285.93</v>
      </c>
      <c r="I38" s="229"/>
      <c r="J38" s="243"/>
      <c r="K38" s="150">
        <f>F38-$I$36</f>
        <v>5910.5</v>
      </c>
      <c r="L38" s="160">
        <f>K38/$I$36</f>
        <v>0.54673696868784982</v>
      </c>
      <c r="M38" s="224"/>
      <c r="N38" s="94"/>
    </row>
    <row r="39" spans="2:14" ht="9.75" thickBot="1" x14ac:dyDescent="0.2">
      <c r="B39" s="208">
        <v>13</v>
      </c>
      <c r="C39" s="213" t="s">
        <v>109</v>
      </c>
      <c r="D39" s="215">
        <v>50</v>
      </c>
      <c r="E39" s="141" t="s">
        <v>201</v>
      </c>
      <c r="F39" s="142">
        <v>27112</v>
      </c>
      <c r="G39" s="142">
        <f t="shared" si="0"/>
        <v>32263.279999999999</v>
      </c>
      <c r="H39" s="142">
        <f>G39*D39</f>
        <v>1613164</v>
      </c>
      <c r="I39" s="217">
        <f>(F39+F40+F41)/3</f>
        <v>25429.666666666668</v>
      </c>
      <c r="J39" s="238">
        <f>(G39+G40+G41)/3</f>
        <v>30261.303333333333</v>
      </c>
      <c r="K39" s="143">
        <f>F39-I39</f>
        <v>1682.3333333333321</v>
      </c>
      <c r="L39" s="147">
        <f>K39/I39</f>
        <v>6.6156326600165113E-2</v>
      </c>
      <c r="M39" s="199">
        <f>I39*D39</f>
        <v>1271483.3333333335</v>
      </c>
      <c r="N39" s="94"/>
    </row>
    <row r="40" spans="2:14" ht="9.75" collapsed="1" thickBot="1" x14ac:dyDescent="0.2">
      <c r="B40" s="208"/>
      <c r="C40" s="210"/>
      <c r="D40" s="211"/>
      <c r="E40" s="109" t="s">
        <v>200</v>
      </c>
      <c r="F40" s="110">
        <v>14400</v>
      </c>
      <c r="G40" s="110">
        <f t="shared" si="0"/>
        <v>17136</v>
      </c>
      <c r="H40" s="110">
        <f>G40*D39</f>
        <v>856800</v>
      </c>
      <c r="I40" s="212"/>
      <c r="J40" s="239"/>
      <c r="K40" s="111">
        <f>F40-I39</f>
        <v>-11029.666666666668</v>
      </c>
      <c r="L40" s="112">
        <f>K40/I39</f>
        <v>-0.43373225497778189</v>
      </c>
      <c r="M40" s="200"/>
      <c r="N40" s="94"/>
    </row>
    <row r="41" spans="2:14" ht="9.75" thickBot="1" x14ac:dyDescent="0.2">
      <c r="B41" s="208"/>
      <c r="C41" s="214"/>
      <c r="D41" s="216"/>
      <c r="E41" s="126" t="s">
        <v>199</v>
      </c>
      <c r="F41" s="128">
        <v>34777</v>
      </c>
      <c r="G41" s="128">
        <f t="shared" si="0"/>
        <v>41384.629999999997</v>
      </c>
      <c r="H41" s="128">
        <f>G41*D39</f>
        <v>2069231.4999999998</v>
      </c>
      <c r="I41" s="218"/>
      <c r="J41" s="240"/>
      <c r="K41" s="129">
        <f>I39-F41</f>
        <v>-9347.3333333333321</v>
      </c>
      <c r="L41" s="133">
        <f>K41/I39</f>
        <v>-0.36757592837761666</v>
      </c>
      <c r="M41" s="201"/>
      <c r="N41" s="94"/>
    </row>
    <row r="42" spans="2:14" ht="9.75" thickBot="1" x14ac:dyDescent="0.2">
      <c r="B42" s="207">
        <v>14</v>
      </c>
      <c r="C42" s="210" t="s">
        <v>43</v>
      </c>
      <c r="D42" s="211">
        <v>12</v>
      </c>
      <c r="E42" s="138" t="s">
        <v>201</v>
      </c>
      <c r="F42" s="139">
        <v>180595</v>
      </c>
      <c r="G42" s="139">
        <f t="shared" si="0"/>
        <v>214908.05</v>
      </c>
      <c r="H42" s="139">
        <f>G42*D42</f>
        <v>2578896.5999999996</v>
      </c>
      <c r="I42" s="219">
        <f>(F42+F43+F44)/3</f>
        <v>137967</v>
      </c>
      <c r="J42" s="239">
        <f>(G42+G43+G44)/3</f>
        <v>164180.72999999998</v>
      </c>
      <c r="K42" s="140">
        <f>F42-I42</f>
        <v>42628</v>
      </c>
      <c r="L42" s="107">
        <f>K42/I42</f>
        <v>0.30897243543745967</v>
      </c>
      <c r="M42" s="202">
        <f>I42*D42</f>
        <v>1655604</v>
      </c>
      <c r="N42" s="94"/>
    </row>
    <row r="43" spans="2:14" ht="9.75" thickBot="1" x14ac:dyDescent="0.2">
      <c r="B43" s="208"/>
      <c r="C43" s="210"/>
      <c r="D43" s="211"/>
      <c r="E43" s="113" t="s">
        <v>200</v>
      </c>
      <c r="F43" s="114">
        <v>30600</v>
      </c>
      <c r="G43" s="114">
        <f t="shared" si="0"/>
        <v>36414</v>
      </c>
      <c r="H43" s="114">
        <f>G43*D42</f>
        <v>436968</v>
      </c>
      <c r="I43" s="219"/>
      <c r="J43" s="239"/>
      <c r="K43" s="115">
        <f>F43-I42</f>
        <v>-107367</v>
      </c>
      <c r="L43" s="112">
        <f>K43/I42</f>
        <v>-0.77820783230772572</v>
      </c>
      <c r="M43" s="200"/>
      <c r="N43" s="94"/>
    </row>
    <row r="44" spans="2:14" ht="9.75" thickBot="1" x14ac:dyDescent="0.2">
      <c r="B44" s="209"/>
      <c r="C44" s="210"/>
      <c r="D44" s="211"/>
      <c r="E44" s="135" t="s">
        <v>199</v>
      </c>
      <c r="F44" s="136">
        <v>202706</v>
      </c>
      <c r="G44" s="136">
        <f t="shared" si="0"/>
        <v>241220.13999999998</v>
      </c>
      <c r="H44" s="136">
        <f>G44*D42</f>
        <v>2894641.6799999997</v>
      </c>
      <c r="I44" s="219"/>
      <c r="J44" s="239"/>
      <c r="K44" s="137">
        <f>I42-F44</f>
        <v>-64739</v>
      </c>
      <c r="L44" s="134">
        <f>K44/I42</f>
        <v>-0.46923539687026605</v>
      </c>
      <c r="M44" s="203"/>
      <c r="N44" s="94"/>
    </row>
    <row r="45" spans="2:14" ht="9.75" thickBot="1" x14ac:dyDescent="0.2">
      <c r="B45" s="208">
        <v>15</v>
      </c>
      <c r="C45" s="213" t="s">
        <v>84</v>
      </c>
      <c r="D45" s="215">
        <v>5</v>
      </c>
      <c r="E45" s="141" t="s">
        <v>201</v>
      </c>
      <c r="F45" s="142">
        <v>33220</v>
      </c>
      <c r="G45" s="142">
        <f t="shared" si="0"/>
        <v>39531.799999999996</v>
      </c>
      <c r="H45" s="142">
        <f>G45*D45</f>
        <v>197658.99999999997</v>
      </c>
      <c r="I45" s="217">
        <f>(F45+F46+F47)/3</f>
        <v>26181.333333333332</v>
      </c>
      <c r="J45" s="238">
        <f>(G45+G46+G47)/3</f>
        <v>31155.786666666663</v>
      </c>
      <c r="K45" s="143">
        <f>F45-I45</f>
        <v>7038.6666666666679</v>
      </c>
      <c r="L45" s="147">
        <f>K45/I45</f>
        <v>0.26884294153595445</v>
      </c>
      <c r="M45" s="199">
        <f>I45*D45</f>
        <v>130906.66666666666</v>
      </c>
      <c r="N45" s="94"/>
    </row>
    <row r="46" spans="2:14" ht="9.75" thickBot="1" x14ac:dyDescent="0.2">
      <c r="B46" s="208"/>
      <c r="C46" s="210"/>
      <c r="D46" s="211"/>
      <c r="E46" s="109" t="s">
        <v>200</v>
      </c>
      <c r="F46" s="110">
        <v>20800</v>
      </c>
      <c r="G46" s="110">
        <f t="shared" si="0"/>
        <v>24752</v>
      </c>
      <c r="H46" s="110">
        <f>G46*D45</f>
        <v>123760</v>
      </c>
      <c r="I46" s="212"/>
      <c r="J46" s="239"/>
      <c r="K46" s="111">
        <f>F46-I45</f>
        <v>-5381.3333333333321</v>
      </c>
      <c r="L46" s="112">
        <f>K46/I45</f>
        <v>-0.20554084334895087</v>
      </c>
      <c r="M46" s="200"/>
      <c r="N46" s="94"/>
    </row>
    <row r="47" spans="2:14" ht="9.75" thickBot="1" x14ac:dyDescent="0.2">
      <c r="B47" s="208"/>
      <c r="C47" s="214"/>
      <c r="D47" s="216"/>
      <c r="E47" s="126" t="s">
        <v>199</v>
      </c>
      <c r="F47" s="128">
        <v>24524</v>
      </c>
      <c r="G47" s="128">
        <f t="shared" si="0"/>
        <v>29183.559999999998</v>
      </c>
      <c r="H47" s="128">
        <f>G47*D45</f>
        <v>145917.79999999999</v>
      </c>
      <c r="I47" s="218"/>
      <c r="J47" s="240"/>
      <c r="K47" s="129">
        <f>I45-F47</f>
        <v>1657.3333333333321</v>
      </c>
      <c r="L47" s="133">
        <f>K47/I45</f>
        <v>6.3302098187003414E-2</v>
      </c>
      <c r="M47" s="201"/>
      <c r="N47" s="94"/>
    </row>
    <row r="48" spans="2:14" ht="9.75" thickBot="1" x14ac:dyDescent="0.2">
      <c r="B48" s="207">
        <v>16</v>
      </c>
      <c r="C48" s="210" t="s">
        <v>33</v>
      </c>
      <c r="D48" s="211">
        <v>9</v>
      </c>
      <c r="E48" s="104" t="s">
        <v>201</v>
      </c>
      <c r="F48" s="105">
        <v>400561</v>
      </c>
      <c r="G48" s="105">
        <f t="shared" si="0"/>
        <v>476667.58999999997</v>
      </c>
      <c r="H48" s="105">
        <f>G48*D48</f>
        <v>4290008.3099999996</v>
      </c>
      <c r="I48" s="212">
        <f>(F48+F49+F50)/3</f>
        <v>370422.66666666669</v>
      </c>
      <c r="J48" s="239">
        <f>(G48+G49+G50)/3</f>
        <v>440802.97333333333</v>
      </c>
      <c r="K48" s="106">
        <f>F48-I48</f>
        <v>30138.333333333314</v>
      </c>
      <c r="L48" s="107">
        <f>K48/I48</f>
        <v>8.1362011683950172E-2</v>
      </c>
      <c r="M48" s="202">
        <f>I48*D48</f>
        <v>3333804</v>
      </c>
      <c r="N48" s="94"/>
    </row>
    <row r="49" spans="2:14" ht="9.75" thickBot="1" x14ac:dyDescent="0.2">
      <c r="B49" s="208"/>
      <c r="C49" s="210"/>
      <c r="D49" s="211"/>
      <c r="E49" s="109" t="s">
        <v>200</v>
      </c>
      <c r="F49" s="110">
        <v>322000</v>
      </c>
      <c r="G49" s="110">
        <f t="shared" si="0"/>
        <v>383180</v>
      </c>
      <c r="H49" s="110">
        <f>G49*D48</f>
        <v>3448620</v>
      </c>
      <c r="I49" s="212"/>
      <c r="J49" s="239"/>
      <c r="K49" s="111">
        <f>F49-I48</f>
        <v>-48422.666666666686</v>
      </c>
      <c r="L49" s="112">
        <f>K49/I48</f>
        <v>-0.13072274194883687</v>
      </c>
      <c r="M49" s="200"/>
      <c r="N49" s="94"/>
    </row>
    <row r="50" spans="2:14" ht="9.75" thickBot="1" x14ac:dyDescent="0.2">
      <c r="B50" s="209"/>
      <c r="C50" s="210"/>
      <c r="D50" s="211"/>
      <c r="E50" s="151" t="s">
        <v>199</v>
      </c>
      <c r="F50" s="152">
        <v>388707</v>
      </c>
      <c r="G50" s="153">
        <f t="shared" si="0"/>
        <v>462561.32999999996</v>
      </c>
      <c r="H50" s="153">
        <f>G50*D48</f>
        <v>4163051.9699999997</v>
      </c>
      <c r="I50" s="212"/>
      <c r="J50" s="239"/>
      <c r="K50" s="154">
        <f>I48-F50</f>
        <v>-18284.333333333314</v>
      </c>
      <c r="L50" s="134">
        <f>K50/I48</f>
        <v>-4.9360730264886542E-2</v>
      </c>
      <c r="M50" s="203"/>
      <c r="N50" s="94"/>
    </row>
    <row r="51" spans="2:14" ht="9.75" thickBot="1" x14ac:dyDescent="0.2">
      <c r="B51" s="208">
        <v>17</v>
      </c>
      <c r="C51" s="213" t="s">
        <v>188</v>
      </c>
      <c r="D51" s="215">
        <v>19</v>
      </c>
      <c r="E51" s="141" t="s">
        <v>201</v>
      </c>
      <c r="F51" s="142">
        <v>44272.42</v>
      </c>
      <c r="G51" s="142">
        <f t="shared" si="0"/>
        <v>52684.179799999998</v>
      </c>
      <c r="H51" s="142">
        <f>G51*D51</f>
        <v>1000999.4162</v>
      </c>
      <c r="I51" s="217">
        <f>(F51+F52+F53)/3</f>
        <v>38744.473333333335</v>
      </c>
      <c r="J51" s="238">
        <f>(G51+G52+G53)/3</f>
        <v>46105.923266666672</v>
      </c>
      <c r="K51" s="143">
        <f>F51-I51</f>
        <v>5527.9466666666631</v>
      </c>
      <c r="L51" s="147">
        <f>K51/I51</f>
        <v>0.14267703729271658</v>
      </c>
      <c r="M51" s="199">
        <f>I51*D51</f>
        <v>736144.9933333334</v>
      </c>
      <c r="N51" s="94"/>
    </row>
    <row r="52" spans="2:14" ht="9.75" thickBot="1" x14ac:dyDescent="0.2">
      <c r="B52" s="208"/>
      <c r="C52" s="210"/>
      <c r="D52" s="211"/>
      <c r="E52" s="109" t="s">
        <v>200</v>
      </c>
      <c r="F52" s="110">
        <v>31600</v>
      </c>
      <c r="G52" s="110">
        <f t="shared" si="0"/>
        <v>37604</v>
      </c>
      <c r="H52" s="110">
        <f>G52*D51</f>
        <v>714476</v>
      </c>
      <c r="I52" s="212"/>
      <c r="J52" s="239"/>
      <c r="K52" s="111">
        <f>F52-I51</f>
        <v>-7144.4733333333352</v>
      </c>
      <c r="L52" s="112">
        <f>K52/I51</f>
        <v>-0.18439980515070453</v>
      </c>
      <c r="M52" s="200"/>
      <c r="N52" s="94"/>
    </row>
    <row r="53" spans="2:14" ht="9.75" thickBot="1" x14ac:dyDescent="0.2">
      <c r="B53" s="208"/>
      <c r="C53" s="214"/>
      <c r="D53" s="216"/>
      <c r="E53" s="126" t="s">
        <v>199</v>
      </c>
      <c r="F53" s="127">
        <v>40361</v>
      </c>
      <c r="G53" s="128">
        <f t="shared" si="0"/>
        <v>48029.59</v>
      </c>
      <c r="H53" s="128">
        <f>G53*D51</f>
        <v>912562.21</v>
      </c>
      <c r="I53" s="218"/>
      <c r="J53" s="240"/>
      <c r="K53" s="129">
        <f>I51-F53</f>
        <v>-1616.5266666666648</v>
      </c>
      <c r="L53" s="133">
        <f>K53/I51</f>
        <v>-4.1722767857987779E-2</v>
      </c>
      <c r="M53" s="201"/>
      <c r="N53" s="94"/>
    </row>
    <row r="54" spans="2:14" ht="9.75" thickBot="1" x14ac:dyDescent="0.2">
      <c r="B54" s="207">
        <v>18</v>
      </c>
      <c r="C54" s="210" t="s">
        <v>189</v>
      </c>
      <c r="D54" s="211">
        <v>23</v>
      </c>
      <c r="E54" s="104" t="s">
        <v>201</v>
      </c>
      <c r="F54" s="105">
        <v>44272.42</v>
      </c>
      <c r="G54" s="105">
        <f t="shared" si="0"/>
        <v>52684.179799999998</v>
      </c>
      <c r="H54" s="105">
        <f>G54*D54</f>
        <v>1211736.1354</v>
      </c>
      <c r="I54" s="212">
        <f>(F54+F55+F56)/3</f>
        <v>44217.139999999992</v>
      </c>
      <c r="J54" s="239">
        <f>(G54+G55+G56)/3</f>
        <v>52618.3966</v>
      </c>
      <c r="K54" s="106">
        <f>F54-I54</f>
        <v>55.280000000006112</v>
      </c>
      <c r="L54" s="107">
        <f>K54/I54</f>
        <v>1.2501939293225687E-3</v>
      </c>
      <c r="M54" s="202">
        <f>I54*D54</f>
        <v>1016994.2199999999</v>
      </c>
      <c r="N54" s="94"/>
    </row>
    <row r="55" spans="2:14" ht="9.75" thickBot="1" x14ac:dyDescent="0.2">
      <c r="B55" s="208"/>
      <c r="C55" s="210"/>
      <c r="D55" s="211"/>
      <c r="E55" s="109" t="s">
        <v>200</v>
      </c>
      <c r="F55" s="110">
        <v>48300</v>
      </c>
      <c r="G55" s="110">
        <f t="shared" si="0"/>
        <v>57477</v>
      </c>
      <c r="H55" s="110">
        <f>G55*D54</f>
        <v>1321971</v>
      </c>
      <c r="I55" s="212"/>
      <c r="J55" s="239"/>
      <c r="K55" s="111">
        <f>F55-I54</f>
        <v>4082.8600000000079</v>
      </c>
      <c r="L55" s="112">
        <f>K55/I54</f>
        <v>9.2336591647492541E-2</v>
      </c>
      <c r="M55" s="200"/>
      <c r="N55" s="94"/>
    </row>
    <row r="56" spans="2:14" ht="9.75" thickBot="1" x14ac:dyDescent="0.2">
      <c r="B56" s="209"/>
      <c r="C56" s="210"/>
      <c r="D56" s="211"/>
      <c r="E56" s="151" t="s">
        <v>199</v>
      </c>
      <c r="F56" s="152">
        <v>40079</v>
      </c>
      <c r="G56" s="153">
        <f t="shared" si="0"/>
        <v>47694.009999999995</v>
      </c>
      <c r="H56" s="153">
        <f>G56*D54</f>
        <v>1096962.23</v>
      </c>
      <c r="I56" s="212"/>
      <c r="J56" s="239"/>
      <c r="K56" s="154">
        <f>I54-F56</f>
        <v>4138.1399999999921</v>
      </c>
      <c r="L56" s="134">
        <f>K56/I54</f>
        <v>9.3586785576814616E-2</v>
      </c>
      <c r="M56" s="203"/>
      <c r="N56" s="94"/>
    </row>
    <row r="57" spans="2:14" ht="9.75" thickBot="1" x14ac:dyDescent="0.2">
      <c r="B57" s="208">
        <v>19</v>
      </c>
      <c r="C57" s="213" t="s">
        <v>190</v>
      </c>
      <c r="D57" s="215">
        <v>150</v>
      </c>
      <c r="E57" s="141" t="s">
        <v>201</v>
      </c>
      <c r="F57" s="142">
        <v>54272.42</v>
      </c>
      <c r="G57" s="142">
        <f t="shared" si="0"/>
        <v>64584.179799999998</v>
      </c>
      <c r="H57" s="142">
        <f>G57*D57</f>
        <v>9687626.9699999988</v>
      </c>
      <c r="I57" s="217">
        <f>(F57+F58+F59)/3</f>
        <v>47550.473333333328</v>
      </c>
      <c r="J57" s="238">
        <f>(G57+G58+G59)/3</f>
        <v>56585.063266666664</v>
      </c>
      <c r="K57" s="143">
        <f>F57-I57</f>
        <v>6721.9466666666704</v>
      </c>
      <c r="L57" s="147">
        <f>K57/I57</f>
        <v>0.14136445329461153</v>
      </c>
      <c r="M57" s="199">
        <f>I57*D57</f>
        <v>7132570.9999999991</v>
      </c>
      <c r="N57" s="94"/>
    </row>
    <row r="58" spans="2:14" ht="9.75" thickBot="1" x14ac:dyDescent="0.2">
      <c r="B58" s="208"/>
      <c r="C58" s="210"/>
      <c r="D58" s="211"/>
      <c r="E58" s="109" t="s">
        <v>200</v>
      </c>
      <c r="F58" s="110">
        <v>48300</v>
      </c>
      <c r="G58" s="110">
        <f t="shared" si="0"/>
        <v>57477</v>
      </c>
      <c r="H58" s="110">
        <f>G58*D57</f>
        <v>8621550</v>
      </c>
      <c r="I58" s="212"/>
      <c r="J58" s="239"/>
      <c r="K58" s="111">
        <f>F58-I57</f>
        <v>749.5266666666721</v>
      </c>
      <c r="L58" s="112">
        <f>K58/I57</f>
        <v>1.5762759319185301E-2</v>
      </c>
      <c r="M58" s="200"/>
      <c r="N58" s="94"/>
    </row>
    <row r="59" spans="2:14" ht="9.75" thickBot="1" x14ac:dyDescent="0.2">
      <c r="B59" s="208"/>
      <c r="C59" s="214"/>
      <c r="D59" s="216"/>
      <c r="E59" s="126" t="s">
        <v>199</v>
      </c>
      <c r="F59" s="127">
        <v>40079</v>
      </c>
      <c r="G59" s="128">
        <f t="shared" si="0"/>
        <v>47694.009999999995</v>
      </c>
      <c r="H59" s="128">
        <f>G59*D57</f>
        <v>7154101.4999999991</v>
      </c>
      <c r="I59" s="218"/>
      <c r="J59" s="240"/>
      <c r="K59" s="129">
        <f>I57-F59</f>
        <v>7471.4733333333279</v>
      </c>
      <c r="L59" s="133">
        <f>K59/I57</f>
        <v>0.15712721261379653</v>
      </c>
      <c r="M59" s="201"/>
      <c r="N59" s="94"/>
    </row>
    <row r="60" spans="2:14" ht="9.75" thickBot="1" x14ac:dyDescent="0.2">
      <c r="B60" s="207">
        <v>20</v>
      </c>
      <c r="C60" s="210" t="s">
        <v>191</v>
      </c>
      <c r="D60" s="211">
        <v>10</v>
      </c>
      <c r="E60" s="104" t="s">
        <v>201</v>
      </c>
      <c r="F60" s="105">
        <v>86316</v>
      </c>
      <c r="G60" s="105">
        <f t="shared" si="0"/>
        <v>102716.04</v>
      </c>
      <c r="H60" s="105">
        <f>G60*D60</f>
        <v>1027160.3999999999</v>
      </c>
      <c r="I60" s="212">
        <f>(F60+F61+F62)/3</f>
        <v>69565</v>
      </c>
      <c r="J60" s="239">
        <f>(G60+G61+G62)/3</f>
        <v>82782.349999999991</v>
      </c>
      <c r="K60" s="106">
        <f>F60-I60</f>
        <v>16751</v>
      </c>
      <c r="L60" s="107">
        <f>K60/I60</f>
        <v>0.24079637748867966</v>
      </c>
      <c r="M60" s="202">
        <f>I60*D60</f>
        <v>695650</v>
      </c>
      <c r="N60" s="94"/>
    </row>
    <row r="61" spans="2:14" ht="9.75" thickBot="1" x14ac:dyDescent="0.2">
      <c r="B61" s="208"/>
      <c r="C61" s="210"/>
      <c r="D61" s="211"/>
      <c r="E61" s="109" t="s">
        <v>200</v>
      </c>
      <c r="F61" s="110">
        <v>82300</v>
      </c>
      <c r="G61" s="110">
        <f t="shared" si="0"/>
        <v>97937</v>
      </c>
      <c r="H61" s="110">
        <f>G61*D60</f>
        <v>979370</v>
      </c>
      <c r="I61" s="212"/>
      <c r="J61" s="239"/>
      <c r="K61" s="111">
        <f>F61-I60</f>
        <v>12735</v>
      </c>
      <c r="L61" s="112">
        <f>K61/I60</f>
        <v>0.18306619708186589</v>
      </c>
      <c r="M61" s="200"/>
      <c r="N61" s="94"/>
    </row>
    <row r="62" spans="2:14" ht="9.75" thickBot="1" x14ac:dyDescent="0.2">
      <c r="B62" s="209"/>
      <c r="C62" s="210"/>
      <c r="D62" s="211"/>
      <c r="E62" s="151" t="s">
        <v>199</v>
      </c>
      <c r="F62" s="152">
        <v>40079</v>
      </c>
      <c r="G62" s="153">
        <f t="shared" si="0"/>
        <v>47694.009999999995</v>
      </c>
      <c r="H62" s="153">
        <f>G62*D60</f>
        <v>476940.1</v>
      </c>
      <c r="I62" s="212"/>
      <c r="J62" s="239"/>
      <c r="K62" s="154">
        <f>I60-F62</f>
        <v>29486</v>
      </c>
      <c r="L62" s="134">
        <f>K62/I60</f>
        <v>0.42386257457054555</v>
      </c>
      <c r="M62" s="203"/>
      <c r="N62" s="94"/>
    </row>
    <row r="63" spans="2:14" ht="9.75" thickBot="1" x14ac:dyDescent="0.2">
      <c r="B63" s="208">
        <v>21</v>
      </c>
      <c r="C63" s="213" t="s">
        <v>192</v>
      </c>
      <c r="D63" s="215">
        <v>62</v>
      </c>
      <c r="E63" s="141" t="s">
        <v>201</v>
      </c>
      <c r="F63" s="142">
        <v>50272.42</v>
      </c>
      <c r="G63" s="142">
        <f t="shared" si="0"/>
        <v>59824.179799999998</v>
      </c>
      <c r="H63" s="142">
        <f>G63*D63</f>
        <v>3709099.1475999998</v>
      </c>
      <c r="I63" s="217">
        <f>(F63+F64+F65)/3</f>
        <v>46317.139999999992</v>
      </c>
      <c r="J63" s="238">
        <f>(G63+G64+G65)/3</f>
        <v>55117.3966</v>
      </c>
      <c r="K63" s="143">
        <f>F63-I63</f>
        <v>3955.2800000000061</v>
      </c>
      <c r="L63" s="147">
        <f>K63/I63</f>
        <v>8.5395600851002604E-2</v>
      </c>
      <c r="M63" s="199">
        <f>I63*D63</f>
        <v>2871662.6799999997</v>
      </c>
      <c r="N63" s="94"/>
    </row>
    <row r="64" spans="2:14" ht="9.75" thickBot="1" x14ac:dyDescent="0.2">
      <c r="B64" s="208"/>
      <c r="C64" s="210"/>
      <c r="D64" s="211"/>
      <c r="E64" s="109" t="s">
        <v>200</v>
      </c>
      <c r="F64" s="110">
        <v>48600</v>
      </c>
      <c r="G64" s="110">
        <f t="shared" si="0"/>
        <v>57834</v>
      </c>
      <c r="H64" s="110">
        <f>G64*D63</f>
        <v>3585708</v>
      </c>
      <c r="I64" s="212"/>
      <c r="J64" s="239"/>
      <c r="K64" s="111">
        <f>F64-I63</f>
        <v>2282.8600000000079</v>
      </c>
      <c r="L64" s="112">
        <f>K64/I63</f>
        <v>4.9287585546085276E-2</v>
      </c>
      <c r="M64" s="200"/>
      <c r="N64" s="94"/>
    </row>
    <row r="65" spans="2:14" ht="9.75" thickBot="1" x14ac:dyDescent="0.2">
      <c r="B65" s="208"/>
      <c r="C65" s="214"/>
      <c r="D65" s="216"/>
      <c r="E65" s="126" t="s">
        <v>199</v>
      </c>
      <c r="F65" s="127">
        <v>40079</v>
      </c>
      <c r="G65" s="128">
        <f t="shared" si="0"/>
        <v>47694.009999999995</v>
      </c>
      <c r="H65" s="128">
        <f>G65*D63</f>
        <v>2957028.6199999996</v>
      </c>
      <c r="I65" s="218"/>
      <c r="J65" s="240"/>
      <c r="K65" s="129">
        <f>I63-F65</f>
        <v>6238.1399999999921</v>
      </c>
      <c r="L65" s="133">
        <f>K65/I63</f>
        <v>0.1346831863970874</v>
      </c>
      <c r="M65" s="201"/>
      <c r="N65" s="94"/>
    </row>
    <row r="66" spans="2:14" ht="9.75" thickBot="1" x14ac:dyDescent="0.2">
      <c r="B66" s="207">
        <v>22</v>
      </c>
      <c r="C66" s="210" t="s">
        <v>193</v>
      </c>
      <c r="D66" s="211">
        <v>20</v>
      </c>
      <c r="E66" s="104" t="s">
        <v>201</v>
      </c>
      <c r="F66" s="105">
        <v>50272.42</v>
      </c>
      <c r="G66" s="105">
        <f t="shared" si="0"/>
        <v>59824.179799999998</v>
      </c>
      <c r="H66" s="105">
        <f>G66*D66</f>
        <v>1196483.5959999999</v>
      </c>
      <c r="I66" s="212">
        <f>(F66+F67+F68)/3</f>
        <v>46317.139999999992</v>
      </c>
      <c r="J66" s="239">
        <f>(G66+G67+G68)/3</f>
        <v>55117.3966</v>
      </c>
      <c r="K66" s="106">
        <f>F66-I66</f>
        <v>3955.2800000000061</v>
      </c>
      <c r="L66" s="107">
        <f>K66/I66</f>
        <v>8.5395600851002604E-2</v>
      </c>
      <c r="M66" s="202">
        <f>I66*D66</f>
        <v>926342.79999999981</v>
      </c>
      <c r="N66" s="94"/>
    </row>
    <row r="67" spans="2:14" ht="9.75" thickBot="1" x14ac:dyDescent="0.2">
      <c r="B67" s="208"/>
      <c r="C67" s="210"/>
      <c r="D67" s="211"/>
      <c r="E67" s="109" t="s">
        <v>200</v>
      </c>
      <c r="F67" s="110">
        <v>48600</v>
      </c>
      <c r="G67" s="110">
        <f t="shared" si="0"/>
        <v>57834</v>
      </c>
      <c r="H67" s="110">
        <f>G67*D66</f>
        <v>1156680</v>
      </c>
      <c r="I67" s="212"/>
      <c r="J67" s="239"/>
      <c r="K67" s="111">
        <f>F67-I66</f>
        <v>2282.8600000000079</v>
      </c>
      <c r="L67" s="112">
        <f>K67/I66</f>
        <v>4.9287585546085276E-2</v>
      </c>
      <c r="M67" s="200"/>
      <c r="N67" s="94"/>
    </row>
    <row r="68" spans="2:14" ht="9.75" thickBot="1" x14ac:dyDescent="0.2">
      <c r="B68" s="209"/>
      <c r="C68" s="210"/>
      <c r="D68" s="211"/>
      <c r="E68" s="151" t="s">
        <v>199</v>
      </c>
      <c r="F68" s="152">
        <v>40079</v>
      </c>
      <c r="G68" s="153">
        <f t="shared" si="0"/>
        <v>47694.009999999995</v>
      </c>
      <c r="H68" s="153">
        <f>G68*D66</f>
        <v>953880.2</v>
      </c>
      <c r="I68" s="212"/>
      <c r="J68" s="239"/>
      <c r="K68" s="154">
        <f>I66-F68</f>
        <v>6238.1399999999921</v>
      </c>
      <c r="L68" s="134">
        <f>K68/I66</f>
        <v>0.1346831863970874</v>
      </c>
      <c r="M68" s="203"/>
      <c r="N68" s="94"/>
    </row>
    <row r="69" spans="2:14" ht="9.75" thickBot="1" x14ac:dyDescent="0.2">
      <c r="B69" s="208">
        <v>23</v>
      </c>
      <c r="C69" s="213" t="s">
        <v>194</v>
      </c>
      <c r="D69" s="215">
        <v>16</v>
      </c>
      <c r="E69" s="141" t="s">
        <v>201</v>
      </c>
      <c r="F69" s="142">
        <v>50272.42</v>
      </c>
      <c r="G69" s="142">
        <f t="shared" si="0"/>
        <v>59824.179799999998</v>
      </c>
      <c r="H69" s="142">
        <f>G69*D69</f>
        <v>957186.87679999997</v>
      </c>
      <c r="I69" s="217">
        <f>(F69+F70+F71)/3</f>
        <v>46317.139999999992</v>
      </c>
      <c r="J69" s="238">
        <f>(G69+G70+G71)/3</f>
        <v>55117.3966</v>
      </c>
      <c r="K69" s="143">
        <f>F69-I69</f>
        <v>3955.2800000000061</v>
      </c>
      <c r="L69" s="147">
        <f>K69/I69</f>
        <v>8.5395600851002604E-2</v>
      </c>
      <c r="M69" s="199">
        <f>I69*D69</f>
        <v>741074.23999999987</v>
      </c>
      <c r="N69" s="94"/>
    </row>
    <row r="70" spans="2:14" ht="9.75" thickBot="1" x14ac:dyDescent="0.2">
      <c r="B70" s="208"/>
      <c r="C70" s="210"/>
      <c r="D70" s="211"/>
      <c r="E70" s="109" t="s">
        <v>200</v>
      </c>
      <c r="F70" s="110">
        <v>48600</v>
      </c>
      <c r="G70" s="110">
        <f t="shared" si="0"/>
        <v>57834</v>
      </c>
      <c r="H70" s="110">
        <f>G70*D69</f>
        <v>925344</v>
      </c>
      <c r="I70" s="212"/>
      <c r="J70" s="239"/>
      <c r="K70" s="111">
        <f>F70-I69</f>
        <v>2282.8600000000079</v>
      </c>
      <c r="L70" s="112">
        <f>K70/I69</f>
        <v>4.9287585546085276E-2</v>
      </c>
      <c r="M70" s="200"/>
      <c r="N70" s="94"/>
    </row>
    <row r="71" spans="2:14" ht="9.75" thickBot="1" x14ac:dyDescent="0.2">
      <c r="B71" s="208"/>
      <c r="C71" s="214"/>
      <c r="D71" s="216"/>
      <c r="E71" s="126" t="s">
        <v>199</v>
      </c>
      <c r="F71" s="127">
        <v>40079</v>
      </c>
      <c r="G71" s="128">
        <f t="shared" si="0"/>
        <v>47694.009999999995</v>
      </c>
      <c r="H71" s="128">
        <f>G71*D69</f>
        <v>763104.15999999992</v>
      </c>
      <c r="I71" s="218"/>
      <c r="J71" s="240"/>
      <c r="K71" s="129">
        <f>I69-F71</f>
        <v>6238.1399999999921</v>
      </c>
      <c r="L71" s="133">
        <f>K71/I69</f>
        <v>0.1346831863970874</v>
      </c>
      <c r="M71" s="201"/>
      <c r="N71" s="94"/>
    </row>
    <row r="72" spans="2:14" ht="9.75" thickBot="1" x14ac:dyDescent="0.2">
      <c r="B72" s="207">
        <v>24</v>
      </c>
      <c r="C72" s="210" t="s">
        <v>195</v>
      </c>
      <c r="D72" s="211">
        <v>9</v>
      </c>
      <c r="E72" s="104" t="s">
        <v>201</v>
      </c>
      <c r="F72" s="105">
        <v>50272.42</v>
      </c>
      <c r="G72" s="105">
        <f t="shared" ref="G72:G77" si="1">F72*1.19</f>
        <v>59824.179799999998</v>
      </c>
      <c r="H72" s="105">
        <f>G72*D72</f>
        <v>538417.61820000003</v>
      </c>
      <c r="I72" s="212">
        <f>(F72+F73+F74)/3</f>
        <v>46317.139999999992</v>
      </c>
      <c r="J72" s="239">
        <f>(G72+G73+G74)/3</f>
        <v>55117.3966</v>
      </c>
      <c r="K72" s="106">
        <f>F72-I72</f>
        <v>3955.2800000000061</v>
      </c>
      <c r="L72" s="107">
        <f>K72/I72</f>
        <v>8.5395600851002604E-2</v>
      </c>
      <c r="M72" s="202">
        <f>I72*D72</f>
        <v>416854.25999999995</v>
      </c>
      <c r="N72" s="94"/>
    </row>
    <row r="73" spans="2:14" ht="9.75" thickBot="1" x14ac:dyDescent="0.2">
      <c r="B73" s="208"/>
      <c r="C73" s="210"/>
      <c r="D73" s="211"/>
      <c r="E73" s="109" t="s">
        <v>200</v>
      </c>
      <c r="F73" s="110">
        <v>48600</v>
      </c>
      <c r="G73" s="110">
        <f t="shared" si="1"/>
        <v>57834</v>
      </c>
      <c r="H73" s="110">
        <f>G73*D72</f>
        <v>520506</v>
      </c>
      <c r="I73" s="212"/>
      <c r="J73" s="239"/>
      <c r="K73" s="111">
        <f>F73-I72</f>
        <v>2282.8600000000079</v>
      </c>
      <c r="L73" s="112">
        <f>K73/I72</f>
        <v>4.9287585546085276E-2</v>
      </c>
      <c r="M73" s="200"/>
      <c r="N73" s="94"/>
    </row>
    <row r="74" spans="2:14" ht="9.75" thickBot="1" x14ac:dyDescent="0.2">
      <c r="B74" s="209"/>
      <c r="C74" s="210"/>
      <c r="D74" s="211"/>
      <c r="E74" s="151" t="s">
        <v>199</v>
      </c>
      <c r="F74" s="152">
        <v>40079</v>
      </c>
      <c r="G74" s="153">
        <f t="shared" si="1"/>
        <v>47694.009999999995</v>
      </c>
      <c r="H74" s="153">
        <f>G74*D72</f>
        <v>429246.08999999997</v>
      </c>
      <c r="I74" s="212"/>
      <c r="J74" s="239"/>
      <c r="K74" s="154">
        <f>I72-F74</f>
        <v>6238.1399999999921</v>
      </c>
      <c r="L74" s="134">
        <f>K74/I72</f>
        <v>0.1346831863970874</v>
      </c>
      <c r="M74" s="203"/>
      <c r="N74" s="94"/>
    </row>
    <row r="75" spans="2:14" ht="9.75" thickBot="1" x14ac:dyDescent="0.2">
      <c r="B75" s="208">
        <v>25</v>
      </c>
      <c r="C75" s="213" t="s">
        <v>196</v>
      </c>
      <c r="D75" s="215">
        <v>1</v>
      </c>
      <c r="E75" s="141" t="s">
        <v>201</v>
      </c>
      <c r="F75" s="142">
        <v>50272.42</v>
      </c>
      <c r="G75" s="142">
        <f t="shared" si="1"/>
        <v>59824.179799999998</v>
      </c>
      <c r="H75" s="142">
        <f>G75*D75</f>
        <v>59824.179799999998</v>
      </c>
      <c r="I75" s="205">
        <f>(F75+F76+F77)/3</f>
        <v>46317.139999999992</v>
      </c>
      <c r="J75" s="244">
        <f>(G75+G76+G77)/3</f>
        <v>55117.3966</v>
      </c>
      <c r="K75" s="143">
        <f>F75-I75</f>
        <v>3955.2800000000061</v>
      </c>
      <c r="L75" s="147">
        <f>K75/I75</f>
        <v>8.5395600851002604E-2</v>
      </c>
      <c r="M75" s="199">
        <f>I75*D75</f>
        <v>46317.139999999992</v>
      </c>
      <c r="N75" s="94"/>
    </row>
    <row r="76" spans="2:14" ht="9.75" thickBot="1" x14ac:dyDescent="0.2">
      <c r="B76" s="208"/>
      <c r="C76" s="210"/>
      <c r="D76" s="211"/>
      <c r="E76" s="109" t="s">
        <v>200</v>
      </c>
      <c r="F76" s="110">
        <v>48600</v>
      </c>
      <c r="G76" s="110">
        <f t="shared" si="1"/>
        <v>57834</v>
      </c>
      <c r="H76" s="110">
        <f>G76*D75</f>
        <v>57834</v>
      </c>
      <c r="I76" s="204"/>
      <c r="J76" s="245"/>
      <c r="K76" s="111">
        <f>F76-I75</f>
        <v>2282.8600000000079</v>
      </c>
      <c r="L76" s="112">
        <f>K76/I75</f>
        <v>4.9287585546085276E-2</v>
      </c>
      <c r="M76" s="200"/>
      <c r="N76" s="94"/>
    </row>
    <row r="77" spans="2:14" ht="9.75" thickBot="1" x14ac:dyDescent="0.2">
      <c r="B77" s="208"/>
      <c r="C77" s="214"/>
      <c r="D77" s="216"/>
      <c r="E77" s="126" t="s">
        <v>199</v>
      </c>
      <c r="F77" s="127">
        <v>40079</v>
      </c>
      <c r="G77" s="128">
        <f t="shared" si="1"/>
        <v>47694.009999999995</v>
      </c>
      <c r="H77" s="128">
        <f>G77*D75</f>
        <v>47694.009999999995</v>
      </c>
      <c r="I77" s="206"/>
      <c r="J77" s="246"/>
      <c r="K77" s="129">
        <f>I75-F77</f>
        <v>6238.1399999999921</v>
      </c>
      <c r="L77" s="134">
        <f>K77/I75</f>
        <v>0.1346831863970874</v>
      </c>
      <c r="M77" s="203"/>
      <c r="N77" s="94"/>
    </row>
    <row r="78" spans="2:14" x14ac:dyDescent="0.15">
      <c r="B78" s="93"/>
      <c r="C78" s="108"/>
      <c r="D78" s="116"/>
      <c r="E78" s="116"/>
      <c r="F78" s="116"/>
      <c r="G78" s="116"/>
      <c r="H78" s="116"/>
      <c r="I78" s="108"/>
      <c r="J78" s="247"/>
      <c r="K78" s="108"/>
      <c r="L78" s="130" t="s">
        <v>198</v>
      </c>
      <c r="M78" s="156">
        <f>M3+M6+M9+M12+M15+M18+M21+M24+M27+M30+M33+M36+M39+M42+M45+M48+M51+M54+M57+M60+M63+M66+M69+M72+M75</f>
        <v>33066981.499999996</v>
      </c>
      <c r="N78" s="94"/>
    </row>
    <row r="79" spans="2:14" x14ac:dyDescent="0.15">
      <c r="C79" s="108"/>
      <c r="D79" s="116"/>
      <c r="E79" s="116"/>
      <c r="F79" s="116"/>
      <c r="G79" s="116"/>
      <c r="H79" s="162">
        <f>SUM(H3:H78)</f>
        <v>119769872.88000001</v>
      </c>
      <c r="J79" s="248">
        <f>SUM(J3:J77)</f>
        <v>1485333.7478000007</v>
      </c>
      <c r="L79" s="131" t="s">
        <v>210</v>
      </c>
      <c r="M79" s="155">
        <f>M78*0.19</f>
        <v>6282726.4849999994</v>
      </c>
      <c r="N79" s="94"/>
    </row>
    <row r="80" spans="2:14" x14ac:dyDescent="0.15">
      <c r="C80" s="108"/>
      <c r="L80" s="131" t="s">
        <v>127</v>
      </c>
      <c r="M80" s="155">
        <f>SUM(M78:M79)</f>
        <v>39349707.984999999</v>
      </c>
      <c r="N80" s="94"/>
    </row>
    <row r="81" spans="3:15" ht="27.75" thickBot="1" x14ac:dyDescent="0.2">
      <c r="C81" s="108"/>
      <c r="F81" s="102"/>
      <c r="G81" s="102"/>
      <c r="H81" s="102"/>
      <c r="L81" s="158" t="s">
        <v>212</v>
      </c>
      <c r="M81" s="157">
        <f>ROUND(M80,-3)</f>
        <v>39350000</v>
      </c>
    </row>
    <row r="82" spans="3:15" ht="15" x14ac:dyDescent="0.2">
      <c r="C82" s="120"/>
      <c r="D82" s="121"/>
      <c r="E82" s="121"/>
      <c r="F82" s="121"/>
      <c r="G82" s="121"/>
      <c r="H82" s="121"/>
      <c r="M82" s="132"/>
    </row>
    <row r="83" spans="3:15" x14ac:dyDescent="0.15">
      <c r="C83" s="122"/>
      <c r="D83" s="123"/>
      <c r="E83" s="123"/>
      <c r="F83" s="123"/>
      <c r="G83" s="123"/>
      <c r="H83" s="123"/>
    </row>
    <row r="84" spans="3:15" x14ac:dyDescent="0.15">
      <c r="C84" s="122"/>
      <c r="D84" s="123"/>
      <c r="E84" s="123"/>
      <c r="F84" s="123"/>
      <c r="G84" s="123"/>
      <c r="H84" s="123"/>
    </row>
    <row r="85" spans="3:15" x14ac:dyDescent="0.15">
      <c r="C85" s="122"/>
      <c r="D85" s="123"/>
      <c r="E85" s="123"/>
      <c r="F85" s="123"/>
      <c r="G85" s="123"/>
      <c r="H85" s="123"/>
      <c r="L85" s="124"/>
      <c r="M85" s="124"/>
      <c r="N85" s="163"/>
      <c r="O85" s="125"/>
    </row>
    <row r="86" spans="3:15" x14ac:dyDescent="0.15">
      <c r="C86" s="122"/>
      <c r="D86" s="123"/>
      <c r="E86" s="123"/>
      <c r="F86" s="123"/>
      <c r="G86" s="123"/>
      <c r="H86" s="123"/>
    </row>
    <row r="87" spans="3:15" x14ac:dyDescent="0.15">
      <c r="C87" s="122"/>
      <c r="D87" s="123"/>
      <c r="E87" s="123"/>
      <c r="F87" s="123"/>
      <c r="G87" s="123"/>
      <c r="H87" s="123"/>
    </row>
    <row r="88" spans="3:15" x14ac:dyDescent="0.15">
      <c r="C88" s="122"/>
      <c r="D88" s="123"/>
      <c r="E88" s="123"/>
      <c r="F88" s="123"/>
      <c r="G88" s="123"/>
      <c r="H88" s="123"/>
    </row>
    <row r="89" spans="3:15" x14ac:dyDescent="0.15">
      <c r="C89" s="122"/>
      <c r="D89" s="123"/>
      <c r="E89" s="123"/>
      <c r="F89" s="123"/>
      <c r="G89" s="123"/>
      <c r="H89" s="123"/>
    </row>
    <row r="90" spans="3:15" x14ac:dyDescent="0.15">
      <c r="C90" s="122"/>
      <c r="D90" s="123"/>
      <c r="E90" s="123"/>
      <c r="F90" s="123"/>
      <c r="G90" s="123"/>
      <c r="H90" s="123"/>
    </row>
    <row r="91" spans="3:15" x14ac:dyDescent="0.15">
      <c r="C91" s="122"/>
      <c r="D91" s="123"/>
      <c r="E91" s="123"/>
      <c r="F91" s="123"/>
      <c r="G91" s="123"/>
      <c r="H91" s="123"/>
    </row>
    <row r="92" spans="3:15" x14ac:dyDescent="0.15">
      <c r="C92" s="122"/>
      <c r="D92" s="123"/>
      <c r="E92" s="123"/>
      <c r="F92" s="123"/>
      <c r="G92" s="123"/>
      <c r="H92" s="123"/>
    </row>
    <row r="93" spans="3:15" x14ac:dyDescent="0.15">
      <c r="C93" s="122"/>
      <c r="D93" s="123"/>
      <c r="E93" s="123"/>
      <c r="F93" s="123"/>
      <c r="G93" s="123"/>
      <c r="H93" s="123"/>
    </row>
    <row r="94" spans="3:15" x14ac:dyDescent="0.15">
      <c r="C94" s="122"/>
      <c r="D94" s="123"/>
      <c r="E94" s="123"/>
      <c r="F94" s="123"/>
      <c r="G94" s="123"/>
      <c r="H94" s="123"/>
    </row>
    <row r="95" spans="3:15" x14ac:dyDescent="0.15">
      <c r="C95" s="122"/>
      <c r="D95" s="123"/>
      <c r="E95" s="123"/>
      <c r="F95" s="123"/>
      <c r="G95" s="123"/>
      <c r="H95" s="123"/>
    </row>
    <row r="96" spans="3:15" x14ac:dyDescent="0.15">
      <c r="C96" s="122"/>
      <c r="D96" s="123"/>
      <c r="E96" s="123"/>
      <c r="F96" s="123"/>
      <c r="G96" s="123"/>
      <c r="H96" s="123"/>
    </row>
    <row r="97" spans="3:8" x14ac:dyDescent="0.15">
      <c r="C97" s="122"/>
      <c r="D97" s="123"/>
      <c r="E97" s="123"/>
      <c r="F97" s="123"/>
      <c r="G97" s="123"/>
      <c r="H97" s="123"/>
    </row>
    <row r="98" spans="3:8" x14ac:dyDescent="0.15">
      <c r="C98" s="122"/>
      <c r="D98" s="123"/>
      <c r="E98" s="123"/>
      <c r="F98" s="123"/>
      <c r="G98" s="123"/>
      <c r="H98" s="123"/>
    </row>
    <row r="99" spans="3:8" x14ac:dyDescent="0.15">
      <c r="C99" s="122"/>
      <c r="D99" s="123"/>
      <c r="E99" s="123"/>
      <c r="F99" s="123"/>
      <c r="G99" s="123"/>
      <c r="H99" s="123"/>
    </row>
    <row r="100" spans="3:8" x14ac:dyDescent="0.15">
      <c r="C100" s="122"/>
      <c r="D100" s="123"/>
      <c r="E100" s="123"/>
      <c r="F100" s="123"/>
      <c r="G100" s="123"/>
      <c r="H100" s="123"/>
    </row>
    <row r="101" spans="3:8" x14ac:dyDescent="0.15">
      <c r="C101" s="122"/>
      <c r="D101" s="123"/>
      <c r="E101" s="123"/>
      <c r="F101" s="123"/>
      <c r="G101" s="123"/>
      <c r="H101" s="123"/>
    </row>
    <row r="102" spans="3:8" x14ac:dyDescent="0.15">
      <c r="C102" s="122"/>
      <c r="D102" s="123"/>
      <c r="E102" s="123"/>
      <c r="F102" s="123"/>
      <c r="G102" s="123"/>
      <c r="H102" s="123"/>
    </row>
    <row r="103" spans="3:8" x14ac:dyDescent="0.15">
      <c r="C103" s="122"/>
      <c r="D103" s="123"/>
      <c r="E103" s="123"/>
      <c r="F103" s="123"/>
      <c r="G103" s="123"/>
      <c r="H103" s="123"/>
    </row>
    <row r="104" spans="3:8" x14ac:dyDescent="0.15">
      <c r="C104" s="122"/>
      <c r="D104" s="123"/>
      <c r="E104" s="123"/>
      <c r="F104" s="123"/>
      <c r="G104" s="123"/>
      <c r="H104" s="123"/>
    </row>
    <row r="105" spans="3:8" x14ac:dyDescent="0.15">
      <c r="C105" s="122"/>
      <c r="D105" s="123"/>
      <c r="E105" s="123"/>
      <c r="F105" s="123"/>
      <c r="G105" s="123"/>
      <c r="H105" s="123"/>
    </row>
    <row r="106" spans="3:8" x14ac:dyDescent="0.15">
      <c r="C106" s="122"/>
      <c r="D106" s="123"/>
      <c r="E106" s="123"/>
      <c r="F106" s="123"/>
      <c r="G106" s="123"/>
      <c r="H106" s="123"/>
    </row>
    <row r="107" spans="3:8" x14ac:dyDescent="0.15">
      <c r="C107" s="122"/>
      <c r="D107" s="123"/>
      <c r="E107" s="123"/>
      <c r="F107" s="123"/>
      <c r="G107" s="123"/>
      <c r="H107" s="123"/>
    </row>
    <row r="108" spans="3:8" x14ac:dyDescent="0.15">
      <c r="C108" s="122"/>
      <c r="D108" s="123"/>
      <c r="E108" s="123"/>
      <c r="F108" s="123"/>
      <c r="G108" s="123"/>
      <c r="H108" s="123"/>
    </row>
    <row r="109" spans="3:8" x14ac:dyDescent="0.15">
      <c r="C109" s="122"/>
      <c r="D109" s="123"/>
      <c r="E109" s="123"/>
      <c r="F109" s="123"/>
      <c r="G109" s="123"/>
      <c r="H109" s="123"/>
    </row>
    <row r="110" spans="3:8" x14ac:dyDescent="0.15">
      <c r="C110" s="122"/>
      <c r="D110" s="123"/>
      <c r="E110" s="123"/>
      <c r="F110" s="123"/>
      <c r="G110" s="123"/>
      <c r="H110" s="123"/>
    </row>
    <row r="111" spans="3:8" x14ac:dyDescent="0.15">
      <c r="C111" s="122"/>
      <c r="D111" s="123"/>
      <c r="E111" s="123"/>
      <c r="F111" s="123"/>
      <c r="G111" s="123"/>
      <c r="H111" s="123"/>
    </row>
    <row r="112" spans="3:8" x14ac:dyDescent="0.15">
      <c r="C112" s="122"/>
      <c r="D112" s="123"/>
      <c r="E112" s="123"/>
      <c r="F112" s="123"/>
      <c r="G112" s="123"/>
      <c r="H112" s="123"/>
    </row>
    <row r="113" spans="3:8" x14ac:dyDescent="0.15">
      <c r="C113" s="122"/>
      <c r="D113" s="123"/>
      <c r="E113" s="123"/>
      <c r="F113" s="123"/>
      <c r="G113" s="123"/>
      <c r="H113" s="123"/>
    </row>
    <row r="114" spans="3:8" x14ac:dyDescent="0.15">
      <c r="C114" s="122"/>
      <c r="D114" s="123"/>
      <c r="E114" s="123"/>
      <c r="F114" s="123"/>
      <c r="G114" s="123"/>
      <c r="H114" s="123"/>
    </row>
    <row r="115" spans="3:8" x14ac:dyDescent="0.15">
      <c r="C115" s="122"/>
      <c r="D115" s="123"/>
      <c r="E115" s="123"/>
      <c r="F115" s="123"/>
      <c r="G115" s="123"/>
      <c r="H115" s="123"/>
    </row>
    <row r="116" spans="3:8" x14ac:dyDescent="0.15">
      <c r="C116" s="122"/>
      <c r="D116" s="123"/>
      <c r="E116" s="123"/>
      <c r="F116" s="123"/>
      <c r="G116" s="123"/>
      <c r="H116" s="123"/>
    </row>
    <row r="117" spans="3:8" x14ac:dyDescent="0.15">
      <c r="C117" s="122"/>
      <c r="D117" s="123"/>
      <c r="E117" s="123"/>
      <c r="F117" s="123"/>
      <c r="G117" s="123"/>
      <c r="H117" s="123"/>
    </row>
    <row r="118" spans="3:8" x14ac:dyDescent="0.15">
      <c r="C118" s="122"/>
      <c r="D118" s="123"/>
      <c r="E118" s="123"/>
      <c r="F118" s="123"/>
      <c r="G118" s="123"/>
      <c r="H118" s="123"/>
    </row>
    <row r="119" spans="3:8" x14ac:dyDescent="0.15">
      <c r="C119" s="122"/>
      <c r="D119" s="123"/>
      <c r="E119" s="123"/>
      <c r="F119" s="123"/>
      <c r="G119" s="123"/>
      <c r="H119" s="123"/>
    </row>
    <row r="120" spans="3:8" x14ac:dyDescent="0.15">
      <c r="C120" s="122"/>
      <c r="D120" s="123"/>
      <c r="E120" s="123"/>
      <c r="F120" s="123"/>
      <c r="G120" s="123"/>
      <c r="H120" s="123"/>
    </row>
    <row r="121" spans="3:8" x14ac:dyDescent="0.15">
      <c r="C121" s="122"/>
      <c r="D121" s="123"/>
      <c r="E121" s="123"/>
      <c r="F121" s="123"/>
      <c r="G121" s="123"/>
      <c r="H121" s="123"/>
    </row>
    <row r="122" spans="3:8" x14ac:dyDescent="0.15">
      <c r="C122" s="122"/>
      <c r="D122" s="123"/>
      <c r="E122" s="123"/>
      <c r="F122" s="123"/>
      <c r="G122" s="123"/>
      <c r="H122" s="123"/>
    </row>
    <row r="123" spans="3:8" x14ac:dyDescent="0.15">
      <c r="C123" s="122"/>
      <c r="D123" s="123"/>
      <c r="E123" s="123"/>
      <c r="F123" s="123"/>
      <c r="G123" s="123"/>
      <c r="H123" s="123"/>
    </row>
    <row r="124" spans="3:8" x14ac:dyDescent="0.15">
      <c r="C124" s="122"/>
      <c r="D124" s="123"/>
      <c r="E124" s="123"/>
      <c r="F124" s="123"/>
      <c r="G124" s="123"/>
      <c r="H124" s="123"/>
    </row>
    <row r="125" spans="3:8" x14ac:dyDescent="0.15">
      <c r="C125" s="122"/>
      <c r="D125" s="123"/>
      <c r="E125" s="123"/>
      <c r="F125" s="123"/>
      <c r="G125" s="123"/>
      <c r="H125" s="123"/>
    </row>
    <row r="126" spans="3:8" x14ac:dyDescent="0.15">
      <c r="C126" s="122"/>
      <c r="D126" s="123"/>
      <c r="E126" s="123"/>
      <c r="F126" s="123"/>
      <c r="G126" s="123"/>
      <c r="H126" s="123"/>
    </row>
    <row r="127" spans="3:8" x14ac:dyDescent="0.15">
      <c r="C127" s="122"/>
      <c r="D127" s="123"/>
      <c r="E127" s="123"/>
      <c r="F127" s="123"/>
      <c r="G127" s="123"/>
      <c r="H127" s="123"/>
    </row>
    <row r="128" spans="3:8" x14ac:dyDescent="0.15">
      <c r="C128" s="122"/>
      <c r="D128" s="123"/>
      <c r="E128" s="123"/>
      <c r="F128" s="123"/>
      <c r="G128" s="123"/>
      <c r="H128" s="123"/>
    </row>
    <row r="129" spans="3:8" x14ac:dyDescent="0.15">
      <c r="C129" s="122"/>
      <c r="D129" s="123"/>
      <c r="E129" s="123"/>
      <c r="F129" s="123"/>
      <c r="G129" s="123"/>
      <c r="H129" s="123"/>
    </row>
    <row r="130" spans="3:8" x14ac:dyDescent="0.15">
      <c r="C130" s="122"/>
      <c r="D130" s="123"/>
      <c r="E130" s="123"/>
      <c r="F130" s="123"/>
      <c r="G130" s="123"/>
      <c r="H130" s="123"/>
    </row>
    <row r="131" spans="3:8" x14ac:dyDescent="0.15">
      <c r="C131" s="122"/>
      <c r="D131" s="123"/>
      <c r="E131" s="123"/>
      <c r="F131" s="123"/>
      <c r="G131" s="123"/>
      <c r="H131" s="123"/>
    </row>
    <row r="132" spans="3:8" x14ac:dyDescent="0.15">
      <c r="C132" s="122"/>
      <c r="D132" s="123"/>
      <c r="E132" s="123"/>
      <c r="F132" s="123"/>
      <c r="G132" s="123"/>
      <c r="H132" s="123"/>
    </row>
    <row r="133" spans="3:8" x14ac:dyDescent="0.15">
      <c r="C133" s="122"/>
      <c r="D133" s="123"/>
      <c r="E133" s="123"/>
      <c r="F133" s="123"/>
      <c r="G133" s="123"/>
      <c r="H133" s="123"/>
    </row>
    <row r="134" spans="3:8" x14ac:dyDescent="0.15">
      <c r="C134" s="122"/>
      <c r="D134" s="123"/>
      <c r="E134" s="123"/>
      <c r="F134" s="123"/>
      <c r="G134" s="123"/>
      <c r="H134" s="123"/>
    </row>
    <row r="135" spans="3:8" x14ac:dyDescent="0.15">
      <c r="C135" s="122"/>
      <c r="D135" s="123"/>
      <c r="E135" s="123"/>
      <c r="F135" s="123"/>
      <c r="G135" s="123"/>
      <c r="H135" s="123"/>
    </row>
    <row r="136" spans="3:8" x14ac:dyDescent="0.15">
      <c r="C136" s="122"/>
      <c r="D136" s="123"/>
      <c r="E136" s="123"/>
      <c r="F136" s="123"/>
      <c r="G136" s="123"/>
      <c r="H136" s="123"/>
    </row>
    <row r="137" spans="3:8" x14ac:dyDescent="0.15">
      <c r="C137" s="122"/>
      <c r="D137" s="123"/>
      <c r="E137" s="123"/>
      <c r="F137" s="123"/>
      <c r="G137" s="123"/>
      <c r="H137" s="123"/>
    </row>
    <row r="138" spans="3:8" x14ac:dyDescent="0.15">
      <c r="C138" s="122"/>
      <c r="D138" s="123"/>
      <c r="E138" s="123"/>
      <c r="F138" s="123"/>
      <c r="G138" s="123"/>
      <c r="H138" s="123"/>
    </row>
    <row r="139" spans="3:8" x14ac:dyDescent="0.15">
      <c r="C139" s="122"/>
      <c r="D139" s="123"/>
      <c r="E139" s="123"/>
      <c r="F139" s="123"/>
      <c r="G139" s="123"/>
      <c r="H139" s="123"/>
    </row>
    <row r="140" spans="3:8" x14ac:dyDescent="0.15">
      <c r="C140" s="122"/>
      <c r="D140" s="123"/>
      <c r="E140" s="123"/>
      <c r="F140" s="123"/>
      <c r="G140" s="123"/>
      <c r="H140" s="123"/>
    </row>
    <row r="141" spans="3:8" x14ac:dyDescent="0.15">
      <c r="C141" s="122"/>
      <c r="D141" s="123"/>
      <c r="E141" s="123"/>
      <c r="F141" s="123"/>
      <c r="G141" s="123"/>
      <c r="H141" s="123"/>
    </row>
    <row r="142" spans="3:8" x14ac:dyDescent="0.15">
      <c r="C142" s="122"/>
      <c r="D142" s="123"/>
      <c r="E142" s="123"/>
      <c r="F142" s="123"/>
      <c r="G142" s="123"/>
      <c r="H142" s="123"/>
    </row>
    <row r="143" spans="3:8" x14ac:dyDescent="0.15">
      <c r="C143" s="122"/>
      <c r="D143" s="123"/>
      <c r="E143" s="123"/>
      <c r="F143" s="123"/>
      <c r="G143" s="123"/>
      <c r="H143" s="123"/>
    </row>
    <row r="144" spans="3:8" x14ac:dyDescent="0.15">
      <c r="C144" s="122"/>
      <c r="D144" s="123"/>
      <c r="E144" s="123"/>
      <c r="F144" s="123"/>
      <c r="G144" s="123"/>
      <c r="H144" s="123"/>
    </row>
    <row r="145" spans="3:8" x14ac:dyDescent="0.15">
      <c r="C145" s="122"/>
      <c r="D145" s="123"/>
      <c r="E145" s="123"/>
      <c r="F145" s="123"/>
      <c r="G145" s="123"/>
      <c r="H145" s="123"/>
    </row>
    <row r="146" spans="3:8" x14ac:dyDescent="0.15">
      <c r="C146" s="122"/>
      <c r="D146" s="123"/>
      <c r="E146" s="123"/>
      <c r="F146" s="123"/>
      <c r="G146" s="123"/>
      <c r="H146" s="123"/>
    </row>
    <row r="147" spans="3:8" x14ac:dyDescent="0.15">
      <c r="C147" s="122"/>
      <c r="D147" s="123"/>
      <c r="E147" s="123"/>
      <c r="F147" s="123"/>
      <c r="G147" s="123"/>
      <c r="H147" s="123"/>
    </row>
    <row r="148" spans="3:8" x14ac:dyDescent="0.15">
      <c r="C148" s="122"/>
      <c r="D148" s="123"/>
      <c r="E148" s="123"/>
      <c r="F148" s="123"/>
      <c r="G148" s="123"/>
      <c r="H148" s="123"/>
    </row>
    <row r="149" spans="3:8" x14ac:dyDescent="0.15">
      <c r="C149" s="122"/>
      <c r="D149" s="123"/>
      <c r="E149" s="123"/>
      <c r="F149" s="123"/>
      <c r="G149" s="123"/>
      <c r="H149" s="123"/>
    </row>
    <row r="150" spans="3:8" x14ac:dyDescent="0.15">
      <c r="C150" s="122"/>
      <c r="D150" s="123"/>
      <c r="E150" s="123"/>
      <c r="F150" s="123"/>
      <c r="G150" s="123"/>
      <c r="H150" s="123"/>
    </row>
    <row r="151" spans="3:8" x14ac:dyDescent="0.15">
      <c r="C151" s="122"/>
      <c r="D151" s="123"/>
      <c r="E151" s="123"/>
      <c r="F151" s="123"/>
      <c r="G151" s="123"/>
      <c r="H151" s="123"/>
    </row>
    <row r="152" spans="3:8" x14ac:dyDescent="0.15">
      <c r="C152" s="122"/>
      <c r="D152" s="123"/>
      <c r="E152" s="123"/>
      <c r="F152" s="123"/>
      <c r="G152" s="123"/>
      <c r="H152" s="123"/>
    </row>
    <row r="153" spans="3:8" x14ac:dyDescent="0.15">
      <c r="C153" s="122"/>
      <c r="D153" s="123"/>
      <c r="E153" s="123"/>
      <c r="F153" s="123"/>
      <c r="G153" s="123"/>
      <c r="H153" s="123"/>
    </row>
    <row r="154" spans="3:8" x14ac:dyDescent="0.15">
      <c r="C154" s="122"/>
      <c r="D154" s="123"/>
      <c r="E154" s="123"/>
      <c r="F154" s="123"/>
      <c r="G154" s="123"/>
      <c r="H154" s="123"/>
    </row>
    <row r="155" spans="3:8" x14ac:dyDescent="0.15">
      <c r="C155" s="122"/>
      <c r="D155" s="123"/>
      <c r="E155" s="123"/>
      <c r="F155" s="123"/>
      <c r="G155" s="123"/>
      <c r="H155" s="123"/>
    </row>
    <row r="156" spans="3:8" x14ac:dyDescent="0.15">
      <c r="C156" s="122"/>
      <c r="D156" s="123"/>
      <c r="E156" s="123"/>
      <c r="F156" s="123"/>
      <c r="G156" s="123"/>
      <c r="H156" s="123"/>
    </row>
    <row r="157" spans="3:8" x14ac:dyDescent="0.15">
      <c r="C157" s="122"/>
      <c r="D157" s="123"/>
      <c r="E157" s="123"/>
      <c r="F157" s="123"/>
      <c r="G157" s="123"/>
      <c r="H157" s="123"/>
    </row>
    <row r="158" spans="3:8" x14ac:dyDescent="0.15">
      <c r="C158" s="122"/>
      <c r="D158" s="123"/>
      <c r="E158" s="123"/>
      <c r="F158" s="123"/>
      <c r="G158" s="123"/>
      <c r="H158" s="123"/>
    </row>
    <row r="159" spans="3:8" x14ac:dyDescent="0.15">
      <c r="C159" s="122"/>
      <c r="D159" s="123"/>
      <c r="E159" s="123"/>
      <c r="F159" s="123"/>
      <c r="G159" s="123"/>
      <c r="H159" s="123"/>
    </row>
    <row r="160" spans="3:8" x14ac:dyDescent="0.15">
      <c r="C160" s="122"/>
      <c r="D160" s="123"/>
      <c r="E160" s="123"/>
      <c r="F160" s="123"/>
      <c r="G160" s="123"/>
      <c r="H160" s="123"/>
    </row>
    <row r="161" spans="3:8" x14ac:dyDescent="0.15">
      <c r="C161" s="122"/>
      <c r="D161" s="123"/>
      <c r="E161" s="123"/>
      <c r="F161" s="123"/>
      <c r="G161" s="123"/>
      <c r="H161" s="123"/>
    </row>
    <row r="162" spans="3:8" x14ac:dyDescent="0.15">
      <c r="C162" s="122"/>
      <c r="D162" s="123"/>
      <c r="E162" s="123"/>
      <c r="F162" s="123"/>
      <c r="G162" s="123"/>
      <c r="H162" s="123"/>
    </row>
    <row r="163" spans="3:8" x14ac:dyDescent="0.15">
      <c r="C163" s="122"/>
      <c r="D163" s="123"/>
      <c r="E163" s="123"/>
      <c r="F163" s="123"/>
      <c r="G163" s="123"/>
      <c r="H163" s="123"/>
    </row>
    <row r="164" spans="3:8" x14ac:dyDescent="0.15">
      <c r="C164" s="122"/>
      <c r="D164" s="123"/>
      <c r="E164" s="123"/>
      <c r="F164" s="123"/>
      <c r="G164" s="123"/>
      <c r="H164" s="123"/>
    </row>
    <row r="165" spans="3:8" x14ac:dyDescent="0.15">
      <c r="C165" s="122"/>
      <c r="D165" s="123"/>
      <c r="E165" s="123"/>
      <c r="F165" s="123"/>
      <c r="G165" s="123"/>
      <c r="H165" s="123"/>
    </row>
    <row r="166" spans="3:8" x14ac:dyDescent="0.15">
      <c r="C166" s="122"/>
      <c r="D166" s="123"/>
      <c r="E166" s="123"/>
      <c r="F166" s="123"/>
      <c r="G166" s="123"/>
      <c r="H166" s="123"/>
    </row>
    <row r="167" spans="3:8" x14ac:dyDescent="0.15">
      <c r="C167" s="122"/>
      <c r="D167" s="123"/>
      <c r="E167" s="123"/>
      <c r="F167" s="123"/>
      <c r="G167" s="123"/>
      <c r="H167" s="123"/>
    </row>
    <row r="168" spans="3:8" x14ac:dyDescent="0.15">
      <c r="C168" s="122"/>
      <c r="D168" s="123"/>
      <c r="E168" s="123"/>
      <c r="F168" s="123"/>
      <c r="G168" s="123"/>
      <c r="H168" s="123"/>
    </row>
    <row r="169" spans="3:8" x14ac:dyDescent="0.15">
      <c r="C169" s="122"/>
      <c r="D169" s="123"/>
      <c r="E169" s="123"/>
      <c r="F169" s="123"/>
      <c r="G169" s="123"/>
      <c r="H169" s="123"/>
    </row>
    <row r="170" spans="3:8" x14ac:dyDescent="0.15">
      <c r="C170" s="122"/>
      <c r="D170" s="123"/>
      <c r="E170" s="123"/>
      <c r="F170" s="123"/>
      <c r="G170" s="123"/>
      <c r="H170" s="123"/>
    </row>
    <row r="171" spans="3:8" x14ac:dyDescent="0.15">
      <c r="C171" s="122"/>
      <c r="D171" s="123"/>
      <c r="E171" s="123"/>
      <c r="F171" s="123"/>
      <c r="G171" s="123"/>
      <c r="H171" s="123"/>
    </row>
    <row r="172" spans="3:8" x14ac:dyDescent="0.15">
      <c r="C172" s="122"/>
      <c r="D172" s="123"/>
      <c r="E172" s="123"/>
      <c r="F172" s="123"/>
      <c r="G172" s="123"/>
      <c r="H172" s="123"/>
    </row>
    <row r="173" spans="3:8" x14ac:dyDescent="0.15">
      <c r="C173" s="122"/>
      <c r="D173" s="123"/>
      <c r="E173" s="123"/>
      <c r="F173" s="123"/>
      <c r="G173" s="123"/>
      <c r="H173" s="123"/>
    </row>
    <row r="174" spans="3:8" x14ac:dyDescent="0.15">
      <c r="C174" s="122"/>
      <c r="D174" s="123"/>
      <c r="E174" s="123"/>
      <c r="F174" s="123"/>
      <c r="G174" s="123"/>
      <c r="H174" s="123"/>
    </row>
    <row r="175" spans="3:8" x14ac:dyDescent="0.15">
      <c r="C175" s="122"/>
      <c r="D175" s="123"/>
      <c r="E175" s="123"/>
      <c r="F175" s="123"/>
      <c r="G175" s="123"/>
      <c r="H175" s="123"/>
    </row>
    <row r="176" spans="3:8" x14ac:dyDescent="0.15">
      <c r="C176" s="122"/>
      <c r="D176" s="123"/>
      <c r="E176" s="123"/>
      <c r="F176" s="123"/>
      <c r="G176" s="123"/>
      <c r="H176" s="123"/>
    </row>
    <row r="177" spans="3:8" x14ac:dyDescent="0.15">
      <c r="C177" s="122"/>
      <c r="D177" s="123"/>
      <c r="E177" s="123"/>
      <c r="F177" s="123"/>
      <c r="G177" s="123"/>
      <c r="H177" s="123"/>
    </row>
    <row r="178" spans="3:8" x14ac:dyDescent="0.15">
      <c r="C178" s="122"/>
      <c r="D178" s="123"/>
      <c r="E178" s="123"/>
      <c r="F178" s="123"/>
      <c r="G178" s="123"/>
      <c r="H178" s="123"/>
    </row>
    <row r="179" spans="3:8" x14ac:dyDescent="0.15">
      <c r="C179" s="122"/>
      <c r="D179" s="123"/>
      <c r="E179" s="123"/>
      <c r="F179" s="123"/>
      <c r="G179" s="123"/>
      <c r="H179" s="123"/>
    </row>
    <row r="180" spans="3:8" x14ac:dyDescent="0.15">
      <c r="C180" s="122"/>
      <c r="D180" s="123"/>
      <c r="E180" s="123"/>
      <c r="F180" s="123"/>
      <c r="G180" s="123"/>
      <c r="H180" s="123"/>
    </row>
    <row r="181" spans="3:8" x14ac:dyDescent="0.15">
      <c r="C181" s="122"/>
      <c r="D181" s="123"/>
      <c r="E181" s="123"/>
      <c r="F181" s="123"/>
      <c r="G181" s="123"/>
      <c r="H181" s="123"/>
    </row>
    <row r="182" spans="3:8" x14ac:dyDescent="0.15">
      <c r="C182" s="122"/>
      <c r="D182" s="123"/>
      <c r="E182" s="123"/>
      <c r="F182" s="123"/>
      <c r="G182" s="123"/>
      <c r="H182" s="123"/>
    </row>
    <row r="183" spans="3:8" x14ac:dyDescent="0.15">
      <c r="C183" s="122"/>
      <c r="D183" s="123"/>
      <c r="E183" s="123"/>
      <c r="F183" s="123"/>
      <c r="G183" s="123"/>
      <c r="H183" s="123"/>
    </row>
    <row r="184" spans="3:8" x14ac:dyDescent="0.15">
      <c r="C184" s="122"/>
      <c r="D184" s="123"/>
      <c r="E184" s="123"/>
      <c r="F184" s="123"/>
      <c r="G184" s="123"/>
      <c r="H184" s="123"/>
    </row>
    <row r="185" spans="3:8" x14ac:dyDescent="0.15">
      <c r="C185" s="122"/>
      <c r="D185" s="123"/>
      <c r="E185" s="123"/>
      <c r="F185" s="123"/>
      <c r="G185" s="123"/>
      <c r="H185" s="123"/>
    </row>
    <row r="186" spans="3:8" x14ac:dyDescent="0.15">
      <c r="C186" s="122"/>
      <c r="D186" s="123"/>
      <c r="E186" s="123"/>
      <c r="F186" s="123"/>
      <c r="G186" s="123"/>
      <c r="H186" s="123"/>
    </row>
    <row r="187" spans="3:8" x14ac:dyDescent="0.15">
      <c r="C187" s="122"/>
      <c r="D187" s="123"/>
      <c r="E187" s="123"/>
      <c r="F187" s="123"/>
      <c r="G187" s="123"/>
      <c r="H187" s="123"/>
    </row>
    <row r="188" spans="3:8" x14ac:dyDescent="0.15">
      <c r="C188" s="122"/>
      <c r="D188" s="123"/>
      <c r="E188" s="123"/>
      <c r="F188" s="123"/>
      <c r="G188" s="123"/>
      <c r="H188" s="123"/>
    </row>
    <row r="189" spans="3:8" x14ac:dyDescent="0.15">
      <c r="C189" s="122"/>
      <c r="D189" s="123"/>
      <c r="E189" s="123"/>
      <c r="F189" s="123"/>
      <c r="G189" s="123"/>
      <c r="H189" s="123"/>
    </row>
    <row r="190" spans="3:8" x14ac:dyDescent="0.15">
      <c r="C190" s="122"/>
      <c r="D190" s="123"/>
      <c r="E190" s="123"/>
      <c r="F190" s="123"/>
      <c r="G190" s="123"/>
      <c r="H190" s="123"/>
    </row>
    <row r="191" spans="3:8" x14ac:dyDescent="0.15">
      <c r="C191" s="122"/>
      <c r="D191" s="123"/>
      <c r="E191" s="123"/>
      <c r="F191" s="123"/>
      <c r="G191" s="123"/>
      <c r="H191" s="123"/>
    </row>
    <row r="192" spans="3:8" x14ac:dyDescent="0.15">
      <c r="C192" s="122"/>
      <c r="D192" s="123"/>
      <c r="E192" s="123"/>
      <c r="F192" s="123"/>
      <c r="G192" s="123"/>
      <c r="H192" s="123"/>
    </row>
    <row r="193" spans="3:8" x14ac:dyDescent="0.15">
      <c r="C193" s="122"/>
      <c r="D193" s="123"/>
      <c r="E193" s="123"/>
      <c r="F193" s="123"/>
      <c r="G193" s="123"/>
      <c r="H193" s="123"/>
    </row>
    <row r="194" spans="3:8" x14ac:dyDescent="0.15">
      <c r="C194" s="122"/>
      <c r="D194" s="123"/>
      <c r="E194" s="123"/>
      <c r="F194" s="123"/>
      <c r="G194" s="123"/>
      <c r="H194" s="123"/>
    </row>
    <row r="195" spans="3:8" x14ac:dyDescent="0.15">
      <c r="C195" s="122"/>
      <c r="D195" s="123"/>
      <c r="E195" s="123"/>
      <c r="F195" s="123"/>
      <c r="G195" s="123"/>
      <c r="H195" s="123"/>
    </row>
    <row r="196" spans="3:8" x14ac:dyDescent="0.15">
      <c r="C196" s="122"/>
      <c r="D196" s="123"/>
      <c r="E196" s="123"/>
      <c r="F196" s="123"/>
      <c r="G196" s="123"/>
      <c r="H196" s="123"/>
    </row>
    <row r="197" spans="3:8" x14ac:dyDescent="0.15">
      <c r="C197" s="122"/>
      <c r="D197" s="123"/>
      <c r="E197" s="123"/>
      <c r="F197" s="123"/>
      <c r="G197" s="123"/>
      <c r="H197" s="123"/>
    </row>
    <row r="198" spans="3:8" x14ac:dyDescent="0.15">
      <c r="C198" s="122"/>
      <c r="D198" s="123"/>
      <c r="E198" s="123"/>
      <c r="F198" s="123"/>
      <c r="G198" s="123"/>
      <c r="H198" s="123"/>
    </row>
    <row r="199" spans="3:8" x14ac:dyDescent="0.15">
      <c r="C199" s="122"/>
      <c r="D199" s="123"/>
      <c r="E199" s="123"/>
      <c r="F199" s="123"/>
      <c r="G199" s="123"/>
      <c r="H199" s="123"/>
    </row>
    <row r="200" spans="3:8" x14ac:dyDescent="0.15">
      <c r="C200" s="122"/>
      <c r="D200" s="123"/>
      <c r="E200" s="123"/>
      <c r="F200" s="123"/>
      <c r="G200" s="123"/>
      <c r="H200" s="123"/>
    </row>
    <row r="201" spans="3:8" x14ac:dyDescent="0.15">
      <c r="C201" s="122"/>
      <c r="D201" s="123"/>
      <c r="E201" s="123"/>
      <c r="F201" s="123"/>
      <c r="G201" s="123"/>
      <c r="H201" s="123"/>
    </row>
    <row r="202" spans="3:8" x14ac:dyDescent="0.15">
      <c r="C202" s="122"/>
      <c r="D202" s="123"/>
      <c r="E202" s="123"/>
      <c r="F202" s="123"/>
      <c r="G202" s="123"/>
      <c r="H202" s="123"/>
    </row>
    <row r="203" spans="3:8" x14ac:dyDescent="0.15">
      <c r="C203" s="122"/>
      <c r="D203" s="123"/>
      <c r="E203" s="123"/>
      <c r="F203" s="123"/>
      <c r="G203" s="123"/>
      <c r="H203" s="123"/>
    </row>
    <row r="204" spans="3:8" x14ac:dyDescent="0.15">
      <c r="C204" s="122"/>
      <c r="D204" s="123"/>
      <c r="E204" s="123"/>
      <c r="F204" s="123"/>
      <c r="G204" s="123"/>
      <c r="H204" s="123"/>
    </row>
    <row r="205" spans="3:8" x14ac:dyDescent="0.15">
      <c r="C205" s="122"/>
      <c r="D205" s="123"/>
      <c r="E205" s="123"/>
      <c r="F205" s="123"/>
      <c r="G205" s="123"/>
      <c r="H205" s="123"/>
    </row>
    <row r="206" spans="3:8" x14ac:dyDescent="0.15">
      <c r="C206" s="122"/>
      <c r="D206" s="123"/>
      <c r="E206" s="123"/>
      <c r="F206" s="123"/>
      <c r="G206" s="123"/>
      <c r="H206" s="123"/>
    </row>
    <row r="207" spans="3:8" x14ac:dyDescent="0.15">
      <c r="C207" s="122"/>
      <c r="D207" s="123"/>
      <c r="E207" s="123"/>
      <c r="F207" s="123"/>
      <c r="G207" s="123"/>
      <c r="H207" s="123"/>
    </row>
    <row r="208" spans="3:8" x14ac:dyDescent="0.15">
      <c r="C208" s="122"/>
      <c r="D208" s="123"/>
      <c r="E208" s="123"/>
      <c r="F208" s="123"/>
      <c r="G208" s="123"/>
      <c r="H208" s="123"/>
    </row>
    <row r="209" spans="3:8" x14ac:dyDescent="0.15">
      <c r="C209" s="122"/>
      <c r="D209" s="123"/>
      <c r="E209" s="123"/>
      <c r="F209" s="123"/>
      <c r="G209" s="123"/>
      <c r="H209" s="123"/>
    </row>
    <row r="210" spans="3:8" x14ac:dyDescent="0.15">
      <c r="C210" s="122"/>
      <c r="D210" s="123"/>
      <c r="E210" s="123"/>
      <c r="F210" s="123"/>
      <c r="G210" s="123"/>
      <c r="H210" s="123"/>
    </row>
    <row r="211" spans="3:8" x14ac:dyDescent="0.15">
      <c r="C211" s="122"/>
      <c r="D211" s="123"/>
      <c r="E211" s="123"/>
      <c r="F211" s="123"/>
      <c r="G211" s="123"/>
      <c r="H211" s="123"/>
    </row>
    <row r="212" spans="3:8" x14ac:dyDescent="0.15">
      <c r="C212" s="122"/>
      <c r="D212" s="123"/>
      <c r="E212" s="123"/>
      <c r="F212" s="123"/>
      <c r="G212" s="123"/>
      <c r="H212" s="123"/>
    </row>
    <row r="213" spans="3:8" x14ac:dyDescent="0.15">
      <c r="C213" s="122"/>
      <c r="D213" s="123"/>
      <c r="E213" s="123"/>
      <c r="F213" s="123"/>
      <c r="G213" s="123"/>
      <c r="H213" s="123"/>
    </row>
    <row r="214" spans="3:8" x14ac:dyDescent="0.15">
      <c r="C214" s="122"/>
      <c r="D214" s="123"/>
      <c r="E214" s="123"/>
      <c r="F214" s="123"/>
      <c r="G214" s="123"/>
      <c r="H214" s="123"/>
    </row>
    <row r="215" spans="3:8" x14ac:dyDescent="0.15">
      <c r="C215" s="122"/>
      <c r="D215" s="123"/>
      <c r="E215" s="123"/>
      <c r="F215" s="123"/>
      <c r="G215" s="123"/>
      <c r="H215" s="123"/>
    </row>
    <row r="216" spans="3:8" x14ac:dyDescent="0.15">
      <c r="C216" s="122"/>
      <c r="D216" s="123"/>
      <c r="E216" s="123"/>
      <c r="F216" s="123"/>
      <c r="G216" s="123"/>
      <c r="H216" s="123"/>
    </row>
    <row r="217" spans="3:8" x14ac:dyDescent="0.15">
      <c r="C217" s="122"/>
      <c r="D217" s="123"/>
      <c r="E217" s="123"/>
      <c r="F217" s="123"/>
      <c r="G217" s="123"/>
      <c r="H217" s="123"/>
    </row>
    <row r="218" spans="3:8" x14ac:dyDescent="0.15">
      <c r="C218" s="122"/>
      <c r="D218" s="123"/>
      <c r="E218" s="123"/>
      <c r="F218" s="123"/>
      <c r="G218" s="123"/>
      <c r="H218" s="123"/>
    </row>
    <row r="219" spans="3:8" x14ac:dyDescent="0.15">
      <c r="C219" s="122"/>
      <c r="D219" s="123"/>
      <c r="E219" s="123"/>
      <c r="F219" s="123"/>
      <c r="G219" s="123"/>
      <c r="H219" s="123"/>
    </row>
    <row r="220" spans="3:8" x14ac:dyDescent="0.15">
      <c r="C220" s="122"/>
      <c r="D220" s="123"/>
      <c r="E220" s="123"/>
      <c r="F220" s="123"/>
      <c r="G220" s="123"/>
      <c r="H220" s="123"/>
    </row>
    <row r="221" spans="3:8" x14ac:dyDescent="0.15">
      <c r="C221" s="122"/>
      <c r="D221" s="123"/>
      <c r="E221" s="123"/>
      <c r="F221" s="123"/>
      <c r="G221" s="123"/>
      <c r="H221" s="123"/>
    </row>
    <row r="222" spans="3:8" x14ac:dyDescent="0.15">
      <c r="C222" s="122"/>
      <c r="D222" s="123"/>
      <c r="E222" s="123"/>
      <c r="F222" s="123"/>
      <c r="G222" s="123"/>
      <c r="H222" s="123"/>
    </row>
    <row r="223" spans="3:8" x14ac:dyDescent="0.15">
      <c r="C223" s="122"/>
      <c r="D223" s="123"/>
      <c r="E223" s="123"/>
      <c r="F223" s="123"/>
      <c r="G223" s="123"/>
      <c r="H223" s="123"/>
    </row>
    <row r="224" spans="3:8" x14ac:dyDescent="0.15">
      <c r="C224" s="122"/>
      <c r="D224" s="123"/>
      <c r="E224" s="123"/>
      <c r="F224" s="123"/>
      <c r="G224" s="123"/>
      <c r="H224" s="123"/>
    </row>
    <row r="225" spans="3:8" x14ac:dyDescent="0.15">
      <c r="C225" s="122"/>
      <c r="D225" s="123"/>
      <c r="E225" s="123"/>
      <c r="F225" s="123"/>
      <c r="G225" s="123"/>
      <c r="H225" s="123"/>
    </row>
    <row r="226" spans="3:8" x14ac:dyDescent="0.15">
      <c r="C226" s="122"/>
      <c r="D226" s="123"/>
      <c r="E226" s="123"/>
      <c r="F226" s="123"/>
      <c r="G226" s="123"/>
      <c r="H226" s="123"/>
    </row>
    <row r="227" spans="3:8" x14ac:dyDescent="0.15">
      <c r="C227" s="122"/>
      <c r="D227" s="123"/>
      <c r="E227" s="123"/>
      <c r="F227" s="123"/>
      <c r="G227" s="123"/>
      <c r="H227" s="123"/>
    </row>
    <row r="228" spans="3:8" x14ac:dyDescent="0.15">
      <c r="C228" s="122"/>
      <c r="D228" s="123"/>
      <c r="E228" s="123"/>
      <c r="F228" s="123"/>
      <c r="G228" s="123"/>
      <c r="H228" s="123"/>
    </row>
    <row r="229" spans="3:8" x14ac:dyDescent="0.15">
      <c r="C229" s="122"/>
      <c r="D229" s="123"/>
      <c r="E229" s="123"/>
      <c r="F229" s="123"/>
      <c r="G229" s="123"/>
      <c r="H229" s="123"/>
    </row>
    <row r="230" spans="3:8" x14ac:dyDescent="0.15">
      <c r="C230" s="122"/>
      <c r="D230" s="123"/>
      <c r="E230" s="123"/>
      <c r="F230" s="123"/>
      <c r="G230" s="123"/>
      <c r="H230" s="123"/>
    </row>
    <row r="231" spans="3:8" x14ac:dyDescent="0.15">
      <c r="C231" s="122"/>
      <c r="D231" s="123"/>
      <c r="E231" s="123"/>
      <c r="F231" s="123"/>
      <c r="G231" s="123"/>
      <c r="H231" s="123"/>
    </row>
    <row r="232" spans="3:8" x14ac:dyDescent="0.15">
      <c r="C232" s="122"/>
      <c r="D232" s="123"/>
      <c r="E232" s="123"/>
      <c r="F232" s="123"/>
      <c r="G232" s="123"/>
      <c r="H232" s="123"/>
    </row>
    <row r="233" spans="3:8" x14ac:dyDescent="0.15">
      <c r="C233" s="122"/>
      <c r="D233" s="123"/>
      <c r="E233" s="123"/>
      <c r="F233" s="123"/>
      <c r="G233" s="123"/>
      <c r="H233" s="123"/>
    </row>
    <row r="234" spans="3:8" x14ac:dyDescent="0.15">
      <c r="C234" s="122"/>
      <c r="D234" s="123"/>
      <c r="E234" s="123"/>
      <c r="F234" s="123"/>
      <c r="G234" s="123"/>
      <c r="H234" s="123"/>
    </row>
    <row r="235" spans="3:8" x14ac:dyDescent="0.15">
      <c r="C235" s="122"/>
      <c r="D235" s="123"/>
      <c r="E235" s="123"/>
      <c r="F235" s="123"/>
      <c r="G235" s="123"/>
      <c r="H235" s="123"/>
    </row>
    <row r="236" spans="3:8" x14ac:dyDescent="0.15">
      <c r="C236" s="122"/>
      <c r="D236" s="123"/>
      <c r="E236" s="123"/>
      <c r="F236" s="123"/>
      <c r="G236" s="123"/>
      <c r="H236" s="123"/>
    </row>
    <row r="237" spans="3:8" x14ac:dyDescent="0.15">
      <c r="C237" s="122"/>
      <c r="D237" s="123"/>
      <c r="E237" s="123"/>
      <c r="F237" s="123"/>
      <c r="G237" s="123"/>
      <c r="H237" s="123"/>
    </row>
    <row r="238" spans="3:8" x14ac:dyDescent="0.15">
      <c r="C238" s="122"/>
      <c r="D238" s="123"/>
      <c r="E238" s="123"/>
      <c r="F238" s="123"/>
      <c r="G238" s="123"/>
      <c r="H238" s="123"/>
    </row>
    <row r="239" spans="3:8" x14ac:dyDescent="0.15">
      <c r="C239" s="122"/>
      <c r="D239" s="123"/>
      <c r="E239" s="123"/>
      <c r="F239" s="123"/>
      <c r="G239" s="123"/>
      <c r="H239" s="123"/>
    </row>
    <row r="240" spans="3:8" x14ac:dyDescent="0.15">
      <c r="C240" s="122"/>
      <c r="D240" s="123"/>
      <c r="E240" s="123"/>
      <c r="F240" s="123"/>
      <c r="G240" s="123"/>
      <c r="H240" s="123"/>
    </row>
    <row r="241" spans="3:8" x14ac:dyDescent="0.15">
      <c r="C241" s="122"/>
      <c r="D241" s="123"/>
      <c r="E241" s="123"/>
      <c r="F241" s="123"/>
      <c r="G241" s="123"/>
      <c r="H241" s="123"/>
    </row>
    <row r="242" spans="3:8" x14ac:dyDescent="0.15">
      <c r="C242" s="122"/>
      <c r="D242" s="123"/>
      <c r="E242" s="123"/>
      <c r="F242" s="123"/>
      <c r="G242" s="123"/>
      <c r="H242" s="123"/>
    </row>
    <row r="243" spans="3:8" x14ac:dyDescent="0.15">
      <c r="C243" s="122"/>
      <c r="D243" s="123"/>
      <c r="E243" s="123"/>
      <c r="F243" s="123"/>
      <c r="G243" s="123"/>
      <c r="H243" s="123"/>
    </row>
    <row r="244" spans="3:8" x14ac:dyDescent="0.15">
      <c r="C244" s="122"/>
      <c r="D244" s="123"/>
      <c r="E244" s="123"/>
      <c r="F244" s="123"/>
      <c r="G244" s="123"/>
      <c r="H244" s="123"/>
    </row>
    <row r="245" spans="3:8" x14ac:dyDescent="0.15">
      <c r="C245" s="122"/>
      <c r="D245" s="123"/>
      <c r="E245" s="123"/>
      <c r="F245" s="123"/>
      <c r="G245" s="123"/>
      <c r="H245" s="123"/>
    </row>
    <row r="246" spans="3:8" x14ac:dyDescent="0.15">
      <c r="C246" s="122"/>
      <c r="D246" s="123"/>
      <c r="E246" s="123"/>
      <c r="F246" s="123"/>
      <c r="G246" s="123"/>
      <c r="H246" s="123"/>
    </row>
    <row r="247" spans="3:8" x14ac:dyDescent="0.15">
      <c r="C247" s="122"/>
      <c r="D247" s="123"/>
      <c r="E247" s="123"/>
      <c r="F247" s="123"/>
      <c r="G247" s="123"/>
      <c r="H247" s="123"/>
    </row>
    <row r="248" spans="3:8" x14ac:dyDescent="0.15">
      <c r="C248" s="122"/>
      <c r="D248" s="123"/>
      <c r="E248" s="123"/>
      <c r="F248" s="123"/>
      <c r="G248" s="123"/>
      <c r="H248" s="123"/>
    </row>
    <row r="249" spans="3:8" x14ac:dyDescent="0.15">
      <c r="C249" s="122"/>
      <c r="D249" s="123"/>
      <c r="E249" s="123"/>
      <c r="F249" s="123"/>
      <c r="G249" s="123"/>
      <c r="H249" s="123"/>
    </row>
    <row r="250" spans="3:8" x14ac:dyDescent="0.15">
      <c r="C250" s="122"/>
      <c r="D250" s="123"/>
      <c r="E250" s="123"/>
      <c r="F250" s="123"/>
      <c r="G250" s="123"/>
      <c r="H250" s="123"/>
    </row>
    <row r="251" spans="3:8" x14ac:dyDescent="0.15">
      <c r="C251" s="122"/>
      <c r="D251" s="123"/>
      <c r="E251" s="123"/>
      <c r="F251" s="123"/>
      <c r="G251" s="123"/>
      <c r="H251" s="123"/>
    </row>
    <row r="252" spans="3:8" x14ac:dyDescent="0.15">
      <c r="C252" s="122"/>
      <c r="D252" s="123"/>
      <c r="E252" s="123"/>
      <c r="F252" s="123"/>
      <c r="G252" s="123"/>
      <c r="H252" s="123"/>
    </row>
    <row r="253" spans="3:8" x14ac:dyDescent="0.15">
      <c r="C253" s="122"/>
      <c r="D253" s="123"/>
      <c r="E253" s="123"/>
      <c r="F253" s="123"/>
      <c r="G253" s="123"/>
      <c r="H253" s="123"/>
    </row>
    <row r="254" spans="3:8" x14ac:dyDescent="0.15">
      <c r="C254" s="122"/>
      <c r="D254" s="123"/>
      <c r="E254" s="123"/>
      <c r="F254" s="123"/>
      <c r="G254" s="123"/>
      <c r="H254" s="123"/>
    </row>
    <row r="255" spans="3:8" x14ac:dyDescent="0.15">
      <c r="C255" s="122"/>
      <c r="D255" s="123"/>
      <c r="E255" s="123"/>
      <c r="F255" s="123"/>
      <c r="G255" s="123"/>
      <c r="H255" s="123"/>
    </row>
    <row r="256" spans="3:8" x14ac:dyDescent="0.15">
      <c r="C256" s="122"/>
      <c r="D256" s="123"/>
      <c r="E256" s="123"/>
      <c r="F256" s="123"/>
      <c r="G256" s="123"/>
      <c r="H256" s="123"/>
    </row>
    <row r="257" spans="3:8" x14ac:dyDescent="0.15">
      <c r="C257" s="122"/>
      <c r="D257" s="123"/>
      <c r="E257" s="123"/>
      <c r="F257" s="123"/>
      <c r="G257" s="123"/>
      <c r="H257" s="123"/>
    </row>
    <row r="258" spans="3:8" x14ac:dyDescent="0.15">
      <c r="C258" s="122"/>
      <c r="D258" s="123"/>
      <c r="E258" s="123"/>
      <c r="F258" s="123"/>
      <c r="G258" s="123"/>
      <c r="H258" s="123"/>
    </row>
    <row r="259" spans="3:8" x14ac:dyDescent="0.15">
      <c r="C259" s="122"/>
      <c r="D259" s="123"/>
      <c r="E259" s="123"/>
      <c r="F259" s="123"/>
      <c r="G259" s="123"/>
      <c r="H259" s="123"/>
    </row>
    <row r="260" spans="3:8" x14ac:dyDescent="0.15">
      <c r="C260" s="122"/>
      <c r="D260" s="123"/>
      <c r="E260" s="123"/>
      <c r="F260" s="123"/>
      <c r="G260" s="123"/>
      <c r="H260" s="123"/>
    </row>
    <row r="261" spans="3:8" x14ac:dyDescent="0.15">
      <c r="C261" s="122"/>
      <c r="D261" s="123"/>
      <c r="E261" s="123"/>
      <c r="F261" s="123"/>
      <c r="G261" s="123"/>
      <c r="H261" s="123"/>
    </row>
    <row r="262" spans="3:8" x14ac:dyDescent="0.15">
      <c r="C262" s="122"/>
      <c r="D262" s="123"/>
      <c r="E262" s="123"/>
      <c r="F262" s="123"/>
      <c r="G262" s="123"/>
      <c r="H262" s="123"/>
    </row>
    <row r="263" spans="3:8" x14ac:dyDescent="0.15">
      <c r="C263" s="122"/>
      <c r="D263" s="123"/>
      <c r="E263" s="123"/>
      <c r="F263" s="123"/>
      <c r="G263" s="123"/>
      <c r="H263" s="123"/>
    </row>
    <row r="264" spans="3:8" x14ac:dyDescent="0.15">
      <c r="C264" s="122"/>
      <c r="D264" s="123"/>
      <c r="E264" s="123"/>
      <c r="F264" s="123"/>
      <c r="G264" s="123"/>
      <c r="H264" s="123"/>
    </row>
    <row r="265" spans="3:8" x14ac:dyDescent="0.15">
      <c r="C265" s="122"/>
      <c r="D265" s="123"/>
      <c r="E265" s="123"/>
      <c r="F265" s="123"/>
      <c r="G265" s="123"/>
      <c r="H265" s="123"/>
    </row>
    <row r="266" spans="3:8" x14ac:dyDescent="0.15">
      <c r="C266" s="122"/>
      <c r="D266" s="123"/>
      <c r="E266" s="123"/>
      <c r="F266" s="123"/>
      <c r="G266" s="123"/>
      <c r="H266" s="123"/>
    </row>
    <row r="267" spans="3:8" x14ac:dyDescent="0.15">
      <c r="C267" s="122"/>
      <c r="D267" s="123"/>
      <c r="E267" s="123"/>
      <c r="F267" s="123"/>
      <c r="G267" s="123"/>
      <c r="H267" s="123"/>
    </row>
    <row r="268" spans="3:8" x14ac:dyDescent="0.15">
      <c r="C268" s="122"/>
      <c r="D268" s="123"/>
      <c r="E268" s="123"/>
      <c r="F268" s="123"/>
      <c r="G268" s="123"/>
      <c r="H268" s="123"/>
    </row>
    <row r="269" spans="3:8" x14ac:dyDescent="0.15">
      <c r="C269" s="122"/>
      <c r="D269" s="123"/>
      <c r="E269" s="123"/>
      <c r="F269" s="123"/>
      <c r="G269" s="123"/>
      <c r="H269" s="123"/>
    </row>
    <row r="270" spans="3:8" x14ac:dyDescent="0.15">
      <c r="C270" s="122"/>
      <c r="D270" s="123"/>
      <c r="E270" s="123"/>
      <c r="F270" s="123"/>
      <c r="G270" s="123"/>
      <c r="H270" s="123"/>
    </row>
    <row r="271" spans="3:8" x14ac:dyDescent="0.15">
      <c r="C271" s="122"/>
      <c r="D271" s="123"/>
      <c r="E271" s="123"/>
      <c r="F271" s="123"/>
      <c r="G271" s="123"/>
      <c r="H271" s="123"/>
    </row>
    <row r="272" spans="3:8" x14ac:dyDescent="0.15">
      <c r="C272" s="122"/>
      <c r="D272" s="123"/>
      <c r="E272" s="123"/>
      <c r="F272" s="123"/>
      <c r="G272" s="123"/>
      <c r="H272" s="123"/>
    </row>
    <row r="273" spans="3:8" x14ac:dyDescent="0.15">
      <c r="C273" s="122"/>
      <c r="D273" s="123"/>
      <c r="E273" s="123"/>
      <c r="F273" s="123"/>
      <c r="G273" s="123"/>
      <c r="H273" s="123"/>
    </row>
    <row r="274" spans="3:8" x14ac:dyDescent="0.15">
      <c r="C274" s="122"/>
      <c r="D274" s="123"/>
      <c r="E274" s="123"/>
      <c r="F274" s="123"/>
      <c r="G274" s="123"/>
      <c r="H274" s="123"/>
    </row>
    <row r="275" spans="3:8" x14ac:dyDescent="0.15">
      <c r="C275" s="122"/>
      <c r="D275" s="123"/>
      <c r="E275" s="123"/>
      <c r="F275" s="123"/>
      <c r="G275" s="123"/>
      <c r="H275" s="123"/>
    </row>
    <row r="276" spans="3:8" x14ac:dyDescent="0.15">
      <c r="C276" s="122"/>
      <c r="D276" s="123"/>
      <c r="E276" s="123"/>
      <c r="F276" s="123"/>
      <c r="G276" s="123"/>
      <c r="H276" s="123"/>
    </row>
    <row r="277" spans="3:8" x14ac:dyDescent="0.15">
      <c r="C277" s="122"/>
      <c r="D277" s="123"/>
      <c r="E277" s="123"/>
      <c r="F277" s="123"/>
      <c r="G277" s="123"/>
      <c r="H277" s="123"/>
    </row>
    <row r="278" spans="3:8" x14ac:dyDescent="0.15">
      <c r="C278" s="122"/>
      <c r="D278" s="123"/>
      <c r="E278" s="123"/>
      <c r="F278" s="123"/>
      <c r="G278" s="123"/>
      <c r="H278" s="123"/>
    </row>
    <row r="279" spans="3:8" x14ac:dyDescent="0.15">
      <c r="C279" s="122"/>
      <c r="D279" s="123"/>
      <c r="E279" s="123"/>
      <c r="F279" s="123"/>
      <c r="G279" s="123"/>
      <c r="H279" s="123"/>
    </row>
    <row r="280" spans="3:8" x14ac:dyDescent="0.15">
      <c r="C280" s="122"/>
      <c r="D280" s="123"/>
      <c r="E280" s="123"/>
      <c r="F280" s="123"/>
      <c r="G280" s="123"/>
      <c r="H280" s="123"/>
    </row>
    <row r="281" spans="3:8" x14ac:dyDescent="0.15">
      <c r="C281" s="122"/>
      <c r="D281" s="123"/>
      <c r="E281" s="123"/>
      <c r="F281" s="123"/>
      <c r="G281" s="123"/>
      <c r="H281" s="123"/>
    </row>
    <row r="282" spans="3:8" x14ac:dyDescent="0.15">
      <c r="C282" s="122"/>
      <c r="D282" s="123"/>
      <c r="E282" s="123"/>
      <c r="F282" s="123"/>
      <c r="G282" s="123"/>
      <c r="H282" s="123"/>
    </row>
    <row r="283" spans="3:8" x14ac:dyDescent="0.15">
      <c r="C283" s="122"/>
      <c r="D283" s="123"/>
      <c r="E283" s="123"/>
      <c r="F283" s="123"/>
      <c r="G283" s="123"/>
      <c r="H283" s="123"/>
    </row>
    <row r="284" spans="3:8" x14ac:dyDescent="0.15">
      <c r="C284" s="122"/>
      <c r="D284" s="123"/>
      <c r="E284" s="123"/>
      <c r="F284" s="123"/>
      <c r="G284" s="123"/>
      <c r="H284" s="123"/>
    </row>
    <row r="285" spans="3:8" x14ac:dyDescent="0.15">
      <c r="C285" s="122"/>
      <c r="D285" s="123"/>
      <c r="E285" s="123"/>
      <c r="F285" s="123"/>
      <c r="G285" s="123"/>
      <c r="H285" s="123"/>
    </row>
    <row r="286" spans="3:8" x14ac:dyDescent="0.15">
      <c r="C286" s="122"/>
      <c r="D286" s="123"/>
      <c r="E286" s="123"/>
      <c r="F286" s="123"/>
      <c r="G286" s="123"/>
      <c r="H286" s="123"/>
    </row>
    <row r="287" spans="3:8" x14ac:dyDescent="0.15">
      <c r="C287" s="122"/>
      <c r="D287" s="123"/>
      <c r="E287" s="123"/>
      <c r="F287" s="123"/>
      <c r="G287" s="123"/>
      <c r="H287" s="123"/>
    </row>
    <row r="288" spans="3:8" x14ac:dyDescent="0.15">
      <c r="C288" s="122"/>
      <c r="D288" s="123"/>
      <c r="E288" s="123"/>
      <c r="F288" s="123"/>
      <c r="G288" s="123"/>
      <c r="H288" s="123"/>
    </row>
    <row r="289" spans="3:8" x14ac:dyDescent="0.15">
      <c r="C289" s="122"/>
      <c r="D289" s="123"/>
      <c r="E289" s="123"/>
      <c r="F289" s="123"/>
      <c r="G289" s="123"/>
      <c r="H289" s="123"/>
    </row>
    <row r="290" spans="3:8" x14ac:dyDescent="0.15">
      <c r="C290" s="122"/>
      <c r="D290" s="123"/>
      <c r="E290" s="123"/>
      <c r="F290" s="123"/>
      <c r="G290" s="123"/>
      <c r="H290" s="123"/>
    </row>
    <row r="291" spans="3:8" x14ac:dyDescent="0.15">
      <c r="C291" s="122"/>
      <c r="D291" s="123"/>
      <c r="E291" s="123"/>
      <c r="F291" s="123"/>
      <c r="G291" s="123"/>
      <c r="H291" s="123"/>
    </row>
    <row r="292" spans="3:8" x14ac:dyDescent="0.15">
      <c r="C292" s="122"/>
      <c r="D292" s="123"/>
      <c r="E292" s="123"/>
      <c r="F292" s="123"/>
      <c r="G292" s="123"/>
      <c r="H292" s="123"/>
    </row>
    <row r="293" spans="3:8" x14ac:dyDescent="0.15">
      <c r="C293" s="122"/>
      <c r="D293" s="123"/>
      <c r="E293" s="123"/>
      <c r="F293" s="123"/>
      <c r="G293" s="123"/>
      <c r="H293" s="123"/>
    </row>
    <row r="294" spans="3:8" x14ac:dyDescent="0.15">
      <c r="C294" s="122"/>
      <c r="D294" s="123"/>
      <c r="E294" s="123"/>
      <c r="F294" s="123"/>
      <c r="G294" s="123"/>
      <c r="H294" s="123"/>
    </row>
    <row r="295" spans="3:8" x14ac:dyDescent="0.15">
      <c r="C295" s="122"/>
      <c r="D295" s="123"/>
      <c r="E295" s="123"/>
      <c r="F295" s="123"/>
      <c r="G295" s="123"/>
      <c r="H295" s="123"/>
    </row>
    <row r="296" spans="3:8" x14ac:dyDescent="0.15">
      <c r="C296" s="122"/>
      <c r="D296" s="123"/>
      <c r="E296" s="123"/>
      <c r="F296" s="123"/>
      <c r="G296" s="123"/>
      <c r="H296" s="123"/>
    </row>
    <row r="297" spans="3:8" x14ac:dyDescent="0.15">
      <c r="C297" s="122"/>
      <c r="D297" s="123"/>
      <c r="E297" s="123"/>
      <c r="F297" s="123"/>
      <c r="G297" s="123"/>
      <c r="H297" s="123"/>
    </row>
    <row r="298" spans="3:8" x14ac:dyDescent="0.15">
      <c r="C298" s="122"/>
      <c r="D298" s="123"/>
      <c r="E298" s="123"/>
      <c r="F298" s="123"/>
      <c r="G298" s="123"/>
      <c r="H298" s="123"/>
    </row>
    <row r="299" spans="3:8" x14ac:dyDescent="0.15">
      <c r="C299" s="122"/>
      <c r="D299" s="123"/>
      <c r="E299" s="123"/>
      <c r="F299" s="123"/>
      <c r="G299" s="123"/>
      <c r="H299" s="123"/>
    </row>
    <row r="300" spans="3:8" x14ac:dyDescent="0.15">
      <c r="C300" s="122"/>
      <c r="D300" s="123"/>
      <c r="E300" s="123"/>
      <c r="F300" s="123"/>
      <c r="G300" s="123"/>
      <c r="H300" s="123"/>
    </row>
    <row r="301" spans="3:8" x14ac:dyDescent="0.15">
      <c r="C301" s="122"/>
      <c r="D301" s="123"/>
      <c r="E301" s="123"/>
      <c r="F301" s="123"/>
      <c r="G301" s="123"/>
      <c r="H301" s="123"/>
    </row>
    <row r="302" spans="3:8" x14ac:dyDescent="0.15">
      <c r="C302" s="122"/>
      <c r="D302" s="123"/>
      <c r="E302" s="123"/>
      <c r="F302" s="123"/>
      <c r="G302" s="123"/>
      <c r="H302" s="123"/>
    </row>
    <row r="303" spans="3:8" x14ac:dyDescent="0.15">
      <c r="C303" s="122"/>
      <c r="D303" s="123"/>
      <c r="E303" s="123"/>
      <c r="F303" s="123"/>
      <c r="G303" s="123"/>
      <c r="H303" s="123"/>
    </row>
    <row r="304" spans="3:8" x14ac:dyDescent="0.15">
      <c r="C304" s="122"/>
      <c r="D304" s="123"/>
      <c r="E304" s="123"/>
      <c r="F304" s="123"/>
      <c r="G304" s="123"/>
      <c r="H304" s="123"/>
    </row>
    <row r="305" spans="3:8" x14ac:dyDescent="0.15">
      <c r="C305" s="122"/>
      <c r="D305" s="123"/>
      <c r="E305" s="123"/>
      <c r="F305" s="123"/>
      <c r="G305" s="123"/>
      <c r="H305" s="123"/>
    </row>
    <row r="306" spans="3:8" x14ac:dyDescent="0.15">
      <c r="C306" s="122"/>
      <c r="D306" s="123"/>
      <c r="E306" s="123"/>
      <c r="F306" s="123"/>
      <c r="G306" s="123"/>
      <c r="H306" s="123"/>
    </row>
    <row r="307" spans="3:8" x14ac:dyDescent="0.15">
      <c r="C307" s="122"/>
      <c r="D307" s="123"/>
      <c r="E307" s="123"/>
      <c r="F307" s="123"/>
      <c r="G307" s="123"/>
      <c r="H307" s="123"/>
    </row>
    <row r="308" spans="3:8" x14ac:dyDescent="0.15">
      <c r="C308" s="122"/>
      <c r="D308" s="123"/>
      <c r="E308" s="123"/>
      <c r="F308" s="123"/>
      <c r="G308" s="123"/>
      <c r="H308" s="123"/>
    </row>
    <row r="309" spans="3:8" x14ac:dyDescent="0.15">
      <c r="C309" s="122"/>
      <c r="D309" s="123"/>
      <c r="E309" s="123"/>
      <c r="F309" s="123"/>
      <c r="G309" s="123"/>
      <c r="H309" s="123"/>
    </row>
    <row r="310" spans="3:8" x14ac:dyDescent="0.15">
      <c r="C310" s="122"/>
      <c r="D310" s="123"/>
      <c r="E310" s="123"/>
      <c r="F310" s="123"/>
      <c r="G310" s="123"/>
      <c r="H310" s="123"/>
    </row>
    <row r="311" spans="3:8" x14ac:dyDescent="0.15">
      <c r="C311" s="122"/>
      <c r="D311" s="123"/>
      <c r="E311" s="123"/>
      <c r="F311" s="123"/>
      <c r="G311" s="123"/>
      <c r="H311" s="123"/>
    </row>
    <row r="312" spans="3:8" x14ac:dyDescent="0.15">
      <c r="C312" s="122"/>
      <c r="D312" s="123"/>
      <c r="E312" s="123"/>
      <c r="F312" s="123"/>
      <c r="G312" s="123"/>
      <c r="H312" s="123"/>
    </row>
    <row r="313" spans="3:8" x14ac:dyDescent="0.15">
      <c r="C313" s="122"/>
      <c r="D313" s="123"/>
      <c r="E313" s="123"/>
      <c r="F313" s="123"/>
      <c r="G313" s="123"/>
      <c r="H313" s="123"/>
    </row>
    <row r="314" spans="3:8" x14ac:dyDescent="0.15">
      <c r="C314" s="122"/>
      <c r="D314" s="123"/>
      <c r="E314" s="123"/>
      <c r="F314" s="123"/>
      <c r="G314" s="123"/>
      <c r="H314" s="123"/>
    </row>
    <row r="315" spans="3:8" x14ac:dyDescent="0.15">
      <c r="C315" s="122"/>
      <c r="D315" s="123"/>
      <c r="E315" s="123"/>
      <c r="F315" s="123"/>
      <c r="G315" s="123"/>
      <c r="H315" s="123"/>
    </row>
    <row r="316" spans="3:8" x14ac:dyDescent="0.15">
      <c r="C316" s="122"/>
      <c r="D316" s="123"/>
      <c r="E316" s="123"/>
      <c r="F316" s="123"/>
      <c r="G316" s="123"/>
      <c r="H316" s="123"/>
    </row>
    <row r="317" spans="3:8" x14ac:dyDescent="0.15">
      <c r="C317" s="122"/>
      <c r="D317" s="123"/>
      <c r="E317" s="123"/>
      <c r="F317" s="123"/>
      <c r="G317" s="123"/>
      <c r="H317" s="123"/>
    </row>
    <row r="318" spans="3:8" x14ac:dyDescent="0.15">
      <c r="C318" s="122"/>
      <c r="D318" s="123"/>
      <c r="E318" s="123"/>
      <c r="F318" s="123"/>
      <c r="G318" s="123"/>
      <c r="H318" s="123"/>
    </row>
    <row r="319" spans="3:8" x14ac:dyDescent="0.15">
      <c r="C319" s="122"/>
      <c r="D319" s="123"/>
      <c r="E319" s="123"/>
      <c r="F319" s="123"/>
      <c r="G319" s="123"/>
      <c r="H319" s="123"/>
    </row>
    <row r="320" spans="3:8" x14ac:dyDescent="0.15">
      <c r="C320" s="122"/>
      <c r="D320" s="123"/>
      <c r="E320" s="123"/>
      <c r="F320" s="123"/>
      <c r="G320" s="123"/>
      <c r="H320" s="123"/>
    </row>
    <row r="321" spans="3:8" x14ac:dyDescent="0.15">
      <c r="C321" s="122"/>
      <c r="D321" s="123"/>
      <c r="E321" s="123"/>
      <c r="F321" s="123"/>
      <c r="G321" s="123"/>
      <c r="H321" s="123"/>
    </row>
    <row r="322" spans="3:8" x14ac:dyDescent="0.15">
      <c r="C322" s="122"/>
      <c r="D322" s="123"/>
      <c r="E322" s="123"/>
      <c r="F322" s="123"/>
      <c r="G322" s="123"/>
      <c r="H322" s="123"/>
    </row>
    <row r="323" spans="3:8" x14ac:dyDescent="0.15">
      <c r="C323" s="122"/>
      <c r="D323" s="123"/>
      <c r="E323" s="123"/>
      <c r="F323" s="123"/>
      <c r="G323" s="123"/>
      <c r="H323" s="123"/>
    </row>
    <row r="324" spans="3:8" x14ac:dyDescent="0.15">
      <c r="C324" s="122"/>
      <c r="D324" s="123"/>
      <c r="E324" s="123"/>
      <c r="F324" s="123"/>
      <c r="G324" s="123"/>
      <c r="H324" s="123"/>
    </row>
    <row r="325" spans="3:8" x14ac:dyDescent="0.15">
      <c r="C325" s="122"/>
      <c r="D325" s="123"/>
      <c r="E325" s="123"/>
      <c r="F325" s="123"/>
      <c r="G325" s="123"/>
      <c r="H325" s="123"/>
    </row>
    <row r="326" spans="3:8" x14ac:dyDescent="0.15">
      <c r="C326" s="122"/>
      <c r="D326" s="123"/>
      <c r="E326" s="123"/>
      <c r="F326" s="123"/>
      <c r="G326" s="123"/>
      <c r="H326" s="123"/>
    </row>
    <row r="327" spans="3:8" x14ac:dyDescent="0.15">
      <c r="C327" s="122"/>
      <c r="D327" s="123"/>
      <c r="E327" s="123"/>
      <c r="F327" s="123"/>
      <c r="G327" s="123"/>
      <c r="H327" s="123"/>
    </row>
    <row r="328" spans="3:8" x14ac:dyDescent="0.15">
      <c r="C328" s="122"/>
      <c r="D328" s="123"/>
      <c r="E328" s="123"/>
      <c r="F328" s="123"/>
      <c r="G328" s="123"/>
      <c r="H328" s="123"/>
    </row>
    <row r="329" spans="3:8" x14ac:dyDescent="0.15">
      <c r="C329" s="122"/>
      <c r="D329" s="123"/>
      <c r="E329" s="123"/>
      <c r="F329" s="123"/>
      <c r="G329" s="123"/>
      <c r="H329" s="123"/>
    </row>
    <row r="330" spans="3:8" x14ac:dyDescent="0.15">
      <c r="C330" s="122"/>
      <c r="D330" s="123"/>
      <c r="E330" s="123"/>
      <c r="F330" s="123"/>
      <c r="G330" s="123"/>
      <c r="H330" s="123"/>
    </row>
    <row r="331" spans="3:8" x14ac:dyDescent="0.15">
      <c r="C331" s="122"/>
      <c r="D331" s="123"/>
      <c r="E331" s="123"/>
      <c r="F331" s="123"/>
      <c r="G331" s="123"/>
      <c r="H331" s="123"/>
    </row>
    <row r="332" spans="3:8" x14ac:dyDescent="0.15">
      <c r="C332" s="122"/>
      <c r="D332" s="123"/>
      <c r="E332" s="123"/>
      <c r="F332" s="123"/>
      <c r="G332" s="123"/>
      <c r="H332" s="123"/>
    </row>
    <row r="333" spans="3:8" x14ac:dyDescent="0.15">
      <c r="C333" s="122"/>
      <c r="D333" s="123"/>
      <c r="E333" s="123"/>
      <c r="F333" s="123"/>
      <c r="G333" s="123"/>
      <c r="H333" s="123"/>
    </row>
    <row r="334" spans="3:8" x14ac:dyDescent="0.15">
      <c r="C334" s="122"/>
      <c r="D334" s="123"/>
      <c r="E334" s="123"/>
      <c r="F334" s="123"/>
      <c r="G334" s="123"/>
      <c r="H334" s="123"/>
    </row>
    <row r="335" spans="3:8" x14ac:dyDescent="0.15">
      <c r="C335" s="122"/>
      <c r="D335" s="123"/>
      <c r="E335" s="123"/>
      <c r="F335" s="123"/>
      <c r="G335" s="123"/>
      <c r="H335" s="123"/>
    </row>
    <row r="336" spans="3:8" x14ac:dyDescent="0.15">
      <c r="C336" s="122"/>
      <c r="D336" s="123"/>
      <c r="E336" s="123"/>
      <c r="F336" s="123"/>
      <c r="G336" s="123"/>
      <c r="H336" s="123"/>
    </row>
    <row r="337" spans="3:8" x14ac:dyDescent="0.15">
      <c r="C337" s="122"/>
      <c r="D337" s="123"/>
      <c r="E337" s="123"/>
      <c r="F337" s="123"/>
      <c r="G337" s="123"/>
      <c r="H337" s="123"/>
    </row>
    <row r="338" spans="3:8" x14ac:dyDescent="0.15">
      <c r="C338" s="122"/>
      <c r="D338" s="123"/>
      <c r="E338" s="123"/>
      <c r="F338" s="123"/>
      <c r="G338" s="123"/>
      <c r="H338" s="123"/>
    </row>
    <row r="339" spans="3:8" x14ac:dyDescent="0.15">
      <c r="C339" s="122"/>
      <c r="D339" s="123"/>
      <c r="E339" s="123"/>
      <c r="F339" s="123"/>
      <c r="G339" s="123"/>
      <c r="H339" s="123"/>
    </row>
    <row r="340" spans="3:8" x14ac:dyDescent="0.15">
      <c r="C340" s="122"/>
      <c r="D340" s="123"/>
      <c r="E340" s="123"/>
      <c r="F340" s="123"/>
      <c r="G340" s="123"/>
      <c r="H340" s="123"/>
    </row>
    <row r="341" spans="3:8" x14ac:dyDescent="0.15">
      <c r="C341" s="122"/>
      <c r="D341" s="123"/>
      <c r="E341" s="123"/>
      <c r="F341" s="123"/>
      <c r="G341" s="123"/>
      <c r="H341" s="123"/>
    </row>
    <row r="342" spans="3:8" x14ac:dyDescent="0.15">
      <c r="C342" s="122"/>
      <c r="D342" s="123"/>
      <c r="E342" s="123"/>
      <c r="F342" s="123"/>
      <c r="G342" s="123"/>
      <c r="H342" s="123"/>
    </row>
    <row r="343" spans="3:8" x14ac:dyDescent="0.15">
      <c r="C343" s="122"/>
      <c r="D343" s="123"/>
      <c r="E343" s="123"/>
      <c r="F343" s="123"/>
      <c r="G343" s="123"/>
      <c r="H343" s="123"/>
    </row>
    <row r="344" spans="3:8" x14ac:dyDescent="0.15">
      <c r="C344" s="122"/>
      <c r="D344" s="123"/>
      <c r="E344" s="123"/>
      <c r="F344" s="123"/>
      <c r="G344" s="123"/>
      <c r="H344" s="123"/>
    </row>
    <row r="345" spans="3:8" x14ac:dyDescent="0.15">
      <c r="C345" s="122"/>
      <c r="D345" s="123"/>
      <c r="E345" s="123"/>
      <c r="F345" s="123"/>
      <c r="G345" s="123"/>
      <c r="H345" s="123"/>
    </row>
    <row r="346" spans="3:8" x14ac:dyDescent="0.15">
      <c r="C346" s="122"/>
      <c r="D346" s="123"/>
      <c r="E346" s="123"/>
      <c r="F346" s="123"/>
      <c r="G346" s="123"/>
      <c r="H346" s="123"/>
    </row>
    <row r="347" spans="3:8" x14ac:dyDescent="0.15">
      <c r="C347" s="122"/>
      <c r="D347" s="123"/>
      <c r="E347" s="123"/>
      <c r="F347" s="123"/>
      <c r="G347" s="123"/>
      <c r="H347" s="123"/>
    </row>
    <row r="348" spans="3:8" x14ac:dyDescent="0.15">
      <c r="C348" s="122"/>
      <c r="D348" s="123"/>
      <c r="E348" s="123"/>
      <c r="F348" s="123"/>
      <c r="G348" s="123"/>
      <c r="H348" s="123"/>
    </row>
    <row r="349" spans="3:8" x14ac:dyDescent="0.15">
      <c r="C349" s="122"/>
      <c r="D349" s="123"/>
      <c r="E349" s="123"/>
      <c r="F349" s="123"/>
      <c r="G349" s="123"/>
      <c r="H349" s="123"/>
    </row>
    <row r="350" spans="3:8" x14ac:dyDescent="0.15">
      <c r="C350" s="122"/>
      <c r="D350" s="123"/>
      <c r="E350" s="123"/>
      <c r="F350" s="123"/>
      <c r="G350" s="123"/>
      <c r="H350" s="123"/>
    </row>
    <row r="351" spans="3:8" x14ac:dyDescent="0.15">
      <c r="C351" s="122"/>
      <c r="D351" s="123"/>
      <c r="E351" s="123"/>
      <c r="F351" s="123"/>
      <c r="G351" s="123"/>
      <c r="H351" s="123"/>
    </row>
    <row r="352" spans="3:8" x14ac:dyDescent="0.15">
      <c r="C352" s="122"/>
      <c r="D352" s="123"/>
      <c r="E352" s="123"/>
      <c r="F352" s="123"/>
      <c r="G352" s="123"/>
      <c r="H352" s="123"/>
    </row>
    <row r="353" spans="3:8" x14ac:dyDescent="0.15">
      <c r="C353" s="122"/>
      <c r="D353" s="123"/>
      <c r="E353" s="123"/>
      <c r="F353" s="123"/>
      <c r="G353" s="123"/>
      <c r="H353" s="123"/>
    </row>
    <row r="354" spans="3:8" x14ac:dyDescent="0.15">
      <c r="C354" s="122"/>
      <c r="D354" s="123"/>
      <c r="E354" s="123"/>
      <c r="F354" s="123"/>
      <c r="G354" s="123"/>
      <c r="H354" s="123"/>
    </row>
    <row r="355" spans="3:8" x14ac:dyDescent="0.15">
      <c r="C355" s="122"/>
      <c r="D355" s="123"/>
      <c r="E355" s="123"/>
      <c r="F355" s="123"/>
      <c r="G355" s="123"/>
      <c r="H355" s="123"/>
    </row>
    <row r="356" spans="3:8" x14ac:dyDescent="0.15">
      <c r="C356" s="122"/>
      <c r="D356" s="123"/>
      <c r="E356" s="123"/>
      <c r="F356" s="123"/>
      <c r="G356" s="123"/>
      <c r="H356" s="123"/>
    </row>
    <row r="357" spans="3:8" x14ac:dyDescent="0.15">
      <c r="C357" s="122"/>
      <c r="D357" s="123"/>
      <c r="E357" s="123"/>
      <c r="F357" s="123"/>
      <c r="G357" s="123"/>
      <c r="H357" s="123"/>
    </row>
    <row r="358" spans="3:8" x14ac:dyDescent="0.15">
      <c r="C358" s="122"/>
      <c r="D358" s="123"/>
      <c r="E358" s="123"/>
      <c r="F358" s="123"/>
      <c r="G358" s="123"/>
      <c r="H358" s="123"/>
    </row>
    <row r="359" spans="3:8" x14ac:dyDescent="0.15">
      <c r="C359" s="122"/>
      <c r="D359" s="123"/>
      <c r="E359" s="123"/>
      <c r="F359" s="123"/>
      <c r="G359" s="123"/>
      <c r="H359" s="123"/>
    </row>
    <row r="360" spans="3:8" x14ac:dyDescent="0.15">
      <c r="C360" s="122"/>
      <c r="D360" s="123"/>
      <c r="E360" s="123"/>
      <c r="F360" s="123"/>
      <c r="G360" s="123"/>
      <c r="H360" s="123"/>
    </row>
    <row r="361" spans="3:8" x14ac:dyDescent="0.15">
      <c r="C361" s="122"/>
      <c r="D361" s="123"/>
      <c r="E361" s="123"/>
      <c r="F361" s="123"/>
      <c r="G361" s="123"/>
      <c r="H361" s="123"/>
    </row>
    <row r="362" spans="3:8" x14ac:dyDescent="0.15">
      <c r="C362" s="122"/>
      <c r="D362" s="123"/>
      <c r="E362" s="123"/>
      <c r="F362" s="123"/>
      <c r="G362" s="123"/>
      <c r="H362" s="123"/>
    </row>
    <row r="363" spans="3:8" x14ac:dyDescent="0.15">
      <c r="C363" s="122"/>
      <c r="D363" s="123"/>
      <c r="E363" s="123"/>
      <c r="F363" s="123"/>
      <c r="G363" s="123"/>
      <c r="H363" s="123"/>
    </row>
    <row r="364" spans="3:8" x14ac:dyDescent="0.15">
      <c r="C364" s="122"/>
      <c r="D364" s="123"/>
      <c r="E364" s="123"/>
      <c r="F364" s="123"/>
      <c r="G364" s="123"/>
      <c r="H364" s="123"/>
    </row>
    <row r="365" spans="3:8" x14ac:dyDescent="0.15">
      <c r="C365" s="122"/>
      <c r="D365" s="123"/>
      <c r="E365" s="123"/>
      <c r="F365" s="123"/>
      <c r="G365" s="123"/>
      <c r="H365" s="123"/>
    </row>
    <row r="366" spans="3:8" x14ac:dyDescent="0.15">
      <c r="C366" s="122"/>
      <c r="D366" s="123"/>
      <c r="E366" s="123"/>
      <c r="F366" s="123"/>
      <c r="G366" s="123"/>
      <c r="H366" s="123"/>
    </row>
    <row r="367" spans="3:8" x14ac:dyDescent="0.15">
      <c r="C367" s="122"/>
      <c r="D367" s="123"/>
      <c r="E367" s="123"/>
      <c r="F367" s="123"/>
      <c r="G367" s="123"/>
      <c r="H367" s="123"/>
    </row>
    <row r="368" spans="3:8" x14ac:dyDescent="0.15">
      <c r="C368" s="122"/>
      <c r="D368" s="123"/>
      <c r="E368" s="123"/>
      <c r="F368" s="123"/>
      <c r="G368" s="123"/>
      <c r="H368" s="123"/>
    </row>
    <row r="369" spans="3:8" x14ac:dyDescent="0.15">
      <c r="C369" s="122"/>
      <c r="D369" s="123"/>
      <c r="E369" s="123"/>
      <c r="F369" s="123"/>
      <c r="G369" s="123"/>
      <c r="H369" s="123"/>
    </row>
    <row r="370" spans="3:8" x14ac:dyDescent="0.15">
      <c r="C370" s="122"/>
      <c r="D370" s="123"/>
      <c r="E370" s="123"/>
      <c r="F370" s="123"/>
      <c r="G370" s="123"/>
      <c r="H370" s="123"/>
    </row>
    <row r="371" spans="3:8" x14ac:dyDescent="0.15">
      <c r="C371" s="122"/>
      <c r="D371" s="123"/>
      <c r="E371" s="123"/>
      <c r="F371" s="123"/>
      <c r="G371" s="123"/>
      <c r="H371" s="123"/>
    </row>
    <row r="372" spans="3:8" x14ac:dyDescent="0.15">
      <c r="C372" s="122"/>
      <c r="D372" s="123"/>
      <c r="E372" s="123"/>
      <c r="F372" s="123"/>
      <c r="G372" s="123"/>
      <c r="H372" s="123"/>
    </row>
    <row r="373" spans="3:8" x14ac:dyDescent="0.15">
      <c r="C373" s="122"/>
      <c r="D373" s="123"/>
      <c r="E373" s="123"/>
      <c r="F373" s="123"/>
      <c r="G373" s="123"/>
      <c r="H373" s="123"/>
    </row>
    <row r="374" spans="3:8" x14ac:dyDescent="0.15">
      <c r="C374" s="122"/>
      <c r="D374" s="123"/>
      <c r="E374" s="123"/>
      <c r="F374" s="123"/>
      <c r="G374" s="123"/>
      <c r="H374" s="123"/>
    </row>
    <row r="375" spans="3:8" x14ac:dyDescent="0.15">
      <c r="C375" s="122"/>
      <c r="D375" s="123"/>
      <c r="E375" s="123"/>
      <c r="F375" s="123"/>
      <c r="G375" s="123"/>
      <c r="H375" s="123"/>
    </row>
    <row r="376" spans="3:8" x14ac:dyDescent="0.15">
      <c r="C376" s="122"/>
      <c r="D376" s="123"/>
      <c r="E376" s="123"/>
      <c r="F376" s="123"/>
      <c r="G376" s="123"/>
      <c r="H376" s="123"/>
    </row>
    <row r="377" spans="3:8" x14ac:dyDescent="0.15">
      <c r="C377" s="122"/>
      <c r="D377" s="123"/>
      <c r="E377" s="123"/>
      <c r="F377" s="123"/>
      <c r="G377" s="123"/>
      <c r="H377" s="123"/>
    </row>
    <row r="378" spans="3:8" x14ac:dyDescent="0.15">
      <c r="C378" s="122"/>
      <c r="D378" s="123"/>
      <c r="E378" s="123"/>
      <c r="F378" s="123"/>
      <c r="G378" s="123"/>
      <c r="H378" s="123"/>
    </row>
    <row r="379" spans="3:8" x14ac:dyDescent="0.15">
      <c r="C379" s="122"/>
      <c r="D379" s="123"/>
      <c r="E379" s="123"/>
      <c r="F379" s="123"/>
      <c r="G379" s="123"/>
      <c r="H379" s="123"/>
    </row>
    <row r="380" spans="3:8" x14ac:dyDescent="0.15">
      <c r="C380" s="122"/>
      <c r="D380" s="123"/>
      <c r="E380" s="123"/>
      <c r="F380" s="123"/>
      <c r="G380" s="123"/>
      <c r="H380" s="123"/>
    </row>
    <row r="381" spans="3:8" x14ac:dyDescent="0.15">
      <c r="C381" s="122"/>
      <c r="D381" s="123"/>
      <c r="E381" s="123"/>
      <c r="F381" s="123"/>
      <c r="G381" s="123"/>
      <c r="H381" s="123"/>
    </row>
    <row r="382" spans="3:8" x14ac:dyDescent="0.15">
      <c r="C382" s="122"/>
      <c r="D382" s="123"/>
      <c r="E382" s="123"/>
      <c r="F382" s="123"/>
      <c r="G382" s="123"/>
      <c r="H382" s="123"/>
    </row>
    <row r="383" spans="3:8" x14ac:dyDescent="0.15">
      <c r="C383" s="122"/>
      <c r="D383" s="123"/>
      <c r="E383" s="123"/>
      <c r="F383" s="123"/>
      <c r="G383" s="123"/>
      <c r="H383" s="123"/>
    </row>
    <row r="384" spans="3:8" x14ac:dyDescent="0.15">
      <c r="C384" s="122"/>
      <c r="D384" s="123"/>
      <c r="E384" s="123"/>
      <c r="F384" s="123"/>
      <c r="G384" s="123"/>
      <c r="H384" s="123"/>
    </row>
    <row r="385" spans="3:8" x14ac:dyDescent="0.15">
      <c r="C385" s="122"/>
      <c r="D385" s="123"/>
      <c r="E385" s="123"/>
      <c r="F385" s="123"/>
      <c r="G385" s="123"/>
      <c r="H385" s="123"/>
    </row>
    <row r="386" spans="3:8" x14ac:dyDescent="0.15">
      <c r="C386" s="122"/>
      <c r="D386" s="123"/>
      <c r="E386" s="123"/>
      <c r="F386" s="123"/>
      <c r="G386" s="123"/>
      <c r="H386" s="123"/>
    </row>
    <row r="387" spans="3:8" x14ac:dyDescent="0.15">
      <c r="C387" s="122"/>
      <c r="D387" s="123"/>
      <c r="E387" s="123"/>
      <c r="F387" s="123"/>
      <c r="G387" s="123"/>
      <c r="H387" s="123"/>
    </row>
    <row r="388" spans="3:8" x14ac:dyDescent="0.15">
      <c r="C388" s="122"/>
      <c r="D388" s="123"/>
      <c r="E388" s="123"/>
      <c r="F388" s="123"/>
      <c r="G388" s="123"/>
      <c r="H388" s="123"/>
    </row>
    <row r="389" spans="3:8" x14ac:dyDescent="0.15">
      <c r="C389" s="122"/>
      <c r="D389" s="123"/>
      <c r="E389" s="123"/>
      <c r="F389" s="123"/>
      <c r="G389" s="123"/>
      <c r="H389" s="123"/>
    </row>
    <row r="390" spans="3:8" x14ac:dyDescent="0.15">
      <c r="C390" s="122"/>
      <c r="D390" s="123"/>
      <c r="E390" s="123"/>
      <c r="F390" s="123"/>
      <c r="G390" s="123"/>
      <c r="H390" s="123"/>
    </row>
    <row r="391" spans="3:8" x14ac:dyDescent="0.15">
      <c r="C391" s="122"/>
      <c r="D391" s="123"/>
      <c r="E391" s="123"/>
      <c r="F391" s="123"/>
      <c r="G391" s="123"/>
      <c r="H391" s="123"/>
    </row>
    <row r="392" spans="3:8" x14ac:dyDescent="0.15">
      <c r="C392" s="122"/>
      <c r="D392" s="123"/>
      <c r="E392" s="123"/>
      <c r="F392" s="123"/>
      <c r="G392" s="123"/>
      <c r="H392" s="123"/>
    </row>
    <row r="393" spans="3:8" x14ac:dyDescent="0.15">
      <c r="C393" s="122"/>
      <c r="D393" s="123"/>
      <c r="E393" s="123"/>
      <c r="F393" s="123"/>
      <c r="G393" s="123"/>
      <c r="H393" s="123"/>
    </row>
    <row r="394" spans="3:8" x14ac:dyDescent="0.15">
      <c r="C394" s="122"/>
      <c r="D394" s="123"/>
      <c r="E394" s="123"/>
      <c r="F394" s="123"/>
      <c r="G394" s="123"/>
      <c r="H394" s="123"/>
    </row>
    <row r="395" spans="3:8" x14ac:dyDescent="0.15">
      <c r="C395" s="122"/>
      <c r="D395" s="123"/>
      <c r="E395" s="123"/>
      <c r="F395" s="123"/>
      <c r="G395" s="123"/>
      <c r="H395" s="123"/>
    </row>
    <row r="396" spans="3:8" x14ac:dyDescent="0.15">
      <c r="C396" s="122"/>
      <c r="D396" s="123"/>
      <c r="E396" s="123"/>
      <c r="F396" s="123"/>
      <c r="G396" s="123"/>
      <c r="H396" s="123"/>
    </row>
    <row r="397" spans="3:8" x14ac:dyDescent="0.15">
      <c r="C397" s="122"/>
      <c r="D397" s="123"/>
      <c r="E397" s="123"/>
      <c r="F397" s="123"/>
      <c r="G397" s="123"/>
      <c r="H397" s="123"/>
    </row>
    <row r="398" spans="3:8" x14ac:dyDescent="0.15">
      <c r="C398" s="122"/>
      <c r="D398" s="123"/>
      <c r="E398" s="123"/>
      <c r="F398" s="123"/>
      <c r="G398" s="123"/>
      <c r="H398" s="123"/>
    </row>
    <row r="399" spans="3:8" x14ac:dyDescent="0.15">
      <c r="C399" s="122"/>
      <c r="D399" s="123"/>
      <c r="E399" s="123"/>
      <c r="F399" s="123"/>
      <c r="G399" s="123"/>
      <c r="H399" s="123"/>
    </row>
    <row r="400" spans="3:8" x14ac:dyDescent="0.15">
      <c r="C400" s="122"/>
      <c r="D400" s="123"/>
      <c r="E400" s="123"/>
      <c r="F400" s="123"/>
      <c r="G400" s="123"/>
      <c r="H400" s="123"/>
    </row>
    <row r="401" spans="3:8" x14ac:dyDescent="0.15">
      <c r="C401" s="122"/>
      <c r="D401" s="123"/>
      <c r="E401" s="123"/>
      <c r="F401" s="123"/>
      <c r="G401" s="123"/>
      <c r="H401" s="123"/>
    </row>
    <row r="402" spans="3:8" x14ac:dyDescent="0.15">
      <c r="C402" s="122"/>
      <c r="D402" s="123"/>
      <c r="E402" s="123"/>
      <c r="F402" s="123"/>
      <c r="G402" s="123"/>
      <c r="H402" s="123"/>
    </row>
    <row r="403" spans="3:8" x14ac:dyDescent="0.15">
      <c r="C403" s="122"/>
      <c r="D403" s="123"/>
      <c r="E403" s="123"/>
      <c r="F403" s="123"/>
      <c r="G403" s="123"/>
      <c r="H403" s="123"/>
    </row>
    <row r="404" spans="3:8" x14ac:dyDescent="0.15">
      <c r="C404" s="122"/>
      <c r="D404" s="123"/>
      <c r="E404" s="123"/>
      <c r="F404" s="123"/>
      <c r="G404" s="123"/>
      <c r="H404" s="123"/>
    </row>
    <row r="405" spans="3:8" x14ac:dyDescent="0.15">
      <c r="C405" s="122"/>
      <c r="D405" s="123"/>
      <c r="E405" s="123"/>
      <c r="F405" s="123"/>
      <c r="G405" s="123"/>
      <c r="H405" s="123"/>
    </row>
    <row r="406" spans="3:8" x14ac:dyDescent="0.15">
      <c r="C406" s="122"/>
      <c r="D406" s="123"/>
      <c r="E406" s="123"/>
      <c r="F406" s="123"/>
      <c r="G406" s="123"/>
      <c r="H406" s="123"/>
    </row>
    <row r="407" spans="3:8" x14ac:dyDescent="0.15">
      <c r="C407" s="122"/>
      <c r="D407" s="123"/>
      <c r="E407" s="123"/>
      <c r="F407" s="123"/>
      <c r="G407" s="123"/>
      <c r="H407" s="123"/>
    </row>
    <row r="408" spans="3:8" x14ac:dyDescent="0.15">
      <c r="C408" s="122"/>
      <c r="D408" s="123"/>
      <c r="E408" s="123"/>
      <c r="F408" s="123"/>
      <c r="G408" s="123"/>
      <c r="H408" s="123"/>
    </row>
    <row r="409" spans="3:8" x14ac:dyDescent="0.15">
      <c r="C409" s="122"/>
      <c r="D409" s="123"/>
      <c r="E409" s="123"/>
      <c r="F409" s="123"/>
      <c r="G409" s="123"/>
      <c r="H409" s="123"/>
    </row>
    <row r="410" spans="3:8" x14ac:dyDescent="0.15">
      <c r="C410" s="122"/>
      <c r="D410" s="123"/>
      <c r="E410" s="123"/>
      <c r="F410" s="123"/>
      <c r="G410" s="123"/>
      <c r="H410" s="123"/>
    </row>
    <row r="411" spans="3:8" x14ac:dyDescent="0.15">
      <c r="C411" s="122"/>
      <c r="D411" s="123"/>
      <c r="E411" s="123"/>
      <c r="F411" s="123"/>
      <c r="G411" s="123"/>
      <c r="H411" s="123"/>
    </row>
    <row r="412" spans="3:8" x14ac:dyDescent="0.15">
      <c r="C412" s="122"/>
      <c r="D412" s="123"/>
      <c r="E412" s="123"/>
      <c r="F412" s="123"/>
      <c r="G412" s="123"/>
      <c r="H412" s="123"/>
    </row>
    <row r="413" spans="3:8" x14ac:dyDescent="0.15">
      <c r="C413" s="122"/>
      <c r="D413" s="123"/>
      <c r="E413" s="123"/>
      <c r="F413" s="123"/>
      <c r="G413" s="123"/>
      <c r="H413" s="123"/>
    </row>
    <row r="414" spans="3:8" x14ac:dyDescent="0.15">
      <c r="C414" s="122"/>
      <c r="D414" s="123"/>
      <c r="E414" s="123"/>
      <c r="F414" s="123"/>
      <c r="G414" s="123"/>
      <c r="H414" s="123"/>
    </row>
    <row r="415" spans="3:8" x14ac:dyDescent="0.15">
      <c r="C415" s="122"/>
      <c r="D415" s="123"/>
      <c r="E415" s="123"/>
      <c r="F415" s="123"/>
      <c r="G415" s="123"/>
      <c r="H415" s="123"/>
    </row>
    <row r="416" spans="3:8" x14ac:dyDescent="0.15">
      <c r="C416" s="122"/>
      <c r="D416" s="123"/>
      <c r="E416" s="123"/>
      <c r="F416" s="123"/>
      <c r="G416" s="123"/>
      <c r="H416" s="123"/>
    </row>
    <row r="417" spans="3:8" x14ac:dyDescent="0.15">
      <c r="C417" s="122"/>
      <c r="D417" s="123"/>
      <c r="E417" s="123"/>
      <c r="F417" s="123"/>
      <c r="G417" s="123"/>
      <c r="H417" s="123"/>
    </row>
    <row r="418" spans="3:8" x14ac:dyDescent="0.15">
      <c r="C418" s="122"/>
      <c r="D418" s="123"/>
      <c r="E418" s="123"/>
      <c r="F418" s="123"/>
      <c r="G418" s="123"/>
      <c r="H418" s="123"/>
    </row>
    <row r="419" spans="3:8" x14ac:dyDescent="0.15">
      <c r="C419" s="122"/>
      <c r="D419" s="123"/>
      <c r="E419" s="123"/>
      <c r="F419" s="123"/>
      <c r="G419" s="123"/>
      <c r="H419" s="123"/>
    </row>
    <row r="420" spans="3:8" x14ac:dyDescent="0.15">
      <c r="C420" s="122"/>
      <c r="D420" s="123"/>
      <c r="E420" s="123"/>
      <c r="F420" s="123"/>
      <c r="G420" s="123"/>
      <c r="H420" s="123"/>
    </row>
    <row r="421" spans="3:8" x14ac:dyDescent="0.15">
      <c r="C421" s="122"/>
      <c r="D421" s="123"/>
      <c r="E421" s="123"/>
      <c r="F421" s="123"/>
      <c r="G421" s="123"/>
      <c r="H421" s="123"/>
    </row>
    <row r="422" spans="3:8" x14ac:dyDescent="0.15">
      <c r="C422" s="122"/>
      <c r="D422" s="123"/>
      <c r="E422" s="123"/>
      <c r="F422" s="123"/>
      <c r="G422" s="123"/>
      <c r="H422" s="123"/>
    </row>
    <row r="423" spans="3:8" x14ac:dyDescent="0.15">
      <c r="C423" s="122"/>
      <c r="D423" s="123"/>
      <c r="E423" s="123"/>
      <c r="F423" s="123"/>
      <c r="G423" s="123"/>
      <c r="H423" s="123"/>
    </row>
    <row r="424" spans="3:8" x14ac:dyDescent="0.15">
      <c r="C424" s="122"/>
      <c r="D424" s="123"/>
      <c r="E424" s="123"/>
      <c r="F424" s="123"/>
      <c r="G424" s="123"/>
      <c r="H424" s="123"/>
    </row>
    <row r="425" spans="3:8" x14ac:dyDescent="0.15">
      <c r="C425" s="122"/>
      <c r="D425" s="123"/>
      <c r="E425" s="123"/>
      <c r="F425" s="123"/>
      <c r="G425" s="123"/>
      <c r="H425" s="123"/>
    </row>
    <row r="426" spans="3:8" x14ac:dyDescent="0.15">
      <c r="C426" s="122"/>
      <c r="D426" s="123"/>
      <c r="E426" s="123"/>
      <c r="F426" s="123"/>
      <c r="G426" s="123"/>
      <c r="H426" s="123"/>
    </row>
    <row r="427" spans="3:8" x14ac:dyDescent="0.15">
      <c r="C427" s="122"/>
      <c r="D427" s="123"/>
      <c r="E427" s="123"/>
      <c r="F427" s="123"/>
      <c r="G427" s="123"/>
      <c r="H427" s="123"/>
    </row>
    <row r="428" spans="3:8" x14ac:dyDescent="0.15">
      <c r="C428" s="122"/>
      <c r="D428" s="123"/>
      <c r="E428" s="123"/>
      <c r="F428" s="123"/>
      <c r="G428" s="123"/>
      <c r="H428" s="123"/>
    </row>
    <row r="429" spans="3:8" x14ac:dyDescent="0.15">
      <c r="C429" s="122"/>
      <c r="D429" s="123"/>
      <c r="E429" s="123"/>
      <c r="F429" s="123"/>
      <c r="G429" s="123"/>
      <c r="H429" s="123"/>
    </row>
    <row r="430" spans="3:8" x14ac:dyDescent="0.15">
      <c r="C430" s="122"/>
      <c r="D430" s="123"/>
      <c r="E430" s="123"/>
      <c r="F430" s="123"/>
      <c r="G430" s="123"/>
      <c r="H430" s="123"/>
    </row>
    <row r="431" spans="3:8" x14ac:dyDescent="0.15">
      <c r="C431" s="122"/>
      <c r="D431" s="123"/>
      <c r="E431" s="123"/>
      <c r="F431" s="123"/>
      <c r="G431" s="123"/>
      <c r="H431" s="123"/>
    </row>
    <row r="432" spans="3:8" x14ac:dyDescent="0.15">
      <c r="C432" s="122"/>
      <c r="D432" s="123"/>
      <c r="E432" s="123"/>
      <c r="F432" s="123"/>
      <c r="G432" s="123"/>
      <c r="H432" s="123"/>
    </row>
    <row r="433" spans="3:8" x14ac:dyDescent="0.15">
      <c r="C433" s="122"/>
      <c r="D433" s="123"/>
      <c r="E433" s="123"/>
      <c r="F433" s="123"/>
      <c r="G433" s="123"/>
      <c r="H433" s="123"/>
    </row>
    <row r="434" spans="3:8" x14ac:dyDescent="0.15">
      <c r="C434" s="122"/>
      <c r="D434" s="123"/>
      <c r="E434" s="123"/>
      <c r="F434" s="123"/>
      <c r="G434" s="123"/>
      <c r="H434" s="123"/>
    </row>
    <row r="435" spans="3:8" x14ac:dyDescent="0.15">
      <c r="C435" s="122"/>
      <c r="D435" s="123"/>
      <c r="E435" s="123"/>
      <c r="F435" s="123"/>
      <c r="G435" s="123"/>
      <c r="H435" s="123"/>
    </row>
    <row r="436" spans="3:8" x14ac:dyDescent="0.15">
      <c r="C436" s="122"/>
      <c r="D436" s="123"/>
      <c r="E436" s="123"/>
      <c r="F436" s="123"/>
      <c r="G436" s="123"/>
      <c r="H436" s="123"/>
    </row>
    <row r="437" spans="3:8" x14ac:dyDescent="0.15">
      <c r="C437" s="122"/>
      <c r="D437" s="123"/>
      <c r="E437" s="123"/>
      <c r="F437" s="123"/>
      <c r="G437" s="123"/>
      <c r="H437" s="123"/>
    </row>
    <row r="438" spans="3:8" x14ac:dyDescent="0.15">
      <c r="C438" s="122"/>
      <c r="D438" s="123"/>
      <c r="E438" s="123"/>
      <c r="F438" s="123"/>
      <c r="G438" s="123"/>
      <c r="H438" s="123"/>
    </row>
    <row r="439" spans="3:8" x14ac:dyDescent="0.15">
      <c r="C439" s="122"/>
      <c r="D439" s="123"/>
      <c r="E439" s="123"/>
      <c r="F439" s="123"/>
      <c r="G439" s="123"/>
      <c r="H439" s="123"/>
    </row>
    <row r="440" spans="3:8" x14ac:dyDescent="0.15">
      <c r="C440" s="122"/>
      <c r="D440" s="123"/>
      <c r="E440" s="123"/>
      <c r="F440" s="123"/>
      <c r="G440" s="123"/>
      <c r="H440" s="123"/>
    </row>
    <row r="441" spans="3:8" x14ac:dyDescent="0.15">
      <c r="C441" s="122"/>
      <c r="D441" s="123"/>
      <c r="E441" s="123"/>
      <c r="F441" s="123"/>
      <c r="G441" s="123"/>
      <c r="H441" s="123"/>
    </row>
    <row r="442" spans="3:8" x14ac:dyDescent="0.15">
      <c r="C442" s="122"/>
      <c r="D442" s="123"/>
      <c r="E442" s="123"/>
      <c r="F442" s="123"/>
      <c r="G442" s="123"/>
      <c r="H442" s="123"/>
    </row>
    <row r="443" spans="3:8" x14ac:dyDescent="0.15">
      <c r="C443" s="122"/>
      <c r="D443" s="123"/>
      <c r="E443" s="123"/>
      <c r="F443" s="123"/>
      <c r="G443" s="123"/>
      <c r="H443" s="123"/>
    </row>
    <row r="444" spans="3:8" x14ac:dyDescent="0.15">
      <c r="C444" s="122"/>
      <c r="D444" s="123"/>
      <c r="E444" s="123"/>
      <c r="F444" s="123"/>
      <c r="G444" s="123"/>
      <c r="H444" s="123"/>
    </row>
    <row r="445" spans="3:8" x14ac:dyDescent="0.15">
      <c r="C445" s="122"/>
      <c r="D445" s="123"/>
      <c r="E445" s="123"/>
      <c r="F445" s="123"/>
      <c r="G445" s="123"/>
      <c r="H445" s="123"/>
    </row>
    <row r="446" spans="3:8" x14ac:dyDescent="0.15">
      <c r="C446" s="122"/>
      <c r="D446" s="123"/>
      <c r="E446" s="123"/>
      <c r="F446" s="123"/>
      <c r="G446" s="123"/>
      <c r="H446" s="123"/>
    </row>
    <row r="447" spans="3:8" x14ac:dyDescent="0.15">
      <c r="C447" s="122"/>
      <c r="D447" s="123"/>
      <c r="E447" s="123"/>
      <c r="F447" s="123"/>
      <c r="G447" s="123"/>
      <c r="H447" s="123"/>
    </row>
    <row r="448" spans="3:8" x14ac:dyDescent="0.15">
      <c r="C448" s="122"/>
      <c r="D448" s="123"/>
      <c r="E448" s="123"/>
      <c r="F448" s="123"/>
      <c r="G448" s="123"/>
      <c r="H448" s="123"/>
    </row>
    <row r="449" spans="3:8" x14ac:dyDescent="0.15">
      <c r="C449" s="122"/>
      <c r="D449" s="123"/>
      <c r="E449" s="123"/>
      <c r="F449" s="123"/>
      <c r="G449" s="123"/>
      <c r="H449" s="123"/>
    </row>
    <row r="450" spans="3:8" x14ac:dyDescent="0.15">
      <c r="C450" s="122"/>
      <c r="D450" s="123"/>
      <c r="E450" s="123"/>
      <c r="F450" s="123"/>
      <c r="G450" s="123"/>
      <c r="H450" s="123"/>
    </row>
    <row r="451" spans="3:8" x14ac:dyDescent="0.15">
      <c r="C451" s="122"/>
      <c r="D451" s="123"/>
      <c r="E451" s="123"/>
      <c r="F451" s="123"/>
      <c r="G451" s="123"/>
      <c r="H451" s="123"/>
    </row>
    <row r="452" spans="3:8" x14ac:dyDescent="0.15">
      <c r="C452" s="122"/>
      <c r="D452" s="123"/>
      <c r="E452" s="123"/>
      <c r="F452" s="123"/>
      <c r="G452" s="123"/>
      <c r="H452" s="123"/>
    </row>
    <row r="453" spans="3:8" x14ac:dyDescent="0.15">
      <c r="C453" s="122"/>
      <c r="D453" s="123"/>
      <c r="E453" s="123"/>
      <c r="F453" s="123"/>
      <c r="G453" s="123"/>
      <c r="H453" s="123"/>
    </row>
    <row r="454" spans="3:8" x14ac:dyDescent="0.15">
      <c r="C454" s="122"/>
      <c r="D454" s="123"/>
      <c r="E454" s="123"/>
      <c r="F454" s="123"/>
      <c r="G454" s="123"/>
      <c r="H454" s="123"/>
    </row>
    <row r="455" spans="3:8" x14ac:dyDescent="0.15">
      <c r="C455" s="122"/>
      <c r="D455" s="123"/>
      <c r="E455" s="123"/>
      <c r="F455" s="123"/>
      <c r="G455" s="123"/>
      <c r="H455" s="123"/>
    </row>
    <row r="456" spans="3:8" x14ac:dyDescent="0.15">
      <c r="C456" s="122"/>
      <c r="D456" s="123"/>
      <c r="E456" s="123"/>
      <c r="F456" s="123"/>
      <c r="G456" s="123"/>
      <c r="H456" s="123"/>
    </row>
    <row r="457" spans="3:8" x14ac:dyDescent="0.15">
      <c r="C457" s="122"/>
      <c r="D457" s="123"/>
      <c r="E457" s="123"/>
      <c r="F457" s="123"/>
      <c r="G457" s="123"/>
      <c r="H457" s="123"/>
    </row>
    <row r="458" spans="3:8" x14ac:dyDescent="0.15">
      <c r="C458" s="122"/>
      <c r="D458" s="123"/>
      <c r="E458" s="123"/>
      <c r="F458" s="123"/>
      <c r="G458" s="123"/>
      <c r="H458" s="123"/>
    </row>
    <row r="459" spans="3:8" x14ac:dyDescent="0.15">
      <c r="C459" s="122"/>
      <c r="D459" s="123"/>
      <c r="E459" s="123"/>
      <c r="F459" s="123"/>
      <c r="G459" s="123"/>
      <c r="H459" s="123"/>
    </row>
    <row r="460" spans="3:8" x14ac:dyDescent="0.15">
      <c r="C460" s="122"/>
      <c r="D460" s="123"/>
      <c r="E460" s="123"/>
      <c r="F460" s="123"/>
      <c r="G460" s="123"/>
      <c r="H460" s="123"/>
    </row>
    <row r="461" spans="3:8" x14ac:dyDescent="0.15">
      <c r="C461" s="122"/>
      <c r="D461" s="123"/>
      <c r="E461" s="123"/>
      <c r="F461" s="123"/>
      <c r="G461" s="123"/>
      <c r="H461" s="123"/>
    </row>
    <row r="462" spans="3:8" x14ac:dyDescent="0.15">
      <c r="C462" s="122"/>
      <c r="D462" s="123"/>
      <c r="E462" s="123"/>
      <c r="F462" s="123"/>
      <c r="G462" s="123"/>
      <c r="H462" s="123"/>
    </row>
    <row r="463" spans="3:8" x14ac:dyDescent="0.15">
      <c r="C463" s="122"/>
      <c r="D463" s="123"/>
      <c r="E463" s="123"/>
      <c r="F463" s="123"/>
      <c r="G463" s="123"/>
      <c r="H463" s="123"/>
    </row>
    <row r="464" spans="3:8" x14ac:dyDescent="0.15">
      <c r="C464" s="122"/>
      <c r="D464" s="123"/>
      <c r="E464" s="123"/>
      <c r="F464" s="123"/>
      <c r="G464" s="123"/>
      <c r="H464" s="123"/>
    </row>
    <row r="465" spans="3:8" x14ac:dyDescent="0.15">
      <c r="C465" s="122"/>
      <c r="D465" s="123"/>
      <c r="E465" s="123"/>
      <c r="F465" s="123"/>
      <c r="G465" s="123"/>
      <c r="H465" s="123"/>
    </row>
    <row r="466" spans="3:8" x14ac:dyDescent="0.15">
      <c r="C466" s="122"/>
      <c r="D466" s="123"/>
      <c r="E466" s="123"/>
      <c r="F466" s="123"/>
      <c r="G466" s="123"/>
      <c r="H466" s="123"/>
    </row>
    <row r="467" spans="3:8" x14ac:dyDescent="0.15">
      <c r="C467" s="122"/>
      <c r="D467" s="123"/>
      <c r="E467" s="123"/>
      <c r="F467" s="123"/>
      <c r="G467" s="123"/>
      <c r="H467" s="123"/>
    </row>
    <row r="468" spans="3:8" x14ac:dyDescent="0.15">
      <c r="C468" s="122"/>
      <c r="D468" s="123"/>
      <c r="E468" s="123"/>
      <c r="F468" s="123"/>
      <c r="G468" s="123"/>
      <c r="H468" s="123"/>
    </row>
    <row r="469" spans="3:8" x14ac:dyDescent="0.15">
      <c r="C469" s="122"/>
      <c r="D469" s="123"/>
      <c r="E469" s="123"/>
      <c r="F469" s="123"/>
      <c r="G469" s="123"/>
      <c r="H469" s="123"/>
    </row>
    <row r="470" spans="3:8" x14ac:dyDescent="0.15">
      <c r="C470" s="122"/>
      <c r="D470" s="123"/>
      <c r="E470" s="123"/>
      <c r="F470" s="123"/>
      <c r="G470" s="123"/>
      <c r="H470" s="123"/>
    </row>
    <row r="471" spans="3:8" x14ac:dyDescent="0.15">
      <c r="C471" s="122"/>
      <c r="D471" s="123"/>
      <c r="E471" s="123"/>
      <c r="F471" s="123"/>
      <c r="G471" s="123"/>
      <c r="H471" s="123"/>
    </row>
    <row r="472" spans="3:8" x14ac:dyDescent="0.15">
      <c r="C472" s="122"/>
      <c r="D472" s="123"/>
      <c r="E472" s="123"/>
      <c r="F472" s="123"/>
      <c r="G472" s="123"/>
      <c r="H472" s="123"/>
    </row>
    <row r="473" spans="3:8" x14ac:dyDescent="0.15">
      <c r="C473" s="122"/>
      <c r="D473" s="123"/>
      <c r="E473" s="123"/>
      <c r="F473" s="123"/>
      <c r="G473" s="123"/>
      <c r="H473" s="123"/>
    </row>
    <row r="474" spans="3:8" x14ac:dyDescent="0.15">
      <c r="C474" s="122"/>
      <c r="D474" s="123"/>
      <c r="E474" s="123"/>
      <c r="F474" s="123"/>
      <c r="G474" s="123"/>
      <c r="H474" s="123"/>
    </row>
    <row r="475" spans="3:8" x14ac:dyDescent="0.15">
      <c r="C475" s="122"/>
      <c r="D475" s="123"/>
      <c r="E475" s="123"/>
      <c r="F475" s="123"/>
      <c r="G475" s="123"/>
      <c r="H475" s="123"/>
    </row>
    <row r="476" spans="3:8" x14ac:dyDescent="0.15">
      <c r="C476" s="122"/>
      <c r="D476" s="123"/>
      <c r="E476" s="123"/>
      <c r="F476" s="123"/>
      <c r="G476" s="123"/>
      <c r="H476" s="123"/>
    </row>
    <row r="477" spans="3:8" x14ac:dyDescent="0.15">
      <c r="C477" s="122"/>
      <c r="D477" s="123"/>
      <c r="E477" s="123"/>
      <c r="F477" s="123"/>
      <c r="G477" s="123"/>
      <c r="H477" s="123"/>
    </row>
    <row r="478" spans="3:8" x14ac:dyDescent="0.15">
      <c r="C478" s="122"/>
      <c r="D478" s="123"/>
      <c r="E478" s="123"/>
      <c r="F478" s="123"/>
      <c r="G478" s="123"/>
      <c r="H478" s="123"/>
    </row>
    <row r="479" spans="3:8" x14ac:dyDescent="0.15">
      <c r="C479" s="122"/>
      <c r="D479" s="123"/>
      <c r="E479" s="123"/>
      <c r="F479" s="123"/>
      <c r="G479" s="123"/>
      <c r="H479" s="123"/>
    </row>
    <row r="480" spans="3:8" x14ac:dyDescent="0.15">
      <c r="C480" s="122"/>
      <c r="D480" s="123"/>
      <c r="E480" s="123"/>
      <c r="F480" s="123"/>
      <c r="G480" s="123"/>
      <c r="H480" s="123"/>
    </row>
    <row r="481" spans="3:8" x14ac:dyDescent="0.15">
      <c r="C481" s="122"/>
      <c r="D481" s="123"/>
      <c r="E481" s="123"/>
      <c r="F481" s="123"/>
      <c r="G481" s="123"/>
      <c r="H481" s="123"/>
    </row>
    <row r="482" spans="3:8" x14ac:dyDescent="0.15">
      <c r="C482" s="122"/>
      <c r="D482" s="123"/>
      <c r="E482" s="123"/>
      <c r="F482" s="123"/>
      <c r="G482" s="123"/>
      <c r="H482" s="123"/>
    </row>
    <row r="483" spans="3:8" x14ac:dyDescent="0.15">
      <c r="C483" s="122"/>
      <c r="D483" s="123"/>
      <c r="E483" s="123"/>
      <c r="F483" s="123"/>
      <c r="G483" s="123"/>
      <c r="H483" s="123"/>
    </row>
    <row r="484" spans="3:8" x14ac:dyDescent="0.15">
      <c r="C484" s="122"/>
      <c r="D484" s="123"/>
      <c r="E484" s="123"/>
      <c r="F484" s="123"/>
      <c r="G484" s="123"/>
      <c r="H484" s="123"/>
    </row>
    <row r="485" spans="3:8" x14ac:dyDescent="0.15">
      <c r="C485" s="122"/>
      <c r="D485" s="123"/>
      <c r="E485" s="123"/>
      <c r="F485" s="123"/>
      <c r="G485" s="123"/>
      <c r="H485" s="123"/>
    </row>
    <row r="486" spans="3:8" x14ac:dyDescent="0.15">
      <c r="C486" s="122"/>
      <c r="D486" s="123"/>
      <c r="E486" s="123"/>
      <c r="F486" s="123"/>
      <c r="G486" s="123"/>
      <c r="H486" s="123"/>
    </row>
    <row r="487" spans="3:8" x14ac:dyDescent="0.15">
      <c r="C487" s="122"/>
      <c r="D487" s="123"/>
      <c r="E487" s="123"/>
      <c r="F487" s="123"/>
      <c r="G487" s="123"/>
      <c r="H487" s="123"/>
    </row>
    <row r="488" spans="3:8" x14ac:dyDescent="0.15">
      <c r="C488" s="122"/>
      <c r="D488" s="123"/>
      <c r="E488" s="123"/>
      <c r="F488" s="123"/>
      <c r="G488" s="123"/>
      <c r="H488" s="123"/>
    </row>
    <row r="489" spans="3:8" x14ac:dyDescent="0.15">
      <c r="C489" s="122"/>
      <c r="D489" s="123"/>
      <c r="E489" s="123"/>
      <c r="F489" s="123"/>
      <c r="G489" s="123"/>
      <c r="H489" s="123"/>
    </row>
    <row r="490" spans="3:8" x14ac:dyDescent="0.15">
      <c r="C490" s="122"/>
      <c r="D490" s="123"/>
      <c r="E490" s="123"/>
      <c r="F490" s="123"/>
      <c r="G490" s="123"/>
      <c r="H490" s="123"/>
    </row>
    <row r="491" spans="3:8" x14ac:dyDescent="0.15">
      <c r="C491" s="122"/>
      <c r="D491" s="123"/>
      <c r="E491" s="123"/>
      <c r="F491" s="123"/>
      <c r="G491" s="123"/>
      <c r="H491" s="123"/>
    </row>
    <row r="492" spans="3:8" x14ac:dyDescent="0.15">
      <c r="C492" s="122"/>
      <c r="D492" s="123"/>
      <c r="E492" s="123"/>
      <c r="F492" s="123"/>
      <c r="G492" s="123"/>
      <c r="H492" s="123"/>
    </row>
    <row r="493" spans="3:8" x14ac:dyDescent="0.15">
      <c r="C493" s="122"/>
      <c r="D493" s="123"/>
      <c r="E493" s="123"/>
      <c r="F493" s="123"/>
      <c r="G493" s="123"/>
      <c r="H493" s="123"/>
    </row>
    <row r="494" spans="3:8" x14ac:dyDescent="0.15">
      <c r="C494" s="122"/>
      <c r="D494" s="123"/>
      <c r="E494" s="123"/>
      <c r="F494" s="123"/>
      <c r="G494" s="123"/>
      <c r="H494" s="123"/>
    </row>
    <row r="495" spans="3:8" x14ac:dyDescent="0.15">
      <c r="C495" s="122"/>
      <c r="D495" s="123"/>
      <c r="E495" s="123"/>
      <c r="F495" s="123"/>
      <c r="G495" s="123"/>
      <c r="H495" s="123"/>
    </row>
    <row r="496" spans="3:8" x14ac:dyDescent="0.15">
      <c r="C496" s="122"/>
      <c r="D496" s="123"/>
      <c r="E496" s="123"/>
      <c r="F496" s="123"/>
      <c r="G496" s="123"/>
      <c r="H496" s="123"/>
    </row>
    <row r="497" spans="3:8" x14ac:dyDescent="0.15">
      <c r="C497" s="122"/>
      <c r="D497" s="123"/>
      <c r="E497" s="123"/>
      <c r="F497" s="123"/>
      <c r="G497" s="123"/>
      <c r="H497" s="123"/>
    </row>
    <row r="498" spans="3:8" x14ac:dyDescent="0.15">
      <c r="C498" s="122"/>
      <c r="D498" s="123"/>
      <c r="E498" s="123"/>
      <c r="F498" s="123"/>
      <c r="G498" s="123"/>
      <c r="H498" s="123"/>
    </row>
    <row r="499" spans="3:8" x14ac:dyDescent="0.15">
      <c r="C499" s="122"/>
      <c r="D499" s="123"/>
      <c r="E499" s="123"/>
      <c r="F499" s="123"/>
      <c r="G499" s="123"/>
      <c r="H499" s="123"/>
    </row>
    <row r="500" spans="3:8" x14ac:dyDescent="0.15">
      <c r="C500" s="122"/>
      <c r="D500" s="123"/>
      <c r="E500" s="123"/>
      <c r="F500" s="123"/>
      <c r="G500" s="123"/>
      <c r="H500" s="123"/>
    </row>
    <row r="501" spans="3:8" x14ac:dyDescent="0.15">
      <c r="C501" s="122"/>
      <c r="D501" s="123"/>
      <c r="E501" s="123"/>
      <c r="F501" s="123"/>
      <c r="G501" s="123"/>
      <c r="H501" s="123"/>
    </row>
    <row r="502" spans="3:8" x14ac:dyDescent="0.15">
      <c r="C502" s="122"/>
      <c r="D502" s="123"/>
      <c r="E502" s="123"/>
      <c r="F502" s="123"/>
      <c r="G502" s="123"/>
      <c r="H502" s="123"/>
    </row>
    <row r="503" spans="3:8" x14ac:dyDescent="0.15">
      <c r="C503" s="122"/>
      <c r="D503" s="123"/>
      <c r="E503" s="123"/>
      <c r="F503" s="123"/>
      <c r="G503" s="123"/>
      <c r="H503" s="123"/>
    </row>
    <row r="504" spans="3:8" x14ac:dyDescent="0.15">
      <c r="C504" s="122"/>
      <c r="D504" s="123"/>
      <c r="E504" s="123"/>
      <c r="F504" s="123"/>
      <c r="G504" s="123"/>
      <c r="H504" s="123"/>
    </row>
    <row r="505" spans="3:8" x14ac:dyDescent="0.15">
      <c r="C505" s="122"/>
      <c r="D505" s="123"/>
      <c r="E505" s="123"/>
      <c r="F505" s="123"/>
      <c r="G505" s="123"/>
      <c r="H505" s="123"/>
    </row>
    <row r="506" spans="3:8" x14ac:dyDescent="0.15">
      <c r="C506" s="122"/>
      <c r="D506" s="123"/>
      <c r="E506" s="123"/>
      <c r="F506" s="123"/>
      <c r="G506" s="123"/>
      <c r="H506" s="123"/>
    </row>
    <row r="507" spans="3:8" x14ac:dyDescent="0.15">
      <c r="C507" s="122"/>
      <c r="D507" s="123"/>
      <c r="E507" s="123"/>
      <c r="F507" s="123"/>
      <c r="G507" s="123"/>
      <c r="H507" s="123"/>
    </row>
    <row r="508" spans="3:8" x14ac:dyDescent="0.15">
      <c r="C508" s="122"/>
      <c r="D508" s="123"/>
      <c r="E508" s="123"/>
      <c r="F508" s="123"/>
      <c r="G508" s="123"/>
      <c r="H508" s="123"/>
    </row>
    <row r="509" spans="3:8" x14ac:dyDescent="0.15">
      <c r="C509" s="122"/>
      <c r="D509" s="123"/>
      <c r="E509" s="123"/>
      <c r="F509" s="123"/>
      <c r="G509" s="123"/>
      <c r="H509" s="123"/>
    </row>
    <row r="510" spans="3:8" x14ac:dyDescent="0.15">
      <c r="C510" s="122"/>
      <c r="D510" s="123"/>
      <c r="E510" s="123"/>
      <c r="F510" s="123"/>
      <c r="G510" s="123"/>
      <c r="H510" s="123"/>
    </row>
    <row r="511" spans="3:8" x14ac:dyDescent="0.15">
      <c r="C511" s="122"/>
      <c r="D511" s="123"/>
      <c r="E511" s="123"/>
      <c r="F511" s="123"/>
      <c r="G511" s="123"/>
      <c r="H511" s="123"/>
    </row>
    <row r="512" spans="3:8" x14ac:dyDescent="0.15">
      <c r="C512" s="122"/>
      <c r="D512" s="123"/>
      <c r="E512" s="123"/>
      <c r="F512" s="123"/>
      <c r="G512" s="123"/>
      <c r="H512" s="123"/>
    </row>
    <row r="513" spans="3:8" x14ac:dyDescent="0.15">
      <c r="C513" s="122"/>
      <c r="D513" s="123"/>
      <c r="E513" s="123"/>
      <c r="F513" s="123"/>
      <c r="G513" s="123"/>
      <c r="H513" s="123"/>
    </row>
    <row r="514" spans="3:8" x14ac:dyDescent="0.15">
      <c r="C514" s="122"/>
      <c r="D514" s="123"/>
      <c r="E514" s="123"/>
      <c r="F514" s="123"/>
      <c r="G514" s="123"/>
      <c r="H514" s="123"/>
    </row>
    <row r="515" spans="3:8" x14ac:dyDescent="0.15">
      <c r="C515" s="122"/>
      <c r="D515" s="123"/>
      <c r="E515" s="123"/>
      <c r="F515" s="123"/>
      <c r="G515" s="123"/>
      <c r="H515" s="123"/>
    </row>
    <row r="516" spans="3:8" x14ac:dyDescent="0.15">
      <c r="C516" s="122"/>
      <c r="D516" s="123"/>
      <c r="E516" s="123"/>
      <c r="F516" s="123"/>
      <c r="G516" s="123"/>
      <c r="H516" s="123"/>
    </row>
    <row r="517" spans="3:8" x14ac:dyDescent="0.15">
      <c r="C517" s="122"/>
      <c r="D517" s="123"/>
      <c r="E517" s="123"/>
      <c r="F517" s="123"/>
      <c r="G517" s="123"/>
      <c r="H517" s="123"/>
    </row>
    <row r="518" spans="3:8" x14ac:dyDescent="0.15">
      <c r="C518" s="122"/>
      <c r="D518" s="123"/>
      <c r="E518" s="123"/>
      <c r="F518" s="123"/>
      <c r="G518" s="123"/>
      <c r="H518" s="123"/>
    </row>
    <row r="519" spans="3:8" x14ac:dyDescent="0.15">
      <c r="C519" s="122"/>
      <c r="D519" s="123"/>
      <c r="E519" s="123"/>
      <c r="F519" s="123"/>
      <c r="G519" s="123"/>
      <c r="H519" s="123"/>
    </row>
    <row r="520" spans="3:8" x14ac:dyDescent="0.15">
      <c r="C520" s="122"/>
      <c r="D520" s="123"/>
      <c r="E520" s="123"/>
      <c r="F520" s="123"/>
      <c r="G520" s="123"/>
      <c r="H520" s="123"/>
    </row>
    <row r="521" spans="3:8" x14ac:dyDescent="0.15">
      <c r="C521" s="122"/>
      <c r="D521" s="123"/>
      <c r="E521" s="123"/>
      <c r="F521" s="123"/>
      <c r="G521" s="123"/>
      <c r="H521" s="123"/>
    </row>
    <row r="522" spans="3:8" x14ac:dyDescent="0.15">
      <c r="C522" s="122"/>
      <c r="D522" s="123"/>
      <c r="E522" s="123"/>
      <c r="F522" s="123"/>
      <c r="G522" s="123"/>
      <c r="H522" s="123"/>
    </row>
    <row r="523" spans="3:8" x14ac:dyDescent="0.15">
      <c r="C523" s="122"/>
      <c r="D523" s="123"/>
      <c r="E523" s="123"/>
      <c r="F523" s="123"/>
      <c r="G523" s="123"/>
      <c r="H523" s="123"/>
    </row>
    <row r="524" spans="3:8" x14ac:dyDescent="0.15">
      <c r="C524" s="122"/>
      <c r="D524" s="123"/>
      <c r="E524" s="123"/>
      <c r="F524" s="123"/>
      <c r="G524" s="123"/>
      <c r="H524" s="123"/>
    </row>
    <row r="525" spans="3:8" x14ac:dyDescent="0.15">
      <c r="C525" s="122"/>
      <c r="D525" s="123"/>
      <c r="E525" s="123"/>
      <c r="F525" s="123"/>
      <c r="G525" s="123"/>
      <c r="H525" s="123"/>
    </row>
    <row r="526" spans="3:8" x14ac:dyDescent="0.15">
      <c r="C526" s="122"/>
      <c r="D526" s="123"/>
      <c r="E526" s="123"/>
      <c r="F526" s="123"/>
      <c r="G526" s="123"/>
      <c r="H526" s="123"/>
    </row>
    <row r="527" spans="3:8" x14ac:dyDescent="0.15">
      <c r="C527" s="122"/>
      <c r="D527" s="123"/>
      <c r="E527" s="123"/>
      <c r="F527" s="123"/>
      <c r="G527" s="123"/>
      <c r="H527" s="123"/>
    </row>
    <row r="528" spans="3:8" x14ac:dyDescent="0.15">
      <c r="C528" s="122"/>
      <c r="D528" s="123"/>
      <c r="E528" s="123"/>
      <c r="F528" s="123"/>
      <c r="G528" s="123"/>
      <c r="H528" s="123"/>
    </row>
    <row r="529" spans="3:8" x14ac:dyDescent="0.15">
      <c r="C529" s="122"/>
      <c r="D529" s="123"/>
      <c r="E529" s="123"/>
      <c r="F529" s="123"/>
      <c r="G529" s="123"/>
      <c r="H529" s="123"/>
    </row>
    <row r="530" spans="3:8" x14ac:dyDescent="0.15">
      <c r="C530" s="122"/>
      <c r="D530" s="123"/>
      <c r="E530" s="123"/>
      <c r="F530" s="123"/>
      <c r="G530" s="123"/>
      <c r="H530" s="123"/>
    </row>
    <row r="531" spans="3:8" x14ac:dyDescent="0.15">
      <c r="C531" s="122"/>
      <c r="D531" s="123"/>
      <c r="E531" s="123"/>
      <c r="F531" s="123"/>
      <c r="G531" s="123"/>
      <c r="H531" s="123"/>
    </row>
    <row r="532" spans="3:8" x14ac:dyDescent="0.15">
      <c r="C532" s="122"/>
      <c r="D532" s="123"/>
      <c r="E532" s="123"/>
      <c r="F532" s="123"/>
      <c r="G532" s="123"/>
      <c r="H532" s="123"/>
    </row>
    <row r="533" spans="3:8" x14ac:dyDescent="0.15">
      <c r="C533" s="122"/>
      <c r="D533" s="123"/>
      <c r="E533" s="123"/>
      <c r="F533" s="123"/>
      <c r="G533" s="123"/>
      <c r="H533" s="123"/>
    </row>
    <row r="534" spans="3:8" x14ac:dyDescent="0.15">
      <c r="C534" s="122"/>
      <c r="D534" s="123"/>
      <c r="E534" s="123"/>
      <c r="F534" s="123"/>
      <c r="G534" s="123"/>
      <c r="H534" s="123"/>
    </row>
    <row r="535" spans="3:8" x14ac:dyDescent="0.15">
      <c r="C535" s="122"/>
      <c r="D535" s="123"/>
      <c r="E535" s="123"/>
      <c r="F535" s="123"/>
      <c r="G535" s="123"/>
      <c r="H535" s="123"/>
    </row>
    <row r="536" spans="3:8" x14ac:dyDescent="0.15">
      <c r="C536" s="122"/>
      <c r="D536" s="123"/>
      <c r="E536" s="123"/>
      <c r="F536" s="123"/>
      <c r="G536" s="123"/>
      <c r="H536" s="123"/>
    </row>
    <row r="537" spans="3:8" x14ac:dyDescent="0.15">
      <c r="C537" s="122"/>
      <c r="D537" s="123"/>
      <c r="E537" s="123"/>
      <c r="F537" s="123"/>
      <c r="G537" s="123"/>
      <c r="H537" s="123"/>
    </row>
    <row r="538" spans="3:8" x14ac:dyDescent="0.15">
      <c r="C538" s="122"/>
      <c r="D538" s="123"/>
      <c r="E538" s="123"/>
      <c r="F538" s="123"/>
      <c r="G538" s="123"/>
      <c r="H538" s="123"/>
    </row>
    <row r="539" spans="3:8" x14ac:dyDescent="0.15">
      <c r="C539" s="122"/>
      <c r="D539" s="123"/>
      <c r="E539" s="123"/>
      <c r="F539" s="123"/>
      <c r="G539" s="123"/>
      <c r="H539" s="123"/>
    </row>
    <row r="540" spans="3:8" x14ac:dyDescent="0.15">
      <c r="C540" s="122"/>
      <c r="D540" s="123"/>
      <c r="E540" s="123"/>
      <c r="F540" s="123"/>
      <c r="G540" s="123"/>
      <c r="H540" s="123"/>
    </row>
    <row r="541" spans="3:8" x14ac:dyDescent="0.15">
      <c r="C541" s="122"/>
      <c r="D541" s="123"/>
      <c r="E541" s="123"/>
      <c r="F541" s="123"/>
      <c r="G541" s="123"/>
      <c r="H541" s="123"/>
    </row>
    <row r="542" spans="3:8" x14ac:dyDescent="0.15">
      <c r="C542" s="122"/>
      <c r="D542" s="123"/>
      <c r="E542" s="123"/>
      <c r="F542" s="123"/>
      <c r="G542" s="123"/>
      <c r="H542" s="123"/>
    </row>
    <row r="543" spans="3:8" x14ac:dyDescent="0.15">
      <c r="C543" s="122"/>
      <c r="D543" s="123"/>
      <c r="E543" s="123"/>
      <c r="F543" s="123"/>
      <c r="G543" s="123"/>
      <c r="H543" s="123"/>
    </row>
    <row r="544" spans="3:8" x14ac:dyDescent="0.15">
      <c r="C544" s="122"/>
      <c r="D544" s="123"/>
      <c r="E544" s="123"/>
      <c r="F544" s="123"/>
      <c r="G544" s="123"/>
      <c r="H544" s="123"/>
    </row>
    <row r="545" spans="3:8" x14ac:dyDescent="0.15">
      <c r="C545" s="122"/>
      <c r="D545" s="123"/>
      <c r="E545" s="123"/>
      <c r="F545" s="123"/>
      <c r="G545" s="123"/>
      <c r="H545" s="123"/>
    </row>
    <row r="546" spans="3:8" x14ac:dyDescent="0.15">
      <c r="C546" s="122"/>
      <c r="D546" s="123"/>
      <c r="E546" s="123"/>
      <c r="F546" s="123"/>
      <c r="G546" s="123"/>
      <c r="H546" s="123"/>
    </row>
    <row r="547" spans="3:8" x14ac:dyDescent="0.15">
      <c r="C547" s="122"/>
      <c r="D547" s="123"/>
      <c r="E547" s="123"/>
      <c r="F547" s="123"/>
      <c r="G547" s="123"/>
      <c r="H547" s="123"/>
    </row>
    <row r="548" spans="3:8" x14ac:dyDescent="0.15">
      <c r="C548" s="122"/>
      <c r="D548" s="123"/>
      <c r="E548" s="123"/>
      <c r="F548" s="123"/>
      <c r="G548" s="123"/>
      <c r="H548" s="123"/>
    </row>
    <row r="549" spans="3:8" x14ac:dyDescent="0.15">
      <c r="C549" s="122"/>
      <c r="D549" s="123"/>
      <c r="E549" s="123"/>
      <c r="F549" s="123"/>
      <c r="G549" s="123"/>
      <c r="H549" s="123"/>
    </row>
    <row r="550" spans="3:8" x14ac:dyDescent="0.15">
      <c r="C550" s="122"/>
      <c r="D550" s="123"/>
      <c r="E550" s="123"/>
      <c r="F550" s="123"/>
      <c r="G550" s="123"/>
      <c r="H550" s="123"/>
    </row>
    <row r="551" spans="3:8" x14ac:dyDescent="0.15">
      <c r="C551" s="122"/>
      <c r="D551" s="123"/>
      <c r="E551" s="123"/>
      <c r="F551" s="123"/>
      <c r="G551" s="123"/>
      <c r="H551" s="123"/>
    </row>
    <row r="552" spans="3:8" x14ac:dyDescent="0.15">
      <c r="C552" s="122"/>
      <c r="D552" s="123"/>
      <c r="E552" s="123"/>
      <c r="F552" s="123"/>
      <c r="G552" s="123"/>
      <c r="H552" s="123"/>
    </row>
    <row r="553" spans="3:8" x14ac:dyDescent="0.15">
      <c r="C553" s="122"/>
      <c r="D553" s="123"/>
      <c r="E553" s="123"/>
      <c r="F553" s="123"/>
      <c r="G553" s="123"/>
      <c r="H553" s="123"/>
    </row>
    <row r="554" spans="3:8" x14ac:dyDescent="0.15">
      <c r="C554" s="122"/>
      <c r="D554" s="123"/>
      <c r="E554" s="123"/>
      <c r="F554" s="123"/>
      <c r="G554" s="123"/>
      <c r="H554" s="123"/>
    </row>
    <row r="555" spans="3:8" x14ac:dyDescent="0.15">
      <c r="C555" s="122"/>
      <c r="D555" s="123"/>
      <c r="E555" s="123"/>
      <c r="F555" s="123"/>
      <c r="G555" s="123"/>
      <c r="H555" s="123"/>
    </row>
    <row r="556" spans="3:8" x14ac:dyDescent="0.15">
      <c r="C556" s="122"/>
      <c r="D556" s="123"/>
      <c r="E556" s="123"/>
      <c r="F556" s="123"/>
      <c r="G556" s="123"/>
      <c r="H556" s="123"/>
    </row>
    <row r="557" spans="3:8" x14ac:dyDescent="0.15">
      <c r="C557" s="122"/>
      <c r="D557" s="123"/>
      <c r="E557" s="123"/>
      <c r="F557" s="123"/>
      <c r="G557" s="123"/>
      <c r="H557" s="123"/>
    </row>
    <row r="558" spans="3:8" x14ac:dyDescent="0.15">
      <c r="C558" s="122"/>
      <c r="D558" s="123"/>
      <c r="E558" s="123"/>
      <c r="F558" s="123"/>
      <c r="G558" s="123"/>
      <c r="H558" s="123"/>
    </row>
    <row r="559" spans="3:8" x14ac:dyDescent="0.15">
      <c r="C559" s="122"/>
      <c r="D559" s="123"/>
      <c r="E559" s="123"/>
      <c r="F559" s="123"/>
      <c r="G559" s="123"/>
      <c r="H559" s="123"/>
    </row>
    <row r="560" spans="3:8" x14ac:dyDescent="0.15">
      <c r="C560" s="122"/>
      <c r="D560" s="123"/>
      <c r="E560" s="123"/>
      <c r="F560" s="123"/>
      <c r="G560" s="123"/>
      <c r="H560" s="123"/>
    </row>
    <row r="561" spans="3:8" x14ac:dyDescent="0.15">
      <c r="C561" s="122"/>
      <c r="D561" s="123"/>
      <c r="E561" s="123"/>
      <c r="F561" s="123"/>
      <c r="G561" s="123"/>
      <c r="H561" s="123"/>
    </row>
    <row r="562" spans="3:8" x14ac:dyDescent="0.15">
      <c r="C562" s="122"/>
      <c r="D562" s="123"/>
      <c r="E562" s="123"/>
      <c r="F562" s="123"/>
      <c r="G562" s="123"/>
      <c r="H562" s="123"/>
    </row>
    <row r="563" spans="3:8" x14ac:dyDescent="0.15">
      <c r="C563" s="122"/>
      <c r="D563" s="123"/>
      <c r="E563" s="123"/>
      <c r="F563" s="123"/>
      <c r="G563" s="123"/>
      <c r="H563" s="123"/>
    </row>
    <row r="564" spans="3:8" x14ac:dyDescent="0.15">
      <c r="C564" s="122"/>
      <c r="D564" s="123"/>
      <c r="E564" s="123"/>
      <c r="F564" s="123"/>
      <c r="G564" s="123"/>
      <c r="H564" s="123"/>
    </row>
    <row r="565" spans="3:8" x14ac:dyDescent="0.15">
      <c r="C565" s="122"/>
      <c r="D565" s="123"/>
      <c r="E565" s="123"/>
      <c r="F565" s="123"/>
      <c r="G565" s="123"/>
      <c r="H565" s="123"/>
    </row>
    <row r="566" spans="3:8" x14ac:dyDescent="0.15">
      <c r="C566" s="122"/>
      <c r="D566" s="123"/>
      <c r="E566" s="123"/>
      <c r="F566" s="123"/>
      <c r="G566" s="123"/>
      <c r="H566" s="123"/>
    </row>
    <row r="567" spans="3:8" x14ac:dyDescent="0.15">
      <c r="C567" s="122"/>
      <c r="D567" s="123"/>
      <c r="E567" s="123"/>
      <c r="F567" s="123"/>
      <c r="G567" s="123"/>
      <c r="H567" s="123"/>
    </row>
    <row r="568" spans="3:8" x14ac:dyDescent="0.15">
      <c r="C568" s="122"/>
      <c r="D568" s="123"/>
      <c r="E568" s="123"/>
      <c r="F568" s="123"/>
      <c r="G568" s="123"/>
      <c r="H568" s="123"/>
    </row>
    <row r="569" spans="3:8" x14ac:dyDescent="0.15">
      <c r="C569" s="122"/>
      <c r="D569" s="123"/>
      <c r="E569" s="123"/>
      <c r="F569" s="123"/>
      <c r="G569" s="123"/>
      <c r="H569" s="123"/>
    </row>
    <row r="570" spans="3:8" x14ac:dyDescent="0.15">
      <c r="C570" s="122"/>
      <c r="D570" s="123"/>
      <c r="E570" s="123"/>
      <c r="F570" s="123"/>
      <c r="G570" s="123"/>
      <c r="H570" s="123"/>
    </row>
    <row r="571" spans="3:8" x14ac:dyDescent="0.15">
      <c r="C571" s="122"/>
      <c r="D571" s="123"/>
      <c r="E571" s="123"/>
      <c r="F571" s="123"/>
      <c r="G571" s="123"/>
      <c r="H571" s="123"/>
    </row>
    <row r="572" spans="3:8" x14ac:dyDescent="0.15">
      <c r="C572" s="122"/>
      <c r="D572" s="123"/>
      <c r="E572" s="123"/>
      <c r="F572" s="123"/>
      <c r="G572" s="123"/>
      <c r="H572" s="123"/>
    </row>
    <row r="573" spans="3:8" x14ac:dyDescent="0.15">
      <c r="C573" s="122"/>
      <c r="D573" s="123"/>
      <c r="E573" s="123"/>
      <c r="F573" s="123"/>
      <c r="G573" s="123"/>
      <c r="H573" s="123"/>
    </row>
    <row r="574" spans="3:8" x14ac:dyDescent="0.15">
      <c r="C574" s="122"/>
      <c r="D574" s="123"/>
      <c r="E574" s="123"/>
      <c r="F574" s="123"/>
      <c r="G574" s="123"/>
      <c r="H574" s="123"/>
    </row>
    <row r="575" spans="3:8" x14ac:dyDescent="0.15">
      <c r="C575" s="122"/>
      <c r="D575" s="123"/>
      <c r="E575" s="123"/>
      <c r="F575" s="123"/>
      <c r="G575" s="123"/>
      <c r="H575" s="123"/>
    </row>
    <row r="576" spans="3:8" x14ac:dyDescent="0.15">
      <c r="C576" s="122"/>
      <c r="D576" s="123"/>
      <c r="E576" s="123"/>
      <c r="F576" s="123"/>
      <c r="G576" s="123"/>
      <c r="H576" s="123"/>
    </row>
    <row r="577" spans="3:8" x14ac:dyDescent="0.15">
      <c r="C577" s="122"/>
      <c r="D577" s="123"/>
      <c r="E577" s="123"/>
      <c r="F577" s="123"/>
      <c r="G577" s="123"/>
      <c r="H577" s="123"/>
    </row>
    <row r="578" spans="3:8" x14ac:dyDescent="0.15">
      <c r="C578" s="122"/>
      <c r="D578" s="123"/>
      <c r="E578" s="123"/>
      <c r="F578" s="123"/>
      <c r="G578" s="123"/>
      <c r="H578" s="123"/>
    </row>
    <row r="579" spans="3:8" x14ac:dyDescent="0.15">
      <c r="C579" s="122"/>
      <c r="D579" s="123"/>
      <c r="E579" s="123"/>
      <c r="F579" s="123"/>
      <c r="G579" s="123"/>
      <c r="H579" s="123"/>
    </row>
    <row r="580" spans="3:8" x14ac:dyDescent="0.15">
      <c r="C580" s="122"/>
      <c r="D580" s="123"/>
      <c r="E580" s="123"/>
      <c r="F580" s="123"/>
      <c r="G580" s="123"/>
      <c r="H580" s="123"/>
    </row>
    <row r="581" spans="3:8" x14ac:dyDescent="0.15">
      <c r="C581" s="122"/>
      <c r="D581" s="123"/>
      <c r="E581" s="123"/>
      <c r="F581" s="123"/>
      <c r="G581" s="123"/>
      <c r="H581" s="123"/>
    </row>
    <row r="582" spans="3:8" x14ac:dyDescent="0.15">
      <c r="C582" s="122"/>
      <c r="D582" s="123"/>
      <c r="E582" s="123"/>
      <c r="F582" s="123"/>
      <c r="G582" s="123"/>
      <c r="H582" s="123"/>
    </row>
    <row r="583" spans="3:8" x14ac:dyDescent="0.15">
      <c r="C583" s="122"/>
      <c r="D583" s="123"/>
      <c r="E583" s="123"/>
      <c r="F583" s="123"/>
      <c r="G583" s="123"/>
      <c r="H583" s="123"/>
    </row>
    <row r="584" spans="3:8" x14ac:dyDescent="0.15">
      <c r="C584" s="122"/>
      <c r="D584" s="123"/>
      <c r="E584" s="123"/>
      <c r="F584" s="123"/>
      <c r="G584" s="123"/>
      <c r="H584" s="123"/>
    </row>
    <row r="585" spans="3:8" x14ac:dyDescent="0.15">
      <c r="C585" s="122"/>
      <c r="D585" s="123"/>
      <c r="E585" s="123"/>
      <c r="F585" s="123"/>
      <c r="G585" s="123"/>
      <c r="H585" s="123"/>
    </row>
    <row r="586" spans="3:8" x14ac:dyDescent="0.15">
      <c r="C586" s="122"/>
      <c r="D586" s="123"/>
      <c r="E586" s="123"/>
      <c r="F586" s="123"/>
      <c r="G586" s="123"/>
      <c r="H586" s="123"/>
    </row>
    <row r="587" spans="3:8" x14ac:dyDescent="0.15">
      <c r="C587" s="122"/>
      <c r="D587" s="123"/>
      <c r="E587" s="123"/>
      <c r="F587" s="123"/>
      <c r="G587" s="123"/>
      <c r="H587" s="123"/>
    </row>
    <row r="588" spans="3:8" x14ac:dyDescent="0.15">
      <c r="C588" s="122"/>
      <c r="D588" s="123"/>
      <c r="E588" s="123"/>
      <c r="F588" s="123"/>
      <c r="G588" s="123"/>
      <c r="H588" s="123"/>
    </row>
    <row r="589" spans="3:8" x14ac:dyDescent="0.15">
      <c r="C589" s="122"/>
      <c r="D589" s="123"/>
      <c r="E589" s="123"/>
      <c r="F589" s="123"/>
      <c r="G589" s="123"/>
      <c r="H589" s="123"/>
    </row>
    <row r="590" spans="3:8" x14ac:dyDescent="0.15">
      <c r="C590" s="122"/>
      <c r="D590" s="123"/>
      <c r="E590" s="123"/>
      <c r="F590" s="123"/>
      <c r="G590" s="123"/>
      <c r="H590" s="123"/>
    </row>
    <row r="591" spans="3:8" x14ac:dyDescent="0.15">
      <c r="C591" s="122"/>
      <c r="D591" s="123"/>
      <c r="E591" s="123"/>
      <c r="F591" s="123"/>
      <c r="G591" s="123"/>
      <c r="H591" s="123"/>
    </row>
    <row r="592" spans="3:8" x14ac:dyDescent="0.15">
      <c r="C592" s="122"/>
      <c r="D592" s="123"/>
      <c r="E592" s="123"/>
      <c r="F592" s="123"/>
      <c r="G592" s="123"/>
      <c r="H592" s="123"/>
    </row>
    <row r="593" spans="3:8" x14ac:dyDescent="0.15">
      <c r="C593" s="122"/>
      <c r="D593" s="123"/>
      <c r="E593" s="123"/>
      <c r="F593" s="123"/>
      <c r="G593" s="123"/>
      <c r="H593" s="123"/>
    </row>
    <row r="594" spans="3:8" x14ac:dyDescent="0.15">
      <c r="C594" s="122"/>
      <c r="D594" s="123"/>
      <c r="E594" s="123"/>
      <c r="F594" s="123"/>
      <c r="G594" s="123"/>
      <c r="H594" s="123"/>
    </row>
    <row r="595" spans="3:8" x14ac:dyDescent="0.15">
      <c r="C595" s="122"/>
      <c r="D595" s="123"/>
      <c r="E595" s="123"/>
      <c r="F595" s="123"/>
      <c r="G595" s="123"/>
      <c r="H595" s="123"/>
    </row>
    <row r="596" spans="3:8" x14ac:dyDescent="0.15">
      <c r="C596" s="122"/>
      <c r="D596" s="123"/>
      <c r="E596" s="123"/>
      <c r="F596" s="123"/>
      <c r="G596" s="123"/>
      <c r="H596" s="123"/>
    </row>
    <row r="597" spans="3:8" x14ac:dyDescent="0.15">
      <c r="C597" s="122"/>
      <c r="D597" s="123"/>
      <c r="E597" s="123"/>
      <c r="F597" s="123"/>
      <c r="G597" s="123"/>
      <c r="H597" s="123"/>
    </row>
    <row r="598" spans="3:8" x14ac:dyDescent="0.15">
      <c r="C598" s="122"/>
      <c r="D598" s="123"/>
      <c r="E598" s="123"/>
      <c r="F598" s="123"/>
      <c r="G598" s="123"/>
      <c r="H598" s="123"/>
    </row>
    <row r="599" spans="3:8" x14ac:dyDescent="0.15">
      <c r="C599" s="122"/>
      <c r="D599" s="123"/>
      <c r="E599" s="123"/>
      <c r="F599" s="123"/>
      <c r="G599" s="123"/>
      <c r="H599" s="123"/>
    </row>
    <row r="600" spans="3:8" x14ac:dyDescent="0.15">
      <c r="C600" s="122"/>
      <c r="D600" s="123"/>
      <c r="E600" s="123"/>
      <c r="F600" s="123"/>
      <c r="G600" s="123"/>
      <c r="H600" s="123"/>
    </row>
    <row r="601" spans="3:8" x14ac:dyDescent="0.15">
      <c r="C601" s="122"/>
      <c r="D601" s="123"/>
      <c r="E601" s="123"/>
      <c r="F601" s="123"/>
      <c r="G601" s="123"/>
      <c r="H601" s="123"/>
    </row>
    <row r="602" spans="3:8" x14ac:dyDescent="0.15">
      <c r="C602" s="122"/>
      <c r="D602" s="123"/>
      <c r="E602" s="123"/>
      <c r="F602" s="123"/>
      <c r="G602" s="123"/>
      <c r="H602" s="123"/>
    </row>
    <row r="603" spans="3:8" x14ac:dyDescent="0.15">
      <c r="C603" s="122"/>
      <c r="D603" s="123"/>
      <c r="E603" s="123"/>
      <c r="F603" s="123"/>
      <c r="G603" s="123"/>
      <c r="H603" s="123"/>
    </row>
    <row r="604" spans="3:8" x14ac:dyDescent="0.15">
      <c r="C604" s="122"/>
      <c r="D604" s="123"/>
      <c r="E604" s="123"/>
      <c r="F604" s="123"/>
      <c r="G604" s="123"/>
      <c r="H604" s="123"/>
    </row>
    <row r="605" spans="3:8" x14ac:dyDescent="0.15">
      <c r="C605" s="122"/>
      <c r="D605" s="123"/>
      <c r="E605" s="123"/>
      <c r="F605" s="123"/>
      <c r="G605" s="123"/>
      <c r="H605" s="123"/>
    </row>
    <row r="606" spans="3:8" x14ac:dyDescent="0.15">
      <c r="C606" s="122"/>
      <c r="D606" s="123"/>
      <c r="E606" s="123"/>
      <c r="F606" s="123"/>
      <c r="G606" s="123"/>
      <c r="H606" s="123"/>
    </row>
    <row r="607" spans="3:8" x14ac:dyDescent="0.15">
      <c r="C607" s="122"/>
      <c r="D607" s="123"/>
      <c r="E607" s="123"/>
      <c r="F607" s="123"/>
      <c r="G607" s="123"/>
      <c r="H607" s="123"/>
    </row>
    <row r="608" spans="3:8" x14ac:dyDescent="0.15">
      <c r="C608" s="122"/>
      <c r="D608" s="123"/>
      <c r="E608" s="123"/>
      <c r="F608" s="123"/>
      <c r="G608" s="123"/>
      <c r="H608" s="123"/>
    </row>
    <row r="609" spans="3:8" x14ac:dyDescent="0.15">
      <c r="C609" s="122"/>
      <c r="D609" s="123"/>
      <c r="E609" s="123"/>
      <c r="F609" s="123"/>
      <c r="G609" s="123"/>
      <c r="H609" s="123"/>
    </row>
    <row r="610" spans="3:8" x14ac:dyDescent="0.15">
      <c r="C610" s="122"/>
      <c r="D610" s="123"/>
      <c r="E610" s="123"/>
      <c r="F610" s="123"/>
      <c r="G610" s="123"/>
      <c r="H610" s="123"/>
    </row>
    <row r="611" spans="3:8" x14ac:dyDescent="0.15">
      <c r="C611" s="122"/>
      <c r="D611" s="123"/>
      <c r="E611" s="123"/>
      <c r="F611" s="123"/>
      <c r="G611" s="123"/>
      <c r="H611" s="123"/>
    </row>
    <row r="612" spans="3:8" x14ac:dyDescent="0.15">
      <c r="C612" s="122"/>
      <c r="D612" s="123"/>
      <c r="E612" s="123"/>
      <c r="F612" s="123"/>
      <c r="G612" s="123"/>
      <c r="H612" s="123"/>
    </row>
    <row r="613" spans="3:8" x14ac:dyDescent="0.15">
      <c r="C613" s="122"/>
      <c r="D613" s="123"/>
      <c r="E613" s="123"/>
      <c r="F613" s="123"/>
      <c r="G613" s="123"/>
      <c r="H613" s="123"/>
    </row>
    <row r="614" spans="3:8" x14ac:dyDescent="0.15">
      <c r="C614" s="122"/>
      <c r="D614" s="123"/>
      <c r="E614" s="123"/>
      <c r="F614" s="123"/>
      <c r="G614" s="123"/>
      <c r="H614" s="123"/>
    </row>
    <row r="615" spans="3:8" x14ac:dyDescent="0.15">
      <c r="C615" s="122"/>
      <c r="D615" s="123"/>
      <c r="E615" s="123"/>
      <c r="F615" s="123"/>
      <c r="G615" s="123"/>
      <c r="H615" s="123"/>
    </row>
    <row r="616" spans="3:8" x14ac:dyDescent="0.15">
      <c r="C616" s="122"/>
      <c r="D616" s="123"/>
      <c r="E616" s="123"/>
      <c r="F616" s="123"/>
      <c r="G616" s="123"/>
      <c r="H616" s="123"/>
    </row>
    <row r="617" spans="3:8" x14ac:dyDescent="0.15">
      <c r="C617" s="122"/>
      <c r="D617" s="123"/>
      <c r="E617" s="123"/>
      <c r="F617" s="123"/>
      <c r="G617" s="123"/>
      <c r="H617" s="123"/>
    </row>
    <row r="618" spans="3:8" x14ac:dyDescent="0.15">
      <c r="C618" s="122"/>
      <c r="D618" s="123"/>
      <c r="E618" s="123"/>
      <c r="F618" s="123"/>
      <c r="G618" s="123"/>
      <c r="H618" s="123"/>
    </row>
    <row r="619" spans="3:8" x14ac:dyDescent="0.15">
      <c r="C619" s="122"/>
      <c r="D619" s="123"/>
      <c r="E619" s="123"/>
      <c r="F619" s="123"/>
      <c r="G619" s="123"/>
      <c r="H619" s="123"/>
    </row>
    <row r="620" spans="3:8" x14ac:dyDescent="0.15">
      <c r="C620" s="122"/>
      <c r="D620" s="123"/>
      <c r="E620" s="123"/>
      <c r="F620" s="123"/>
      <c r="G620" s="123"/>
      <c r="H620" s="123"/>
    </row>
    <row r="621" spans="3:8" x14ac:dyDescent="0.15">
      <c r="C621" s="122"/>
      <c r="D621" s="123"/>
      <c r="E621" s="123"/>
      <c r="F621" s="123"/>
      <c r="G621" s="123"/>
      <c r="H621" s="123"/>
    </row>
    <row r="622" spans="3:8" x14ac:dyDescent="0.15">
      <c r="C622" s="122"/>
      <c r="D622" s="123"/>
      <c r="E622" s="123"/>
      <c r="F622" s="123"/>
      <c r="G622" s="123"/>
      <c r="H622" s="123"/>
    </row>
    <row r="623" spans="3:8" x14ac:dyDescent="0.15">
      <c r="C623" s="122"/>
      <c r="D623" s="123"/>
      <c r="E623" s="123"/>
      <c r="F623" s="123"/>
      <c r="G623" s="123"/>
      <c r="H623" s="123"/>
    </row>
    <row r="624" spans="3:8" x14ac:dyDescent="0.15">
      <c r="C624" s="122"/>
      <c r="D624" s="123"/>
      <c r="E624" s="123"/>
      <c r="F624" s="123"/>
      <c r="G624" s="123"/>
      <c r="H624" s="123"/>
    </row>
    <row r="625" spans="3:8" x14ac:dyDescent="0.15">
      <c r="C625" s="122"/>
      <c r="D625" s="123"/>
      <c r="E625" s="123"/>
      <c r="F625" s="123"/>
      <c r="G625" s="123"/>
      <c r="H625" s="123"/>
    </row>
    <row r="626" spans="3:8" x14ac:dyDescent="0.15">
      <c r="C626" s="122"/>
      <c r="D626" s="123"/>
      <c r="E626" s="123"/>
      <c r="F626" s="123"/>
      <c r="G626" s="123"/>
      <c r="H626" s="123"/>
    </row>
    <row r="627" spans="3:8" x14ac:dyDescent="0.15">
      <c r="C627" s="122"/>
      <c r="D627" s="123"/>
      <c r="E627" s="123"/>
      <c r="F627" s="123"/>
      <c r="G627" s="123"/>
      <c r="H627" s="123"/>
    </row>
    <row r="628" spans="3:8" x14ac:dyDescent="0.15">
      <c r="C628" s="122"/>
      <c r="D628" s="123"/>
      <c r="E628" s="123"/>
      <c r="F628" s="123"/>
      <c r="G628" s="123"/>
      <c r="H628" s="123"/>
    </row>
    <row r="629" spans="3:8" x14ac:dyDescent="0.15">
      <c r="C629" s="122"/>
      <c r="D629" s="123"/>
      <c r="E629" s="123"/>
      <c r="F629" s="123"/>
      <c r="G629" s="123"/>
      <c r="H629" s="123"/>
    </row>
    <row r="630" spans="3:8" x14ac:dyDescent="0.15">
      <c r="C630" s="122"/>
      <c r="D630" s="123"/>
      <c r="E630" s="123"/>
      <c r="F630" s="123"/>
      <c r="G630" s="123"/>
      <c r="H630" s="123"/>
    </row>
    <row r="631" spans="3:8" x14ac:dyDescent="0.15">
      <c r="C631" s="122"/>
      <c r="D631" s="123"/>
      <c r="E631" s="123"/>
      <c r="F631" s="123"/>
      <c r="G631" s="123"/>
      <c r="H631" s="123"/>
    </row>
    <row r="632" spans="3:8" x14ac:dyDescent="0.15">
      <c r="C632" s="122"/>
      <c r="D632" s="123"/>
      <c r="E632" s="123"/>
      <c r="F632" s="123"/>
      <c r="G632" s="123"/>
      <c r="H632" s="123"/>
    </row>
    <row r="633" spans="3:8" x14ac:dyDescent="0.15">
      <c r="C633" s="122"/>
      <c r="D633" s="123"/>
      <c r="E633" s="123"/>
      <c r="F633" s="123"/>
      <c r="G633" s="123"/>
      <c r="H633" s="123"/>
    </row>
    <row r="634" spans="3:8" x14ac:dyDescent="0.15">
      <c r="C634" s="122"/>
      <c r="D634" s="123"/>
      <c r="E634" s="123"/>
      <c r="F634" s="123"/>
      <c r="G634" s="123"/>
      <c r="H634" s="123"/>
    </row>
    <row r="635" spans="3:8" x14ac:dyDescent="0.15">
      <c r="C635" s="122"/>
      <c r="D635" s="123"/>
      <c r="E635" s="123"/>
      <c r="F635" s="123"/>
      <c r="G635" s="123"/>
      <c r="H635" s="123"/>
    </row>
    <row r="636" spans="3:8" x14ac:dyDescent="0.15">
      <c r="C636" s="122"/>
      <c r="D636" s="123"/>
      <c r="E636" s="123"/>
      <c r="F636" s="123"/>
      <c r="G636" s="123"/>
      <c r="H636" s="123"/>
    </row>
    <row r="637" spans="3:8" x14ac:dyDescent="0.15">
      <c r="C637" s="122"/>
      <c r="D637" s="123"/>
      <c r="E637" s="123"/>
      <c r="F637" s="123"/>
      <c r="G637" s="123"/>
      <c r="H637" s="123"/>
    </row>
    <row r="638" spans="3:8" x14ac:dyDescent="0.15">
      <c r="C638" s="122"/>
      <c r="D638" s="123"/>
      <c r="E638" s="123"/>
      <c r="F638" s="123"/>
      <c r="G638" s="123"/>
      <c r="H638" s="123"/>
    </row>
    <row r="639" spans="3:8" x14ac:dyDescent="0.15">
      <c r="C639" s="122"/>
      <c r="D639" s="123"/>
      <c r="E639" s="123"/>
      <c r="F639" s="123"/>
      <c r="G639" s="123"/>
      <c r="H639" s="123"/>
    </row>
    <row r="640" spans="3:8" x14ac:dyDescent="0.15">
      <c r="C640" s="122"/>
      <c r="D640" s="123"/>
      <c r="E640" s="123"/>
      <c r="F640" s="123"/>
      <c r="G640" s="123"/>
      <c r="H640" s="123"/>
    </row>
    <row r="641" spans="3:8" x14ac:dyDescent="0.15">
      <c r="C641" s="122"/>
      <c r="D641" s="123"/>
      <c r="E641" s="123"/>
      <c r="F641" s="123"/>
      <c r="G641" s="123"/>
      <c r="H641" s="123"/>
    </row>
    <row r="642" spans="3:8" x14ac:dyDescent="0.15">
      <c r="C642" s="122"/>
      <c r="D642" s="123"/>
      <c r="E642" s="123"/>
      <c r="F642" s="123"/>
      <c r="G642" s="123"/>
      <c r="H642" s="123"/>
    </row>
    <row r="643" spans="3:8" x14ac:dyDescent="0.15">
      <c r="C643" s="122"/>
      <c r="D643" s="123"/>
      <c r="E643" s="123"/>
      <c r="F643" s="123"/>
      <c r="G643" s="123"/>
      <c r="H643" s="123"/>
    </row>
    <row r="644" spans="3:8" x14ac:dyDescent="0.15">
      <c r="C644" s="122"/>
      <c r="D644" s="123"/>
      <c r="E644" s="123"/>
      <c r="F644" s="123"/>
      <c r="G644" s="123"/>
      <c r="H644" s="123"/>
    </row>
    <row r="645" spans="3:8" x14ac:dyDescent="0.15">
      <c r="C645" s="122"/>
      <c r="D645" s="123"/>
      <c r="E645" s="123"/>
      <c r="F645" s="123"/>
      <c r="G645" s="123"/>
      <c r="H645" s="123"/>
    </row>
    <row r="646" spans="3:8" x14ac:dyDescent="0.15">
      <c r="C646" s="122"/>
      <c r="D646" s="123"/>
      <c r="E646" s="123"/>
      <c r="F646" s="123"/>
      <c r="G646" s="123"/>
      <c r="H646" s="123"/>
    </row>
    <row r="647" spans="3:8" x14ac:dyDescent="0.15">
      <c r="C647" s="122"/>
      <c r="D647" s="123"/>
      <c r="E647" s="123"/>
      <c r="F647" s="123"/>
      <c r="G647" s="123"/>
      <c r="H647" s="123"/>
    </row>
    <row r="648" spans="3:8" x14ac:dyDescent="0.15">
      <c r="C648" s="122"/>
      <c r="D648" s="123"/>
      <c r="E648" s="123"/>
      <c r="F648" s="123"/>
      <c r="G648" s="123"/>
      <c r="H648" s="123"/>
    </row>
    <row r="649" spans="3:8" x14ac:dyDescent="0.15">
      <c r="C649" s="122"/>
      <c r="D649" s="123"/>
      <c r="E649" s="123"/>
      <c r="F649" s="123"/>
      <c r="G649" s="123"/>
      <c r="H649" s="123"/>
    </row>
    <row r="650" spans="3:8" x14ac:dyDescent="0.15">
      <c r="C650" s="122"/>
      <c r="D650" s="123"/>
      <c r="E650" s="123"/>
      <c r="F650" s="123"/>
      <c r="G650" s="123"/>
      <c r="H650" s="123"/>
    </row>
    <row r="651" spans="3:8" x14ac:dyDescent="0.15">
      <c r="C651" s="122"/>
      <c r="D651" s="123"/>
      <c r="E651" s="123"/>
      <c r="F651" s="123"/>
      <c r="G651" s="123"/>
      <c r="H651" s="123"/>
    </row>
    <row r="652" spans="3:8" x14ac:dyDescent="0.15">
      <c r="C652" s="122"/>
      <c r="D652" s="123"/>
      <c r="E652" s="123"/>
      <c r="F652" s="123"/>
      <c r="G652" s="123"/>
      <c r="H652" s="123"/>
    </row>
    <row r="653" spans="3:8" x14ac:dyDescent="0.15">
      <c r="C653" s="122"/>
      <c r="D653" s="123"/>
      <c r="E653" s="123"/>
      <c r="F653" s="123"/>
      <c r="G653" s="123"/>
      <c r="H653" s="123"/>
    </row>
    <row r="654" spans="3:8" x14ac:dyDescent="0.15">
      <c r="C654" s="122"/>
      <c r="D654" s="123"/>
      <c r="E654" s="123"/>
      <c r="F654" s="123"/>
      <c r="G654" s="123"/>
      <c r="H654" s="123"/>
    </row>
    <row r="655" spans="3:8" x14ac:dyDescent="0.15">
      <c r="C655" s="122"/>
      <c r="D655" s="123"/>
      <c r="E655" s="123"/>
      <c r="F655" s="123"/>
      <c r="G655" s="123"/>
      <c r="H655" s="123"/>
    </row>
    <row r="656" spans="3:8" x14ac:dyDescent="0.15">
      <c r="C656" s="122"/>
      <c r="D656" s="123"/>
      <c r="E656" s="123"/>
      <c r="F656" s="123"/>
      <c r="G656" s="123"/>
      <c r="H656" s="123"/>
    </row>
    <row r="657" spans="3:8" x14ac:dyDescent="0.15">
      <c r="C657" s="122"/>
      <c r="D657" s="123"/>
      <c r="E657" s="123"/>
      <c r="F657" s="123"/>
      <c r="G657" s="123"/>
      <c r="H657" s="123"/>
    </row>
    <row r="658" spans="3:8" x14ac:dyDescent="0.15">
      <c r="C658" s="122"/>
      <c r="D658" s="123"/>
      <c r="E658" s="123"/>
      <c r="F658" s="123"/>
      <c r="G658" s="123"/>
      <c r="H658" s="123"/>
    </row>
    <row r="659" spans="3:8" x14ac:dyDescent="0.15">
      <c r="C659" s="122"/>
      <c r="D659" s="123"/>
      <c r="E659" s="123"/>
      <c r="F659" s="123"/>
      <c r="G659" s="123"/>
      <c r="H659" s="123"/>
    </row>
    <row r="660" spans="3:8" x14ac:dyDescent="0.15">
      <c r="C660" s="122"/>
      <c r="D660" s="123"/>
      <c r="E660" s="123"/>
      <c r="F660" s="123"/>
      <c r="G660" s="123"/>
      <c r="H660" s="123"/>
    </row>
    <row r="661" spans="3:8" x14ac:dyDescent="0.15">
      <c r="C661" s="122"/>
      <c r="D661" s="123"/>
      <c r="E661" s="123"/>
      <c r="F661" s="123"/>
      <c r="G661" s="123"/>
      <c r="H661" s="123"/>
    </row>
    <row r="662" spans="3:8" x14ac:dyDescent="0.15">
      <c r="C662" s="122"/>
      <c r="D662" s="123"/>
      <c r="E662" s="123"/>
      <c r="F662" s="123"/>
      <c r="G662" s="123"/>
      <c r="H662" s="123"/>
    </row>
    <row r="663" spans="3:8" x14ac:dyDescent="0.15">
      <c r="C663" s="122"/>
      <c r="D663" s="123"/>
      <c r="E663" s="123"/>
      <c r="F663" s="123"/>
      <c r="G663" s="123"/>
      <c r="H663" s="123"/>
    </row>
    <row r="664" spans="3:8" x14ac:dyDescent="0.15">
      <c r="C664" s="122"/>
      <c r="D664" s="123"/>
      <c r="E664" s="123"/>
      <c r="F664" s="123"/>
      <c r="G664" s="123"/>
      <c r="H664" s="123"/>
    </row>
    <row r="665" spans="3:8" x14ac:dyDescent="0.15">
      <c r="C665" s="122"/>
      <c r="D665" s="123"/>
      <c r="E665" s="123"/>
      <c r="F665" s="123"/>
      <c r="G665" s="123"/>
      <c r="H665" s="123"/>
    </row>
    <row r="666" spans="3:8" x14ac:dyDescent="0.15">
      <c r="C666" s="122"/>
      <c r="D666" s="123"/>
      <c r="E666" s="123"/>
      <c r="F666" s="123"/>
      <c r="G666" s="123"/>
      <c r="H666" s="123"/>
    </row>
    <row r="667" spans="3:8" x14ac:dyDescent="0.15">
      <c r="C667" s="122"/>
      <c r="D667" s="123"/>
      <c r="E667" s="123"/>
      <c r="F667" s="123"/>
      <c r="G667" s="123"/>
      <c r="H667" s="123"/>
    </row>
    <row r="668" spans="3:8" x14ac:dyDescent="0.15">
      <c r="C668" s="122"/>
      <c r="D668" s="123"/>
      <c r="E668" s="123"/>
      <c r="F668" s="123"/>
      <c r="G668" s="123"/>
      <c r="H668" s="123"/>
    </row>
    <row r="669" spans="3:8" x14ac:dyDescent="0.15">
      <c r="C669" s="122"/>
      <c r="D669" s="123"/>
      <c r="E669" s="123"/>
      <c r="F669" s="123"/>
      <c r="G669" s="123"/>
      <c r="H669" s="123"/>
    </row>
    <row r="670" spans="3:8" x14ac:dyDescent="0.15">
      <c r="C670" s="122"/>
      <c r="D670" s="123"/>
      <c r="E670" s="123"/>
      <c r="F670" s="123"/>
      <c r="G670" s="123"/>
      <c r="H670" s="123"/>
    </row>
    <row r="671" spans="3:8" x14ac:dyDescent="0.15">
      <c r="C671" s="122"/>
      <c r="D671" s="123"/>
      <c r="E671" s="123"/>
      <c r="F671" s="123"/>
      <c r="G671" s="123"/>
      <c r="H671" s="123"/>
    </row>
    <row r="672" spans="3:8" x14ac:dyDescent="0.15">
      <c r="C672" s="122"/>
      <c r="D672" s="123"/>
      <c r="E672" s="123"/>
      <c r="F672" s="123"/>
      <c r="G672" s="123"/>
      <c r="H672" s="123"/>
    </row>
    <row r="673" spans="3:8" x14ac:dyDescent="0.15">
      <c r="C673" s="122"/>
      <c r="D673" s="123"/>
      <c r="E673" s="123"/>
      <c r="F673" s="123"/>
      <c r="G673" s="123"/>
      <c r="H673" s="123"/>
    </row>
    <row r="674" spans="3:8" x14ac:dyDescent="0.15">
      <c r="C674" s="122"/>
      <c r="D674" s="123"/>
      <c r="E674" s="123"/>
      <c r="F674" s="123"/>
      <c r="G674" s="123"/>
      <c r="H674" s="123"/>
    </row>
    <row r="675" spans="3:8" x14ac:dyDescent="0.15">
      <c r="C675" s="122"/>
      <c r="D675" s="123"/>
      <c r="E675" s="123"/>
      <c r="F675" s="123"/>
      <c r="G675" s="123"/>
      <c r="H675" s="123"/>
    </row>
    <row r="676" spans="3:8" x14ac:dyDescent="0.15">
      <c r="C676" s="122"/>
      <c r="D676" s="123"/>
      <c r="E676" s="123"/>
      <c r="F676" s="123"/>
      <c r="G676" s="123"/>
      <c r="H676" s="123"/>
    </row>
    <row r="677" spans="3:8" x14ac:dyDescent="0.15">
      <c r="C677" s="122"/>
      <c r="D677" s="123"/>
      <c r="E677" s="123"/>
      <c r="F677" s="123"/>
      <c r="G677" s="123"/>
      <c r="H677" s="123"/>
    </row>
    <row r="678" spans="3:8" x14ac:dyDescent="0.15">
      <c r="C678" s="122"/>
      <c r="D678" s="123"/>
      <c r="E678" s="123"/>
      <c r="F678" s="123"/>
      <c r="G678" s="123"/>
      <c r="H678" s="123"/>
    </row>
    <row r="679" spans="3:8" x14ac:dyDescent="0.15">
      <c r="C679" s="122"/>
      <c r="D679" s="123"/>
      <c r="E679" s="123"/>
      <c r="F679" s="123"/>
      <c r="G679" s="123"/>
      <c r="H679" s="123"/>
    </row>
    <row r="680" spans="3:8" x14ac:dyDescent="0.15">
      <c r="C680" s="122"/>
      <c r="D680" s="123"/>
      <c r="E680" s="123"/>
      <c r="F680" s="123"/>
      <c r="G680" s="123"/>
      <c r="H680" s="123"/>
    </row>
    <row r="681" spans="3:8" x14ac:dyDescent="0.15">
      <c r="C681" s="122"/>
      <c r="D681" s="123"/>
      <c r="E681" s="123"/>
      <c r="F681" s="123"/>
      <c r="G681" s="123"/>
      <c r="H681" s="123"/>
    </row>
    <row r="682" spans="3:8" x14ac:dyDescent="0.15">
      <c r="C682" s="122"/>
      <c r="D682" s="123"/>
      <c r="E682" s="123"/>
      <c r="F682" s="123"/>
      <c r="G682" s="123"/>
      <c r="H682" s="123"/>
    </row>
    <row r="683" spans="3:8" x14ac:dyDescent="0.15">
      <c r="C683" s="122"/>
      <c r="D683" s="123"/>
      <c r="E683" s="123"/>
      <c r="F683" s="123"/>
      <c r="G683" s="123"/>
      <c r="H683" s="123"/>
    </row>
    <row r="684" spans="3:8" x14ac:dyDescent="0.15">
      <c r="C684" s="122"/>
      <c r="D684" s="123"/>
      <c r="E684" s="123"/>
      <c r="F684" s="123"/>
      <c r="G684" s="123"/>
      <c r="H684" s="123"/>
    </row>
    <row r="685" spans="3:8" x14ac:dyDescent="0.15">
      <c r="C685" s="122"/>
      <c r="D685" s="123"/>
      <c r="E685" s="123"/>
      <c r="F685" s="123"/>
      <c r="G685" s="123"/>
      <c r="H685" s="123"/>
    </row>
    <row r="686" spans="3:8" x14ac:dyDescent="0.15">
      <c r="C686" s="122"/>
      <c r="D686" s="123"/>
      <c r="E686" s="123"/>
      <c r="F686" s="123"/>
      <c r="G686" s="123"/>
      <c r="H686" s="123"/>
    </row>
    <row r="687" spans="3:8" x14ac:dyDescent="0.15">
      <c r="C687" s="122"/>
      <c r="D687" s="123"/>
      <c r="E687" s="123"/>
      <c r="F687" s="123"/>
      <c r="G687" s="123"/>
      <c r="H687" s="123"/>
    </row>
    <row r="688" spans="3:8" x14ac:dyDescent="0.15">
      <c r="C688" s="122"/>
      <c r="D688" s="123"/>
      <c r="E688" s="123"/>
      <c r="F688" s="123"/>
      <c r="G688" s="123"/>
      <c r="H688" s="123"/>
    </row>
    <row r="689" spans="3:8" x14ac:dyDescent="0.15">
      <c r="C689" s="122"/>
      <c r="D689" s="123"/>
      <c r="E689" s="123"/>
      <c r="F689" s="123"/>
      <c r="G689" s="123"/>
      <c r="H689" s="123"/>
    </row>
    <row r="690" spans="3:8" x14ac:dyDescent="0.15">
      <c r="C690" s="122"/>
      <c r="D690" s="123"/>
      <c r="E690" s="123"/>
      <c r="F690" s="123"/>
      <c r="G690" s="123"/>
      <c r="H690" s="123"/>
    </row>
    <row r="691" spans="3:8" x14ac:dyDescent="0.15">
      <c r="C691" s="122"/>
      <c r="D691" s="123"/>
      <c r="E691" s="123"/>
      <c r="F691" s="123"/>
      <c r="G691" s="123"/>
      <c r="H691" s="123"/>
    </row>
    <row r="692" spans="3:8" x14ac:dyDescent="0.15">
      <c r="C692" s="122"/>
      <c r="D692" s="123"/>
      <c r="E692" s="123"/>
      <c r="F692" s="123"/>
      <c r="G692" s="123"/>
      <c r="H692" s="123"/>
    </row>
    <row r="693" spans="3:8" x14ac:dyDescent="0.15">
      <c r="C693" s="122"/>
      <c r="D693" s="123"/>
      <c r="E693" s="123"/>
      <c r="F693" s="123"/>
      <c r="G693" s="123"/>
      <c r="H693" s="123"/>
    </row>
    <row r="694" spans="3:8" x14ac:dyDescent="0.15">
      <c r="C694" s="122"/>
      <c r="D694" s="123"/>
      <c r="E694" s="123"/>
      <c r="F694" s="123"/>
      <c r="G694" s="123"/>
      <c r="H694" s="123"/>
    </row>
    <row r="695" spans="3:8" x14ac:dyDescent="0.15">
      <c r="C695" s="122"/>
      <c r="D695" s="123"/>
      <c r="E695" s="123"/>
      <c r="F695" s="123"/>
      <c r="G695" s="123"/>
      <c r="H695" s="123"/>
    </row>
    <row r="696" spans="3:8" x14ac:dyDescent="0.15">
      <c r="C696" s="122"/>
      <c r="D696" s="123"/>
      <c r="E696" s="123"/>
      <c r="F696" s="123"/>
      <c r="G696" s="123"/>
      <c r="H696" s="123"/>
    </row>
    <row r="697" spans="3:8" x14ac:dyDescent="0.15">
      <c r="C697" s="122"/>
      <c r="D697" s="123"/>
      <c r="E697" s="123"/>
      <c r="F697" s="123"/>
      <c r="G697" s="123"/>
      <c r="H697" s="123"/>
    </row>
    <row r="698" spans="3:8" x14ac:dyDescent="0.15">
      <c r="C698" s="122"/>
      <c r="D698" s="123"/>
      <c r="E698" s="123"/>
      <c r="F698" s="123"/>
      <c r="G698" s="123"/>
      <c r="H698" s="123"/>
    </row>
    <row r="699" spans="3:8" x14ac:dyDescent="0.15">
      <c r="C699" s="122"/>
      <c r="D699" s="123"/>
      <c r="E699" s="123"/>
      <c r="F699" s="123"/>
      <c r="G699" s="123"/>
      <c r="H699" s="123"/>
    </row>
    <row r="700" spans="3:8" x14ac:dyDescent="0.15">
      <c r="C700" s="122"/>
      <c r="D700" s="123"/>
      <c r="E700" s="123"/>
      <c r="F700" s="123"/>
      <c r="G700" s="123"/>
      <c r="H700" s="123"/>
    </row>
    <row r="701" spans="3:8" x14ac:dyDescent="0.15">
      <c r="C701" s="122"/>
      <c r="D701" s="123"/>
      <c r="E701" s="123"/>
      <c r="F701" s="123"/>
      <c r="G701" s="123"/>
      <c r="H701" s="123"/>
    </row>
    <row r="702" spans="3:8" x14ac:dyDescent="0.15">
      <c r="C702" s="122"/>
      <c r="D702" s="123"/>
      <c r="E702" s="123"/>
      <c r="F702" s="123"/>
      <c r="G702" s="123"/>
      <c r="H702" s="123"/>
    </row>
    <row r="703" spans="3:8" x14ac:dyDescent="0.15">
      <c r="C703" s="122"/>
      <c r="D703" s="123"/>
      <c r="E703" s="123"/>
      <c r="F703" s="123"/>
      <c r="G703" s="123"/>
      <c r="H703" s="123"/>
    </row>
    <row r="704" spans="3:8" x14ac:dyDescent="0.15">
      <c r="C704" s="122"/>
      <c r="D704" s="123"/>
      <c r="E704" s="123"/>
      <c r="F704" s="123"/>
      <c r="G704" s="123"/>
      <c r="H704" s="123"/>
    </row>
    <row r="705" spans="3:8" x14ac:dyDescent="0.15">
      <c r="C705" s="122"/>
      <c r="D705" s="123"/>
      <c r="E705" s="123"/>
      <c r="F705" s="123"/>
      <c r="G705" s="123"/>
      <c r="H705" s="123"/>
    </row>
    <row r="706" spans="3:8" x14ac:dyDescent="0.15">
      <c r="C706" s="122"/>
      <c r="D706" s="123"/>
      <c r="E706" s="123"/>
      <c r="F706" s="123"/>
      <c r="G706" s="123"/>
      <c r="H706" s="123"/>
    </row>
    <row r="707" spans="3:8" x14ac:dyDescent="0.15">
      <c r="C707" s="122"/>
      <c r="D707" s="123"/>
      <c r="E707" s="123"/>
      <c r="F707" s="123"/>
      <c r="G707" s="123"/>
      <c r="H707" s="123"/>
    </row>
    <row r="708" spans="3:8" x14ac:dyDescent="0.15">
      <c r="C708" s="122"/>
      <c r="D708" s="123"/>
      <c r="E708" s="123"/>
      <c r="F708" s="123"/>
      <c r="G708" s="123"/>
      <c r="H708" s="123"/>
    </row>
    <row r="709" spans="3:8" x14ac:dyDescent="0.15">
      <c r="C709" s="122"/>
      <c r="D709" s="123"/>
      <c r="E709" s="123"/>
      <c r="F709" s="123"/>
      <c r="G709" s="123"/>
      <c r="H709" s="123"/>
    </row>
    <row r="710" spans="3:8" x14ac:dyDescent="0.15">
      <c r="C710" s="122"/>
      <c r="D710" s="123"/>
      <c r="E710" s="123"/>
      <c r="F710" s="123"/>
      <c r="G710" s="123"/>
      <c r="H710" s="123"/>
    </row>
    <row r="711" spans="3:8" x14ac:dyDescent="0.15">
      <c r="C711" s="122"/>
      <c r="D711" s="123"/>
      <c r="E711" s="123"/>
      <c r="F711" s="123"/>
      <c r="G711" s="123"/>
      <c r="H711" s="123"/>
    </row>
    <row r="712" spans="3:8" x14ac:dyDescent="0.15">
      <c r="C712" s="122"/>
      <c r="D712" s="123"/>
      <c r="E712" s="123"/>
      <c r="F712" s="123"/>
      <c r="G712" s="123"/>
      <c r="H712" s="123"/>
    </row>
    <row r="713" spans="3:8" x14ac:dyDescent="0.15">
      <c r="C713" s="122"/>
      <c r="D713" s="123"/>
      <c r="E713" s="123"/>
      <c r="F713" s="123"/>
      <c r="G713" s="123"/>
      <c r="H713" s="123"/>
    </row>
    <row r="714" spans="3:8" x14ac:dyDescent="0.15">
      <c r="C714" s="122"/>
      <c r="D714" s="123"/>
      <c r="E714" s="123"/>
      <c r="F714" s="123"/>
      <c r="G714" s="123"/>
      <c r="H714" s="123"/>
    </row>
    <row r="715" spans="3:8" x14ac:dyDescent="0.15">
      <c r="C715" s="122"/>
      <c r="D715" s="123"/>
      <c r="E715" s="123"/>
      <c r="F715" s="123"/>
      <c r="G715" s="123"/>
      <c r="H715" s="123"/>
    </row>
    <row r="716" spans="3:8" x14ac:dyDescent="0.15">
      <c r="C716" s="122"/>
      <c r="D716" s="123"/>
      <c r="E716" s="123"/>
      <c r="F716" s="123"/>
      <c r="G716" s="123"/>
      <c r="H716" s="123"/>
    </row>
    <row r="717" spans="3:8" x14ac:dyDescent="0.15">
      <c r="C717" s="122"/>
      <c r="D717" s="123"/>
      <c r="E717" s="123"/>
      <c r="F717" s="123"/>
      <c r="G717" s="123"/>
      <c r="H717" s="123"/>
    </row>
    <row r="718" spans="3:8" x14ac:dyDescent="0.15">
      <c r="C718" s="122"/>
      <c r="D718" s="123"/>
      <c r="E718" s="123"/>
      <c r="F718" s="123"/>
      <c r="G718" s="123"/>
      <c r="H718" s="123"/>
    </row>
    <row r="719" spans="3:8" x14ac:dyDescent="0.15">
      <c r="C719" s="122"/>
      <c r="D719" s="123"/>
      <c r="E719" s="123"/>
      <c r="F719" s="123"/>
      <c r="G719" s="123"/>
      <c r="H719" s="123"/>
    </row>
    <row r="720" spans="3:8" x14ac:dyDescent="0.15">
      <c r="C720" s="122"/>
      <c r="D720" s="123"/>
      <c r="E720" s="123"/>
      <c r="F720" s="123"/>
      <c r="G720" s="123"/>
      <c r="H720" s="123"/>
    </row>
    <row r="721" spans="3:8" x14ac:dyDescent="0.15">
      <c r="C721" s="122"/>
      <c r="D721" s="123"/>
      <c r="E721" s="123"/>
      <c r="F721" s="123"/>
      <c r="G721" s="123"/>
      <c r="H721" s="123"/>
    </row>
    <row r="722" spans="3:8" x14ac:dyDescent="0.15">
      <c r="C722" s="122"/>
      <c r="D722" s="123"/>
      <c r="E722" s="123"/>
      <c r="F722" s="123"/>
      <c r="G722" s="123"/>
      <c r="H722" s="123"/>
    </row>
    <row r="723" spans="3:8" x14ac:dyDescent="0.15">
      <c r="C723" s="122"/>
      <c r="D723" s="123"/>
      <c r="E723" s="123"/>
      <c r="F723" s="123"/>
      <c r="G723" s="123"/>
      <c r="H723" s="123"/>
    </row>
    <row r="724" spans="3:8" x14ac:dyDescent="0.15">
      <c r="C724" s="122"/>
      <c r="D724" s="123"/>
      <c r="E724" s="123"/>
      <c r="F724" s="123"/>
      <c r="G724" s="123"/>
      <c r="H724" s="123"/>
    </row>
    <row r="725" spans="3:8" x14ac:dyDescent="0.15">
      <c r="C725" s="122"/>
      <c r="D725" s="123"/>
      <c r="E725" s="123"/>
      <c r="F725" s="123"/>
      <c r="G725" s="123"/>
      <c r="H725" s="123"/>
    </row>
    <row r="726" spans="3:8" x14ac:dyDescent="0.15">
      <c r="C726" s="122"/>
      <c r="D726" s="123"/>
      <c r="E726" s="123"/>
      <c r="F726" s="123"/>
      <c r="G726" s="123"/>
      <c r="H726" s="123"/>
    </row>
    <row r="727" spans="3:8" x14ac:dyDescent="0.15">
      <c r="C727" s="122"/>
      <c r="D727" s="123"/>
      <c r="E727" s="123"/>
      <c r="F727" s="123"/>
      <c r="G727" s="123"/>
      <c r="H727" s="123"/>
    </row>
    <row r="728" spans="3:8" x14ac:dyDescent="0.15">
      <c r="C728" s="122"/>
      <c r="D728" s="123"/>
      <c r="E728" s="123"/>
      <c r="F728" s="123"/>
      <c r="G728" s="123"/>
      <c r="H728" s="123"/>
    </row>
    <row r="729" spans="3:8" x14ac:dyDescent="0.15">
      <c r="C729" s="122"/>
      <c r="D729" s="123"/>
      <c r="E729" s="123"/>
      <c r="F729" s="123"/>
      <c r="G729" s="123"/>
      <c r="H729" s="123"/>
    </row>
    <row r="730" spans="3:8" x14ac:dyDescent="0.15">
      <c r="C730" s="122"/>
      <c r="D730" s="123"/>
      <c r="E730" s="123"/>
      <c r="F730" s="123"/>
      <c r="G730" s="123"/>
      <c r="H730" s="123"/>
    </row>
    <row r="731" spans="3:8" x14ac:dyDescent="0.15">
      <c r="C731" s="122"/>
      <c r="D731" s="123"/>
      <c r="E731" s="123"/>
      <c r="F731" s="123"/>
      <c r="G731" s="123"/>
      <c r="H731" s="123"/>
    </row>
    <row r="732" spans="3:8" x14ac:dyDescent="0.15">
      <c r="C732" s="122"/>
      <c r="D732" s="123"/>
      <c r="E732" s="123"/>
      <c r="F732" s="123"/>
      <c r="G732" s="123"/>
      <c r="H732" s="123"/>
    </row>
    <row r="733" spans="3:8" x14ac:dyDescent="0.15">
      <c r="C733" s="122"/>
      <c r="D733" s="123"/>
      <c r="E733" s="123"/>
      <c r="F733" s="123"/>
      <c r="G733" s="123"/>
      <c r="H733" s="123"/>
    </row>
    <row r="734" spans="3:8" x14ac:dyDescent="0.15">
      <c r="C734" s="122"/>
      <c r="D734" s="123"/>
      <c r="E734" s="123"/>
      <c r="F734" s="123"/>
      <c r="G734" s="123"/>
      <c r="H734" s="123"/>
    </row>
    <row r="735" spans="3:8" x14ac:dyDescent="0.15">
      <c r="C735" s="122"/>
      <c r="D735" s="123"/>
      <c r="E735" s="123"/>
      <c r="F735" s="123"/>
      <c r="G735" s="123"/>
      <c r="H735" s="123"/>
    </row>
    <row r="736" spans="3:8" x14ac:dyDescent="0.15">
      <c r="C736" s="122"/>
      <c r="D736" s="123"/>
      <c r="E736" s="123"/>
      <c r="F736" s="123"/>
      <c r="G736" s="123"/>
      <c r="H736" s="123"/>
    </row>
    <row r="737" spans="3:8" x14ac:dyDescent="0.15">
      <c r="C737" s="122"/>
      <c r="D737" s="123"/>
      <c r="E737" s="123"/>
      <c r="F737" s="123"/>
      <c r="G737" s="123"/>
      <c r="H737" s="123"/>
    </row>
    <row r="738" spans="3:8" x14ac:dyDescent="0.15">
      <c r="C738" s="122"/>
      <c r="D738" s="123"/>
      <c r="E738" s="123"/>
      <c r="F738" s="123"/>
      <c r="G738" s="123"/>
      <c r="H738" s="123"/>
    </row>
    <row r="739" spans="3:8" x14ac:dyDescent="0.15">
      <c r="C739" s="122"/>
      <c r="D739" s="123"/>
      <c r="E739" s="123"/>
      <c r="F739" s="123"/>
      <c r="G739" s="123"/>
      <c r="H739" s="123"/>
    </row>
    <row r="740" spans="3:8" x14ac:dyDescent="0.15">
      <c r="C740" s="122"/>
      <c r="D740" s="123"/>
      <c r="E740" s="123"/>
      <c r="F740" s="123"/>
      <c r="G740" s="123"/>
      <c r="H740" s="123"/>
    </row>
    <row r="741" spans="3:8" x14ac:dyDescent="0.15">
      <c r="C741" s="122"/>
      <c r="D741" s="123"/>
      <c r="E741" s="123"/>
      <c r="F741" s="123"/>
      <c r="G741" s="123"/>
      <c r="H741" s="123"/>
    </row>
    <row r="742" spans="3:8" x14ac:dyDescent="0.15">
      <c r="C742" s="122"/>
      <c r="D742" s="123"/>
      <c r="E742" s="123"/>
      <c r="F742" s="123"/>
      <c r="G742" s="123"/>
      <c r="H742" s="123"/>
    </row>
    <row r="743" spans="3:8" x14ac:dyDescent="0.15">
      <c r="C743" s="122"/>
      <c r="D743" s="123"/>
      <c r="E743" s="123"/>
      <c r="F743" s="123"/>
      <c r="G743" s="123"/>
      <c r="H743" s="123"/>
    </row>
    <row r="744" spans="3:8" x14ac:dyDescent="0.15">
      <c r="C744" s="122"/>
      <c r="D744" s="123"/>
      <c r="E744" s="123"/>
      <c r="F744" s="123"/>
      <c r="G744" s="123"/>
      <c r="H744" s="123"/>
    </row>
    <row r="745" spans="3:8" x14ac:dyDescent="0.15">
      <c r="C745" s="122"/>
      <c r="D745" s="123"/>
      <c r="E745" s="123"/>
      <c r="F745" s="123"/>
      <c r="G745" s="123"/>
      <c r="H745" s="123"/>
    </row>
    <row r="746" spans="3:8" x14ac:dyDescent="0.15">
      <c r="C746" s="122"/>
      <c r="D746" s="123"/>
      <c r="E746" s="123"/>
      <c r="F746" s="123"/>
      <c r="G746" s="123"/>
      <c r="H746" s="123"/>
    </row>
    <row r="747" spans="3:8" x14ac:dyDescent="0.15">
      <c r="C747" s="122"/>
      <c r="D747" s="123"/>
      <c r="E747" s="123"/>
      <c r="F747" s="123"/>
      <c r="G747" s="123"/>
      <c r="H747" s="123"/>
    </row>
    <row r="748" spans="3:8" x14ac:dyDescent="0.15">
      <c r="C748" s="122"/>
      <c r="D748" s="123"/>
      <c r="E748" s="123"/>
      <c r="F748" s="123"/>
      <c r="G748" s="123"/>
      <c r="H748" s="123"/>
    </row>
    <row r="749" spans="3:8" x14ac:dyDescent="0.15">
      <c r="C749" s="122"/>
      <c r="D749" s="123"/>
      <c r="E749" s="123"/>
      <c r="F749" s="123"/>
      <c r="G749" s="123"/>
      <c r="H749" s="123"/>
    </row>
    <row r="750" spans="3:8" x14ac:dyDescent="0.15">
      <c r="C750" s="122"/>
      <c r="D750" s="123"/>
      <c r="E750" s="123"/>
      <c r="F750" s="123"/>
      <c r="G750" s="123"/>
      <c r="H750" s="123"/>
    </row>
    <row r="751" spans="3:8" x14ac:dyDescent="0.15">
      <c r="C751" s="122"/>
      <c r="D751" s="123"/>
      <c r="E751" s="123"/>
      <c r="F751" s="123"/>
      <c r="G751" s="123"/>
      <c r="H751" s="123"/>
    </row>
    <row r="752" spans="3:8" x14ac:dyDescent="0.15">
      <c r="C752" s="122"/>
      <c r="D752" s="123"/>
      <c r="E752" s="123"/>
      <c r="F752" s="123"/>
      <c r="G752" s="123"/>
      <c r="H752" s="123"/>
    </row>
    <row r="753" spans="3:8" x14ac:dyDescent="0.15">
      <c r="C753" s="122"/>
      <c r="D753" s="123"/>
      <c r="E753" s="123"/>
      <c r="F753" s="123"/>
      <c r="G753" s="123"/>
      <c r="H753" s="123"/>
    </row>
    <row r="754" spans="3:8" x14ac:dyDescent="0.15">
      <c r="C754" s="122"/>
      <c r="D754" s="123"/>
      <c r="E754" s="123"/>
      <c r="F754" s="123"/>
      <c r="G754" s="123"/>
      <c r="H754" s="123"/>
    </row>
    <row r="755" spans="3:8" x14ac:dyDescent="0.15">
      <c r="C755" s="122"/>
      <c r="D755" s="123"/>
      <c r="E755" s="123"/>
      <c r="F755" s="123"/>
      <c r="G755" s="123"/>
      <c r="H755" s="123"/>
    </row>
    <row r="756" spans="3:8" x14ac:dyDescent="0.15">
      <c r="C756" s="122"/>
      <c r="D756" s="123"/>
      <c r="E756" s="123"/>
      <c r="F756" s="123"/>
      <c r="G756" s="123"/>
      <c r="H756" s="123"/>
    </row>
    <row r="757" spans="3:8" x14ac:dyDescent="0.15">
      <c r="C757" s="122"/>
      <c r="D757" s="123"/>
      <c r="E757" s="123"/>
      <c r="F757" s="123"/>
      <c r="G757" s="123"/>
      <c r="H757" s="123"/>
    </row>
    <row r="758" spans="3:8" x14ac:dyDescent="0.15">
      <c r="C758" s="122"/>
      <c r="D758" s="123"/>
      <c r="E758" s="123"/>
      <c r="F758" s="123"/>
      <c r="G758" s="123"/>
      <c r="H758" s="123"/>
    </row>
    <row r="759" spans="3:8" x14ac:dyDescent="0.15">
      <c r="C759" s="122"/>
      <c r="D759" s="123"/>
      <c r="E759" s="123"/>
      <c r="F759" s="123"/>
      <c r="G759" s="123"/>
      <c r="H759" s="123"/>
    </row>
    <row r="760" spans="3:8" x14ac:dyDescent="0.15">
      <c r="C760" s="122"/>
      <c r="D760" s="123"/>
      <c r="E760" s="123"/>
      <c r="F760" s="123"/>
      <c r="G760" s="123"/>
      <c r="H760" s="123"/>
    </row>
    <row r="761" spans="3:8" x14ac:dyDescent="0.15">
      <c r="C761" s="122"/>
      <c r="D761" s="123"/>
      <c r="E761" s="123"/>
      <c r="F761" s="123"/>
      <c r="G761" s="123"/>
      <c r="H761" s="123"/>
    </row>
    <row r="762" spans="3:8" x14ac:dyDescent="0.15">
      <c r="C762" s="122"/>
      <c r="D762" s="123"/>
      <c r="E762" s="123"/>
      <c r="F762" s="123"/>
      <c r="G762" s="123"/>
      <c r="H762" s="123"/>
    </row>
    <row r="763" spans="3:8" x14ac:dyDescent="0.15">
      <c r="C763" s="122"/>
      <c r="D763" s="123"/>
      <c r="E763" s="123"/>
      <c r="F763" s="123"/>
      <c r="G763" s="123"/>
      <c r="H763" s="123"/>
    </row>
    <row r="764" spans="3:8" x14ac:dyDescent="0.15">
      <c r="C764" s="122"/>
      <c r="D764" s="123"/>
      <c r="E764" s="123"/>
      <c r="F764" s="123"/>
      <c r="G764" s="123"/>
      <c r="H764" s="123"/>
    </row>
    <row r="765" spans="3:8" x14ac:dyDescent="0.15">
      <c r="C765" s="122"/>
      <c r="D765" s="123"/>
      <c r="E765" s="123"/>
      <c r="F765" s="123"/>
      <c r="G765" s="123"/>
      <c r="H765" s="123"/>
    </row>
    <row r="766" spans="3:8" x14ac:dyDescent="0.15">
      <c r="C766" s="122"/>
      <c r="D766" s="123"/>
      <c r="E766" s="123"/>
      <c r="F766" s="123"/>
      <c r="G766" s="123"/>
      <c r="H766" s="123"/>
    </row>
    <row r="767" spans="3:8" x14ac:dyDescent="0.15">
      <c r="C767" s="122"/>
      <c r="D767" s="123"/>
      <c r="E767" s="123"/>
      <c r="F767" s="123"/>
      <c r="G767" s="123"/>
      <c r="H767" s="123"/>
    </row>
    <row r="768" spans="3:8" x14ac:dyDescent="0.15">
      <c r="C768" s="122"/>
      <c r="D768" s="123"/>
      <c r="E768" s="123"/>
      <c r="F768" s="123"/>
      <c r="G768" s="123"/>
      <c r="H768" s="123"/>
    </row>
    <row r="769" spans="3:8" x14ac:dyDescent="0.15">
      <c r="C769" s="122"/>
      <c r="D769" s="123"/>
      <c r="E769" s="123"/>
      <c r="F769" s="123"/>
      <c r="G769" s="123"/>
      <c r="H769" s="123"/>
    </row>
    <row r="770" spans="3:8" x14ac:dyDescent="0.15">
      <c r="C770" s="122"/>
      <c r="D770" s="123"/>
      <c r="E770" s="123"/>
      <c r="F770" s="123"/>
      <c r="G770" s="123"/>
      <c r="H770" s="123"/>
    </row>
    <row r="771" spans="3:8" x14ac:dyDescent="0.15">
      <c r="C771" s="122"/>
      <c r="D771" s="123"/>
      <c r="E771" s="123"/>
      <c r="F771" s="123"/>
      <c r="G771" s="123"/>
      <c r="H771" s="123"/>
    </row>
    <row r="772" spans="3:8" x14ac:dyDescent="0.15">
      <c r="C772" s="122"/>
      <c r="D772" s="123"/>
      <c r="E772" s="123"/>
      <c r="F772" s="123"/>
      <c r="G772" s="123"/>
      <c r="H772" s="123"/>
    </row>
    <row r="773" spans="3:8" x14ac:dyDescent="0.15">
      <c r="C773" s="122"/>
      <c r="D773" s="123"/>
      <c r="E773" s="123"/>
      <c r="F773" s="123"/>
      <c r="G773" s="123"/>
      <c r="H773" s="123"/>
    </row>
    <row r="774" spans="3:8" x14ac:dyDescent="0.15">
      <c r="C774" s="122"/>
      <c r="D774" s="123"/>
      <c r="E774" s="123"/>
      <c r="F774" s="123"/>
      <c r="G774" s="123"/>
      <c r="H774" s="123"/>
    </row>
    <row r="775" spans="3:8" x14ac:dyDescent="0.15">
      <c r="C775" s="122"/>
      <c r="D775" s="123"/>
      <c r="E775" s="123"/>
      <c r="F775" s="123"/>
      <c r="G775" s="123"/>
      <c r="H775" s="123"/>
    </row>
    <row r="776" spans="3:8" x14ac:dyDescent="0.15">
      <c r="C776" s="122"/>
      <c r="D776" s="123"/>
      <c r="E776" s="123"/>
      <c r="F776" s="123"/>
      <c r="G776" s="123"/>
      <c r="H776" s="123"/>
    </row>
    <row r="777" spans="3:8" x14ac:dyDescent="0.15">
      <c r="C777" s="122"/>
      <c r="D777" s="123"/>
      <c r="E777" s="123"/>
      <c r="F777" s="123"/>
      <c r="G777" s="123"/>
      <c r="H777" s="123"/>
    </row>
    <row r="778" spans="3:8" x14ac:dyDescent="0.15">
      <c r="C778" s="122"/>
      <c r="D778" s="123"/>
      <c r="E778" s="123"/>
      <c r="F778" s="123"/>
      <c r="G778" s="123"/>
      <c r="H778" s="123"/>
    </row>
    <row r="779" spans="3:8" x14ac:dyDescent="0.15">
      <c r="C779" s="122"/>
      <c r="D779" s="123"/>
      <c r="E779" s="123"/>
      <c r="F779" s="123"/>
      <c r="G779" s="123"/>
      <c r="H779" s="123"/>
    </row>
    <row r="780" spans="3:8" x14ac:dyDescent="0.15">
      <c r="C780" s="122"/>
      <c r="D780" s="123"/>
      <c r="E780" s="123"/>
      <c r="F780" s="123"/>
      <c r="G780" s="123"/>
      <c r="H780" s="123"/>
    </row>
    <row r="781" spans="3:8" x14ac:dyDescent="0.15">
      <c r="C781" s="122"/>
      <c r="D781" s="123"/>
      <c r="E781" s="123"/>
      <c r="F781" s="123"/>
      <c r="G781" s="123"/>
      <c r="H781" s="123"/>
    </row>
    <row r="782" spans="3:8" x14ac:dyDescent="0.15">
      <c r="C782" s="122"/>
      <c r="D782" s="123"/>
      <c r="E782" s="123"/>
      <c r="F782" s="123"/>
      <c r="G782" s="123"/>
      <c r="H782" s="123"/>
    </row>
    <row r="783" spans="3:8" x14ac:dyDescent="0.15">
      <c r="C783" s="122"/>
      <c r="D783" s="123"/>
      <c r="E783" s="123"/>
      <c r="F783" s="123"/>
      <c r="G783" s="123"/>
      <c r="H783" s="123"/>
    </row>
    <row r="784" spans="3:8" x14ac:dyDescent="0.15">
      <c r="C784" s="122"/>
      <c r="D784" s="123"/>
      <c r="E784" s="123"/>
      <c r="F784" s="123"/>
      <c r="G784" s="123"/>
      <c r="H784" s="123"/>
    </row>
    <row r="785" spans="3:8" x14ac:dyDescent="0.15">
      <c r="C785" s="122"/>
      <c r="D785" s="123"/>
      <c r="E785" s="123"/>
      <c r="F785" s="123"/>
      <c r="G785" s="123"/>
      <c r="H785" s="123"/>
    </row>
    <row r="786" spans="3:8" x14ac:dyDescent="0.15">
      <c r="C786" s="122"/>
      <c r="D786" s="123"/>
      <c r="E786" s="123"/>
      <c r="F786" s="123"/>
      <c r="G786" s="123"/>
      <c r="H786" s="123"/>
    </row>
    <row r="787" spans="3:8" x14ac:dyDescent="0.15">
      <c r="C787" s="122"/>
      <c r="D787" s="123"/>
      <c r="E787" s="123"/>
      <c r="F787" s="123"/>
      <c r="G787" s="123"/>
      <c r="H787" s="123"/>
    </row>
    <row r="788" spans="3:8" x14ac:dyDescent="0.15">
      <c r="C788" s="122"/>
      <c r="D788" s="123"/>
      <c r="E788" s="123"/>
      <c r="F788" s="123"/>
      <c r="G788" s="123"/>
      <c r="H788" s="123"/>
    </row>
    <row r="789" spans="3:8" x14ac:dyDescent="0.15">
      <c r="C789" s="122"/>
      <c r="D789" s="123"/>
      <c r="E789" s="123"/>
      <c r="F789" s="123"/>
      <c r="G789" s="123"/>
      <c r="H789" s="123"/>
    </row>
    <row r="790" spans="3:8" x14ac:dyDescent="0.15">
      <c r="C790" s="122"/>
      <c r="D790" s="123"/>
      <c r="E790" s="123"/>
      <c r="F790" s="123"/>
      <c r="G790" s="123"/>
      <c r="H790" s="123"/>
    </row>
    <row r="791" spans="3:8" x14ac:dyDescent="0.15">
      <c r="C791" s="122"/>
      <c r="D791" s="123"/>
      <c r="E791" s="123"/>
      <c r="F791" s="123"/>
      <c r="G791" s="123"/>
      <c r="H791" s="123"/>
    </row>
    <row r="792" spans="3:8" x14ac:dyDescent="0.15">
      <c r="C792" s="122"/>
      <c r="D792" s="123"/>
      <c r="E792" s="123"/>
      <c r="F792" s="123"/>
      <c r="G792" s="123"/>
      <c r="H792" s="123"/>
    </row>
    <row r="793" spans="3:8" x14ac:dyDescent="0.15">
      <c r="C793" s="122"/>
      <c r="D793" s="123"/>
      <c r="E793" s="123"/>
      <c r="F793" s="123"/>
      <c r="G793" s="123"/>
      <c r="H793" s="123"/>
    </row>
    <row r="794" spans="3:8" x14ac:dyDescent="0.15">
      <c r="C794" s="122"/>
      <c r="D794" s="123"/>
      <c r="E794" s="123"/>
      <c r="F794" s="123"/>
      <c r="G794" s="123"/>
      <c r="H794" s="123"/>
    </row>
    <row r="795" spans="3:8" x14ac:dyDescent="0.15">
      <c r="C795" s="122"/>
      <c r="D795" s="123"/>
      <c r="E795" s="123"/>
      <c r="F795" s="123"/>
      <c r="G795" s="123"/>
      <c r="H795" s="123"/>
    </row>
    <row r="796" spans="3:8" x14ac:dyDescent="0.15">
      <c r="C796" s="122"/>
      <c r="D796" s="123"/>
      <c r="E796" s="123"/>
      <c r="F796" s="123"/>
      <c r="G796" s="123"/>
      <c r="H796" s="123"/>
    </row>
    <row r="797" spans="3:8" x14ac:dyDescent="0.15">
      <c r="C797" s="122"/>
      <c r="D797" s="123"/>
      <c r="E797" s="123"/>
      <c r="F797" s="123"/>
      <c r="G797" s="123"/>
      <c r="H797" s="123"/>
    </row>
    <row r="798" spans="3:8" x14ac:dyDescent="0.15">
      <c r="C798" s="122"/>
      <c r="D798" s="123"/>
      <c r="E798" s="123"/>
      <c r="F798" s="123"/>
      <c r="G798" s="123"/>
      <c r="H798" s="123"/>
    </row>
    <row r="799" spans="3:8" x14ac:dyDescent="0.15">
      <c r="C799" s="122"/>
      <c r="D799" s="123"/>
      <c r="E799" s="123"/>
      <c r="F799" s="123"/>
      <c r="G799" s="123"/>
      <c r="H799" s="123"/>
    </row>
    <row r="800" spans="3:8" x14ac:dyDescent="0.15">
      <c r="C800" s="122"/>
      <c r="D800" s="123"/>
      <c r="E800" s="123"/>
      <c r="F800" s="123"/>
      <c r="G800" s="123"/>
      <c r="H800" s="123"/>
    </row>
    <row r="801" spans="3:8" x14ac:dyDescent="0.15">
      <c r="C801" s="122"/>
      <c r="D801" s="123"/>
      <c r="E801" s="123"/>
      <c r="F801" s="123"/>
      <c r="G801" s="123"/>
      <c r="H801" s="123"/>
    </row>
    <row r="802" spans="3:8" x14ac:dyDescent="0.15">
      <c r="C802" s="122"/>
      <c r="D802" s="123"/>
      <c r="E802" s="123"/>
      <c r="F802" s="123"/>
      <c r="G802" s="123"/>
      <c r="H802" s="123"/>
    </row>
    <row r="803" spans="3:8" x14ac:dyDescent="0.15">
      <c r="C803" s="122"/>
      <c r="D803" s="123"/>
      <c r="E803" s="123"/>
      <c r="F803" s="123"/>
      <c r="G803" s="123"/>
      <c r="H803" s="123"/>
    </row>
    <row r="804" spans="3:8" x14ac:dyDescent="0.15">
      <c r="C804" s="122"/>
      <c r="D804" s="123"/>
      <c r="E804" s="123"/>
      <c r="F804" s="123"/>
      <c r="G804" s="123"/>
      <c r="H804" s="123"/>
    </row>
    <row r="805" spans="3:8" x14ac:dyDescent="0.15">
      <c r="C805" s="122"/>
      <c r="D805" s="123"/>
      <c r="E805" s="123"/>
      <c r="F805" s="123"/>
      <c r="G805" s="123"/>
      <c r="H805" s="123"/>
    </row>
    <row r="806" spans="3:8" x14ac:dyDescent="0.15">
      <c r="C806" s="122"/>
      <c r="D806" s="123"/>
      <c r="E806" s="123"/>
      <c r="F806" s="123"/>
      <c r="G806" s="123"/>
      <c r="H806" s="123"/>
    </row>
    <row r="807" spans="3:8" x14ac:dyDescent="0.15">
      <c r="C807" s="122"/>
      <c r="D807" s="123"/>
      <c r="E807" s="123"/>
      <c r="F807" s="123"/>
      <c r="G807" s="123"/>
      <c r="H807" s="123"/>
    </row>
    <row r="808" spans="3:8" x14ac:dyDescent="0.15">
      <c r="C808" s="122"/>
      <c r="D808" s="123"/>
      <c r="E808" s="123"/>
      <c r="F808" s="123"/>
      <c r="G808" s="123"/>
      <c r="H808" s="123"/>
    </row>
    <row r="809" spans="3:8" x14ac:dyDescent="0.15">
      <c r="C809" s="122"/>
      <c r="D809" s="123"/>
      <c r="E809" s="123"/>
      <c r="F809" s="123"/>
      <c r="G809" s="123"/>
      <c r="H809" s="123"/>
    </row>
    <row r="810" spans="3:8" x14ac:dyDescent="0.15">
      <c r="C810" s="122"/>
      <c r="D810" s="123"/>
      <c r="E810" s="123"/>
      <c r="F810" s="123"/>
      <c r="G810" s="123"/>
      <c r="H810" s="123"/>
    </row>
    <row r="811" spans="3:8" x14ac:dyDescent="0.15">
      <c r="C811" s="122"/>
      <c r="D811" s="123"/>
      <c r="E811" s="123"/>
      <c r="F811" s="123"/>
      <c r="G811" s="123"/>
      <c r="H811" s="123"/>
    </row>
    <row r="812" spans="3:8" x14ac:dyDescent="0.15">
      <c r="C812" s="122"/>
      <c r="D812" s="123"/>
      <c r="E812" s="123"/>
      <c r="F812" s="123"/>
      <c r="G812" s="123"/>
      <c r="H812" s="123"/>
    </row>
    <row r="813" spans="3:8" x14ac:dyDescent="0.15">
      <c r="C813" s="122"/>
      <c r="D813" s="123"/>
      <c r="E813" s="123"/>
      <c r="F813" s="123"/>
      <c r="G813" s="123"/>
      <c r="H813" s="123"/>
    </row>
    <row r="814" spans="3:8" x14ac:dyDescent="0.15">
      <c r="C814" s="122"/>
      <c r="D814" s="123"/>
      <c r="E814" s="123"/>
      <c r="F814" s="123"/>
      <c r="G814" s="123"/>
      <c r="H814" s="123"/>
    </row>
    <row r="815" spans="3:8" x14ac:dyDescent="0.15">
      <c r="C815" s="122"/>
      <c r="D815" s="123"/>
      <c r="E815" s="123"/>
      <c r="F815" s="123"/>
      <c r="G815" s="123"/>
      <c r="H815" s="123"/>
    </row>
    <row r="816" spans="3:8" x14ac:dyDescent="0.15">
      <c r="C816" s="122"/>
      <c r="D816" s="123"/>
      <c r="E816" s="123"/>
      <c r="F816" s="123"/>
      <c r="G816" s="123"/>
      <c r="H816" s="123"/>
    </row>
    <row r="817" spans="3:8" x14ac:dyDescent="0.15">
      <c r="C817" s="122"/>
      <c r="D817" s="123"/>
      <c r="E817" s="123"/>
      <c r="F817" s="123"/>
      <c r="G817" s="123"/>
      <c r="H817" s="123"/>
    </row>
    <row r="818" spans="3:8" x14ac:dyDescent="0.15">
      <c r="C818" s="122"/>
      <c r="D818" s="123"/>
      <c r="E818" s="123"/>
      <c r="F818" s="123"/>
      <c r="G818" s="123"/>
      <c r="H818" s="123"/>
    </row>
    <row r="819" spans="3:8" x14ac:dyDescent="0.15">
      <c r="C819" s="122"/>
      <c r="D819" s="123"/>
      <c r="E819" s="123"/>
      <c r="F819" s="123"/>
      <c r="G819" s="123"/>
      <c r="H819" s="123"/>
    </row>
    <row r="820" spans="3:8" x14ac:dyDescent="0.15">
      <c r="C820" s="122"/>
      <c r="D820" s="123"/>
      <c r="E820" s="123"/>
      <c r="F820" s="123"/>
      <c r="G820" s="123"/>
      <c r="H820" s="123"/>
    </row>
    <row r="821" spans="3:8" x14ac:dyDescent="0.15">
      <c r="C821" s="122"/>
      <c r="D821" s="123"/>
      <c r="E821" s="123"/>
      <c r="F821" s="123"/>
      <c r="G821" s="123"/>
      <c r="H821" s="123"/>
    </row>
    <row r="822" spans="3:8" x14ac:dyDescent="0.15">
      <c r="C822" s="122"/>
      <c r="D822" s="123"/>
      <c r="E822" s="123"/>
      <c r="F822" s="123"/>
      <c r="G822" s="123"/>
      <c r="H822" s="123"/>
    </row>
    <row r="823" spans="3:8" x14ac:dyDescent="0.15">
      <c r="C823" s="122"/>
      <c r="D823" s="123"/>
      <c r="E823" s="123"/>
      <c r="F823" s="123"/>
      <c r="G823" s="123"/>
      <c r="H823" s="123"/>
    </row>
    <row r="824" spans="3:8" x14ac:dyDescent="0.15">
      <c r="C824" s="122"/>
      <c r="D824" s="123"/>
      <c r="E824" s="123"/>
      <c r="F824" s="123"/>
      <c r="G824" s="123"/>
      <c r="H824" s="123"/>
    </row>
    <row r="825" spans="3:8" x14ac:dyDescent="0.15">
      <c r="C825" s="122"/>
      <c r="D825" s="123"/>
      <c r="E825" s="123"/>
      <c r="F825" s="123"/>
      <c r="G825" s="123"/>
      <c r="H825" s="123"/>
    </row>
    <row r="826" spans="3:8" x14ac:dyDescent="0.15">
      <c r="C826" s="122"/>
      <c r="D826" s="123"/>
      <c r="E826" s="123"/>
      <c r="F826" s="123"/>
      <c r="G826" s="123"/>
      <c r="H826" s="123"/>
    </row>
    <row r="827" spans="3:8" x14ac:dyDescent="0.15">
      <c r="C827" s="122"/>
      <c r="D827" s="123"/>
      <c r="E827" s="123"/>
      <c r="F827" s="123"/>
      <c r="G827" s="123"/>
      <c r="H827" s="123"/>
    </row>
    <row r="828" spans="3:8" x14ac:dyDescent="0.15">
      <c r="C828" s="122"/>
      <c r="D828" s="123"/>
      <c r="E828" s="123"/>
      <c r="F828" s="123"/>
      <c r="G828" s="123"/>
      <c r="H828" s="123"/>
    </row>
    <row r="829" spans="3:8" x14ac:dyDescent="0.15">
      <c r="C829" s="122"/>
      <c r="D829" s="123"/>
      <c r="E829" s="123"/>
      <c r="F829" s="123"/>
      <c r="G829" s="123"/>
      <c r="H829" s="123"/>
    </row>
    <row r="830" spans="3:8" x14ac:dyDescent="0.15">
      <c r="C830" s="122"/>
      <c r="D830" s="123"/>
      <c r="E830" s="123"/>
      <c r="F830" s="123"/>
      <c r="G830" s="123"/>
      <c r="H830" s="123"/>
    </row>
    <row r="831" spans="3:8" x14ac:dyDescent="0.15">
      <c r="C831" s="122"/>
      <c r="D831" s="123"/>
      <c r="E831" s="123"/>
      <c r="F831" s="123"/>
      <c r="G831" s="123"/>
      <c r="H831" s="123"/>
    </row>
    <row r="832" spans="3:8" x14ac:dyDescent="0.15">
      <c r="C832" s="122"/>
      <c r="D832" s="123"/>
      <c r="E832" s="123"/>
      <c r="F832" s="123"/>
      <c r="G832" s="123"/>
      <c r="H832" s="123"/>
    </row>
    <row r="833" spans="3:8" x14ac:dyDescent="0.15">
      <c r="C833" s="122"/>
      <c r="D833" s="123"/>
      <c r="E833" s="123"/>
      <c r="F833" s="123"/>
      <c r="G833" s="123"/>
      <c r="H833" s="123"/>
    </row>
    <row r="834" spans="3:8" x14ac:dyDescent="0.15">
      <c r="C834" s="122"/>
      <c r="D834" s="123"/>
      <c r="E834" s="123"/>
      <c r="F834" s="123"/>
      <c r="G834" s="123"/>
      <c r="H834" s="123"/>
    </row>
    <row r="835" spans="3:8" x14ac:dyDescent="0.15">
      <c r="C835" s="122"/>
      <c r="D835" s="123"/>
      <c r="E835" s="123"/>
      <c r="F835" s="123"/>
      <c r="G835" s="123"/>
      <c r="H835" s="123"/>
    </row>
    <row r="836" spans="3:8" x14ac:dyDescent="0.15">
      <c r="C836" s="122"/>
      <c r="D836" s="123"/>
      <c r="E836" s="123"/>
      <c r="F836" s="123"/>
      <c r="G836" s="123"/>
      <c r="H836" s="123"/>
    </row>
    <row r="837" spans="3:8" x14ac:dyDescent="0.15">
      <c r="C837" s="122"/>
      <c r="D837" s="123"/>
      <c r="E837" s="123"/>
      <c r="F837" s="123"/>
      <c r="G837" s="123"/>
      <c r="H837" s="123"/>
    </row>
    <row r="838" spans="3:8" x14ac:dyDescent="0.15">
      <c r="C838" s="122"/>
      <c r="D838" s="123"/>
      <c r="E838" s="123"/>
      <c r="F838" s="123"/>
      <c r="G838" s="123"/>
      <c r="H838" s="123"/>
    </row>
    <row r="839" spans="3:8" x14ac:dyDescent="0.15">
      <c r="C839" s="122"/>
      <c r="D839" s="123"/>
      <c r="E839" s="123"/>
      <c r="F839" s="123"/>
      <c r="G839" s="123"/>
      <c r="H839" s="123"/>
    </row>
    <row r="840" spans="3:8" x14ac:dyDescent="0.15">
      <c r="C840" s="122"/>
      <c r="D840" s="123"/>
      <c r="E840" s="123"/>
      <c r="F840" s="123"/>
      <c r="G840" s="123"/>
      <c r="H840" s="123"/>
    </row>
    <row r="841" spans="3:8" x14ac:dyDescent="0.15">
      <c r="C841" s="122"/>
      <c r="D841" s="123"/>
      <c r="E841" s="123"/>
      <c r="F841" s="123"/>
      <c r="G841" s="123"/>
      <c r="H841" s="123"/>
    </row>
    <row r="842" spans="3:8" x14ac:dyDescent="0.15">
      <c r="C842" s="122"/>
      <c r="D842" s="123"/>
      <c r="E842" s="123"/>
      <c r="F842" s="123"/>
      <c r="G842" s="123"/>
      <c r="H842" s="123"/>
    </row>
    <row r="843" spans="3:8" x14ac:dyDescent="0.15">
      <c r="C843" s="122"/>
      <c r="D843" s="123"/>
      <c r="E843" s="123"/>
      <c r="F843" s="123"/>
      <c r="G843" s="123"/>
      <c r="H843" s="123"/>
    </row>
    <row r="844" spans="3:8" x14ac:dyDescent="0.15">
      <c r="C844" s="122"/>
      <c r="D844" s="123"/>
      <c r="E844" s="123"/>
      <c r="F844" s="123"/>
      <c r="G844" s="123"/>
      <c r="H844" s="123"/>
    </row>
    <row r="845" spans="3:8" x14ac:dyDescent="0.15">
      <c r="C845" s="122"/>
      <c r="D845" s="123"/>
      <c r="E845" s="123"/>
      <c r="F845" s="123"/>
      <c r="G845" s="123"/>
      <c r="H845" s="123"/>
    </row>
    <row r="846" spans="3:8" x14ac:dyDescent="0.15">
      <c r="C846" s="122"/>
      <c r="D846" s="123"/>
      <c r="E846" s="123"/>
      <c r="F846" s="123"/>
      <c r="G846" s="123"/>
      <c r="H846" s="123"/>
    </row>
    <row r="847" spans="3:8" x14ac:dyDescent="0.15">
      <c r="C847" s="122"/>
      <c r="D847" s="123"/>
      <c r="E847" s="123"/>
      <c r="F847" s="123"/>
      <c r="G847" s="123"/>
      <c r="H847" s="123"/>
    </row>
    <row r="848" spans="3:8" x14ac:dyDescent="0.15">
      <c r="C848" s="122"/>
      <c r="D848" s="123"/>
      <c r="E848" s="123"/>
      <c r="F848" s="123"/>
      <c r="G848" s="123"/>
      <c r="H848" s="123"/>
    </row>
    <row r="849" spans="3:8" x14ac:dyDescent="0.15">
      <c r="C849" s="122"/>
      <c r="D849" s="123"/>
      <c r="E849" s="123"/>
      <c r="F849" s="123"/>
      <c r="G849" s="123"/>
      <c r="H849" s="123"/>
    </row>
    <row r="850" spans="3:8" x14ac:dyDescent="0.15">
      <c r="C850" s="122"/>
      <c r="D850" s="123"/>
      <c r="E850" s="123"/>
      <c r="F850" s="123"/>
      <c r="G850" s="123"/>
      <c r="H850" s="123"/>
    </row>
    <row r="851" spans="3:8" x14ac:dyDescent="0.15">
      <c r="C851" s="122"/>
      <c r="D851" s="123"/>
      <c r="E851" s="123"/>
      <c r="F851" s="123"/>
      <c r="G851" s="123"/>
      <c r="H851" s="123"/>
    </row>
    <row r="852" spans="3:8" x14ac:dyDescent="0.15">
      <c r="C852" s="122"/>
      <c r="D852" s="123"/>
      <c r="E852" s="123"/>
      <c r="F852" s="123"/>
      <c r="G852" s="123"/>
      <c r="H852" s="123"/>
    </row>
    <row r="853" spans="3:8" x14ac:dyDescent="0.15">
      <c r="C853" s="122"/>
      <c r="D853" s="123"/>
      <c r="E853" s="123"/>
      <c r="F853" s="123"/>
      <c r="G853" s="123"/>
      <c r="H853" s="123"/>
    </row>
    <row r="854" spans="3:8" x14ac:dyDescent="0.15">
      <c r="C854" s="122"/>
      <c r="D854" s="123"/>
      <c r="E854" s="123"/>
      <c r="F854" s="123"/>
      <c r="G854" s="123"/>
      <c r="H854" s="123"/>
    </row>
    <row r="855" spans="3:8" x14ac:dyDescent="0.15">
      <c r="C855" s="122"/>
      <c r="D855" s="123"/>
      <c r="E855" s="123"/>
      <c r="F855" s="123"/>
      <c r="G855" s="123"/>
      <c r="H855" s="123"/>
    </row>
    <row r="856" spans="3:8" x14ac:dyDescent="0.15">
      <c r="C856" s="122"/>
      <c r="D856" s="123"/>
      <c r="E856" s="123"/>
      <c r="F856" s="123"/>
      <c r="G856" s="123"/>
      <c r="H856" s="123"/>
    </row>
    <row r="857" spans="3:8" x14ac:dyDescent="0.15">
      <c r="C857" s="122"/>
      <c r="D857" s="123"/>
      <c r="E857" s="123"/>
      <c r="F857" s="123"/>
      <c r="G857" s="123"/>
      <c r="H857" s="123"/>
    </row>
    <row r="858" spans="3:8" x14ac:dyDescent="0.15">
      <c r="C858" s="122"/>
      <c r="D858" s="123"/>
      <c r="E858" s="123"/>
      <c r="F858" s="123"/>
      <c r="G858" s="123"/>
      <c r="H858" s="123"/>
    </row>
    <row r="859" spans="3:8" x14ac:dyDescent="0.15">
      <c r="C859" s="122"/>
      <c r="D859" s="123"/>
      <c r="E859" s="123"/>
      <c r="F859" s="123"/>
      <c r="G859" s="123"/>
      <c r="H859" s="123"/>
    </row>
    <row r="860" spans="3:8" x14ac:dyDescent="0.15">
      <c r="C860" s="122"/>
      <c r="D860" s="123"/>
      <c r="E860" s="123"/>
      <c r="F860" s="123"/>
      <c r="G860" s="123"/>
      <c r="H860" s="123"/>
    </row>
    <row r="861" spans="3:8" x14ac:dyDescent="0.15">
      <c r="C861" s="122"/>
      <c r="D861" s="123"/>
      <c r="E861" s="123"/>
      <c r="F861" s="123"/>
      <c r="G861" s="123"/>
      <c r="H861" s="123"/>
    </row>
    <row r="862" spans="3:8" x14ac:dyDescent="0.15">
      <c r="C862" s="122"/>
      <c r="D862" s="123"/>
      <c r="E862" s="123"/>
      <c r="F862" s="123"/>
      <c r="G862" s="123"/>
      <c r="H862" s="123"/>
    </row>
    <row r="863" spans="3:8" x14ac:dyDescent="0.15">
      <c r="C863" s="122"/>
      <c r="D863" s="123"/>
      <c r="E863" s="123"/>
      <c r="F863" s="123"/>
      <c r="G863" s="123"/>
      <c r="H863" s="123"/>
    </row>
    <row r="864" spans="3:8" x14ac:dyDescent="0.15">
      <c r="C864" s="122"/>
      <c r="D864" s="123"/>
      <c r="E864" s="123"/>
      <c r="F864" s="123"/>
      <c r="G864" s="123"/>
      <c r="H864" s="123"/>
    </row>
    <row r="865" spans="3:8" x14ac:dyDescent="0.15">
      <c r="C865" s="122"/>
      <c r="D865" s="123"/>
      <c r="E865" s="123"/>
      <c r="F865" s="123"/>
      <c r="G865" s="123"/>
      <c r="H865" s="123"/>
    </row>
    <row r="866" spans="3:8" x14ac:dyDescent="0.15">
      <c r="C866" s="122"/>
      <c r="D866" s="123"/>
      <c r="E866" s="123"/>
      <c r="F866" s="123"/>
      <c r="G866" s="123"/>
      <c r="H866" s="123"/>
    </row>
    <row r="867" spans="3:8" x14ac:dyDescent="0.15">
      <c r="C867" s="122"/>
      <c r="D867" s="123"/>
      <c r="E867" s="123"/>
      <c r="F867" s="123"/>
      <c r="G867" s="123"/>
      <c r="H867" s="123"/>
    </row>
    <row r="868" spans="3:8" x14ac:dyDescent="0.15">
      <c r="C868" s="122"/>
      <c r="D868" s="123"/>
      <c r="E868" s="123"/>
      <c r="F868" s="123"/>
      <c r="G868" s="123"/>
      <c r="H868" s="123"/>
    </row>
    <row r="869" spans="3:8" x14ac:dyDescent="0.15">
      <c r="C869" s="122"/>
      <c r="D869" s="123"/>
      <c r="E869" s="123"/>
      <c r="F869" s="123"/>
      <c r="G869" s="123"/>
      <c r="H869" s="123"/>
    </row>
    <row r="870" spans="3:8" x14ac:dyDescent="0.15">
      <c r="C870" s="122"/>
      <c r="D870" s="123"/>
      <c r="E870" s="123"/>
      <c r="F870" s="123"/>
      <c r="G870" s="123"/>
      <c r="H870" s="123"/>
    </row>
    <row r="871" spans="3:8" x14ac:dyDescent="0.15">
      <c r="C871" s="122"/>
      <c r="D871" s="123"/>
      <c r="E871" s="123"/>
      <c r="F871" s="123"/>
      <c r="G871" s="123"/>
      <c r="H871" s="123"/>
    </row>
    <row r="872" spans="3:8" x14ac:dyDescent="0.15">
      <c r="C872" s="122"/>
      <c r="D872" s="123"/>
      <c r="E872" s="123"/>
      <c r="F872" s="123"/>
      <c r="G872" s="123"/>
      <c r="H872" s="123"/>
    </row>
    <row r="873" spans="3:8" x14ac:dyDescent="0.15">
      <c r="C873" s="122"/>
      <c r="D873" s="123"/>
      <c r="E873" s="123"/>
      <c r="F873" s="123"/>
      <c r="G873" s="123"/>
      <c r="H873" s="123"/>
    </row>
    <row r="874" spans="3:8" x14ac:dyDescent="0.15">
      <c r="C874" s="122"/>
      <c r="D874" s="123"/>
      <c r="E874" s="123"/>
      <c r="F874" s="123"/>
      <c r="G874" s="123"/>
      <c r="H874" s="123"/>
    </row>
    <row r="875" spans="3:8" x14ac:dyDescent="0.15">
      <c r="C875" s="122"/>
      <c r="D875" s="123"/>
      <c r="E875" s="123"/>
      <c r="F875" s="123"/>
      <c r="G875" s="123"/>
      <c r="H875" s="123"/>
    </row>
    <row r="876" spans="3:8" x14ac:dyDescent="0.15">
      <c r="C876" s="122"/>
      <c r="D876" s="123"/>
      <c r="E876" s="123"/>
      <c r="F876" s="123"/>
      <c r="G876" s="123"/>
      <c r="H876" s="123"/>
    </row>
    <row r="877" spans="3:8" x14ac:dyDescent="0.15">
      <c r="C877" s="122"/>
      <c r="D877" s="123"/>
      <c r="E877" s="123"/>
      <c r="F877" s="123"/>
      <c r="G877" s="123"/>
      <c r="H877" s="123"/>
    </row>
    <row r="878" spans="3:8" x14ac:dyDescent="0.15">
      <c r="C878" s="122"/>
      <c r="D878" s="123"/>
      <c r="E878" s="123"/>
      <c r="F878" s="123"/>
      <c r="G878" s="123"/>
      <c r="H878" s="123"/>
    </row>
    <row r="879" spans="3:8" x14ac:dyDescent="0.15">
      <c r="C879" s="122"/>
      <c r="D879" s="123"/>
      <c r="E879" s="123"/>
      <c r="F879" s="123"/>
      <c r="G879" s="123"/>
      <c r="H879" s="123"/>
    </row>
    <row r="880" spans="3:8" x14ac:dyDescent="0.15">
      <c r="C880" s="122"/>
      <c r="D880" s="123"/>
      <c r="E880" s="123"/>
      <c r="F880" s="123"/>
      <c r="G880" s="123"/>
      <c r="H880" s="123"/>
    </row>
    <row r="881" spans="3:8" x14ac:dyDescent="0.15">
      <c r="C881" s="122"/>
      <c r="D881" s="123"/>
      <c r="E881" s="123"/>
      <c r="F881" s="123"/>
      <c r="G881" s="123"/>
      <c r="H881" s="123"/>
    </row>
    <row r="882" spans="3:8" x14ac:dyDescent="0.15">
      <c r="C882" s="122"/>
      <c r="D882" s="123"/>
      <c r="E882" s="123"/>
      <c r="F882" s="123"/>
      <c r="G882" s="123"/>
      <c r="H882" s="123"/>
    </row>
    <row r="883" spans="3:8" x14ac:dyDescent="0.15">
      <c r="C883" s="122"/>
      <c r="D883" s="123"/>
      <c r="E883" s="123"/>
      <c r="F883" s="123"/>
      <c r="G883" s="123"/>
      <c r="H883" s="123"/>
    </row>
    <row r="884" spans="3:8" x14ac:dyDescent="0.15">
      <c r="C884" s="122"/>
      <c r="D884" s="123"/>
      <c r="E884" s="123"/>
      <c r="F884" s="123"/>
      <c r="G884" s="123"/>
      <c r="H884" s="123"/>
    </row>
    <row r="885" spans="3:8" x14ac:dyDescent="0.15">
      <c r="C885" s="122"/>
      <c r="D885" s="123"/>
      <c r="E885" s="123"/>
      <c r="F885" s="123"/>
      <c r="G885" s="123"/>
      <c r="H885" s="123"/>
    </row>
    <row r="886" spans="3:8" x14ac:dyDescent="0.15">
      <c r="C886" s="122"/>
      <c r="D886" s="123"/>
      <c r="E886" s="123"/>
      <c r="F886" s="123"/>
      <c r="G886" s="123"/>
      <c r="H886" s="123"/>
    </row>
    <row r="887" spans="3:8" x14ac:dyDescent="0.15">
      <c r="C887" s="122"/>
      <c r="D887" s="123"/>
      <c r="E887" s="123"/>
      <c r="F887" s="123"/>
      <c r="G887" s="123"/>
      <c r="H887" s="123"/>
    </row>
    <row r="888" spans="3:8" x14ac:dyDescent="0.15">
      <c r="C888" s="122"/>
      <c r="D888" s="123"/>
      <c r="E888" s="123"/>
      <c r="F888" s="123"/>
      <c r="G888" s="123"/>
      <c r="H888" s="123"/>
    </row>
    <row r="889" spans="3:8" x14ac:dyDescent="0.15">
      <c r="C889" s="122"/>
      <c r="D889" s="123"/>
      <c r="E889" s="123"/>
      <c r="F889" s="123"/>
      <c r="G889" s="123"/>
      <c r="H889" s="123"/>
    </row>
    <row r="890" spans="3:8" x14ac:dyDescent="0.15">
      <c r="C890" s="122"/>
      <c r="D890" s="123"/>
      <c r="E890" s="123"/>
      <c r="F890" s="123"/>
      <c r="G890" s="123"/>
      <c r="H890" s="123"/>
    </row>
    <row r="891" spans="3:8" x14ac:dyDescent="0.15">
      <c r="C891" s="122"/>
      <c r="D891" s="123"/>
      <c r="E891" s="123"/>
      <c r="F891" s="123"/>
      <c r="G891" s="123"/>
      <c r="H891" s="123"/>
    </row>
    <row r="892" spans="3:8" x14ac:dyDescent="0.15">
      <c r="C892" s="122"/>
      <c r="D892" s="123"/>
      <c r="E892" s="123"/>
      <c r="F892" s="123"/>
      <c r="G892" s="123"/>
      <c r="H892" s="123"/>
    </row>
    <row r="893" spans="3:8" x14ac:dyDescent="0.15">
      <c r="C893" s="122"/>
      <c r="D893" s="123"/>
      <c r="E893" s="123"/>
      <c r="F893" s="123"/>
      <c r="G893" s="123"/>
      <c r="H893" s="123"/>
    </row>
    <row r="894" spans="3:8" x14ac:dyDescent="0.15">
      <c r="C894" s="122"/>
      <c r="D894" s="123"/>
      <c r="E894" s="123"/>
      <c r="F894" s="123"/>
      <c r="G894" s="123"/>
      <c r="H894" s="123"/>
    </row>
    <row r="895" spans="3:8" x14ac:dyDescent="0.15">
      <c r="C895" s="122"/>
      <c r="D895" s="123"/>
      <c r="E895" s="123"/>
      <c r="F895" s="123"/>
      <c r="G895" s="123"/>
      <c r="H895" s="123"/>
    </row>
    <row r="896" spans="3:8" x14ac:dyDescent="0.15">
      <c r="C896" s="122"/>
      <c r="D896" s="123"/>
      <c r="E896" s="123"/>
      <c r="F896" s="123"/>
      <c r="G896" s="123"/>
      <c r="H896" s="123"/>
    </row>
    <row r="897" spans="3:8" x14ac:dyDescent="0.15">
      <c r="C897" s="122"/>
      <c r="D897" s="123"/>
      <c r="E897" s="123"/>
      <c r="F897" s="123"/>
      <c r="G897" s="123"/>
      <c r="H897" s="123"/>
    </row>
    <row r="898" spans="3:8" x14ac:dyDescent="0.15">
      <c r="C898" s="122"/>
      <c r="D898" s="123"/>
      <c r="E898" s="123"/>
      <c r="F898" s="123"/>
      <c r="G898" s="123"/>
      <c r="H898" s="123"/>
    </row>
    <row r="899" spans="3:8" x14ac:dyDescent="0.15">
      <c r="C899" s="122"/>
      <c r="D899" s="123"/>
      <c r="E899" s="123"/>
      <c r="F899" s="123"/>
      <c r="G899" s="123"/>
      <c r="H899" s="123"/>
    </row>
    <row r="900" spans="3:8" x14ac:dyDescent="0.15">
      <c r="C900" s="122"/>
      <c r="D900" s="123"/>
      <c r="E900" s="123"/>
      <c r="F900" s="123"/>
      <c r="G900" s="123"/>
      <c r="H900" s="123"/>
    </row>
    <row r="901" spans="3:8" x14ac:dyDescent="0.15">
      <c r="C901" s="122"/>
      <c r="D901" s="123"/>
      <c r="E901" s="123"/>
      <c r="F901" s="123"/>
      <c r="G901" s="123"/>
      <c r="H901" s="123"/>
    </row>
    <row r="902" spans="3:8" x14ac:dyDescent="0.15">
      <c r="C902" s="122"/>
      <c r="D902" s="123"/>
      <c r="E902" s="123"/>
      <c r="F902" s="123"/>
      <c r="G902" s="123"/>
      <c r="H902" s="123"/>
    </row>
    <row r="903" spans="3:8" x14ac:dyDescent="0.15">
      <c r="C903" s="122"/>
      <c r="D903" s="123"/>
      <c r="E903" s="123"/>
      <c r="F903" s="123"/>
      <c r="G903" s="123"/>
      <c r="H903" s="123"/>
    </row>
    <row r="904" spans="3:8" x14ac:dyDescent="0.15">
      <c r="C904" s="122"/>
      <c r="D904" s="123"/>
      <c r="E904" s="123"/>
      <c r="F904" s="123"/>
      <c r="G904" s="123"/>
      <c r="H904" s="123"/>
    </row>
    <row r="905" spans="3:8" x14ac:dyDescent="0.15">
      <c r="C905" s="122"/>
      <c r="D905" s="123"/>
      <c r="E905" s="123"/>
      <c r="F905" s="123"/>
      <c r="G905" s="123"/>
      <c r="H905" s="123"/>
    </row>
    <row r="906" spans="3:8" x14ac:dyDescent="0.15">
      <c r="C906" s="122"/>
      <c r="D906" s="123"/>
      <c r="E906" s="123"/>
      <c r="F906" s="123"/>
      <c r="G906" s="123"/>
      <c r="H906" s="123"/>
    </row>
    <row r="907" spans="3:8" x14ac:dyDescent="0.15">
      <c r="C907" s="122"/>
      <c r="D907" s="123"/>
      <c r="E907" s="123"/>
      <c r="F907" s="123"/>
      <c r="G907" s="123"/>
      <c r="H907" s="123"/>
    </row>
    <row r="908" spans="3:8" x14ac:dyDescent="0.15">
      <c r="C908" s="122"/>
      <c r="D908" s="123"/>
      <c r="E908" s="123"/>
      <c r="F908" s="123"/>
      <c r="G908" s="123"/>
      <c r="H908" s="123"/>
    </row>
    <row r="909" spans="3:8" x14ac:dyDescent="0.15">
      <c r="C909" s="122"/>
      <c r="D909" s="123"/>
      <c r="E909" s="123"/>
      <c r="F909" s="123"/>
      <c r="G909" s="123"/>
      <c r="H909" s="123"/>
    </row>
    <row r="910" spans="3:8" x14ac:dyDescent="0.15">
      <c r="C910" s="122"/>
      <c r="D910" s="123"/>
      <c r="E910" s="123"/>
      <c r="F910" s="123"/>
      <c r="G910" s="123"/>
      <c r="H910" s="123"/>
    </row>
    <row r="911" spans="3:8" x14ac:dyDescent="0.15">
      <c r="C911" s="122"/>
      <c r="D911" s="123"/>
      <c r="E911" s="123"/>
      <c r="F911" s="123"/>
      <c r="G911" s="123"/>
      <c r="H911" s="123"/>
    </row>
    <row r="912" spans="3:8" x14ac:dyDescent="0.15">
      <c r="C912" s="122"/>
      <c r="D912" s="123"/>
      <c r="E912" s="123"/>
      <c r="F912" s="123"/>
      <c r="G912" s="123"/>
      <c r="H912" s="123"/>
    </row>
    <row r="913" spans="3:8" x14ac:dyDescent="0.15">
      <c r="C913" s="122"/>
      <c r="D913" s="123"/>
      <c r="E913" s="123"/>
      <c r="F913" s="123"/>
      <c r="G913" s="123"/>
      <c r="H913" s="123"/>
    </row>
    <row r="914" spans="3:8" x14ac:dyDescent="0.15">
      <c r="C914" s="122"/>
      <c r="D914" s="123"/>
      <c r="E914" s="123"/>
      <c r="F914" s="123"/>
      <c r="G914" s="123"/>
      <c r="H914" s="123"/>
    </row>
    <row r="915" spans="3:8" x14ac:dyDescent="0.15">
      <c r="C915" s="122"/>
      <c r="D915" s="123"/>
      <c r="E915" s="123"/>
      <c r="F915" s="123"/>
      <c r="G915" s="123"/>
      <c r="H915" s="123"/>
    </row>
    <row r="916" spans="3:8" x14ac:dyDescent="0.15">
      <c r="C916" s="122"/>
      <c r="D916" s="123"/>
      <c r="E916" s="123"/>
      <c r="F916" s="123"/>
      <c r="G916" s="123"/>
      <c r="H916" s="123"/>
    </row>
    <row r="917" spans="3:8" x14ac:dyDescent="0.15">
      <c r="C917" s="122"/>
      <c r="D917" s="123"/>
      <c r="E917" s="123"/>
      <c r="F917" s="123"/>
      <c r="G917" s="123"/>
      <c r="H917" s="123"/>
    </row>
    <row r="918" spans="3:8" x14ac:dyDescent="0.15">
      <c r="C918" s="122"/>
      <c r="D918" s="123"/>
      <c r="E918" s="123"/>
      <c r="F918" s="123"/>
      <c r="G918" s="123"/>
      <c r="H918" s="123"/>
    </row>
    <row r="919" spans="3:8" x14ac:dyDescent="0.15">
      <c r="C919" s="122"/>
      <c r="D919" s="123"/>
      <c r="E919" s="123"/>
      <c r="F919" s="123"/>
      <c r="G919" s="123"/>
      <c r="H919" s="123"/>
    </row>
    <row r="920" spans="3:8" x14ac:dyDescent="0.15">
      <c r="C920" s="122"/>
      <c r="D920" s="123"/>
      <c r="E920" s="123"/>
      <c r="F920" s="123"/>
      <c r="G920" s="123"/>
      <c r="H920" s="123"/>
    </row>
    <row r="921" spans="3:8" x14ac:dyDescent="0.15">
      <c r="C921" s="122"/>
      <c r="D921" s="123"/>
      <c r="E921" s="123"/>
      <c r="F921" s="123"/>
      <c r="G921" s="123"/>
      <c r="H921" s="123"/>
    </row>
    <row r="922" spans="3:8" x14ac:dyDescent="0.15">
      <c r="C922" s="122"/>
      <c r="D922" s="123"/>
      <c r="E922" s="123"/>
      <c r="F922" s="123"/>
      <c r="G922" s="123"/>
      <c r="H922" s="123"/>
    </row>
    <row r="923" spans="3:8" x14ac:dyDescent="0.15">
      <c r="C923" s="122"/>
      <c r="D923" s="123"/>
      <c r="E923" s="123"/>
      <c r="F923" s="123"/>
      <c r="G923" s="123"/>
      <c r="H923" s="123"/>
    </row>
    <row r="924" spans="3:8" x14ac:dyDescent="0.15">
      <c r="C924" s="122"/>
      <c r="D924" s="123"/>
      <c r="E924" s="123"/>
      <c r="F924" s="123"/>
      <c r="G924" s="123"/>
      <c r="H924" s="123"/>
    </row>
    <row r="925" spans="3:8" x14ac:dyDescent="0.15">
      <c r="C925" s="122"/>
      <c r="D925" s="123"/>
      <c r="E925" s="123"/>
      <c r="F925" s="123"/>
      <c r="G925" s="123"/>
      <c r="H925" s="123"/>
    </row>
    <row r="926" spans="3:8" x14ac:dyDescent="0.15">
      <c r="C926" s="122"/>
      <c r="D926" s="123"/>
      <c r="E926" s="123"/>
      <c r="F926" s="123"/>
      <c r="G926" s="123"/>
      <c r="H926" s="123"/>
    </row>
    <row r="927" spans="3:8" x14ac:dyDescent="0.15">
      <c r="C927" s="122"/>
      <c r="D927" s="123"/>
      <c r="E927" s="123"/>
      <c r="F927" s="123"/>
      <c r="G927" s="123"/>
      <c r="H927" s="123"/>
    </row>
    <row r="928" spans="3:8" x14ac:dyDescent="0.15">
      <c r="C928" s="122"/>
      <c r="D928" s="123"/>
      <c r="E928" s="123"/>
      <c r="F928" s="123"/>
      <c r="G928" s="123"/>
      <c r="H928" s="123"/>
    </row>
    <row r="929" spans="3:8" x14ac:dyDescent="0.15">
      <c r="C929" s="122"/>
      <c r="D929" s="123"/>
      <c r="E929" s="123"/>
      <c r="F929" s="123"/>
      <c r="G929" s="123"/>
      <c r="H929" s="123"/>
    </row>
    <row r="930" spans="3:8" x14ac:dyDescent="0.15">
      <c r="C930" s="122"/>
      <c r="D930" s="123"/>
      <c r="E930" s="123"/>
      <c r="F930" s="123"/>
      <c r="G930" s="123"/>
      <c r="H930" s="123"/>
    </row>
    <row r="931" spans="3:8" x14ac:dyDescent="0.15">
      <c r="C931" s="122"/>
      <c r="D931" s="123"/>
      <c r="E931" s="123"/>
      <c r="F931" s="123"/>
      <c r="G931" s="123"/>
      <c r="H931" s="123"/>
    </row>
    <row r="932" spans="3:8" x14ac:dyDescent="0.15">
      <c r="C932" s="122"/>
      <c r="D932" s="123"/>
      <c r="E932" s="123"/>
      <c r="F932" s="123"/>
      <c r="G932" s="123"/>
      <c r="H932" s="123"/>
    </row>
    <row r="933" spans="3:8" x14ac:dyDescent="0.15">
      <c r="C933" s="122"/>
      <c r="D933" s="123"/>
      <c r="E933" s="123"/>
      <c r="F933" s="123"/>
      <c r="G933" s="123"/>
      <c r="H933" s="123"/>
    </row>
    <row r="934" spans="3:8" x14ac:dyDescent="0.15">
      <c r="C934" s="122"/>
      <c r="D934" s="123"/>
      <c r="E934" s="123"/>
      <c r="F934" s="123"/>
      <c r="G934" s="123"/>
      <c r="H934" s="123"/>
    </row>
    <row r="935" spans="3:8" x14ac:dyDescent="0.15">
      <c r="C935" s="122"/>
      <c r="D935" s="123"/>
      <c r="E935" s="123"/>
      <c r="F935" s="123"/>
      <c r="G935" s="123"/>
      <c r="H935" s="123"/>
    </row>
    <row r="936" spans="3:8" x14ac:dyDescent="0.15">
      <c r="C936" s="122"/>
      <c r="D936" s="123"/>
      <c r="E936" s="123"/>
      <c r="F936" s="123"/>
      <c r="G936" s="123"/>
      <c r="H936" s="123"/>
    </row>
    <row r="937" spans="3:8" x14ac:dyDescent="0.15">
      <c r="C937" s="122"/>
      <c r="D937" s="123"/>
      <c r="E937" s="123"/>
      <c r="F937" s="123"/>
      <c r="G937" s="123"/>
      <c r="H937" s="123"/>
    </row>
    <row r="938" spans="3:8" x14ac:dyDescent="0.15">
      <c r="C938" s="122"/>
      <c r="D938" s="123"/>
      <c r="E938" s="123"/>
      <c r="F938" s="123"/>
      <c r="G938" s="123"/>
      <c r="H938" s="123"/>
    </row>
    <row r="939" spans="3:8" x14ac:dyDescent="0.15">
      <c r="C939" s="122"/>
      <c r="D939" s="123"/>
      <c r="E939" s="123"/>
      <c r="F939" s="123"/>
      <c r="G939" s="123"/>
      <c r="H939" s="123"/>
    </row>
    <row r="940" spans="3:8" x14ac:dyDescent="0.15">
      <c r="C940" s="122"/>
      <c r="D940" s="123"/>
      <c r="E940" s="123"/>
      <c r="F940" s="123"/>
      <c r="G940" s="123"/>
      <c r="H940" s="123"/>
    </row>
    <row r="941" spans="3:8" x14ac:dyDescent="0.15">
      <c r="C941" s="122"/>
      <c r="D941" s="123"/>
      <c r="E941" s="123"/>
      <c r="F941" s="123"/>
      <c r="G941" s="123"/>
      <c r="H941" s="123"/>
    </row>
    <row r="942" spans="3:8" x14ac:dyDescent="0.15">
      <c r="C942" s="122"/>
      <c r="D942" s="123"/>
      <c r="E942" s="123"/>
      <c r="F942" s="123"/>
      <c r="G942" s="123"/>
      <c r="H942" s="123"/>
    </row>
    <row r="943" spans="3:8" x14ac:dyDescent="0.15">
      <c r="C943" s="122"/>
      <c r="D943" s="123"/>
      <c r="E943" s="123"/>
      <c r="F943" s="123"/>
      <c r="G943" s="123"/>
      <c r="H943" s="123"/>
    </row>
    <row r="944" spans="3:8" x14ac:dyDescent="0.15">
      <c r="C944" s="122"/>
      <c r="D944" s="123"/>
      <c r="E944" s="123"/>
      <c r="F944" s="123"/>
      <c r="G944" s="123"/>
      <c r="H944" s="123"/>
    </row>
    <row r="945" spans="3:8" x14ac:dyDescent="0.15">
      <c r="C945" s="122"/>
      <c r="D945" s="123"/>
      <c r="E945" s="123"/>
      <c r="F945" s="123"/>
      <c r="G945" s="123"/>
      <c r="H945" s="123"/>
    </row>
    <row r="946" spans="3:8" x14ac:dyDescent="0.15">
      <c r="C946" s="122"/>
      <c r="D946" s="123"/>
      <c r="E946" s="123"/>
      <c r="F946" s="123"/>
      <c r="G946" s="123"/>
      <c r="H946" s="123"/>
    </row>
    <row r="947" spans="3:8" x14ac:dyDescent="0.15">
      <c r="C947" s="122"/>
      <c r="D947" s="123"/>
      <c r="E947" s="123"/>
      <c r="F947" s="123"/>
      <c r="G947" s="123"/>
      <c r="H947" s="123"/>
    </row>
    <row r="948" spans="3:8" x14ac:dyDescent="0.15">
      <c r="C948" s="122"/>
      <c r="D948" s="123"/>
      <c r="E948" s="123"/>
      <c r="F948" s="123"/>
      <c r="G948" s="123"/>
      <c r="H948" s="123"/>
    </row>
    <row r="949" spans="3:8" x14ac:dyDescent="0.15">
      <c r="C949" s="122"/>
      <c r="D949" s="123"/>
      <c r="E949" s="123"/>
      <c r="F949" s="123"/>
      <c r="G949" s="123"/>
      <c r="H949" s="123"/>
    </row>
    <row r="950" spans="3:8" x14ac:dyDescent="0.15">
      <c r="C950" s="122"/>
      <c r="D950" s="123"/>
      <c r="E950" s="123"/>
      <c r="F950" s="123"/>
      <c r="G950" s="123"/>
      <c r="H950" s="123"/>
    </row>
    <row r="951" spans="3:8" x14ac:dyDescent="0.15">
      <c r="C951" s="122"/>
      <c r="D951" s="123"/>
      <c r="E951" s="123"/>
      <c r="F951" s="123"/>
      <c r="G951" s="123"/>
      <c r="H951" s="123"/>
    </row>
    <row r="952" spans="3:8" x14ac:dyDescent="0.15">
      <c r="C952" s="122"/>
      <c r="D952" s="123"/>
      <c r="E952" s="123"/>
      <c r="F952" s="123"/>
      <c r="G952" s="123"/>
      <c r="H952" s="123"/>
    </row>
    <row r="953" spans="3:8" x14ac:dyDescent="0.15">
      <c r="C953" s="122"/>
      <c r="D953" s="123"/>
      <c r="E953" s="123"/>
      <c r="F953" s="123"/>
      <c r="G953" s="123"/>
      <c r="H953" s="123"/>
    </row>
    <row r="954" spans="3:8" x14ac:dyDescent="0.15">
      <c r="C954" s="122"/>
      <c r="D954" s="123"/>
      <c r="E954" s="123"/>
      <c r="F954" s="123"/>
      <c r="G954" s="123"/>
      <c r="H954" s="123"/>
    </row>
    <row r="955" spans="3:8" x14ac:dyDescent="0.15">
      <c r="C955" s="122"/>
      <c r="D955" s="123"/>
      <c r="E955" s="123"/>
      <c r="F955" s="123"/>
      <c r="G955" s="123"/>
      <c r="H955" s="123"/>
    </row>
    <row r="956" spans="3:8" x14ac:dyDescent="0.15">
      <c r="C956" s="122"/>
      <c r="D956" s="123"/>
      <c r="E956" s="123"/>
      <c r="F956" s="123"/>
      <c r="G956" s="123"/>
      <c r="H956" s="123"/>
    </row>
    <row r="957" spans="3:8" x14ac:dyDescent="0.15">
      <c r="C957" s="122"/>
      <c r="D957" s="123"/>
      <c r="E957" s="123"/>
      <c r="F957" s="123"/>
      <c r="G957" s="123"/>
      <c r="H957" s="123"/>
    </row>
    <row r="958" spans="3:8" x14ac:dyDescent="0.15">
      <c r="C958" s="122"/>
      <c r="D958" s="123"/>
      <c r="E958" s="123"/>
      <c r="F958" s="123"/>
      <c r="G958" s="123"/>
      <c r="H958" s="123"/>
    </row>
    <row r="959" spans="3:8" x14ac:dyDescent="0.15">
      <c r="C959" s="122"/>
      <c r="D959" s="123"/>
      <c r="E959" s="123"/>
      <c r="F959" s="123"/>
      <c r="G959" s="123"/>
      <c r="H959" s="123"/>
    </row>
    <row r="960" spans="3:8" x14ac:dyDescent="0.15">
      <c r="C960" s="122"/>
      <c r="D960" s="123"/>
      <c r="E960" s="123"/>
      <c r="F960" s="123"/>
      <c r="G960" s="123"/>
      <c r="H960" s="123"/>
    </row>
    <row r="961" spans="3:8" x14ac:dyDescent="0.15">
      <c r="C961" s="122"/>
      <c r="D961" s="123"/>
      <c r="E961" s="123"/>
      <c r="F961" s="123"/>
      <c r="G961" s="123"/>
      <c r="H961" s="123"/>
    </row>
    <row r="962" spans="3:8" x14ac:dyDescent="0.15">
      <c r="C962" s="122"/>
      <c r="D962" s="123"/>
      <c r="E962" s="123"/>
      <c r="F962" s="123"/>
      <c r="G962" s="123"/>
      <c r="H962" s="123"/>
    </row>
    <row r="963" spans="3:8" x14ac:dyDescent="0.15">
      <c r="C963" s="122"/>
      <c r="D963" s="123"/>
      <c r="E963" s="123"/>
      <c r="F963" s="123"/>
      <c r="G963" s="123"/>
      <c r="H963" s="123"/>
    </row>
    <row r="964" spans="3:8" x14ac:dyDescent="0.15">
      <c r="C964" s="122"/>
      <c r="D964" s="123"/>
      <c r="E964" s="123"/>
      <c r="F964" s="123"/>
      <c r="G964" s="123"/>
      <c r="H964" s="123"/>
    </row>
    <row r="965" spans="3:8" x14ac:dyDescent="0.15">
      <c r="C965" s="122"/>
      <c r="D965" s="123"/>
      <c r="E965" s="123"/>
      <c r="F965" s="123"/>
      <c r="G965" s="123"/>
      <c r="H965" s="123"/>
    </row>
    <row r="966" spans="3:8" x14ac:dyDescent="0.15">
      <c r="C966" s="122"/>
      <c r="D966" s="123"/>
      <c r="E966" s="123"/>
      <c r="F966" s="123"/>
      <c r="G966" s="123"/>
      <c r="H966" s="123"/>
    </row>
    <row r="967" spans="3:8" x14ac:dyDescent="0.15">
      <c r="C967" s="122"/>
      <c r="D967" s="123"/>
      <c r="E967" s="123"/>
      <c r="F967" s="123"/>
      <c r="G967" s="123"/>
      <c r="H967" s="123"/>
    </row>
    <row r="968" spans="3:8" x14ac:dyDescent="0.15">
      <c r="C968" s="122"/>
      <c r="D968" s="123"/>
      <c r="E968" s="123"/>
      <c r="F968" s="123"/>
      <c r="G968" s="123"/>
      <c r="H968" s="123"/>
    </row>
    <row r="969" spans="3:8" x14ac:dyDescent="0.15">
      <c r="C969" s="122"/>
      <c r="D969" s="123"/>
      <c r="E969" s="123"/>
      <c r="F969" s="123"/>
      <c r="G969" s="123"/>
      <c r="H969" s="123"/>
    </row>
    <row r="970" spans="3:8" x14ac:dyDescent="0.15">
      <c r="C970" s="122"/>
      <c r="D970" s="123"/>
      <c r="E970" s="123"/>
      <c r="F970" s="123"/>
      <c r="G970" s="123"/>
      <c r="H970" s="123"/>
    </row>
    <row r="971" spans="3:8" x14ac:dyDescent="0.15">
      <c r="C971" s="122"/>
      <c r="D971" s="123"/>
      <c r="E971" s="123"/>
      <c r="F971" s="123"/>
      <c r="G971" s="123"/>
      <c r="H971" s="123"/>
    </row>
    <row r="972" spans="3:8" x14ac:dyDescent="0.15">
      <c r="C972" s="122"/>
      <c r="D972" s="123"/>
      <c r="E972" s="123"/>
      <c r="F972" s="123"/>
      <c r="G972" s="123"/>
      <c r="H972" s="123"/>
    </row>
    <row r="973" spans="3:8" x14ac:dyDescent="0.15">
      <c r="C973" s="122"/>
      <c r="D973" s="123"/>
      <c r="E973" s="123"/>
      <c r="F973" s="123"/>
      <c r="G973" s="123"/>
      <c r="H973" s="123"/>
    </row>
    <row r="974" spans="3:8" x14ac:dyDescent="0.15">
      <c r="C974" s="122"/>
      <c r="D974" s="123"/>
      <c r="E974" s="123"/>
      <c r="F974" s="123"/>
      <c r="G974" s="123"/>
      <c r="H974" s="123"/>
    </row>
    <row r="975" spans="3:8" x14ac:dyDescent="0.15">
      <c r="C975" s="122"/>
      <c r="D975" s="123"/>
      <c r="E975" s="123"/>
      <c r="F975" s="123"/>
      <c r="G975" s="123"/>
      <c r="H975" s="123"/>
    </row>
    <row r="976" spans="3:8" x14ac:dyDescent="0.15">
      <c r="C976" s="122"/>
      <c r="D976" s="123"/>
      <c r="E976" s="123"/>
      <c r="F976" s="123"/>
      <c r="G976" s="123"/>
      <c r="H976" s="123"/>
    </row>
    <row r="977" spans="3:8" x14ac:dyDescent="0.15">
      <c r="C977" s="122"/>
      <c r="D977" s="123"/>
      <c r="E977" s="123"/>
      <c r="F977" s="123"/>
      <c r="G977" s="123"/>
      <c r="H977" s="123"/>
    </row>
    <row r="978" spans="3:8" x14ac:dyDescent="0.15">
      <c r="C978" s="122"/>
      <c r="D978" s="123"/>
      <c r="E978" s="123"/>
      <c r="F978" s="123"/>
      <c r="G978" s="123"/>
      <c r="H978" s="123"/>
    </row>
    <row r="979" spans="3:8" x14ac:dyDescent="0.15">
      <c r="C979" s="122"/>
      <c r="D979" s="123"/>
      <c r="E979" s="123"/>
      <c r="F979" s="123"/>
      <c r="G979" s="123"/>
      <c r="H979" s="123"/>
    </row>
    <row r="980" spans="3:8" x14ac:dyDescent="0.15">
      <c r="C980" s="122"/>
      <c r="D980" s="123"/>
      <c r="E980" s="123"/>
      <c r="F980" s="123"/>
      <c r="G980" s="123"/>
      <c r="H980" s="123"/>
    </row>
    <row r="981" spans="3:8" x14ac:dyDescent="0.15">
      <c r="C981" s="122"/>
      <c r="D981" s="123"/>
      <c r="E981" s="123"/>
      <c r="F981" s="123"/>
      <c r="G981" s="123"/>
      <c r="H981" s="123"/>
    </row>
    <row r="982" spans="3:8" x14ac:dyDescent="0.15">
      <c r="C982" s="122"/>
      <c r="D982" s="123"/>
      <c r="E982" s="123"/>
      <c r="F982" s="123"/>
      <c r="G982" s="123"/>
      <c r="H982" s="123"/>
    </row>
    <row r="983" spans="3:8" x14ac:dyDescent="0.15">
      <c r="C983" s="122"/>
      <c r="D983" s="123"/>
      <c r="E983" s="123"/>
      <c r="F983" s="123"/>
      <c r="G983" s="123"/>
      <c r="H983" s="123"/>
    </row>
    <row r="984" spans="3:8" x14ac:dyDescent="0.15">
      <c r="C984" s="122"/>
      <c r="D984" s="123"/>
      <c r="E984" s="123"/>
      <c r="F984" s="123"/>
      <c r="G984" s="123"/>
      <c r="H984" s="123"/>
    </row>
    <row r="985" spans="3:8" x14ac:dyDescent="0.15">
      <c r="C985" s="122"/>
      <c r="D985" s="123"/>
      <c r="E985" s="123"/>
      <c r="F985" s="123"/>
      <c r="G985" s="123"/>
      <c r="H985" s="123"/>
    </row>
    <row r="986" spans="3:8" x14ac:dyDescent="0.15">
      <c r="C986" s="122"/>
      <c r="D986" s="123"/>
      <c r="E986" s="123"/>
      <c r="F986" s="123"/>
      <c r="G986" s="123"/>
      <c r="H986" s="123"/>
    </row>
    <row r="987" spans="3:8" x14ac:dyDescent="0.15">
      <c r="C987" s="122"/>
      <c r="D987" s="123"/>
      <c r="E987" s="123"/>
      <c r="F987" s="123"/>
      <c r="G987" s="123"/>
      <c r="H987" s="123"/>
    </row>
    <row r="988" spans="3:8" x14ac:dyDescent="0.15">
      <c r="C988" s="122"/>
      <c r="D988" s="123"/>
      <c r="E988" s="123"/>
      <c r="F988" s="123"/>
      <c r="G988" s="123"/>
      <c r="H988" s="123"/>
    </row>
    <row r="989" spans="3:8" x14ac:dyDescent="0.15">
      <c r="C989" s="122"/>
      <c r="D989" s="123"/>
      <c r="E989" s="123"/>
      <c r="F989" s="123"/>
      <c r="G989" s="123"/>
      <c r="H989" s="123"/>
    </row>
    <row r="990" spans="3:8" x14ac:dyDescent="0.15">
      <c r="C990" s="122"/>
      <c r="D990" s="123"/>
      <c r="E990" s="123"/>
      <c r="F990" s="123"/>
      <c r="G990" s="123"/>
      <c r="H990" s="123"/>
    </row>
    <row r="991" spans="3:8" x14ac:dyDescent="0.15">
      <c r="C991" s="122"/>
      <c r="D991" s="123"/>
      <c r="E991" s="123"/>
      <c r="F991" s="123"/>
      <c r="G991" s="123"/>
      <c r="H991" s="123"/>
    </row>
    <row r="992" spans="3:8" x14ac:dyDescent="0.15">
      <c r="C992" s="122"/>
      <c r="D992" s="123"/>
      <c r="E992" s="123"/>
      <c r="F992" s="123"/>
      <c r="G992" s="123"/>
      <c r="H992" s="123"/>
    </row>
    <row r="993" spans="3:8" x14ac:dyDescent="0.15">
      <c r="C993" s="122"/>
      <c r="D993" s="123"/>
      <c r="E993" s="123"/>
      <c r="F993" s="123"/>
      <c r="G993" s="123"/>
      <c r="H993" s="123"/>
    </row>
    <row r="994" spans="3:8" x14ac:dyDescent="0.15">
      <c r="C994" s="122"/>
      <c r="D994" s="123"/>
      <c r="E994" s="123"/>
      <c r="F994" s="123"/>
      <c r="G994" s="123"/>
      <c r="H994" s="123"/>
    </row>
    <row r="995" spans="3:8" x14ac:dyDescent="0.15">
      <c r="C995" s="122"/>
      <c r="D995" s="123"/>
      <c r="E995" s="123"/>
      <c r="F995" s="123"/>
      <c r="G995" s="123"/>
      <c r="H995" s="123"/>
    </row>
    <row r="996" spans="3:8" x14ac:dyDescent="0.15">
      <c r="C996" s="122"/>
      <c r="D996" s="123"/>
      <c r="E996" s="123"/>
      <c r="F996" s="123"/>
      <c r="G996" s="123"/>
      <c r="H996" s="123"/>
    </row>
    <row r="997" spans="3:8" x14ac:dyDescent="0.15">
      <c r="C997" s="122"/>
      <c r="D997" s="123"/>
      <c r="E997" s="123"/>
      <c r="F997" s="123"/>
      <c r="G997" s="123"/>
      <c r="H997" s="123"/>
    </row>
    <row r="998" spans="3:8" x14ac:dyDescent="0.15">
      <c r="C998" s="122"/>
      <c r="D998" s="123"/>
      <c r="E998" s="123"/>
      <c r="F998" s="123"/>
      <c r="G998" s="123"/>
      <c r="H998" s="123"/>
    </row>
    <row r="999" spans="3:8" x14ac:dyDescent="0.15">
      <c r="C999" s="122"/>
      <c r="D999" s="123"/>
      <c r="E999" s="123"/>
      <c r="F999" s="123"/>
      <c r="G999" s="123"/>
      <c r="H999" s="123"/>
    </row>
    <row r="1000" spans="3:8" x14ac:dyDescent="0.15">
      <c r="C1000" s="122"/>
      <c r="D1000" s="123"/>
      <c r="E1000" s="123"/>
      <c r="F1000" s="123"/>
      <c r="G1000" s="123"/>
      <c r="H1000" s="123"/>
    </row>
    <row r="1001" spans="3:8" x14ac:dyDescent="0.15">
      <c r="C1001" s="122"/>
      <c r="D1001" s="123"/>
      <c r="E1001" s="123"/>
      <c r="F1001" s="123"/>
      <c r="G1001" s="123"/>
      <c r="H1001" s="123"/>
    </row>
    <row r="1002" spans="3:8" x14ac:dyDescent="0.15">
      <c r="C1002" s="122"/>
      <c r="D1002" s="123"/>
      <c r="E1002" s="123"/>
      <c r="F1002" s="123"/>
      <c r="G1002" s="123"/>
      <c r="H1002" s="123"/>
    </row>
    <row r="1003" spans="3:8" x14ac:dyDescent="0.15">
      <c r="C1003" s="122"/>
      <c r="D1003" s="123"/>
      <c r="E1003" s="123"/>
      <c r="F1003" s="123"/>
      <c r="G1003" s="123"/>
      <c r="H1003" s="123"/>
    </row>
    <row r="1004" spans="3:8" x14ac:dyDescent="0.15">
      <c r="C1004" s="122"/>
      <c r="D1004" s="123"/>
      <c r="E1004" s="123"/>
      <c r="F1004" s="123"/>
      <c r="G1004" s="123"/>
      <c r="H1004" s="123"/>
    </row>
    <row r="1005" spans="3:8" x14ac:dyDescent="0.15">
      <c r="C1005" s="122"/>
      <c r="D1005" s="123"/>
      <c r="E1005" s="123"/>
      <c r="F1005" s="123"/>
      <c r="G1005" s="123"/>
      <c r="H1005" s="123"/>
    </row>
    <row r="1006" spans="3:8" x14ac:dyDescent="0.15">
      <c r="C1006" s="122"/>
      <c r="D1006" s="123"/>
      <c r="E1006" s="123"/>
      <c r="F1006" s="123"/>
      <c r="G1006" s="123"/>
      <c r="H1006" s="123"/>
    </row>
    <row r="1007" spans="3:8" x14ac:dyDescent="0.15">
      <c r="C1007" s="122"/>
      <c r="D1007" s="123"/>
      <c r="E1007" s="123"/>
      <c r="F1007" s="123"/>
      <c r="G1007" s="123"/>
      <c r="H1007" s="123"/>
    </row>
    <row r="1008" spans="3:8" x14ac:dyDescent="0.15">
      <c r="C1008" s="122"/>
      <c r="D1008" s="123"/>
      <c r="E1008" s="123"/>
      <c r="F1008" s="123"/>
      <c r="G1008" s="123"/>
      <c r="H1008" s="123"/>
    </row>
    <row r="1009" spans="3:8" x14ac:dyDescent="0.15">
      <c r="C1009" s="122"/>
      <c r="D1009" s="123"/>
      <c r="E1009" s="123"/>
      <c r="F1009" s="123"/>
      <c r="G1009" s="123"/>
      <c r="H1009" s="123"/>
    </row>
    <row r="1010" spans="3:8" x14ac:dyDescent="0.15">
      <c r="C1010" s="122"/>
      <c r="D1010" s="123"/>
      <c r="E1010" s="123"/>
      <c r="F1010" s="123"/>
      <c r="G1010" s="123"/>
      <c r="H1010" s="123"/>
    </row>
    <row r="1011" spans="3:8" x14ac:dyDescent="0.15">
      <c r="C1011" s="122"/>
      <c r="D1011" s="123"/>
      <c r="E1011" s="123"/>
      <c r="F1011" s="123"/>
      <c r="G1011" s="123"/>
      <c r="H1011" s="123"/>
    </row>
    <row r="1012" spans="3:8" x14ac:dyDescent="0.15">
      <c r="C1012" s="122"/>
      <c r="D1012" s="123"/>
      <c r="E1012" s="123"/>
      <c r="F1012" s="123"/>
      <c r="G1012" s="123"/>
      <c r="H1012" s="123"/>
    </row>
    <row r="1013" spans="3:8" x14ac:dyDescent="0.15">
      <c r="C1013" s="122"/>
      <c r="D1013" s="123"/>
      <c r="E1013" s="123"/>
      <c r="F1013" s="123"/>
      <c r="G1013" s="123"/>
      <c r="H1013" s="123"/>
    </row>
    <row r="1014" spans="3:8" x14ac:dyDescent="0.15">
      <c r="C1014" s="122"/>
      <c r="D1014" s="123"/>
      <c r="E1014" s="123"/>
      <c r="F1014" s="123"/>
      <c r="G1014" s="123"/>
      <c r="H1014" s="123"/>
    </row>
    <row r="1015" spans="3:8" x14ac:dyDescent="0.15">
      <c r="C1015" s="122"/>
      <c r="D1015" s="123"/>
      <c r="E1015" s="123"/>
      <c r="F1015" s="123"/>
      <c r="G1015" s="123"/>
      <c r="H1015" s="123"/>
    </row>
    <row r="1016" spans="3:8" x14ac:dyDescent="0.15">
      <c r="C1016" s="122"/>
      <c r="D1016" s="123"/>
      <c r="E1016" s="123"/>
      <c r="F1016" s="123"/>
      <c r="G1016" s="123"/>
      <c r="H1016" s="123"/>
    </row>
    <row r="1017" spans="3:8" x14ac:dyDescent="0.15">
      <c r="C1017" s="122"/>
      <c r="D1017" s="123"/>
      <c r="E1017" s="123"/>
      <c r="F1017" s="123"/>
      <c r="G1017" s="123"/>
      <c r="H1017" s="123"/>
    </row>
    <row r="1018" spans="3:8" x14ac:dyDescent="0.15">
      <c r="C1018" s="122"/>
      <c r="D1018" s="123"/>
      <c r="E1018" s="123"/>
      <c r="F1018" s="123"/>
      <c r="G1018" s="123"/>
      <c r="H1018" s="123"/>
    </row>
    <row r="1019" spans="3:8" x14ac:dyDescent="0.15">
      <c r="C1019" s="122"/>
      <c r="D1019" s="123"/>
      <c r="E1019" s="123"/>
      <c r="F1019" s="123"/>
      <c r="G1019" s="123"/>
      <c r="H1019" s="123"/>
    </row>
    <row r="1020" spans="3:8" x14ac:dyDescent="0.15">
      <c r="C1020" s="122"/>
      <c r="D1020" s="123"/>
      <c r="E1020" s="123"/>
      <c r="F1020" s="123"/>
      <c r="G1020" s="123"/>
      <c r="H1020" s="123"/>
    </row>
    <row r="1021" spans="3:8" x14ac:dyDescent="0.15">
      <c r="C1021" s="122"/>
      <c r="D1021" s="123"/>
      <c r="E1021" s="123"/>
      <c r="F1021" s="123"/>
      <c r="G1021" s="123"/>
      <c r="H1021" s="123"/>
    </row>
    <row r="1022" spans="3:8" x14ac:dyDescent="0.15">
      <c r="C1022" s="122"/>
      <c r="D1022" s="123"/>
      <c r="E1022" s="123"/>
      <c r="F1022" s="123"/>
      <c r="G1022" s="123"/>
      <c r="H1022" s="123"/>
    </row>
    <row r="1023" spans="3:8" x14ac:dyDescent="0.15">
      <c r="C1023" s="122"/>
      <c r="D1023" s="123"/>
      <c r="E1023" s="123"/>
      <c r="F1023" s="123"/>
      <c r="G1023" s="123"/>
      <c r="H1023" s="123"/>
    </row>
    <row r="1024" spans="3:8" x14ac:dyDescent="0.15">
      <c r="C1024" s="122"/>
      <c r="D1024" s="123"/>
      <c r="E1024" s="123"/>
      <c r="F1024" s="123"/>
      <c r="G1024" s="123"/>
      <c r="H1024" s="123"/>
    </row>
    <row r="1025" spans="3:8" x14ac:dyDescent="0.15">
      <c r="C1025" s="122"/>
      <c r="D1025" s="123"/>
      <c r="E1025" s="123"/>
      <c r="F1025" s="123"/>
      <c r="G1025" s="123"/>
      <c r="H1025" s="123"/>
    </row>
    <row r="1026" spans="3:8" x14ac:dyDescent="0.15">
      <c r="C1026" s="122"/>
      <c r="D1026" s="123"/>
      <c r="E1026" s="123"/>
      <c r="F1026" s="123"/>
      <c r="G1026" s="123"/>
      <c r="H1026" s="123"/>
    </row>
    <row r="1027" spans="3:8" x14ac:dyDescent="0.15">
      <c r="C1027" s="122"/>
      <c r="D1027" s="123"/>
      <c r="E1027" s="123"/>
      <c r="F1027" s="123"/>
      <c r="G1027" s="123"/>
      <c r="H1027" s="123"/>
    </row>
    <row r="1028" spans="3:8" x14ac:dyDescent="0.15">
      <c r="C1028" s="122"/>
      <c r="D1028" s="123"/>
      <c r="E1028" s="123"/>
      <c r="F1028" s="123"/>
      <c r="G1028" s="123"/>
      <c r="H1028" s="123"/>
    </row>
    <row r="1029" spans="3:8" x14ac:dyDescent="0.15">
      <c r="C1029" s="122"/>
      <c r="D1029" s="123"/>
      <c r="E1029" s="123"/>
      <c r="F1029" s="123"/>
      <c r="G1029" s="123"/>
      <c r="H1029" s="123"/>
    </row>
    <row r="1030" spans="3:8" x14ac:dyDescent="0.15">
      <c r="C1030" s="122"/>
      <c r="D1030" s="123"/>
      <c r="E1030" s="123"/>
      <c r="F1030" s="123"/>
      <c r="G1030" s="123"/>
      <c r="H1030" s="123"/>
    </row>
    <row r="1031" spans="3:8" x14ac:dyDescent="0.15">
      <c r="C1031" s="122"/>
      <c r="D1031" s="123"/>
      <c r="E1031" s="123"/>
      <c r="F1031" s="123"/>
      <c r="G1031" s="123"/>
      <c r="H1031" s="123"/>
    </row>
    <row r="1032" spans="3:8" x14ac:dyDescent="0.15">
      <c r="C1032" s="122"/>
      <c r="D1032" s="123"/>
      <c r="E1032" s="123"/>
      <c r="F1032" s="123"/>
      <c r="G1032" s="123"/>
      <c r="H1032" s="123"/>
    </row>
    <row r="1033" spans="3:8" x14ac:dyDescent="0.15">
      <c r="C1033" s="122"/>
      <c r="D1033" s="123"/>
      <c r="E1033" s="123"/>
      <c r="F1033" s="123"/>
      <c r="G1033" s="123"/>
      <c r="H1033" s="123"/>
    </row>
    <row r="1034" spans="3:8" x14ac:dyDescent="0.15">
      <c r="C1034" s="122"/>
      <c r="D1034" s="123"/>
      <c r="E1034" s="123"/>
      <c r="F1034" s="123"/>
      <c r="G1034" s="123"/>
      <c r="H1034" s="123"/>
    </row>
    <row r="1035" spans="3:8" x14ac:dyDescent="0.15">
      <c r="C1035" s="122"/>
      <c r="D1035" s="123"/>
      <c r="E1035" s="123"/>
      <c r="F1035" s="123"/>
      <c r="G1035" s="123"/>
      <c r="H1035" s="123"/>
    </row>
    <row r="1036" spans="3:8" x14ac:dyDescent="0.15">
      <c r="C1036" s="122"/>
      <c r="D1036" s="123"/>
      <c r="E1036" s="123"/>
      <c r="F1036" s="123"/>
      <c r="G1036" s="123"/>
      <c r="H1036" s="123"/>
    </row>
    <row r="1037" spans="3:8" x14ac:dyDescent="0.15">
      <c r="C1037" s="122"/>
      <c r="D1037" s="123"/>
      <c r="E1037" s="123"/>
      <c r="F1037" s="123"/>
      <c r="G1037" s="123"/>
      <c r="H1037" s="123"/>
    </row>
    <row r="1038" spans="3:8" x14ac:dyDescent="0.15">
      <c r="C1038" s="122"/>
      <c r="D1038" s="123"/>
      <c r="E1038" s="123"/>
      <c r="F1038" s="123"/>
      <c r="G1038" s="123"/>
      <c r="H1038" s="123"/>
    </row>
    <row r="1039" spans="3:8" x14ac:dyDescent="0.15">
      <c r="C1039" s="122"/>
      <c r="D1039" s="123"/>
      <c r="E1039" s="123"/>
      <c r="F1039" s="123"/>
      <c r="G1039" s="123"/>
      <c r="H1039" s="123"/>
    </row>
    <row r="1040" spans="3:8" x14ac:dyDescent="0.15">
      <c r="C1040" s="122"/>
      <c r="D1040" s="123"/>
      <c r="E1040" s="123"/>
      <c r="F1040" s="123"/>
      <c r="G1040" s="123"/>
      <c r="H1040" s="123"/>
    </row>
    <row r="1041" spans="3:8" x14ac:dyDescent="0.15">
      <c r="C1041" s="122"/>
      <c r="D1041" s="123"/>
      <c r="E1041" s="123"/>
      <c r="F1041" s="123"/>
      <c r="G1041" s="123"/>
      <c r="H1041" s="123"/>
    </row>
    <row r="1042" spans="3:8" x14ac:dyDescent="0.15">
      <c r="C1042" s="122"/>
      <c r="D1042" s="123"/>
      <c r="E1042" s="123"/>
      <c r="F1042" s="123"/>
      <c r="G1042" s="123"/>
      <c r="H1042" s="123"/>
    </row>
    <row r="1043" spans="3:8" x14ac:dyDescent="0.15">
      <c r="C1043" s="122"/>
      <c r="D1043" s="123"/>
      <c r="E1043" s="123"/>
      <c r="F1043" s="123"/>
      <c r="G1043" s="123"/>
      <c r="H1043" s="123"/>
    </row>
    <row r="1044" spans="3:8" x14ac:dyDescent="0.15">
      <c r="C1044" s="122"/>
      <c r="D1044" s="123"/>
      <c r="E1044" s="123"/>
      <c r="F1044" s="123"/>
      <c r="G1044" s="123"/>
      <c r="H1044" s="123"/>
    </row>
    <row r="1045" spans="3:8" x14ac:dyDescent="0.15">
      <c r="C1045" s="122"/>
      <c r="D1045" s="123"/>
      <c r="E1045" s="123"/>
      <c r="F1045" s="123"/>
      <c r="G1045" s="123"/>
      <c r="H1045" s="123"/>
    </row>
    <row r="1046" spans="3:8" x14ac:dyDescent="0.15">
      <c r="C1046" s="122"/>
      <c r="D1046" s="123"/>
      <c r="E1046" s="123"/>
      <c r="F1046" s="123"/>
      <c r="G1046" s="123"/>
      <c r="H1046" s="123"/>
    </row>
    <row r="1047" spans="3:8" x14ac:dyDescent="0.15">
      <c r="C1047" s="122"/>
      <c r="D1047" s="123"/>
      <c r="E1047" s="123"/>
      <c r="F1047" s="123"/>
      <c r="G1047" s="123"/>
      <c r="H1047" s="123"/>
    </row>
  </sheetData>
  <autoFilter ref="B2:M2"/>
  <mergeCells count="154">
    <mergeCell ref="J75:J77"/>
    <mergeCell ref="B75:B77"/>
    <mergeCell ref="C75:C77"/>
    <mergeCell ref="D75:D77"/>
    <mergeCell ref="I75:I77"/>
    <mergeCell ref="M75:M77"/>
    <mergeCell ref="J3:J5"/>
    <mergeCell ref="J6:J8"/>
    <mergeCell ref="J9:J11"/>
    <mergeCell ref="J12:J14"/>
    <mergeCell ref="J15:J17"/>
    <mergeCell ref="J18:J20"/>
    <mergeCell ref="J21:J23"/>
    <mergeCell ref="J24:J26"/>
    <mergeCell ref="J27:J29"/>
    <mergeCell ref="J30:J32"/>
    <mergeCell ref="J33:J35"/>
    <mergeCell ref="J36:J38"/>
    <mergeCell ref="J39:J41"/>
    <mergeCell ref="J42:J44"/>
    <mergeCell ref="J45:J47"/>
    <mergeCell ref="J48:J50"/>
    <mergeCell ref="J51:J53"/>
    <mergeCell ref="J54:J56"/>
    <mergeCell ref="B69:B71"/>
    <mergeCell ref="C69:C71"/>
    <mergeCell ref="D69:D71"/>
    <mergeCell ref="I69:I71"/>
    <mergeCell ref="M69:M71"/>
    <mergeCell ref="B72:B74"/>
    <mergeCell ref="C72:C74"/>
    <mergeCell ref="D72:D74"/>
    <mergeCell ref="I72:I74"/>
    <mergeCell ref="M72:M74"/>
    <mergeCell ref="J69:J71"/>
    <mergeCell ref="J72:J74"/>
    <mergeCell ref="J66:J68"/>
    <mergeCell ref="B57:B59"/>
    <mergeCell ref="C57:C59"/>
    <mergeCell ref="D57:D59"/>
    <mergeCell ref="I57:I59"/>
    <mergeCell ref="M57:M59"/>
    <mergeCell ref="B60:B62"/>
    <mergeCell ref="C60:C62"/>
    <mergeCell ref="D60:D62"/>
    <mergeCell ref="I60:I62"/>
    <mergeCell ref="M60:M62"/>
    <mergeCell ref="J60:J62"/>
    <mergeCell ref="J57:J59"/>
    <mergeCell ref="B63:B65"/>
    <mergeCell ref="C63:C65"/>
    <mergeCell ref="D63:D65"/>
    <mergeCell ref="I63:I65"/>
    <mergeCell ref="M63:M65"/>
    <mergeCell ref="B66:B68"/>
    <mergeCell ref="C66:C68"/>
    <mergeCell ref="D66:D68"/>
    <mergeCell ref="I66:I68"/>
    <mergeCell ref="M66:M68"/>
    <mergeCell ref="J63:J65"/>
    <mergeCell ref="B51:B53"/>
    <mergeCell ref="C51:C53"/>
    <mergeCell ref="D51:D53"/>
    <mergeCell ref="I51:I53"/>
    <mergeCell ref="M51:M53"/>
    <mergeCell ref="B54:B56"/>
    <mergeCell ref="C54:C56"/>
    <mergeCell ref="D54:D56"/>
    <mergeCell ref="I54:I56"/>
    <mergeCell ref="M54:M56"/>
    <mergeCell ref="B45:B47"/>
    <mergeCell ref="C45:C47"/>
    <mergeCell ref="D45:D47"/>
    <mergeCell ref="I45:I47"/>
    <mergeCell ref="M45:M47"/>
    <mergeCell ref="B48:B50"/>
    <mergeCell ref="C48:C50"/>
    <mergeCell ref="D48:D50"/>
    <mergeCell ref="I48:I50"/>
    <mergeCell ref="M48:M50"/>
    <mergeCell ref="B39:B41"/>
    <mergeCell ref="C39:C41"/>
    <mergeCell ref="D39:D41"/>
    <mergeCell ref="I39:I41"/>
    <mergeCell ref="M39:M41"/>
    <mergeCell ref="K36:L36"/>
    <mergeCell ref="B42:B44"/>
    <mergeCell ref="C42:C44"/>
    <mergeCell ref="D42:D44"/>
    <mergeCell ref="I42:I44"/>
    <mergeCell ref="M42:M44"/>
    <mergeCell ref="B33:B35"/>
    <mergeCell ref="C33:C35"/>
    <mergeCell ref="D33:D35"/>
    <mergeCell ref="I33:I35"/>
    <mergeCell ref="M33:M35"/>
    <mergeCell ref="B36:B38"/>
    <mergeCell ref="C36:C38"/>
    <mergeCell ref="D36:D38"/>
    <mergeCell ref="B27:B29"/>
    <mergeCell ref="C27:C29"/>
    <mergeCell ref="D27:D29"/>
    <mergeCell ref="I27:I29"/>
    <mergeCell ref="M27:M29"/>
    <mergeCell ref="B30:B32"/>
    <mergeCell ref="C30:C32"/>
    <mergeCell ref="D30:D32"/>
    <mergeCell ref="I30:I32"/>
    <mergeCell ref="M30:M32"/>
    <mergeCell ref="I36:I38"/>
    <mergeCell ref="M36:M38"/>
    <mergeCell ref="B21:B23"/>
    <mergeCell ref="C21:C23"/>
    <mergeCell ref="D21:D23"/>
    <mergeCell ref="I21:I23"/>
    <mergeCell ref="M21:M23"/>
    <mergeCell ref="B24:B26"/>
    <mergeCell ref="C24:C26"/>
    <mergeCell ref="D24:D26"/>
    <mergeCell ref="I24:I26"/>
    <mergeCell ref="M24:M26"/>
    <mergeCell ref="M15:M17"/>
    <mergeCell ref="B18:B20"/>
    <mergeCell ref="C18:C20"/>
    <mergeCell ref="D18:D20"/>
    <mergeCell ref="I18:I20"/>
    <mergeCell ref="M18:M20"/>
    <mergeCell ref="K16:L16"/>
    <mergeCell ref="K17:L17"/>
    <mergeCell ref="B15:B17"/>
    <mergeCell ref="C15:C17"/>
    <mergeCell ref="D15:D17"/>
    <mergeCell ref="I15:I17"/>
    <mergeCell ref="M9:M11"/>
    <mergeCell ref="B12:B14"/>
    <mergeCell ref="C12:C14"/>
    <mergeCell ref="D12:D14"/>
    <mergeCell ref="I12:I14"/>
    <mergeCell ref="M12:M14"/>
    <mergeCell ref="K10:L10"/>
    <mergeCell ref="B9:B11"/>
    <mergeCell ref="C9:C11"/>
    <mergeCell ref="D9:D11"/>
    <mergeCell ref="I9:I11"/>
    <mergeCell ref="B3:B5"/>
    <mergeCell ref="C3:C5"/>
    <mergeCell ref="D3:D5"/>
    <mergeCell ref="I3:I5"/>
    <mergeCell ref="M3:M5"/>
    <mergeCell ref="B6:B8"/>
    <mergeCell ref="C6:C8"/>
    <mergeCell ref="D6:D8"/>
    <mergeCell ref="I6:I8"/>
    <mergeCell ref="M6:M8"/>
  </mergeCells>
  <conditionalFormatting sqref="L9 L11">
    <cfRule type="cellIs" dxfId="0" priority="2" operator="greaterThan">
      <formula>0.5</formula>
    </cfRule>
  </conditionalFormatting>
  <pageMargins left="0.7" right="0.7" top="0.75" bottom="0.75" header="0.3" footer="0.3"/>
  <pageSetup scale="5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2"/>
  <sheetViews>
    <sheetView workbookViewId="0"/>
  </sheetViews>
  <sheetFormatPr baseColWidth="10" defaultColWidth="12.625" defaultRowHeight="15" customHeight="1" x14ac:dyDescent="0.2"/>
  <cols>
    <col min="1" max="1" width="66.125" customWidth="1"/>
  </cols>
  <sheetData>
    <row r="1" spans="1:1" x14ac:dyDescent="0.25">
      <c r="A1" s="85" t="s">
        <v>128</v>
      </c>
    </row>
    <row r="2" spans="1:1" x14ac:dyDescent="0.25">
      <c r="A2" s="85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0"/>
  <sheetViews>
    <sheetView workbookViewId="0"/>
  </sheetViews>
  <sheetFormatPr baseColWidth="10" defaultColWidth="12.625" defaultRowHeight="15" customHeight="1" x14ac:dyDescent="0.2"/>
  <cols>
    <col min="1" max="1" width="38.5" customWidth="1"/>
    <col min="2" max="2" width="17.25" customWidth="1"/>
    <col min="3" max="8" width="9.375" customWidth="1"/>
  </cols>
  <sheetData>
    <row r="1" spans="1:8" ht="14.25" customHeight="1" x14ac:dyDescent="0.25">
      <c r="A1" s="3"/>
      <c r="B1" s="1" t="s">
        <v>130</v>
      </c>
    </row>
    <row r="2" spans="1:8" ht="14.25" customHeight="1" x14ac:dyDescent="0.25">
      <c r="A2" s="86" t="s">
        <v>131</v>
      </c>
      <c r="B2" s="232" t="s">
        <v>132</v>
      </c>
    </row>
    <row r="3" spans="1:8" ht="14.25" customHeight="1" x14ac:dyDescent="0.25">
      <c r="A3" s="86" t="s">
        <v>133</v>
      </c>
      <c r="B3" s="233"/>
    </row>
    <row r="4" spans="1:8" ht="14.25" customHeight="1" x14ac:dyDescent="0.25">
      <c r="A4" s="87" t="s">
        <v>134</v>
      </c>
      <c r="B4" s="233"/>
    </row>
    <row r="5" spans="1:8" ht="14.25" customHeight="1" x14ac:dyDescent="0.25">
      <c r="A5" s="87" t="s">
        <v>135</v>
      </c>
      <c r="B5" s="233"/>
    </row>
    <row r="6" spans="1:8" ht="14.25" customHeight="1" x14ac:dyDescent="0.25">
      <c r="A6" s="87" t="s">
        <v>136</v>
      </c>
      <c r="B6" s="233"/>
      <c r="C6" s="1" t="s">
        <v>137</v>
      </c>
    </row>
    <row r="7" spans="1:8" ht="14.25" customHeight="1" x14ac:dyDescent="0.25">
      <c r="A7" s="87" t="s">
        <v>138</v>
      </c>
      <c r="B7" s="233"/>
    </row>
    <row r="8" spans="1:8" ht="14.25" customHeight="1" x14ac:dyDescent="0.25">
      <c r="A8" s="87" t="s">
        <v>139</v>
      </c>
      <c r="B8" s="233"/>
    </row>
    <row r="9" spans="1:8" ht="14.25" customHeight="1" x14ac:dyDescent="0.25">
      <c r="A9" s="87" t="s">
        <v>140</v>
      </c>
      <c r="B9" s="233"/>
    </row>
    <row r="10" spans="1:8" ht="14.25" customHeight="1" x14ac:dyDescent="0.25">
      <c r="A10" s="87"/>
      <c r="B10" s="234"/>
    </row>
    <row r="11" spans="1:8" ht="14.25" customHeight="1" x14ac:dyDescent="0.25">
      <c r="A11" s="3"/>
    </row>
    <row r="12" spans="1:8" ht="14.25" customHeight="1" x14ac:dyDescent="0.25">
      <c r="A12" s="88" t="s">
        <v>141</v>
      </c>
      <c r="B12" s="89"/>
    </row>
    <row r="13" spans="1:8" ht="14.25" customHeight="1" x14ac:dyDescent="0.25">
      <c r="A13" s="88" t="s">
        <v>142</v>
      </c>
      <c r="B13" s="235">
        <v>8</v>
      </c>
      <c r="H13" s="90"/>
    </row>
    <row r="14" spans="1:8" ht="14.25" customHeight="1" x14ac:dyDescent="0.25">
      <c r="A14" s="91" t="s">
        <v>143</v>
      </c>
      <c r="B14" s="186"/>
    </row>
    <row r="15" spans="1:8" ht="14.25" customHeight="1" x14ac:dyDescent="0.25">
      <c r="A15" s="91" t="s">
        <v>144</v>
      </c>
      <c r="B15" s="186"/>
    </row>
    <row r="16" spans="1:8" ht="14.25" customHeight="1" x14ac:dyDescent="0.25">
      <c r="A16" s="91" t="s">
        <v>145</v>
      </c>
      <c r="B16" s="186"/>
    </row>
    <row r="17" spans="1:2" ht="14.25" customHeight="1" x14ac:dyDescent="0.25">
      <c r="A17" s="91" t="s">
        <v>146</v>
      </c>
      <c r="B17" s="186"/>
    </row>
    <row r="18" spans="1:2" ht="14.25" customHeight="1" x14ac:dyDescent="0.25">
      <c r="A18" s="91" t="s">
        <v>147</v>
      </c>
      <c r="B18" s="186"/>
    </row>
    <row r="19" spans="1:2" ht="14.25" customHeight="1" x14ac:dyDescent="0.25">
      <c r="A19" s="91" t="s">
        <v>148</v>
      </c>
      <c r="B19" s="186"/>
    </row>
    <row r="20" spans="1:2" ht="14.25" customHeight="1" x14ac:dyDescent="0.25">
      <c r="A20" s="91" t="s">
        <v>149</v>
      </c>
      <c r="B20" s="167"/>
    </row>
    <row r="21" spans="1:2" ht="14.25" customHeight="1" x14ac:dyDescent="0.25">
      <c r="A21" s="3"/>
    </row>
    <row r="22" spans="1:2" ht="14.25" customHeight="1" x14ac:dyDescent="0.25">
      <c r="A22" s="88" t="s">
        <v>150</v>
      </c>
      <c r="B22" s="89"/>
    </row>
    <row r="23" spans="1:2" ht="14.25" customHeight="1" x14ac:dyDescent="0.25">
      <c r="A23" s="91" t="s">
        <v>151</v>
      </c>
      <c r="B23" s="235">
        <v>15</v>
      </c>
    </row>
    <row r="24" spans="1:2" ht="14.25" customHeight="1" x14ac:dyDescent="0.25">
      <c r="A24" s="91" t="s">
        <v>152</v>
      </c>
      <c r="B24" s="186"/>
    </row>
    <row r="25" spans="1:2" ht="14.25" customHeight="1" x14ac:dyDescent="0.25">
      <c r="A25" s="91" t="s">
        <v>153</v>
      </c>
      <c r="B25" s="186"/>
    </row>
    <row r="26" spans="1:2" ht="14.25" customHeight="1" x14ac:dyDescent="0.25">
      <c r="A26" s="91" t="s">
        <v>154</v>
      </c>
      <c r="B26" s="186"/>
    </row>
    <row r="27" spans="1:2" ht="14.25" customHeight="1" x14ac:dyDescent="0.25">
      <c r="A27" s="91" t="s">
        <v>155</v>
      </c>
      <c r="B27" s="186"/>
    </row>
    <row r="28" spans="1:2" ht="14.25" customHeight="1" x14ac:dyDescent="0.25">
      <c r="A28" s="88" t="s">
        <v>156</v>
      </c>
      <c r="B28" s="186"/>
    </row>
    <row r="29" spans="1:2" ht="14.25" customHeight="1" x14ac:dyDescent="0.25">
      <c r="A29" s="91" t="s">
        <v>157</v>
      </c>
      <c r="B29" s="186"/>
    </row>
    <row r="30" spans="1:2" ht="14.25" customHeight="1" x14ac:dyDescent="0.25">
      <c r="A30" s="91" t="s">
        <v>158</v>
      </c>
      <c r="B30" s="186"/>
    </row>
    <row r="31" spans="1:2" ht="14.25" customHeight="1" x14ac:dyDescent="0.25">
      <c r="A31" s="91" t="s">
        <v>159</v>
      </c>
      <c r="B31" s="186"/>
    </row>
    <row r="32" spans="1:2" ht="14.25" customHeight="1" x14ac:dyDescent="0.25">
      <c r="A32" s="88" t="s">
        <v>160</v>
      </c>
      <c r="B32" s="186"/>
    </row>
    <row r="33" spans="1:2" ht="14.25" customHeight="1" x14ac:dyDescent="0.25">
      <c r="A33" s="91" t="s">
        <v>161</v>
      </c>
      <c r="B33" s="186"/>
    </row>
    <row r="34" spans="1:2" ht="14.25" customHeight="1" x14ac:dyDescent="0.25">
      <c r="A34" s="91" t="s">
        <v>162</v>
      </c>
      <c r="B34" s="186"/>
    </row>
    <row r="35" spans="1:2" ht="14.25" customHeight="1" x14ac:dyDescent="0.25">
      <c r="A35" s="91" t="s">
        <v>163</v>
      </c>
      <c r="B35" s="186"/>
    </row>
    <row r="36" spans="1:2" ht="14.25" customHeight="1" x14ac:dyDescent="0.25">
      <c r="A36" s="91" t="s">
        <v>164</v>
      </c>
      <c r="B36" s="186"/>
    </row>
    <row r="37" spans="1:2" ht="14.25" customHeight="1" x14ac:dyDescent="0.25">
      <c r="A37" s="91" t="s">
        <v>165</v>
      </c>
      <c r="B37" s="167"/>
    </row>
    <row r="38" spans="1:2" ht="14.25" customHeight="1" x14ac:dyDescent="0.25">
      <c r="A38" s="92"/>
    </row>
    <row r="39" spans="1:2" ht="14.25" customHeight="1" x14ac:dyDescent="0.25">
      <c r="A39" s="88" t="s">
        <v>166</v>
      </c>
      <c r="B39" s="185">
        <v>16</v>
      </c>
    </row>
    <row r="40" spans="1:2" ht="14.25" customHeight="1" x14ac:dyDescent="0.25">
      <c r="A40" s="88" t="s">
        <v>167</v>
      </c>
      <c r="B40" s="186"/>
    </row>
    <row r="41" spans="1:2" ht="14.25" customHeight="1" x14ac:dyDescent="0.25">
      <c r="A41" s="91" t="s">
        <v>168</v>
      </c>
      <c r="B41" s="186"/>
    </row>
    <row r="42" spans="1:2" ht="14.25" customHeight="1" x14ac:dyDescent="0.25">
      <c r="A42" s="91" t="s">
        <v>169</v>
      </c>
      <c r="B42" s="186"/>
    </row>
    <row r="43" spans="1:2" ht="14.25" customHeight="1" x14ac:dyDescent="0.25">
      <c r="A43" s="91" t="s">
        <v>170</v>
      </c>
      <c r="B43" s="186"/>
    </row>
    <row r="44" spans="1:2" ht="14.25" customHeight="1" x14ac:dyDescent="0.25">
      <c r="A44" s="91" t="s">
        <v>171</v>
      </c>
      <c r="B44" s="186"/>
    </row>
    <row r="45" spans="1:2" ht="14.25" customHeight="1" x14ac:dyDescent="0.25">
      <c r="A45" s="91" t="s">
        <v>172</v>
      </c>
      <c r="B45" s="186"/>
    </row>
    <row r="46" spans="1:2" ht="14.25" customHeight="1" x14ac:dyDescent="0.25">
      <c r="A46" s="91" t="s">
        <v>173</v>
      </c>
      <c r="B46" s="186"/>
    </row>
    <row r="47" spans="1:2" ht="14.25" customHeight="1" x14ac:dyDescent="0.25">
      <c r="A47" s="91" t="s">
        <v>174</v>
      </c>
      <c r="B47" s="186"/>
    </row>
    <row r="48" spans="1:2" ht="14.25" customHeight="1" x14ac:dyDescent="0.25">
      <c r="A48" s="91" t="s">
        <v>175</v>
      </c>
      <c r="B48" s="186"/>
    </row>
    <row r="49" spans="1:2" ht="14.25" customHeight="1" x14ac:dyDescent="0.25">
      <c r="A49" s="91" t="s">
        <v>176</v>
      </c>
      <c r="B49" s="167"/>
    </row>
    <row r="50" spans="1:2" ht="14.25" customHeight="1" x14ac:dyDescent="0.25">
      <c r="A50" s="3"/>
    </row>
    <row r="51" spans="1:2" ht="14.25" customHeight="1" x14ac:dyDescent="0.25">
      <c r="A51" s="3"/>
    </row>
    <row r="52" spans="1:2" ht="14.25" customHeight="1" x14ac:dyDescent="0.25">
      <c r="A52" s="3"/>
    </row>
    <row r="53" spans="1:2" ht="14.25" customHeight="1" x14ac:dyDescent="0.25">
      <c r="A53" s="3"/>
    </row>
    <row r="54" spans="1:2" ht="14.25" customHeight="1" x14ac:dyDescent="0.25">
      <c r="A54" s="3"/>
    </row>
    <row r="55" spans="1:2" ht="14.25" customHeight="1" x14ac:dyDescent="0.25">
      <c r="A55" s="3"/>
    </row>
    <row r="56" spans="1:2" ht="14.25" customHeight="1" x14ac:dyDescent="0.25">
      <c r="A56" s="3"/>
    </row>
    <row r="57" spans="1:2" ht="14.25" customHeight="1" x14ac:dyDescent="0.25">
      <c r="A57" s="3"/>
    </row>
    <row r="58" spans="1:2" ht="14.25" customHeight="1" x14ac:dyDescent="0.25">
      <c r="A58" s="3"/>
    </row>
    <row r="59" spans="1:2" ht="14.25" customHeight="1" x14ac:dyDescent="0.25">
      <c r="A59" s="3"/>
    </row>
    <row r="60" spans="1:2" ht="14.25" customHeight="1" x14ac:dyDescent="0.25">
      <c r="A60" s="3"/>
    </row>
    <row r="61" spans="1:2" ht="14.25" customHeight="1" x14ac:dyDescent="0.25">
      <c r="A61" s="3"/>
    </row>
    <row r="62" spans="1:2" ht="14.25" customHeight="1" x14ac:dyDescent="0.25">
      <c r="A62" s="3"/>
    </row>
    <row r="63" spans="1:2" ht="14.25" customHeight="1" x14ac:dyDescent="0.25">
      <c r="A63" s="3"/>
    </row>
    <row r="64" spans="1:2" ht="14.25" customHeight="1" x14ac:dyDescent="0.25">
      <c r="A64" s="3"/>
    </row>
    <row r="65" spans="1:1" ht="14.25" customHeight="1" x14ac:dyDescent="0.25">
      <c r="A65" s="3"/>
    </row>
    <row r="66" spans="1:1" ht="14.25" customHeight="1" x14ac:dyDescent="0.25">
      <c r="A66" s="3"/>
    </row>
    <row r="67" spans="1:1" ht="14.25" customHeight="1" x14ac:dyDescent="0.25">
      <c r="A67" s="3"/>
    </row>
    <row r="68" spans="1:1" ht="14.25" customHeight="1" x14ac:dyDescent="0.25">
      <c r="A68" s="3"/>
    </row>
    <row r="69" spans="1:1" ht="14.25" customHeight="1" x14ac:dyDescent="0.25">
      <c r="A69" s="3"/>
    </row>
    <row r="70" spans="1:1" ht="14.25" customHeight="1" x14ac:dyDescent="0.25">
      <c r="A70" s="3"/>
    </row>
    <row r="71" spans="1:1" ht="14.25" customHeight="1" x14ac:dyDescent="0.25">
      <c r="A71" s="3"/>
    </row>
    <row r="72" spans="1:1" ht="14.25" customHeight="1" x14ac:dyDescent="0.25">
      <c r="A72" s="3"/>
    </row>
    <row r="73" spans="1:1" ht="14.25" customHeight="1" x14ac:dyDescent="0.25">
      <c r="A73" s="3"/>
    </row>
    <row r="74" spans="1:1" ht="14.25" customHeight="1" x14ac:dyDescent="0.25">
      <c r="A74" s="3"/>
    </row>
    <row r="75" spans="1:1" ht="14.25" customHeight="1" x14ac:dyDescent="0.25">
      <c r="A75" s="3"/>
    </row>
    <row r="76" spans="1:1" ht="14.25" customHeight="1" x14ac:dyDescent="0.25">
      <c r="A76" s="3"/>
    </row>
    <row r="77" spans="1:1" ht="14.25" customHeight="1" x14ac:dyDescent="0.25">
      <c r="A77" s="3"/>
    </row>
    <row r="78" spans="1:1" ht="14.25" customHeight="1" x14ac:dyDescent="0.25">
      <c r="A78" s="3"/>
    </row>
    <row r="79" spans="1:1" ht="14.25" customHeight="1" x14ac:dyDescent="0.25">
      <c r="A79" s="3"/>
    </row>
    <row r="80" spans="1:1" ht="14.25" customHeight="1" x14ac:dyDescent="0.25">
      <c r="A80" s="3"/>
    </row>
    <row r="81" spans="1:1" ht="14.25" customHeight="1" x14ac:dyDescent="0.25">
      <c r="A81" s="3"/>
    </row>
    <row r="82" spans="1:1" ht="14.25" customHeight="1" x14ac:dyDescent="0.25">
      <c r="A82" s="3"/>
    </row>
    <row r="83" spans="1:1" ht="14.25" customHeight="1" x14ac:dyDescent="0.25">
      <c r="A83" s="3"/>
    </row>
    <row r="84" spans="1:1" ht="14.25" customHeight="1" x14ac:dyDescent="0.25">
      <c r="A84" s="3"/>
    </row>
    <row r="85" spans="1:1" ht="14.25" customHeight="1" x14ac:dyDescent="0.25">
      <c r="A85" s="3"/>
    </row>
    <row r="86" spans="1:1" ht="14.25" customHeight="1" x14ac:dyDescent="0.25">
      <c r="A86" s="3"/>
    </row>
    <row r="87" spans="1:1" ht="14.25" customHeight="1" x14ac:dyDescent="0.25">
      <c r="A87" s="3"/>
    </row>
    <row r="88" spans="1:1" ht="14.25" customHeight="1" x14ac:dyDescent="0.25">
      <c r="A88" s="3"/>
    </row>
    <row r="89" spans="1:1" ht="14.25" customHeight="1" x14ac:dyDescent="0.25">
      <c r="A89" s="3"/>
    </row>
    <row r="90" spans="1:1" ht="14.25" customHeight="1" x14ac:dyDescent="0.25">
      <c r="A90" s="3"/>
    </row>
    <row r="91" spans="1:1" ht="14.25" customHeight="1" x14ac:dyDescent="0.25">
      <c r="A91" s="3"/>
    </row>
    <row r="92" spans="1:1" ht="14.25" customHeight="1" x14ac:dyDescent="0.25">
      <c r="A92" s="3"/>
    </row>
    <row r="93" spans="1:1" ht="14.25" customHeight="1" x14ac:dyDescent="0.25">
      <c r="A93" s="3"/>
    </row>
    <row r="94" spans="1:1" ht="14.25" customHeight="1" x14ac:dyDescent="0.25">
      <c r="A94" s="3"/>
    </row>
    <row r="95" spans="1:1" ht="14.25" customHeight="1" x14ac:dyDescent="0.25">
      <c r="A95" s="3"/>
    </row>
    <row r="96" spans="1:1" ht="14.25" customHeight="1" x14ac:dyDescent="0.25">
      <c r="A96" s="3"/>
    </row>
    <row r="97" spans="1:1" ht="14.25" customHeight="1" x14ac:dyDescent="0.25">
      <c r="A97" s="3"/>
    </row>
    <row r="98" spans="1:1" ht="14.25" customHeight="1" x14ac:dyDescent="0.25">
      <c r="A98" s="3"/>
    </row>
    <row r="99" spans="1:1" ht="14.25" customHeight="1" x14ac:dyDescent="0.25">
      <c r="A99" s="3"/>
    </row>
    <row r="100" spans="1:1" ht="14.25" customHeight="1" x14ac:dyDescent="0.25">
      <c r="A100" s="3"/>
    </row>
    <row r="101" spans="1:1" ht="14.25" customHeight="1" x14ac:dyDescent="0.25">
      <c r="A101" s="3"/>
    </row>
    <row r="102" spans="1:1" ht="14.25" customHeight="1" x14ac:dyDescent="0.25">
      <c r="A102" s="3"/>
    </row>
    <row r="103" spans="1:1" ht="14.25" customHeight="1" x14ac:dyDescent="0.25">
      <c r="A103" s="3"/>
    </row>
    <row r="104" spans="1:1" ht="14.25" customHeight="1" x14ac:dyDescent="0.25">
      <c r="A104" s="3"/>
    </row>
    <row r="105" spans="1:1" ht="14.25" customHeight="1" x14ac:dyDescent="0.25">
      <c r="A105" s="3"/>
    </row>
    <row r="106" spans="1:1" ht="14.25" customHeight="1" x14ac:dyDescent="0.25">
      <c r="A106" s="3"/>
    </row>
    <row r="107" spans="1:1" ht="14.25" customHeight="1" x14ac:dyDescent="0.25">
      <c r="A107" s="3"/>
    </row>
    <row r="108" spans="1:1" ht="14.25" customHeight="1" x14ac:dyDescent="0.25">
      <c r="A108" s="3"/>
    </row>
    <row r="109" spans="1:1" ht="14.25" customHeight="1" x14ac:dyDescent="0.25">
      <c r="A109" s="3"/>
    </row>
    <row r="110" spans="1:1" ht="14.25" customHeight="1" x14ac:dyDescent="0.25">
      <c r="A110" s="3"/>
    </row>
    <row r="111" spans="1:1" ht="14.25" customHeight="1" x14ac:dyDescent="0.25">
      <c r="A111" s="3"/>
    </row>
    <row r="112" spans="1:1" ht="14.25" customHeight="1" x14ac:dyDescent="0.25">
      <c r="A112" s="3"/>
    </row>
    <row r="113" spans="1:1" ht="14.25" customHeight="1" x14ac:dyDescent="0.25">
      <c r="A113" s="3"/>
    </row>
    <row r="114" spans="1:1" ht="14.25" customHeight="1" x14ac:dyDescent="0.25">
      <c r="A114" s="3"/>
    </row>
    <row r="115" spans="1:1" ht="14.25" customHeight="1" x14ac:dyDescent="0.25">
      <c r="A115" s="3"/>
    </row>
    <row r="116" spans="1:1" ht="14.25" customHeight="1" x14ac:dyDescent="0.25">
      <c r="A116" s="3"/>
    </row>
    <row r="117" spans="1:1" ht="14.25" customHeight="1" x14ac:dyDescent="0.25">
      <c r="A117" s="3"/>
    </row>
    <row r="118" spans="1:1" ht="14.25" customHeight="1" x14ac:dyDescent="0.25">
      <c r="A118" s="3"/>
    </row>
    <row r="119" spans="1:1" ht="14.25" customHeight="1" x14ac:dyDescent="0.25">
      <c r="A119" s="3"/>
    </row>
    <row r="120" spans="1:1" ht="14.25" customHeight="1" x14ac:dyDescent="0.25">
      <c r="A120" s="3"/>
    </row>
    <row r="121" spans="1:1" ht="14.25" customHeight="1" x14ac:dyDescent="0.25">
      <c r="A121" s="3"/>
    </row>
    <row r="122" spans="1:1" ht="14.25" customHeight="1" x14ac:dyDescent="0.25">
      <c r="A122" s="3"/>
    </row>
    <row r="123" spans="1:1" ht="14.25" customHeight="1" x14ac:dyDescent="0.25">
      <c r="A123" s="3"/>
    </row>
    <row r="124" spans="1:1" ht="14.25" customHeight="1" x14ac:dyDescent="0.25">
      <c r="A124" s="3"/>
    </row>
    <row r="125" spans="1:1" ht="14.25" customHeight="1" x14ac:dyDescent="0.25">
      <c r="A125" s="3"/>
    </row>
    <row r="126" spans="1:1" ht="14.25" customHeight="1" x14ac:dyDescent="0.25">
      <c r="A126" s="3"/>
    </row>
    <row r="127" spans="1:1" ht="14.25" customHeight="1" x14ac:dyDescent="0.25">
      <c r="A127" s="3"/>
    </row>
    <row r="128" spans="1:1" ht="14.25" customHeight="1" x14ac:dyDescent="0.25">
      <c r="A128" s="3"/>
    </row>
    <row r="129" spans="1:1" ht="14.25" customHeight="1" x14ac:dyDescent="0.25">
      <c r="A129" s="3"/>
    </row>
    <row r="130" spans="1:1" ht="14.25" customHeight="1" x14ac:dyDescent="0.25">
      <c r="A130" s="3"/>
    </row>
    <row r="131" spans="1:1" ht="14.25" customHeight="1" x14ac:dyDescent="0.25">
      <c r="A131" s="3"/>
    </row>
    <row r="132" spans="1:1" ht="14.25" customHeight="1" x14ac:dyDescent="0.25">
      <c r="A132" s="3"/>
    </row>
    <row r="133" spans="1:1" ht="14.25" customHeight="1" x14ac:dyDescent="0.25">
      <c r="A133" s="3"/>
    </row>
    <row r="134" spans="1:1" ht="14.25" customHeight="1" x14ac:dyDescent="0.25">
      <c r="A134" s="3"/>
    </row>
    <row r="135" spans="1:1" ht="14.25" customHeight="1" x14ac:dyDescent="0.25">
      <c r="A135" s="3"/>
    </row>
    <row r="136" spans="1:1" ht="14.25" customHeight="1" x14ac:dyDescent="0.25">
      <c r="A136" s="3"/>
    </row>
    <row r="137" spans="1:1" ht="14.25" customHeight="1" x14ac:dyDescent="0.25">
      <c r="A137" s="3"/>
    </row>
    <row r="138" spans="1:1" ht="14.25" customHeight="1" x14ac:dyDescent="0.25">
      <c r="A138" s="3"/>
    </row>
    <row r="139" spans="1:1" ht="14.25" customHeight="1" x14ac:dyDescent="0.25">
      <c r="A139" s="3"/>
    </row>
    <row r="140" spans="1:1" ht="14.25" customHeight="1" x14ac:dyDescent="0.25">
      <c r="A140" s="3"/>
    </row>
    <row r="141" spans="1:1" ht="14.25" customHeight="1" x14ac:dyDescent="0.25">
      <c r="A141" s="3"/>
    </row>
    <row r="142" spans="1:1" ht="14.25" customHeight="1" x14ac:dyDescent="0.25">
      <c r="A142" s="3"/>
    </row>
    <row r="143" spans="1:1" ht="14.25" customHeight="1" x14ac:dyDescent="0.25">
      <c r="A143" s="3"/>
    </row>
    <row r="144" spans="1:1" ht="14.25" customHeight="1" x14ac:dyDescent="0.25">
      <c r="A144" s="3"/>
    </row>
    <row r="145" spans="1:1" ht="14.25" customHeight="1" x14ac:dyDescent="0.25">
      <c r="A145" s="3"/>
    </row>
    <row r="146" spans="1:1" ht="14.25" customHeight="1" x14ac:dyDescent="0.25">
      <c r="A146" s="3"/>
    </row>
    <row r="147" spans="1:1" ht="14.25" customHeight="1" x14ac:dyDescent="0.25">
      <c r="A147" s="3"/>
    </row>
    <row r="148" spans="1:1" ht="14.25" customHeight="1" x14ac:dyDescent="0.25">
      <c r="A148" s="3"/>
    </row>
    <row r="149" spans="1:1" ht="14.25" customHeight="1" x14ac:dyDescent="0.25">
      <c r="A149" s="3"/>
    </row>
    <row r="150" spans="1:1" ht="14.25" customHeight="1" x14ac:dyDescent="0.25">
      <c r="A150" s="3"/>
    </row>
    <row r="151" spans="1:1" ht="14.25" customHeight="1" x14ac:dyDescent="0.25">
      <c r="A151" s="3"/>
    </row>
    <row r="152" spans="1:1" ht="14.25" customHeight="1" x14ac:dyDescent="0.25">
      <c r="A152" s="3"/>
    </row>
    <row r="153" spans="1:1" ht="14.25" customHeight="1" x14ac:dyDescent="0.25">
      <c r="A153" s="3"/>
    </row>
    <row r="154" spans="1:1" ht="14.25" customHeight="1" x14ac:dyDescent="0.25">
      <c r="A154" s="3"/>
    </row>
    <row r="155" spans="1:1" ht="14.25" customHeight="1" x14ac:dyDescent="0.25">
      <c r="A155" s="3"/>
    </row>
    <row r="156" spans="1:1" ht="14.25" customHeight="1" x14ac:dyDescent="0.25">
      <c r="A156" s="3"/>
    </row>
    <row r="157" spans="1:1" ht="14.25" customHeight="1" x14ac:dyDescent="0.25">
      <c r="A157" s="3"/>
    </row>
    <row r="158" spans="1:1" ht="14.25" customHeight="1" x14ac:dyDescent="0.25">
      <c r="A158" s="3"/>
    </row>
    <row r="159" spans="1:1" ht="14.25" customHeight="1" x14ac:dyDescent="0.25">
      <c r="A159" s="3"/>
    </row>
    <row r="160" spans="1:1" ht="14.25" customHeight="1" x14ac:dyDescent="0.25">
      <c r="A160" s="3"/>
    </row>
    <row r="161" spans="1:1" ht="14.25" customHeight="1" x14ac:dyDescent="0.25">
      <c r="A161" s="3"/>
    </row>
    <row r="162" spans="1:1" ht="14.25" customHeight="1" x14ac:dyDescent="0.25">
      <c r="A162" s="3"/>
    </row>
    <row r="163" spans="1:1" ht="14.25" customHeight="1" x14ac:dyDescent="0.25">
      <c r="A163" s="3"/>
    </row>
    <row r="164" spans="1:1" ht="14.25" customHeight="1" x14ac:dyDescent="0.25">
      <c r="A164" s="3"/>
    </row>
    <row r="165" spans="1:1" ht="14.25" customHeight="1" x14ac:dyDescent="0.25">
      <c r="A165" s="3"/>
    </row>
    <row r="166" spans="1:1" ht="14.25" customHeight="1" x14ac:dyDescent="0.25">
      <c r="A166" s="3"/>
    </row>
    <row r="167" spans="1:1" ht="14.25" customHeight="1" x14ac:dyDescent="0.25">
      <c r="A167" s="3"/>
    </row>
    <row r="168" spans="1:1" ht="14.25" customHeight="1" x14ac:dyDescent="0.25">
      <c r="A168" s="3"/>
    </row>
    <row r="169" spans="1:1" ht="14.25" customHeight="1" x14ac:dyDescent="0.25">
      <c r="A169" s="3"/>
    </row>
    <row r="170" spans="1:1" ht="14.25" customHeight="1" x14ac:dyDescent="0.25">
      <c r="A170" s="3"/>
    </row>
    <row r="171" spans="1:1" ht="14.25" customHeight="1" x14ac:dyDescent="0.25">
      <c r="A171" s="3"/>
    </row>
    <row r="172" spans="1:1" ht="14.25" customHeight="1" x14ac:dyDescent="0.25">
      <c r="A172" s="3"/>
    </row>
    <row r="173" spans="1:1" ht="14.25" customHeight="1" x14ac:dyDescent="0.25">
      <c r="A173" s="3"/>
    </row>
    <row r="174" spans="1:1" ht="14.25" customHeight="1" x14ac:dyDescent="0.25">
      <c r="A174" s="3"/>
    </row>
    <row r="175" spans="1:1" ht="14.25" customHeight="1" x14ac:dyDescent="0.25">
      <c r="A175" s="3"/>
    </row>
    <row r="176" spans="1:1" ht="14.25" customHeight="1" x14ac:dyDescent="0.25">
      <c r="A176" s="3"/>
    </row>
    <row r="177" spans="1:1" ht="14.25" customHeight="1" x14ac:dyDescent="0.25">
      <c r="A177" s="3"/>
    </row>
    <row r="178" spans="1:1" ht="14.25" customHeight="1" x14ac:dyDescent="0.25">
      <c r="A178" s="3"/>
    </row>
    <row r="179" spans="1:1" ht="14.25" customHeight="1" x14ac:dyDescent="0.25">
      <c r="A179" s="3"/>
    </row>
    <row r="180" spans="1:1" ht="14.25" customHeight="1" x14ac:dyDescent="0.25">
      <c r="A180" s="3"/>
    </row>
    <row r="181" spans="1:1" ht="14.25" customHeight="1" x14ac:dyDescent="0.25">
      <c r="A181" s="3"/>
    </row>
    <row r="182" spans="1:1" ht="14.25" customHeight="1" x14ac:dyDescent="0.25">
      <c r="A182" s="3"/>
    </row>
    <row r="183" spans="1:1" ht="14.25" customHeight="1" x14ac:dyDescent="0.25">
      <c r="A183" s="3"/>
    </row>
    <row r="184" spans="1:1" ht="14.25" customHeight="1" x14ac:dyDescent="0.25">
      <c r="A184" s="3"/>
    </row>
    <row r="185" spans="1:1" ht="14.25" customHeight="1" x14ac:dyDescent="0.25">
      <c r="A185" s="3"/>
    </row>
    <row r="186" spans="1:1" ht="14.25" customHeight="1" x14ac:dyDescent="0.25">
      <c r="A186" s="3"/>
    </row>
    <row r="187" spans="1:1" ht="14.25" customHeight="1" x14ac:dyDescent="0.25">
      <c r="A187" s="3"/>
    </row>
    <row r="188" spans="1:1" ht="14.25" customHeight="1" x14ac:dyDescent="0.25">
      <c r="A188" s="3"/>
    </row>
    <row r="189" spans="1:1" ht="14.25" customHeight="1" x14ac:dyDescent="0.25">
      <c r="A189" s="3"/>
    </row>
    <row r="190" spans="1:1" ht="14.25" customHeight="1" x14ac:dyDescent="0.25">
      <c r="A190" s="3"/>
    </row>
    <row r="191" spans="1:1" ht="14.25" customHeight="1" x14ac:dyDescent="0.25">
      <c r="A191" s="3"/>
    </row>
    <row r="192" spans="1:1" ht="14.25" customHeight="1" x14ac:dyDescent="0.25">
      <c r="A192" s="3"/>
    </row>
    <row r="193" spans="1:1" ht="14.25" customHeight="1" x14ac:dyDescent="0.25">
      <c r="A193" s="3"/>
    </row>
    <row r="194" spans="1:1" ht="14.25" customHeight="1" x14ac:dyDescent="0.25">
      <c r="A194" s="3"/>
    </row>
    <row r="195" spans="1:1" ht="14.25" customHeight="1" x14ac:dyDescent="0.25">
      <c r="A195" s="3"/>
    </row>
    <row r="196" spans="1:1" ht="14.25" customHeight="1" x14ac:dyDescent="0.25">
      <c r="A196" s="3"/>
    </row>
    <row r="197" spans="1:1" ht="14.25" customHeight="1" x14ac:dyDescent="0.25">
      <c r="A197" s="3"/>
    </row>
    <row r="198" spans="1:1" ht="14.25" customHeight="1" x14ac:dyDescent="0.25">
      <c r="A198" s="3"/>
    </row>
    <row r="199" spans="1:1" ht="14.25" customHeight="1" x14ac:dyDescent="0.25">
      <c r="A199" s="3"/>
    </row>
    <row r="200" spans="1:1" ht="14.25" customHeight="1" x14ac:dyDescent="0.25">
      <c r="A200" s="3"/>
    </row>
    <row r="201" spans="1:1" ht="14.25" customHeight="1" x14ac:dyDescent="0.25">
      <c r="A201" s="3"/>
    </row>
    <row r="202" spans="1:1" ht="14.25" customHeight="1" x14ac:dyDescent="0.25">
      <c r="A202" s="3"/>
    </row>
    <row r="203" spans="1:1" ht="14.25" customHeight="1" x14ac:dyDescent="0.25">
      <c r="A203" s="3"/>
    </row>
    <row r="204" spans="1:1" ht="14.25" customHeight="1" x14ac:dyDescent="0.25">
      <c r="A204" s="3"/>
    </row>
    <row r="205" spans="1:1" ht="14.25" customHeight="1" x14ac:dyDescent="0.25">
      <c r="A205" s="3"/>
    </row>
    <row r="206" spans="1:1" ht="14.25" customHeight="1" x14ac:dyDescent="0.25">
      <c r="A206" s="3"/>
    </row>
    <row r="207" spans="1:1" ht="14.25" customHeight="1" x14ac:dyDescent="0.25">
      <c r="A207" s="3"/>
    </row>
    <row r="208" spans="1:1" ht="14.25" customHeight="1" x14ac:dyDescent="0.25">
      <c r="A208" s="3"/>
    </row>
    <row r="209" spans="1:1" ht="14.25" customHeight="1" x14ac:dyDescent="0.25">
      <c r="A209" s="3"/>
    </row>
    <row r="210" spans="1:1" ht="14.25" customHeight="1" x14ac:dyDescent="0.25">
      <c r="A210" s="3"/>
    </row>
    <row r="211" spans="1:1" ht="14.25" customHeight="1" x14ac:dyDescent="0.25">
      <c r="A211" s="3"/>
    </row>
    <row r="212" spans="1:1" ht="14.25" customHeight="1" x14ac:dyDescent="0.25">
      <c r="A212" s="3"/>
    </row>
    <row r="213" spans="1:1" ht="14.25" customHeight="1" x14ac:dyDescent="0.25">
      <c r="A213" s="3"/>
    </row>
    <row r="214" spans="1:1" ht="14.25" customHeight="1" x14ac:dyDescent="0.25">
      <c r="A214" s="3"/>
    </row>
    <row r="215" spans="1:1" ht="14.25" customHeight="1" x14ac:dyDescent="0.25">
      <c r="A215" s="3"/>
    </row>
    <row r="216" spans="1:1" ht="14.25" customHeight="1" x14ac:dyDescent="0.25">
      <c r="A216" s="3"/>
    </row>
    <row r="217" spans="1:1" ht="14.25" customHeight="1" x14ac:dyDescent="0.25">
      <c r="A217" s="3"/>
    </row>
    <row r="218" spans="1:1" ht="14.25" customHeight="1" x14ac:dyDescent="0.25">
      <c r="A218" s="3"/>
    </row>
    <row r="219" spans="1:1" ht="14.25" customHeight="1" x14ac:dyDescent="0.25">
      <c r="A219" s="3"/>
    </row>
    <row r="220" spans="1:1" ht="14.25" customHeight="1" x14ac:dyDescent="0.25">
      <c r="A220" s="3"/>
    </row>
    <row r="221" spans="1:1" ht="14.25" customHeight="1" x14ac:dyDescent="0.25">
      <c r="A221" s="3"/>
    </row>
    <row r="222" spans="1:1" ht="14.25" customHeight="1" x14ac:dyDescent="0.25">
      <c r="A222" s="3"/>
    </row>
    <row r="223" spans="1:1" ht="14.25" customHeight="1" x14ac:dyDescent="0.25">
      <c r="A223" s="3"/>
    </row>
    <row r="224" spans="1:1" ht="14.25" customHeight="1" x14ac:dyDescent="0.25">
      <c r="A224" s="3"/>
    </row>
    <row r="225" spans="1:1" ht="14.25" customHeight="1" x14ac:dyDescent="0.25">
      <c r="A225" s="3"/>
    </row>
    <row r="226" spans="1:1" ht="14.25" customHeight="1" x14ac:dyDescent="0.25">
      <c r="A226" s="3"/>
    </row>
    <row r="227" spans="1:1" ht="14.25" customHeight="1" x14ac:dyDescent="0.25">
      <c r="A227" s="3"/>
    </row>
    <row r="228" spans="1:1" ht="14.25" customHeight="1" x14ac:dyDescent="0.25">
      <c r="A228" s="3"/>
    </row>
    <row r="229" spans="1:1" ht="14.25" customHeight="1" x14ac:dyDescent="0.25">
      <c r="A229" s="3"/>
    </row>
    <row r="230" spans="1:1" ht="14.25" customHeight="1" x14ac:dyDescent="0.25">
      <c r="A230" s="3"/>
    </row>
    <row r="231" spans="1:1" ht="14.25" customHeight="1" x14ac:dyDescent="0.25">
      <c r="A231" s="3"/>
    </row>
    <row r="232" spans="1:1" ht="14.25" customHeight="1" x14ac:dyDescent="0.25">
      <c r="A232" s="3"/>
    </row>
    <row r="233" spans="1:1" ht="14.25" customHeight="1" x14ac:dyDescent="0.25">
      <c r="A233" s="3"/>
    </row>
    <row r="234" spans="1:1" ht="14.25" customHeight="1" x14ac:dyDescent="0.25">
      <c r="A234" s="3"/>
    </row>
    <row r="235" spans="1:1" ht="14.25" customHeight="1" x14ac:dyDescent="0.25">
      <c r="A235" s="3"/>
    </row>
    <row r="236" spans="1:1" ht="14.25" customHeight="1" x14ac:dyDescent="0.25">
      <c r="A236" s="3"/>
    </row>
    <row r="237" spans="1:1" ht="14.25" customHeight="1" x14ac:dyDescent="0.25">
      <c r="A237" s="3"/>
    </row>
    <row r="238" spans="1:1" ht="14.25" customHeight="1" x14ac:dyDescent="0.25">
      <c r="A238" s="3"/>
    </row>
    <row r="239" spans="1:1" ht="14.25" customHeight="1" x14ac:dyDescent="0.25">
      <c r="A239" s="3"/>
    </row>
    <row r="240" spans="1:1" ht="14.25" customHeight="1" x14ac:dyDescent="0.25">
      <c r="A240" s="3"/>
    </row>
    <row r="241" spans="1:1" ht="14.25" customHeight="1" x14ac:dyDescent="0.25">
      <c r="A241" s="3"/>
    </row>
    <row r="242" spans="1:1" ht="14.25" customHeight="1" x14ac:dyDescent="0.25">
      <c r="A242" s="3"/>
    </row>
    <row r="243" spans="1:1" ht="14.25" customHeight="1" x14ac:dyDescent="0.25">
      <c r="A243" s="3"/>
    </row>
    <row r="244" spans="1:1" ht="14.25" customHeight="1" x14ac:dyDescent="0.25">
      <c r="A244" s="3"/>
    </row>
    <row r="245" spans="1:1" ht="14.25" customHeight="1" x14ac:dyDescent="0.25">
      <c r="A245" s="3"/>
    </row>
    <row r="246" spans="1:1" ht="14.25" customHeight="1" x14ac:dyDescent="0.25">
      <c r="A246" s="3"/>
    </row>
    <row r="247" spans="1:1" ht="14.25" customHeight="1" x14ac:dyDescent="0.25">
      <c r="A247" s="3"/>
    </row>
    <row r="248" spans="1:1" ht="14.25" customHeight="1" x14ac:dyDescent="0.25">
      <c r="A248" s="3"/>
    </row>
    <row r="249" spans="1:1" ht="14.25" customHeight="1" x14ac:dyDescent="0.25">
      <c r="A249" s="3"/>
    </row>
    <row r="250" spans="1:1" ht="15.75" customHeight="1" x14ac:dyDescent="0.2"/>
    <row r="251" spans="1:1" ht="15.75" customHeight="1" x14ac:dyDescent="0.2"/>
    <row r="252" spans="1:1" ht="15.75" customHeight="1" x14ac:dyDescent="0.2"/>
    <row r="253" spans="1:1" ht="15.75" customHeight="1" x14ac:dyDescent="0.2"/>
    <row r="254" spans="1:1" ht="15.75" customHeight="1" x14ac:dyDescent="0.2"/>
    <row r="255" spans="1:1" ht="15.75" customHeight="1" x14ac:dyDescent="0.2"/>
    <row r="256" spans="1:1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B2:B10"/>
    <mergeCell ref="B13:B20"/>
    <mergeCell ref="B23:B37"/>
    <mergeCell ref="B39:B4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Modelo-2019</vt:lpstr>
      <vt:lpstr>ESTUDIO DE MERCADO</vt:lpstr>
      <vt:lpstr>sugerencias-obligaciones</vt:lpstr>
      <vt:lpstr>cantidad-dependencias</vt:lpstr>
      <vt:lpstr>'ESTUDIO DE MERCADO'!Área_de_impresión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Yoli</dc:creator>
  <dc:description>No enviado</dc:description>
  <cp:lastModifiedBy>Yolanda Calderon Saavedra</cp:lastModifiedBy>
  <dcterms:created xsi:type="dcterms:W3CDTF">2021-10-07T19:53:33Z</dcterms:created>
  <dcterms:modified xsi:type="dcterms:W3CDTF">2021-12-15T19:33:31Z</dcterms:modified>
</cp:coreProperties>
</file>