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15"/>
  <workbookPr defaultThemeVersion="166925"/>
  <mc:AlternateContent xmlns:mc="http://schemas.openxmlformats.org/markup-compatibility/2006">
    <mc:Choice Requires="x15">
      <x15ac:absPath xmlns:x15ac="http://schemas.microsoft.com/office/spreadsheetml/2010/11/ac" url="D:\2021\Convenios\convenio ANT- Corprogreso CA 1614-2021\"/>
    </mc:Choice>
  </mc:AlternateContent>
  <xr:revisionPtr revIDLastSave="39" documentId="13_ncr:1_{69FC773A-327F-4DDC-8680-00ED4B0A7C70}" xr6:coauthVersionLast="47" xr6:coauthVersionMax="47" xr10:uidLastSave="{F1DA82ED-A3C8-4F49-BEF3-03F322041C48}"/>
  <bookViews>
    <workbookView xWindow="-120" yWindow="-120" windowWidth="20730" windowHeight="11160" xr2:uid="{76032FDC-29A4-4203-A3DD-87A272CC26F3}"/>
  </bookViews>
  <sheets>
    <sheet name="Hoja2" sheetId="1" r:id="rId1"/>
  </sheets>
  <externalReferences>
    <externalReference r:id="rId2"/>
  </externalReferences>
  <definedNames>
    <definedName name="ActualBeyond">PeriodInActual*('[1]Planificador de proyectos'!#REF!&gt;0)</definedName>
    <definedName name="PercentComplete">PercentCompleteBeyond*PeriodInPlan</definedName>
    <definedName name="PercentCompleteBeyond">('[1]Planificador de proyectos'!A$5=MEDIAN('[1]Planificador de proyectos'!A$5,'[1]Planificador de proyectos'!#REF!,'[1]Planificador de proyectos'!#REF!+'[1]Planificador de proyectos'!#REF!)*('[1]Planificador de proyectos'!#REF!&gt;0))*(('[1]Planificador de proyectos'!A$5&lt;(INT('[1]Planificador de proyectos'!#REF!+'[1]Planificador de proyectos'!#REF!*'[1]Planificador de proyectos'!$O1)))+('[1]Planificador de proyectos'!A$5='[1]Planificador de proyectos'!#REF!))*('[1]Planificador de proyectos'!$O1&gt;0)</definedName>
    <definedName name="period_selected">'[1]Planificador de proyectos'!$P$2</definedName>
    <definedName name="PeriodInActual">'[1]Planificador de proyectos'!A$5=MEDIAN('[1]Planificador de proyectos'!A$5,'[1]Planificador de proyectos'!#REF!,'[1]Planificador de proyectos'!#REF!+'[1]Planificador de proyectos'!#REF!-1)</definedName>
    <definedName name="PeriodInPlan">'[1]Planificador de proyectos'!A$5=MEDIAN('[1]Planificador de proyectos'!A$5,'[1]Planificador de proyectos'!$E1,'[1]Planificador de proyectos'!$E1+'[1]Planificador de proyectos'!$F1-1)</definedName>
    <definedName name="Plan">PeriodInPlan*('[1]Planificador de proyectos'!$E1&gt;0)</definedName>
    <definedName name="Real">(PeriodInActual*('[1]Planificador de proyectos'!#REF!&gt;0))*PeriodInPlan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0" i="1" l="1"/>
  <c r="E28" i="1"/>
  <c r="E27" i="1"/>
  <c r="E26" i="1"/>
  <c r="E24" i="1"/>
  <c r="E22" i="1"/>
  <c r="E21" i="1"/>
  <c r="G17" i="1"/>
  <c r="G29" i="1" s="1"/>
  <c r="E16" i="1"/>
  <c r="E15" i="1"/>
  <c r="E14" i="1"/>
  <c r="G12" i="1"/>
  <c r="E12" i="1"/>
  <c r="G8" i="1"/>
  <c r="E8" i="1"/>
  <c r="G3" i="1"/>
  <c r="E3" i="1"/>
  <c r="E17" i="1" l="1"/>
  <c r="E29" i="1"/>
</calcChain>
</file>

<file path=xl/sharedStrings.xml><?xml version="1.0" encoding="utf-8"?>
<sst xmlns="http://schemas.openxmlformats.org/spreadsheetml/2006/main" count="70" uniqueCount="50">
  <si>
    <t>Línea de acción /Actividad</t>
  </si>
  <si>
    <t>Meta</t>
  </si>
  <si>
    <t>Producto</t>
  </si>
  <si>
    <t>Avance numérico acumulado</t>
  </si>
  <si>
    <t>Avance Porcentual Acumulado</t>
  </si>
  <si>
    <t>Estado</t>
  </si>
  <si>
    <t>Porcentaje total POA</t>
  </si>
  <si>
    <t>(10 DIC)</t>
  </si>
  <si>
    <t>L1. ESTABLECER LA ESTRATEGIA OPERATIVA QUE PERMITA LA EJECUCIÓN DE LAS ACTIVIDADES ESTABLECIDAS EN EL CONVENIO</t>
  </si>
  <si>
    <t>EN EJECUCIÓN</t>
  </si>
  <si>
    <t>Pendiente: 1,2</t>
  </si>
  <si>
    <t>L1.A1. Definir el plan y la estructura de coordinación de trabajo para la ejecución del convenio, de acuerdo con el análisis de las líneas bases entregadas por la SATZF, los procedimientos de materialización del subsidio (Adquisición de predios, proyectos productivos), los indicadores, las metas establecidas y los resultados esperados</t>
  </si>
  <si>
    <t>Documento con la estrategia operativa y de coordinación a desarrollar para el cumplimiento de las actividades del convenio, las metas definidas y los resultados esperados.</t>
  </si>
  <si>
    <t>finalizada y cumplida al 100%</t>
  </si>
  <si>
    <t>L1.A2. Capacitar al equipo contratado por el convenio en los temas relacionados con las etapas para la materialización del subsidio, normatividad relacionada, plan operativo a ejecutar y demás temàticas que se requieran para la ejecuciòn del convenio</t>
  </si>
  <si>
    <t>Documento que resuma la temática de capacitación abordada, la metodología, los recursos utilizados y los resultados obtenidos</t>
  </si>
  <si>
    <t>L1.A3. Realizar jornadas de planeación y seguimiento para verificación del avance en la ejecución del convenio</t>
  </si>
  <si>
    <t>Actas de jornadas de planeación y seguimiento</t>
  </si>
  <si>
    <t>En ejecución</t>
  </si>
  <si>
    <t xml:space="preserve">L2. REALIZAR EL MEJORAMIENTO Y SOPORTE DE LAS FUNCIONALIDADES REQUERIDAS EN EL APLICATIVO SIDRA -SIRA -SIT, ASÍ COMO LA CONSTRUCCIÓN DE NUEVAS FUNCIONALIDADES DEL SISTEMA DE INFORMACIÓN DEL REGISTRO DE INMUEBLES RURALES - RIR. </t>
  </si>
  <si>
    <t>Pendiente: 7%</t>
  </si>
  <si>
    <t>L2.A1. Adelantar el proceso de identificación y priorización de requerimientos de mejoras del sistema SIDRA -SIRA-SIT y del aplicativo RIR y definir el plan de trabajo y cronograma a desarrollar, conforme a las orientaciones y directrices establecidas por la SATZF en coordinación con la SSIT</t>
  </si>
  <si>
    <t>Plan de trabajo para el mejoramiento de los aplicativos</t>
  </si>
  <si>
    <t>L2.A2.Adelantar las actividades requeridas para el desarrollo e implementaciòn de las mejoras definidas en los aplictaivos SIDRA-SIRA-SIT y el RIR</t>
  </si>
  <si>
    <t>Aplicativos mejorados</t>
  </si>
  <si>
    <t>4 sprints SIDRA-SIRA cerrados
1 sprint SIDRA-SIRA en ejecución
2 Sprint RIR en ejecución</t>
  </si>
  <si>
    <t>L3. REALIZAR LA NORMALIZACIÓN DE EXPEDIENTES DE LOS PROCESOS DE SUBSIDIO MATERIALIZADOS</t>
  </si>
  <si>
    <t>Pendiente 4%</t>
  </si>
  <si>
    <t>L3. A1. Adelantar las acciones requeridas que permitan lograr el cierre por gestiòn documental de los expedientes SIT que cuenten con insumos de cierre tècnico y financiero</t>
  </si>
  <si>
    <t xml:space="preserve"> Expedientes SIT con cierre documental</t>
  </si>
  <si>
    <t>L3.A2. Adelantar las acciones requeridas que permitan lograr el cierre por gestión documental de los expedientes de procesos SIDRA-SIRA que cuenten con insumos de cierre tècnico y financiero</t>
  </si>
  <si>
    <t xml:space="preserve"> Expedientes SIDRA - SIRA con cierre documental</t>
  </si>
  <si>
    <t>L3.A3.Realizar la normalización documental de los procesos SIDRA - SIRA materializados  y recibir e incluir la documentación fìsica que sea generada en los proyectos durante la ejecución del Convenio</t>
  </si>
  <si>
    <t>Expedientes SIDRA-SIRA para materializar o materializados identificados y con hojas de control</t>
  </si>
  <si>
    <t>L4. DESARROLLAR LAS ACTIVIDADES ESTABLECIDAS PARA LA MATERIALIZACIÓN DE LOS SUBSIDIOS DE LAS CONVOCATORIAS SIT, SIDRA Y SIRA DE ACUERDO CON LA NORMATIVIDAD</t>
  </si>
  <si>
    <t>Pendiente 15%</t>
  </si>
  <si>
    <t>L4. A1. Desarrollar las actividades establecidas en el procedimiento vigente  de materialización - adquisición del predio, desde la revisión de la ducumentación de la postulación del predio hasta la solicitud de la valoración integral para la  compra del mismo.</t>
  </si>
  <si>
    <r>
      <rPr>
        <b/>
        <sz val="8"/>
        <rFont val="Arial"/>
        <family val="2"/>
      </rPr>
      <t>Predios con verificación de requisitos mínimos:</t>
    </r>
    <r>
      <rPr>
        <sz val="8"/>
        <rFont val="Arial"/>
        <family val="2"/>
      </rPr>
      <t xml:space="preserve">
Predios con estudios de tìtulos realizados
Predios con validaciòn de propietario
Predios con cruce SIG e informe Biofìsico
Predios con Concepto de uso de suelo y condiciones ambientales</t>
    </r>
  </si>
  <si>
    <r>
      <rPr>
        <b/>
        <sz val="8"/>
        <rFont val="Arial"/>
        <family val="2"/>
      </rPr>
      <t xml:space="preserve">Predios con verificación de requisitos técnicos: </t>
    </r>
    <r>
      <rPr>
        <sz val="8"/>
        <rFont val="Arial"/>
        <family val="2"/>
      </rPr>
      <t xml:space="preserve">
Predios con visitas técnicas de campo y concepto de visita
Predios con levantamientos topogràficos realizados y estructuras digitales aprobadas
Predios con Concepto tècnico preliminar
Predios con concepto de avalúo
</t>
    </r>
  </si>
  <si>
    <t>Predios con solicitud de valoraciòn integral</t>
  </si>
  <si>
    <t>L4.A2. Desarrollar las actividades establecidas en el procedimiento vigente  de materialización - adquisición del predio, desde la notificación de los actos administrativos expedidos</t>
  </si>
  <si>
    <t>Actos administrativos notificados</t>
  </si>
  <si>
    <t>Proyectos con solicitudes de desembolsos radicadas ante la ANT</t>
  </si>
  <si>
    <t xml:space="preserve">L3. A1. Desarrollar cada una de las actividades procedimentales requeridas en la Implementación de los proyectos productivos de los Subsidios que van desde el diagnóstico, la estructuración participativa del proyecto productivo hasta  la entrega de los insumos para el cierre técnico y financiero (formatos diligenciados y cargados en aplicativo) de las diferentes modalidades de subsidio. </t>
  </si>
  <si>
    <t>Proyectos con estructuraciones de proyectos productivos
Proyectos SIT con Diagnósticos realizados</t>
  </si>
  <si>
    <t>Proyectos con Comités de compra realizados</t>
  </si>
  <si>
    <t>Proyectos con entregas a satisfacción realizadas</t>
  </si>
  <si>
    <t>Proyectos con insumos de cierre técnico y financiero</t>
  </si>
  <si>
    <t>Visitas realizadas a proyectos con cierre técnico y financiero</t>
  </si>
  <si>
    <t>Avance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</si>
</sst>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font>
      <sz val="11"/>
      <color theme="1"/>
      <name val="Calibri"/>
      <family val="2"/>
      <scheme val="minor"/>
    </font>
    <font>
      <sz val="11"/>
      <color theme="1"/>
      <name val="Calibri"/>
      <family val="2"/>
      <scheme val="minor"/>
    </font>
    <font>
      <b/>
      <sz val="8"/>
      <name val="Arial"/>
      <family val="2"/>
    </font>
    <font>
      <sz val="8"/>
      <name val="Arial"/>
      <family val="2"/>
    </font>
    <font>
      <b/>
      <sz val="8"/>
      <color rgb="FFFF0000"/>
      <name val="Arial"/>
      <family val="2"/>
    </font>
    <font>
      <sz val="8"/>
      <color rgb="FF000000"/>
      <name val="Arial"/>
      <family val="2"/>
    </font>
  </fonts>
  <fills count="4">
    <fill>
      <patternFill patternType="none"/>
    </fill>
    <fill>
      <patternFill patternType="gray125"/>
    </fill>
    <fill>
      <patternFill patternType="solid">
        <fgColor rgb="FFE2EFDA"/>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9" fontId="1" fillId="0" borderId="0" applyFont="0" applyFill="0" applyBorder="0" applyAlignment="0" applyProtection="0"/>
  </cellStyleXfs>
  <cellXfs count="43">
    <xf numFmtId="0" fontId="0" fillId="0" borderId="0" xfId="0"/>
    <xf numFmtId="0" fontId="2" fillId="2" borderId="1"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5" xfId="0" applyFont="1" applyFill="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xf>
    <xf numFmtId="0" fontId="3" fillId="0" borderId="5" xfId="0" applyFont="1" applyBorder="1" applyAlignment="1">
      <alignment horizontal="center" vertical="center" wrapText="1"/>
    </xf>
    <xf numFmtId="164" fontId="3" fillId="0" borderId="1" xfId="0" applyNumberFormat="1" applyFont="1" applyBorder="1" applyAlignment="1">
      <alignment horizontal="center" vertical="center"/>
    </xf>
    <xf numFmtId="0" fontId="3" fillId="0" borderId="2" xfId="0" applyFont="1" applyBorder="1" applyAlignment="1">
      <alignment horizontal="center" vertical="center" wrapText="1"/>
    </xf>
    <xf numFmtId="10" fontId="3" fillId="0" borderId="1" xfId="0" applyNumberFormat="1" applyFont="1" applyBorder="1" applyAlignment="1">
      <alignment horizontal="center" vertical="center"/>
    </xf>
    <xf numFmtId="0" fontId="2" fillId="3" borderId="7" xfId="0" applyFont="1" applyFill="1" applyBorder="1" applyAlignment="1">
      <alignment horizontal="center" vertical="center"/>
    </xf>
    <xf numFmtId="0" fontId="2" fillId="3" borderId="9" xfId="0" applyFont="1" applyFill="1" applyBorder="1" applyAlignment="1">
      <alignment horizontal="center" vertical="center"/>
    </xf>
    <xf numFmtId="9" fontId="0" fillId="0" borderId="0" xfId="0" applyNumberFormat="1"/>
    <xf numFmtId="0" fontId="3" fillId="0" borderId="1" xfId="0" applyFont="1" applyBorder="1" applyAlignment="1">
      <alignment horizontal="left" vertical="center" wrapText="1"/>
    </xf>
    <xf numFmtId="9" fontId="0" fillId="0" borderId="0" xfId="1" applyFont="1"/>
    <xf numFmtId="9" fontId="2" fillId="2"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2" fillId="3" borderId="1" xfId="0" applyFont="1" applyFill="1" applyBorder="1" applyAlignment="1">
      <alignment vertical="center" wrapText="1"/>
    </xf>
    <xf numFmtId="164" fontId="2" fillId="3" borderId="3" xfId="0" applyNumberFormat="1" applyFont="1" applyFill="1" applyBorder="1" applyAlignment="1">
      <alignment horizontal="center" vertical="center"/>
    </xf>
    <xf numFmtId="9" fontId="2" fillId="3" borderId="4"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9" fontId="2" fillId="3" borderId="3" xfId="0" applyNumberFormat="1" applyFont="1" applyFill="1" applyBorder="1" applyAlignment="1">
      <alignment horizontal="center" vertical="center"/>
    </xf>
    <xf numFmtId="0" fontId="2" fillId="3" borderId="6" xfId="0" applyFont="1" applyFill="1" applyBorder="1" applyAlignment="1">
      <alignment vertical="center" wrapText="1"/>
    </xf>
    <xf numFmtId="0" fontId="2" fillId="3" borderId="7" xfId="0" applyFont="1" applyFill="1" applyBorder="1" applyAlignment="1">
      <alignment vertical="center" wrapText="1"/>
    </xf>
    <xf numFmtId="0" fontId="2" fillId="3" borderId="8" xfId="0" applyFont="1" applyFill="1" applyBorder="1" applyAlignment="1">
      <alignment vertical="center" wrapText="1"/>
    </xf>
    <xf numFmtId="0" fontId="2" fillId="3" borderId="9" xfId="0" applyFont="1" applyFill="1" applyBorder="1" applyAlignment="1">
      <alignment vertical="center" wrapText="1"/>
    </xf>
    <xf numFmtId="9" fontId="2" fillId="3" borderId="2" xfId="0" applyNumberFormat="1" applyFont="1" applyFill="1" applyBorder="1" applyAlignment="1">
      <alignment horizontal="center" vertical="center"/>
    </xf>
    <xf numFmtId="9" fontId="2" fillId="3" borderId="5" xfId="0" applyNumberFormat="1" applyFont="1" applyFill="1" applyBorder="1" applyAlignment="1">
      <alignment horizontal="center" vertical="center"/>
    </xf>
    <xf numFmtId="0" fontId="2" fillId="2" borderId="1" xfId="0" applyFont="1" applyFill="1" applyBorder="1" applyAlignment="1">
      <alignment horizontal="center" vertical="center"/>
    </xf>
    <xf numFmtId="9" fontId="2" fillId="3" borderId="10" xfId="0" applyNumberFormat="1" applyFont="1" applyFill="1" applyBorder="1" applyAlignment="1">
      <alignment horizontal="center" vertical="center"/>
    </xf>
    <xf numFmtId="9" fontId="2" fillId="3" borderId="11" xfId="0" applyNumberFormat="1" applyFont="1" applyFill="1" applyBorder="1" applyAlignment="1">
      <alignment horizontal="center" vertical="center"/>
    </xf>
    <xf numFmtId="0" fontId="3" fillId="0" borderId="2"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left" vertical="center" wrapText="1"/>
    </xf>
    <xf numFmtId="0" fontId="3" fillId="0" borderId="5" xfId="0" applyFont="1" applyBorder="1" applyAlignment="1">
      <alignment horizontal="left" vertical="center" wrapText="1"/>
    </xf>
    <xf numFmtId="0" fontId="3" fillId="0" borderId="12" xfId="0" applyFont="1" applyBorder="1" applyAlignment="1">
      <alignment horizontal="left" vertical="center" wrapText="1"/>
    </xf>
    <xf numFmtId="164" fontId="2" fillId="2" borderId="1" xfId="0" applyNumberFormat="1" applyFont="1" applyFill="1" applyBorder="1" applyAlignment="1">
      <alignment horizontal="center" vertical="center"/>
    </xf>
    <xf numFmtId="0" fontId="5" fillId="0" borderId="1" xfId="0" applyFont="1" applyBorder="1" applyAlignment="1">
      <alignment horizontal="center" vertical="center"/>
    </xf>
    <xf numFmtId="9" fontId="5" fillId="0" borderId="1" xfId="0" applyNumberFormat="1"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EJECUCI&#211;N%20DEL%20CONVENIO%201614%20DE%202021/SEGUIMIENTO%20POA%20CONVENIO%20Y%20CRONOGRAMA%2015-11-2021.xlsx?6766CFB5" TargetMode="External"/><Relationship Id="rId1" Type="http://schemas.openxmlformats.org/officeDocument/2006/relationships/externalLinkPath" Target="file:///\\6766CFB5\SEGUIMIENTO%20POA%20CONVENIO%20Y%20CRONOGRAMA%2015-11-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ficador de proyectos"/>
      <sheetName val="Hoja2"/>
    </sheetNames>
    <sheetDataSet>
      <sheetData sheetId="0">
        <row r="2">
          <cell r="P2">
            <v>4</v>
          </cell>
        </row>
      </sheetData>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127B2-5086-442D-B9A0-5847703F27E6}">
  <dimension ref="A1:I29"/>
  <sheetViews>
    <sheetView tabSelected="1" topLeftCell="A11" workbookViewId="0">
      <selection activeCell="F19" sqref="F19"/>
    </sheetView>
  </sheetViews>
  <sheetFormatPr defaultColWidth="11.42578125" defaultRowHeight="15"/>
  <cols>
    <col min="1" max="1" width="89.5703125" bestFit="1" customWidth="1"/>
    <col min="3" max="3" width="36.85546875" customWidth="1"/>
    <col min="4" max="4" width="28.140625" customWidth="1"/>
    <col min="6" max="6" width="18.28515625" customWidth="1"/>
  </cols>
  <sheetData>
    <row r="1" spans="1:7" ht="33.75">
      <c r="A1" s="22" t="s">
        <v>0</v>
      </c>
      <c r="B1" s="22" t="s">
        <v>1</v>
      </c>
      <c r="C1" s="22" t="s">
        <v>2</v>
      </c>
      <c r="D1" s="1" t="s">
        <v>3</v>
      </c>
      <c r="E1" s="1" t="s">
        <v>4</v>
      </c>
      <c r="F1" s="22" t="s">
        <v>5</v>
      </c>
      <c r="G1" s="22" t="s">
        <v>6</v>
      </c>
    </row>
    <row r="2" spans="1:7">
      <c r="A2" s="22"/>
      <c r="B2" s="22"/>
      <c r="C2" s="22"/>
      <c r="D2" s="1" t="s">
        <v>7</v>
      </c>
      <c r="E2" s="1" t="s">
        <v>7</v>
      </c>
      <c r="F2" s="23"/>
      <c r="G2" s="22"/>
    </row>
    <row r="3" spans="1:7">
      <c r="A3" s="19" t="s">
        <v>8</v>
      </c>
      <c r="B3" s="19"/>
      <c r="C3" s="19"/>
      <c r="D3" s="19"/>
      <c r="E3" s="20">
        <f>SUM(E5:E7)</f>
        <v>3.7999999999999999E-2</v>
      </c>
      <c r="F3" s="2" t="s">
        <v>9</v>
      </c>
      <c r="G3" s="21">
        <f>SUM(G5:G7)</f>
        <v>0.05</v>
      </c>
    </row>
    <row r="4" spans="1:7">
      <c r="A4" s="19"/>
      <c r="B4" s="19"/>
      <c r="C4" s="19"/>
      <c r="D4" s="19"/>
      <c r="E4" s="20"/>
      <c r="F4" s="3" t="s">
        <v>10</v>
      </c>
      <c r="G4" s="21"/>
    </row>
    <row r="5" spans="1:7" ht="60.75" customHeight="1">
      <c r="A5" s="4" t="s">
        <v>11</v>
      </c>
      <c r="B5" s="5">
        <v>1</v>
      </c>
      <c r="C5" s="6" t="s">
        <v>12</v>
      </c>
      <c r="D5" s="5">
        <v>1</v>
      </c>
      <c r="E5" s="7">
        <v>0.01</v>
      </c>
      <c r="F5" s="8" t="s">
        <v>13</v>
      </c>
      <c r="G5" s="7">
        <v>0.01</v>
      </c>
    </row>
    <row r="6" spans="1:7" ht="33.75">
      <c r="A6" s="4" t="s">
        <v>14</v>
      </c>
      <c r="B6" s="5">
        <v>1</v>
      </c>
      <c r="C6" s="6" t="s">
        <v>15</v>
      </c>
      <c r="D6" s="5">
        <v>1</v>
      </c>
      <c r="E6" s="7">
        <v>0.01</v>
      </c>
      <c r="F6" s="6" t="s">
        <v>13</v>
      </c>
      <c r="G6" s="7">
        <v>0.01</v>
      </c>
    </row>
    <row r="7" spans="1:7">
      <c r="A7" s="4" t="s">
        <v>16</v>
      </c>
      <c r="B7" s="5">
        <v>5</v>
      </c>
      <c r="C7" s="6" t="s">
        <v>17</v>
      </c>
      <c r="D7" s="5">
        <v>2</v>
      </c>
      <c r="E7" s="9">
        <v>1.7999999999999999E-2</v>
      </c>
      <c r="F7" s="10" t="s">
        <v>18</v>
      </c>
      <c r="G7" s="7">
        <v>0.03</v>
      </c>
    </row>
    <row r="8" spans="1:7" ht="40.5" customHeight="1">
      <c r="A8" s="19" t="s">
        <v>19</v>
      </c>
      <c r="B8" s="19"/>
      <c r="C8" s="19"/>
      <c r="D8" s="19"/>
      <c r="E8" s="24">
        <f>SUM(E10:E11)</f>
        <v>0.13</v>
      </c>
      <c r="F8" s="2" t="s">
        <v>9</v>
      </c>
      <c r="G8" s="21">
        <f>SUM(G10:G11)</f>
        <v>0.2</v>
      </c>
    </row>
    <row r="9" spans="1:7">
      <c r="A9" s="19"/>
      <c r="B9" s="19"/>
      <c r="C9" s="19"/>
      <c r="D9" s="19"/>
      <c r="E9" s="24"/>
      <c r="F9" s="3" t="s">
        <v>20</v>
      </c>
      <c r="G9" s="21"/>
    </row>
    <row r="10" spans="1:7" ht="33.75">
      <c r="A10" s="4" t="s">
        <v>21</v>
      </c>
      <c r="B10" s="5">
        <v>1</v>
      </c>
      <c r="C10" s="6" t="s">
        <v>22</v>
      </c>
      <c r="D10" s="5">
        <v>1</v>
      </c>
      <c r="E10" s="7">
        <v>0.04</v>
      </c>
      <c r="F10" s="8" t="s">
        <v>13</v>
      </c>
      <c r="G10" s="11">
        <v>0.04</v>
      </c>
    </row>
    <row r="11" spans="1:7" ht="42.75" customHeight="1">
      <c r="A11" s="4" t="s">
        <v>23</v>
      </c>
      <c r="B11" s="5">
        <v>2</v>
      </c>
      <c r="C11" s="6" t="s">
        <v>24</v>
      </c>
      <c r="D11" s="6" t="s">
        <v>25</v>
      </c>
      <c r="E11" s="7">
        <v>0.09</v>
      </c>
      <c r="F11" s="6" t="s">
        <v>18</v>
      </c>
      <c r="G11" s="11">
        <v>0.16</v>
      </c>
    </row>
    <row r="12" spans="1:7" ht="29.25" customHeight="1">
      <c r="A12" s="25" t="s">
        <v>26</v>
      </c>
      <c r="B12" s="26"/>
      <c r="C12" s="26"/>
      <c r="D12" s="26"/>
      <c r="E12" s="29">
        <f>SUM(E14:E16)</f>
        <v>0.1595</v>
      </c>
      <c r="F12" s="12" t="s">
        <v>9</v>
      </c>
      <c r="G12" s="29">
        <f>SUM(G14:G16)</f>
        <v>0.2</v>
      </c>
    </row>
    <row r="13" spans="1:7">
      <c r="A13" s="27"/>
      <c r="B13" s="28"/>
      <c r="C13" s="28"/>
      <c r="D13" s="28"/>
      <c r="E13" s="30"/>
      <c r="F13" s="13" t="s">
        <v>27</v>
      </c>
      <c r="G13" s="30"/>
    </row>
    <row r="14" spans="1:7" ht="22.5">
      <c r="A14" s="4" t="s">
        <v>28</v>
      </c>
      <c r="B14" s="5">
        <v>40</v>
      </c>
      <c r="C14" s="6" t="s">
        <v>29</v>
      </c>
      <c r="D14" s="41">
        <v>40</v>
      </c>
      <c r="E14" s="42">
        <f>+((D14*G14)/B14)</f>
        <v>0.08</v>
      </c>
      <c r="F14" s="8" t="s">
        <v>13</v>
      </c>
      <c r="G14" s="7">
        <v>0.08</v>
      </c>
    </row>
    <row r="15" spans="1:7" ht="22.5">
      <c r="A15" s="4" t="s">
        <v>30</v>
      </c>
      <c r="B15" s="5">
        <v>40</v>
      </c>
      <c r="C15" s="6" t="s">
        <v>31</v>
      </c>
      <c r="D15" s="41">
        <v>40</v>
      </c>
      <c r="E15" s="42">
        <f t="shared" ref="E15:E16" si="0">+((D15*G15)/B15)</f>
        <v>0.06</v>
      </c>
      <c r="F15" s="8" t="s">
        <v>13</v>
      </c>
      <c r="G15" s="11">
        <v>0.06</v>
      </c>
    </row>
    <row r="16" spans="1:7" ht="22.5">
      <c r="A16" s="4" t="s">
        <v>32</v>
      </c>
      <c r="B16" s="5">
        <v>40</v>
      </c>
      <c r="C16" s="4" t="s">
        <v>33</v>
      </c>
      <c r="D16" s="41">
        <v>13</v>
      </c>
      <c r="E16" s="42">
        <f t="shared" si="0"/>
        <v>1.95E-2</v>
      </c>
      <c r="F16" s="6" t="s">
        <v>18</v>
      </c>
      <c r="G16" s="11">
        <v>0.06</v>
      </c>
    </row>
    <row r="17" spans="1:9" ht="29.25" customHeight="1">
      <c r="A17" s="25" t="s">
        <v>34</v>
      </c>
      <c r="B17" s="26"/>
      <c r="C17" s="26"/>
      <c r="D17" s="26"/>
      <c r="E17" s="29">
        <f>SUM(E19:E28)</f>
        <v>0.39903571428571433</v>
      </c>
      <c r="F17" s="2" t="s">
        <v>9</v>
      </c>
      <c r="G17" s="32">
        <f>SUM(G19:G28)</f>
        <v>0.54999999999999993</v>
      </c>
      <c r="I17" s="14"/>
    </row>
    <row r="18" spans="1:9">
      <c r="A18" s="27"/>
      <c r="B18" s="28"/>
      <c r="C18" s="28"/>
      <c r="D18" s="28"/>
      <c r="E18" s="30"/>
      <c r="F18" s="3" t="s">
        <v>35</v>
      </c>
      <c r="G18" s="33"/>
    </row>
    <row r="19" spans="1:9" ht="67.5">
      <c r="A19" s="34" t="s">
        <v>36</v>
      </c>
      <c r="B19" s="5">
        <v>50</v>
      </c>
      <c r="C19" s="15" t="s">
        <v>37</v>
      </c>
      <c r="D19" s="5">
        <v>63</v>
      </c>
      <c r="E19" s="7">
        <v>0.06</v>
      </c>
      <c r="F19" s="8" t="s">
        <v>13</v>
      </c>
      <c r="G19" s="7">
        <v>0.06</v>
      </c>
    </row>
    <row r="20" spans="1:9" ht="101.25">
      <c r="A20" s="35"/>
      <c r="B20" s="5">
        <v>80</v>
      </c>
      <c r="C20" s="15" t="s">
        <v>38</v>
      </c>
      <c r="D20" s="5">
        <v>57</v>
      </c>
      <c r="E20" s="7">
        <f>+((D20*G20)/B20)</f>
        <v>7.1250000000000008E-2</v>
      </c>
      <c r="F20" s="6" t="s">
        <v>18</v>
      </c>
      <c r="G20" s="11">
        <v>0.1</v>
      </c>
      <c r="I20" s="16"/>
    </row>
    <row r="21" spans="1:9">
      <c r="A21" s="36"/>
      <c r="B21" s="5">
        <v>35</v>
      </c>
      <c r="C21" s="15" t="s">
        <v>39</v>
      </c>
      <c r="D21" s="5">
        <v>13</v>
      </c>
      <c r="E21" s="7">
        <f t="shared" ref="E21:E28" si="1">+((D21*G21)/B21)</f>
        <v>2.2285714285714287E-2</v>
      </c>
      <c r="F21" s="6" t="s">
        <v>18</v>
      </c>
      <c r="G21" s="11">
        <v>0.06</v>
      </c>
    </row>
    <row r="22" spans="1:9">
      <c r="A22" s="37" t="s">
        <v>40</v>
      </c>
      <c r="B22" s="6">
        <v>15</v>
      </c>
      <c r="C22" s="15" t="s">
        <v>41</v>
      </c>
      <c r="D22" s="5">
        <v>11</v>
      </c>
      <c r="E22" s="7">
        <f t="shared" si="1"/>
        <v>2.1999999999999999E-2</v>
      </c>
      <c r="F22" s="6" t="s">
        <v>18</v>
      </c>
      <c r="G22" s="11">
        <v>0.03</v>
      </c>
    </row>
    <row r="23" spans="1:9" ht="22.5">
      <c r="A23" s="38"/>
      <c r="B23" s="6">
        <v>15</v>
      </c>
      <c r="C23" s="15" t="s">
        <v>42</v>
      </c>
      <c r="D23" s="5">
        <v>16</v>
      </c>
      <c r="E23" s="7">
        <v>0.08</v>
      </c>
      <c r="F23" s="8" t="s">
        <v>13</v>
      </c>
      <c r="G23" s="11">
        <v>0.08</v>
      </c>
    </row>
    <row r="24" spans="1:9" ht="45" customHeight="1">
      <c r="A24" s="37" t="s">
        <v>43</v>
      </c>
      <c r="B24" s="6">
        <v>20</v>
      </c>
      <c r="C24" s="15" t="s">
        <v>44</v>
      </c>
      <c r="D24" s="5">
        <v>20</v>
      </c>
      <c r="E24" s="7">
        <f t="shared" si="1"/>
        <v>0.03</v>
      </c>
      <c r="F24" s="8" t="s">
        <v>13</v>
      </c>
      <c r="G24" s="11">
        <v>0.03</v>
      </c>
    </row>
    <row r="25" spans="1:9" ht="22.5">
      <c r="A25" s="39"/>
      <c r="B25" s="6">
        <v>10</v>
      </c>
      <c r="C25" s="15" t="s">
        <v>45</v>
      </c>
      <c r="D25" s="5">
        <v>21</v>
      </c>
      <c r="E25" s="7">
        <v>0.05</v>
      </c>
      <c r="F25" s="8" t="s">
        <v>13</v>
      </c>
      <c r="G25" s="11">
        <v>0.05</v>
      </c>
    </row>
    <row r="26" spans="1:9" ht="22.5" customHeight="1">
      <c r="A26" s="39"/>
      <c r="B26" s="6">
        <v>10</v>
      </c>
      <c r="C26" s="15" t="s">
        <v>46</v>
      </c>
      <c r="D26" s="5">
        <v>4</v>
      </c>
      <c r="E26" s="7">
        <f t="shared" si="1"/>
        <v>1.6E-2</v>
      </c>
      <c r="F26" s="6" t="s">
        <v>18</v>
      </c>
      <c r="G26" s="7">
        <v>0.04</v>
      </c>
    </row>
    <row r="27" spans="1:9" ht="22.5">
      <c r="A27" s="39"/>
      <c r="B27" s="6">
        <v>20</v>
      </c>
      <c r="C27" s="15" t="s">
        <v>47</v>
      </c>
      <c r="D27" s="5">
        <v>3</v>
      </c>
      <c r="E27" s="7">
        <f t="shared" si="1"/>
        <v>7.5000000000000015E-3</v>
      </c>
      <c r="F27" s="6" t="s">
        <v>18</v>
      </c>
      <c r="G27" s="11">
        <v>0.05</v>
      </c>
    </row>
    <row r="28" spans="1:9" ht="22.5">
      <c r="A28" s="38"/>
      <c r="B28" s="6">
        <v>10</v>
      </c>
      <c r="C28" s="15" t="s">
        <v>48</v>
      </c>
      <c r="D28" s="5">
        <v>8</v>
      </c>
      <c r="E28" s="7">
        <f t="shared" si="1"/>
        <v>0.04</v>
      </c>
      <c r="F28" s="6" t="s">
        <v>18</v>
      </c>
      <c r="G28" s="11">
        <v>0.05</v>
      </c>
    </row>
    <row r="29" spans="1:9">
      <c r="A29" s="31" t="s">
        <v>49</v>
      </c>
      <c r="B29" s="31"/>
      <c r="C29" s="31"/>
      <c r="D29" s="31"/>
      <c r="E29" s="40">
        <f>+SUM(E17,E12,E8,E3)</f>
        <v>0.7265357142857144</v>
      </c>
      <c r="F29" s="18"/>
      <c r="G29" s="17">
        <f>+SUM(G17,G12,G8,G3)</f>
        <v>1</v>
      </c>
    </row>
  </sheetData>
  <mergeCells count="21">
    <mergeCell ref="A29:D29"/>
    <mergeCell ref="A17:D18"/>
    <mergeCell ref="E17:E18"/>
    <mergeCell ref="G17:G18"/>
    <mergeCell ref="A19:A21"/>
    <mergeCell ref="A22:A23"/>
    <mergeCell ref="A24:A28"/>
    <mergeCell ref="A8:D9"/>
    <mergeCell ref="E8:E9"/>
    <mergeCell ref="G8:G9"/>
    <mergeCell ref="A12:D13"/>
    <mergeCell ref="E12:E13"/>
    <mergeCell ref="G12:G13"/>
    <mergeCell ref="A3:D4"/>
    <mergeCell ref="E3:E4"/>
    <mergeCell ref="G3:G4"/>
    <mergeCell ref="A1:A2"/>
    <mergeCell ref="B1:B2"/>
    <mergeCell ref="C1:C2"/>
    <mergeCell ref="F1:F2"/>
    <mergeCell ref="G1:G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Blanca Perez P</dc:creator>
  <cp:keywords/>
  <dc:description/>
  <cp:lastModifiedBy>Luz Dary Ayala Perez</cp:lastModifiedBy>
  <cp:revision/>
  <dcterms:created xsi:type="dcterms:W3CDTF">2021-11-15T09:48:02Z</dcterms:created>
  <dcterms:modified xsi:type="dcterms:W3CDTF">2021-12-22T03:14:29Z</dcterms:modified>
  <cp:category/>
  <cp:contentStatus/>
</cp:coreProperties>
</file>