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ceficiente.sharepoint.com/sites/DOTACIONICBF/Documentos compartidos/General/009. EVALUACION/04. FORMATOS DE EVALUACIONES SIN PUNTUABLES/"/>
    </mc:Choice>
  </mc:AlternateContent>
  <xr:revisionPtr revIDLastSave="637" documentId="8_{F4B0FCC1-1825-4D47-9EBF-073280760807}" xr6:coauthVersionLast="47" xr6:coauthVersionMax="47" xr10:uidLastSave="{BFA75324-BCDC-4459-A61D-60E93380A8D5}"/>
  <bookViews>
    <workbookView xWindow="-120" yWindow="-120" windowWidth="20730" windowHeight="11160" tabRatio="723" firstSheet="1" xr2:uid="{00000000-000D-0000-FFFF-FFFF00000000}"/>
  </bookViews>
  <sheets>
    <sheet name="Evaluación" sheetId="1" r:id="rId1"/>
    <sheet name="Puntuables" sheetId="14" r:id="rId2"/>
    <sheet name="Hoja1" sheetId="13" state="hidden" r:id="rId3"/>
    <sheet name="Indicadores UT" sheetId="6" state="hidden" r:id="rId4"/>
    <sheet name="Listas" sheetId="12" state="hidden" r:id="rId5"/>
    <sheet name="Datos" sheetId="2" state="hidden" r:id="rId6"/>
  </sheets>
  <definedNames>
    <definedName name="_xlnm._FilterDatabase" localSheetId="0" hidden="1">Evaluación!$B$19:$B$20</definedName>
    <definedName name="Región">Datos!$A$3:$A$5</definedName>
    <definedName name="Segmento">Datos!$B$3:$B$5</definedName>
    <definedName name="Verificación">Datos!$G$5:$G$7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2" i="1" l="1"/>
  <c r="C5" i="14"/>
  <c r="D172" i="1"/>
  <c r="G46" i="14"/>
  <c r="H46" i="14" s="1"/>
  <c r="G43" i="14"/>
  <c r="H43" i="14" s="1"/>
  <c r="H205" i="1"/>
  <c r="D205" i="1"/>
  <c r="H197" i="1"/>
  <c r="D197" i="1"/>
  <c r="H190" i="1"/>
  <c r="D190" i="1"/>
  <c r="H104" i="1"/>
  <c r="D104" i="1"/>
  <c r="V194" i="1"/>
  <c r="V193" i="1"/>
  <c r="V192" i="1"/>
  <c r="V191" i="1"/>
  <c r="V190" i="1"/>
  <c r="B89" i="1"/>
  <c r="B70" i="1" l="1"/>
  <c r="I185" i="1" l="1"/>
  <c r="D185" i="1"/>
  <c r="I176" i="1"/>
  <c r="D176" i="1"/>
  <c r="I167" i="1"/>
  <c r="D167" i="1"/>
  <c r="I158" i="1"/>
  <c r="D158" i="1"/>
  <c r="I149" i="1"/>
  <c r="D149" i="1"/>
  <c r="F143" i="1" s="1"/>
  <c r="H26" i="1"/>
  <c r="H29" i="1"/>
  <c r="D29" i="1"/>
  <c r="D26" i="1"/>
  <c r="D140" i="1"/>
  <c r="I140" i="1" l="1"/>
  <c r="D17" i="6" l="1"/>
  <c r="D13" i="6"/>
  <c r="D24" i="6"/>
  <c r="D23" i="6"/>
  <c r="D22" i="6"/>
  <c r="D21" i="6"/>
  <c r="D20" i="6"/>
  <c r="D15" i="6"/>
  <c r="D14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DIRECTOR</author>
  </authors>
  <commentList>
    <comment ref="B37" authorId="0" shapeId="0" xr:uid="{A8802D91-1972-4E6F-BF68-9B651BB813F4}">
      <text>
        <r>
          <rPr>
            <sz val="9"/>
            <color indexed="81"/>
            <rFont val="Tahoma"/>
            <family val="2"/>
          </rPr>
          <t xml:space="preserve">Objeto: : Establecer: (i) las condiciones para la adquisición de los elementos para la primera infancia y educación al amparo del Acuerdo Marco y el suministro de dichos bienes por parte de los Proveedores; (ii) las condiciones en las cuales las Entidades Compradoras se vinculan al Acuerdo Marco y adquieren los Elementos para la primera infancia y educación; y (iii) las condiciones para el pago de los Elementos para la primera infancia y educación por parte de las Entidades Compradoras.
Numero del Proceso: CCENEG-056-01-2021
</t>
        </r>
      </text>
    </comment>
  </commentList>
</comments>
</file>

<file path=xl/sharedStrings.xml><?xml version="1.0" encoding="utf-8"?>
<sst xmlns="http://schemas.openxmlformats.org/spreadsheetml/2006/main" count="729" uniqueCount="262">
  <si>
    <t xml:space="preserve">Formato de Evaluación AM Elementos para la Primera Infancia y Educación </t>
  </si>
  <si>
    <t>CCENEG-056-01-2021</t>
  </si>
  <si>
    <t>Proponente</t>
  </si>
  <si>
    <t>CI INVERSIONES DERCA SAS</t>
  </si>
  <si>
    <t>Realizado por</t>
  </si>
  <si>
    <t>NIT</t>
  </si>
  <si>
    <t>830100498-4</t>
  </si>
  <si>
    <t>Revisado por</t>
  </si>
  <si>
    <t>Representante Legal</t>
  </si>
  <si>
    <t>CARLOS ALBERTO BELTRAN ESPINOSA</t>
  </si>
  <si>
    <t>Cédula</t>
  </si>
  <si>
    <t>e-mail</t>
  </si>
  <si>
    <t>licitacion.derca@gmail.com</t>
  </si>
  <si>
    <t>Segmento al que se Postula (escoja los segmentos a alos cuales se postuñlo el proponenete)</t>
  </si>
  <si>
    <t>PEQUEÑA EMPRESA</t>
  </si>
  <si>
    <t>Equipos Antropométricos</t>
  </si>
  <si>
    <t>Recursos para la Emergencia</t>
  </si>
  <si>
    <t>SEGMENTO I ASEO Y CAFETERIA</t>
  </si>
  <si>
    <t>SEGMENTO II EQUIPOS ANTROPOMÉTRICOS</t>
  </si>
  <si>
    <t>SEGMENTO III EQUIPOS DE APOYO</t>
  </si>
  <si>
    <t>SEGMENTO IV LENCERIA Y MOBILIARIA</t>
  </si>
  <si>
    <t>SEGMENTO V RECURSOS PARA LA EMERGENCIA</t>
  </si>
  <si>
    <t>SEGMENTO VI MATERIAL PEDAGOGICO</t>
  </si>
  <si>
    <t>Habilitado según Evaluador 1</t>
  </si>
  <si>
    <t>Habilitado según Evaluador 2</t>
  </si>
  <si>
    <t>N/A</t>
  </si>
  <si>
    <t>si</t>
  </si>
  <si>
    <t>Primera verificación</t>
  </si>
  <si>
    <t>Segunda verificación</t>
  </si>
  <si>
    <t>¿Qué puede subsanar? (Escribir de tal forma que se pueda copiar y pegar en el correo)</t>
  </si>
  <si>
    <t>¿Subsanó?</t>
  </si>
  <si>
    <t xml:space="preserve">Ruta archivo (Hipervínculo) </t>
  </si>
  <si>
    <t>Nombre del archivo y folio</t>
  </si>
  <si>
    <t xml:space="preserve">Fecha de la subsanación </t>
  </si>
  <si>
    <t>Observación</t>
  </si>
  <si>
    <t xml:space="preserve">DOCUMENTOS </t>
  </si>
  <si>
    <t>Cumple</t>
  </si>
  <si>
    <t>Folio/  Archivo</t>
  </si>
  <si>
    <t>SI</t>
  </si>
  <si>
    <t>Formato 1 - Carta de presentación de la Oferta</t>
  </si>
  <si>
    <t>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36.%20Formato%201%20-%20Carta%20de%20Presentaci%E0%B8%82n.pdf?csf=1&amp;web=1&amp;e=7HjZIL</t>
  </si>
  <si>
    <t>Exacto como está en los pliegos</t>
  </si>
  <si>
    <t>Si</t>
  </si>
  <si>
    <t>Firmado por el representante legal de Proponente (y suscrito por todos los integrantes del Proponente plural)</t>
  </si>
  <si>
    <t>Formato 2 - Compromiso Anticorrupción</t>
  </si>
  <si>
    <t>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37.%20Formato%202%20-%20Compromiso%20Anticorrupci%E0%B8%82n.pdf?csf=1&amp;web=1&amp;e=QEtlal</t>
  </si>
  <si>
    <t>Exacta como está en los pliegos</t>
  </si>
  <si>
    <t>Firmada por el representante legal que firmo la carta de presentacion de la oferta (y suscrito por todos los integrantes del proponente plural)</t>
  </si>
  <si>
    <t>GARANTIA DE SERIEDAD DE LA OFERTA</t>
  </si>
  <si>
    <t>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GARANTIA%20SERIEDAD%20DERCA.pdf?csf=1&amp;web=1&amp;e=M4X3Uz</t>
  </si>
  <si>
    <t>Valor de la garantia por 1000SMML ($908.526.000)</t>
  </si>
  <si>
    <t>Vigencia minima del 06 de diciembre hasta el 06 de marzo de 2022)</t>
  </si>
  <si>
    <t>Tomador: Nombre y NIT del oferente, si es UT o Consorcio deberán estar relacionados todos los integrantes del proponente plural</t>
  </si>
  <si>
    <t>Beneficiario Agencia Nacional de Contratación Pública – Colombia Compra Eficiente.
NIT: 900.514.813-2</t>
  </si>
  <si>
    <t>Verificar Objeto y Número del Proceso</t>
  </si>
  <si>
    <t>Si es una Unión Temporal o Consorcio, debe discriminar en la garantía el porcentaje de participación de cada uno de los integrantes.</t>
  </si>
  <si>
    <t>Firmada por el tomador y por la aseguradora</t>
  </si>
  <si>
    <r>
      <rPr>
        <b/>
        <sz val="9"/>
        <color theme="1"/>
        <rFont val="Arial"/>
        <family val="2"/>
      </rPr>
      <t>¿PROPONENTE PLURAL?</t>
    </r>
    <r>
      <rPr>
        <sz val="9"/>
        <color theme="1"/>
        <rFont val="Arial"/>
        <family val="2"/>
      </rPr>
      <t xml:space="preserve"> </t>
    </r>
  </si>
  <si>
    <t xml:space="preserve">Tipo de figura plural </t>
  </si>
  <si>
    <t xml:space="preserve">Proponente Plural </t>
  </si>
  <si>
    <t>Documento de Constitución de Consorcio - Formato 4</t>
  </si>
  <si>
    <t>Documento de Constitución de Unión Temporal - Formato 5</t>
  </si>
  <si>
    <t xml:space="preserve">Fotocopia del documento de identidad del representante legal o del apoderado del Proponente plural. Y de cada integrante del proponente plural. </t>
  </si>
  <si>
    <t>Regulacion de su participacion con el pliego</t>
  </si>
  <si>
    <t>Estan suscritos los porcentajes de participacion de los integrantes de la Union Temporal</t>
  </si>
  <si>
    <t xml:space="preserve">Esta suscrito por los integrantes o los representantes de los integrantes </t>
  </si>
  <si>
    <t xml:space="preserve">si se trata de Union Temporal, sus miembros deberan señalar los términos y extensión (actividades) de su participación en la propuesta y en su ejecución </t>
  </si>
  <si>
    <t>Duración de la estructura del proponente plural por lo menos igual a la de la vigencia del Acuerdo Marco y un (1) año más.  (Diciembre 2025)</t>
  </si>
  <si>
    <t>CAPACIDAD JURIDICA</t>
  </si>
  <si>
    <t>Proponente Singular o Integrante 1 de la UT o Consorcio</t>
  </si>
  <si>
    <t xml:space="preserve"> CERTIFICADO DE EXISTENCIA Y REPRESENTACION LEGAL</t>
  </si>
  <si>
    <t>Verificar nombre y NIT</t>
  </si>
  <si>
    <t>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CAMARA%20DE%20%20COMERCIO%20DICIEMBRE%2006%20DE%202021.pdf?csf=1&amp;web=1&amp;e=V4qyqk</t>
  </si>
  <si>
    <t xml:space="preserve">Vigencia igual o posterior al 6 de noviembre 2021 </t>
  </si>
  <si>
    <t>Objeto social: Fabricacion y/o distribución de los elementos al segmento que esta aplicando</t>
  </si>
  <si>
    <t>El representante legal no está limitado por alguna cuantía</t>
  </si>
  <si>
    <t>Si el representante legal está limitado: envió copia del acta del órgano social correspondiente para participar en el Proceso de Contratación (Verificar órgano social facultado para otorgar autorización para celebrar contratos sin límite de cuantía) y que dicha acta tenga fecha anterior al 6 de diciembre de 2021.</t>
  </si>
  <si>
    <t>Mínima duración de la persona jurídica  igual a la de la vigencia del Acuerdo Marco y un (1) año más.  (Diciembre 2025))</t>
  </si>
  <si>
    <t>Certificación de Pagos de Seguridad Social y Aportes Parafiscales</t>
  </si>
  <si>
    <t>¿Tipo de Persona? (ESCOJA NATURAL O JURIDICA)</t>
  </si>
  <si>
    <t>JURIDICA</t>
  </si>
  <si>
    <t>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41.%20Formato%206%20-%20Parafiscales%20Jur%C2%A1dicas.pdf?csf=1&amp;web=1&amp;e=KEb5Nh</t>
  </si>
  <si>
    <t>Firmado por el representante legal o el revisor fiscal  y este aparece en el certificado de existencia y representación legal</t>
  </si>
  <si>
    <t xml:space="preserve">Si está firmado por el revisor fiscal, adjuntó copia de la cédula de ciudadanía, de la tarjeta profesional y certificado de antecedentes de la Junta Central de Contadores? </t>
  </si>
  <si>
    <t>Integrante 2 de la UT o Consorcio</t>
  </si>
  <si>
    <t>Revisión requisitos habilitantes (documentos)</t>
  </si>
  <si>
    <t xml:space="preserve">Certificado de Existencia y Representación Legal </t>
  </si>
  <si>
    <t>Verificar Nombre y NIT</t>
  </si>
  <si>
    <t>Fecha de expedición igual o posterior al 06 de noviembre de 2021</t>
  </si>
  <si>
    <t>Objeto social: FabricaciÓn y/o distribución de los elementos al Segmento que esta aplicando</t>
  </si>
  <si>
    <t>El Representante Legal se encuentra limitado por alguna cuantía</t>
  </si>
  <si>
    <t>Si el representante legal está limitado: envió copia del acta del órgano social correspondiente para participar en el Proceso de Contratación (Verificar órgano social facultado para otorgar autorización para celebrar contratos sin límite de cuantía) y que dicha acta tenga fecha anterior al 06 de diciembre de 2021.</t>
  </si>
  <si>
    <t>Mínima duración de la persona jurídica  igual a la de la vigencia del Acuerdo Marco y un (1) año más.  (Diciembre 2025)</t>
  </si>
  <si>
    <t xml:space="preserve">¿ Proponente Extranjero? </t>
  </si>
  <si>
    <t>Revisión Requisito Habilitanters (documentos)</t>
  </si>
  <si>
    <t xml:space="preserve">Formato 3- Requisitos habilitantes de los Proponentes extranjeros sin domicilio o sucursal en Colombia. </t>
  </si>
  <si>
    <t xml:space="preserve">Firmado por el representante legal y revisor fiscal o contador de Proponente </t>
  </si>
  <si>
    <t>RUP</t>
  </si>
  <si>
    <t>Revisión Requisitos Habilitantes (documentos)</t>
  </si>
  <si>
    <t>Vigencia del RUP expedido dentro de los 30 días calendario anteriores al cierre (A partir de 06 de noviembre de 2021)</t>
  </si>
  <si>
    <t>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</t>
  </si>
  <si>
    <t>Información en firme</t>
  </si>
  <si>
    <t>Fotocopia del documento de identidad del Representante Legal o del apoderado del Proponente singular o del Representante Legal o apoderado de cada uno de los miembros del proponente plural</t>
  </si>
  <si>
    <t>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CEDULA%20%20REPRESENTANTE%20%20LEGAL%20%20CARLOS%20%20BELTRAN.pdf?csf=1&amp;web=1&amp;e=ETUqIA</t>
  </si>
  <si>
    <t>Primera Verificación</t>
  </si>
  <si>
    <t>Fotocopia del documento de identidad del representante legal o del apoderado del Proponente singular. O del Representante Legal o apoderado de cada uno de los miembros del proponente plural</t>
  </si>
  <si>
    <t>VERIFICACIÓN DE INHABILIDADES</t>
  </si>
  <si>
    <t>Presenta alguna de las siguientes medidas (Guardar evidencias en la carpeta)</t>
  </si>
  <si>
    <t xml:space="preserve">Primera Evaluación </t>
  </si>
  <si>
    <t xml:space="preserve">Segunda Verificación </t>
  </si>
  <si>
    <t>SI / NO</t>
  </si>
  <si>
    <t xml:space="preserve">Tiene multas y sanciones en el RUES
https://www.rues.org.co/ </t>
  </si>
  <si>
    <t>No</t>
  </si>
  <si>
    <t>https://cceficiente.sharepoint.com/:b:/r/sites/DOTACIONICBF/Documentos%20compartidos/General/009.%20EVALUACION/EVALUACIONES%20INDIVIDUALES/GRUPO%20EVALUADOR%20%202/MR.%20CI%20INVERSIONES%20DERCA%20SAS/RUES%20INVERSIONES%20DERCA.pdf?csf=1&amp;web=1&amp;e=uuMNwN</t>
  </si>
  <si>
    <t>Tiene medidas Correctivas
https://srvcnpc.policia.gov.co/PSC/frm_cnp_consulta.aspx</t>
  </si>
  <si>
    <t>https://cceficiente.sharepoint.com/:b:/r/sites/DOTACIONICBF/Documentos%20compartidos/General/009.%20EVALUACION/EVALUACIONES%20INDIVIDUALES/GRUPO%20EVALUADOR%20%202/MR.%20CI%20INVERSIONES%20DERCA%20SAS/VERIFICACI%C3%93N%20DE%20INHABILIDADES/93285518%20MEDIDAS%20RL.pdf?csf=1&amp;web=1&amp;e=tFEZZv</t>
  </si>
  <si>
    <t xml:space="preserve">El proponente tiene una multa tipo 4 en proceso y/o cierre en el certificado de medidas correctivas. </t>
  </si>
  <si>
    <t xml:space="preserve">Tiene Antecedentes Judiciales 
https://antecedentes.policia.gov.co:7005/WebJudicial/index.xhtml </t>
  </si>
  <si>
    <t>https://cceficiente.sharepoint.com/:b:/r/sites/DOTACIONICBF/Documentos%20compartidos/General/009.%20EVALUACION/EVALUACIONES%20INDIVIDUALES/GRUPO%20EVALUADOR%20%202/MR.%20CI%20INVERSIONES%20DERCA%20SAS/VERIFICACI%C3%93N%20DE%20INHABILIDADES/93285518%20Polici%CC%81a%20RL.pdf?csf=1&amp;web=1&amp;e=SclHbR</t>
  </si>
  <si>
    <t xml:space="preserve">Tiene Antecedentes Fiscales en la Contraloría Representante Legal y Persona Jurídica
https://www.contraloria.gov.co/web/guest/control-fiscal/responsabilidad-fiscal/control-fiscal/responsabilidad-fiscal/certificado-de-antecedentes-fiscales/persona-natural </t>
  </si>
  <si>
    <t>https://cceficiente.sharepoint.com/:b:/r/sites/DOTACIONICBF/Documentos%20compartidos/General/009.%20EVALUACION/EVALUACIONES%20INDIVIDUALES/GRUPO%20EVALUADOR%20%202/MR.%20CI%20INVERSIONES%20DERCA%20SAS/VERIFICACI%C3%93N%20DE%20INHABILIDADES/93285518%20CONTRALORIA%20RL.pdf?csf=1&amp;web=1&amp;e=rdyrJu</t>
  </si>
  <si>
    <t>https://cceficiente.sharepoint.com/:b:/r/sites/DOTACIONICBF/Documentos%20compartidos/General/009.%20EVALUACION/EVALUACIONES%20INDIVIDUALES/GRUPO%20EVALUADOR%20%202/MR.%20CI%20INVERSIONES%20DERCA%20SAS/VERIFICACI%C3%93N%20DE%20INHABILIDADES/8301004984%20CONTRALORIA.pdf?csf=1&amp;web=1&amp;e=RK8quX</t>
  </si>
  <si>
    <t>Tiene Sanciones o Inhabilidades en la Procuraduría Representante Legal y Persona Jurídica
https://www.procuraduria.gov.co/portal/generar_certificado.page</t>
  </si>
  <si>
    <t>https://cceficiente.sharepoint.com/:b:/r/sites/DOTACIONICBF/Documentos%20compartidos/General/009.%20EVALUACION/EVALUACIONES%20INDIVIDUALES/GRUPO%20EVALUADOR%20%202/MR.%20CI%20INVERSIONES%20DERCA%20SAS/VERIFICACI%C3%93N%20DE%20INHABILIDADES/93285518%20PROCURADURIA%20RL.pdf?csf=1&amp;web=1&amp;e=VJDDNg</t>
  </si>
  <si>
    <t>https://cceficiente.sharepoint.com/:b:/r/sites/DOTACIONICBF/Documentos%20compartidos/General/009.%20EVALUACION/EVALUACIONES%20INDIVIDUALES/GRUPO%20EVALUADOR%20%202/MR.%20CI%20INVERSIONES%20DERCA%20SAS/VERIFICACI%C3%93N%20DE%20INHABILIDADES/8301004984%20PROCURADURIA.pdf?csf=1&amp;web=1&amp;e=pWUVIf</t>
  </si>
  <si>
    <t>Integrante 2 de la UT o Consorcio. Presenta alguna de las siguientes medidas  (Guardar evidencias en la carpeta)</t>
  </si>
  <si>
    <t>Tiene medidas correctivas
https://srvcnpc.policia.gov.co/PSC/frm_cnp_consulta.aspx</t>
  </si>
  <si>
    <t>Tiene Antecedentes Judiciales 
https://antecedentes.policia.gov.co:7005/WebJudicial/index.xhtml</t>
  </si>
  <si>
    <t xml:space="preserve">EXPERIENCIA </t>
  </si>
  <si>
    <t>Aseo y Cafeteria</t>
  </si>
  <si>
    <t>No. Contrato en RUP</t>
  </si>
  <si>
    <t>Valor en SMMLV</t>
  </si>
  <si>
    <t>Aseo y cafeteria</t>
  </si>
  <si>
    <t>Total</t>
  </si>
  <si>
    <t>Equipos de Apoyo</t>
  </si>
  <si>
    <t>Lenceria y Mobiliario</t>
  </si>
  <si>
    <t>Material Pedagógico</t>
  </si>
  <si>
    <t>CAPACIDAD FINANCIERA</t>
  </si>
  <si>
    <t>Segunda Verificación</t>
  </si>
  <si>
    <t>EN CASO DE UT - RUP</t>
  </si>
  <si>
    <t>Proponente 1</t>
  </si>
  <si>
    <t>Proponente 2</t>
  </si>
  <si>
    <t>Proponente 3</t>
  </si>
  <si>
    <t>Proponente 4</t>
  </si>
  <si>
    <t>Proponente 5</t>
  </si>
  <si>
    <t>Proponente 6</t>
  </si>
  <si>
    <t xml:space="preserve">Proponente plural </t>
  </si>
  <si>
    <t>% Participación</t>
  </si>
  <si>
    <t>índice de liquidez</t>
  </si>
  <si>
    <t>Indice de Liquidez Mayor o Igual a 1,13</t>
  </si>
  <si>
    <t>Activo Corriente</t>
  </si>
  <si>
    <t>índice de endeudamiento</t>
  </si>
  <si>
    <t xml:space="preserve">Indice de Endeudamiento - Menor o Igual a 75% </t>
  </si>
  <si>
    <t>Activo Total</t>
  </si>
  <si>
    <t>Razón de cobertura de interés</t>
  </si>
  <si>
    <t>Razón de Cobertura de Intereses - Mayor o Igual a 0</t>
  </si>
  <si>
    <t>Pasivo Corriente</t>
  </si>
  <si>
    <t>Utilidad operacional sobre patrimonio</t>
  </si>
  <si>
    <t xml:space="preserve">CAPACIDAD ORGANIZACIONAL </t>
  </si>
  <si>
    <t>Pasivo Total</t>
  </si>
  <si>
    <t>Utilidad operacional sobre activos</t>
  </si>
  <si>
    <t>Patrimonio</t>
  </si>
  <si>
    <t>Utilidad/ pérdida operacional</t>
  </si>
  <si>
    <t>Gastos de intereses</t>
  </si>
  <si>
    <t>Rentabilidad sobre Patrimonio -  Mayor o igual a 0</t>
  </si>
  <si>
    <t>Rentabilidad sobre Activos - Mayor o igual a 0</t>
  </si>
  <si>
    <t xml:space="preserve">REQUISITOS TECNICOS ADICIONAL </t>
  </si>
  <si>
    <t>REQUISITOS MINIMOS TECNICOS</t>
  </si>
  <si>
    <t>Formato 11 - Certificado de cumplimiento de las Fichas Técnicas</t>
  </si>
  <si>
    <t>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46.%20Formato%2011%20-%20Certificado%20cumplimiento%20Fichas%20Tecnicas.pdf?csf=1&amp;web=1&amp;e=PP8cIA</t>
  </si>
  <si>
    <t>Exacta como está en los Pliegos</t>
  </si>
  <si>
    <t>Firmada por el Representante Legal del Proponente</t>
  </si>
  <si>
    <t>CERTIFICACION DE LA CADENA DE DISTRIBUCION</t>
  </si>
  <si>
    <t>Cuenta con la certificacion del fabricante o distribuidor por cada segmento al que se presento</t>
  </si>
  <si>
    <t>Contiene el numero del contacto de la persona que firma el documento</t>
  </si>
  <si>
    <t>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ACUERDO%20DISTRIBUCION%20PARA%20DERCA.pdf?csf=1&amp;web=1&amp;e=exdhYX</t>
  </si>
  <si>
    <t xml:space="preserve">Si es union Temporal debe estar acreditado al menos uno de los integrantes </t>
  </si>
  <si>
    <t>La vigencia del certificado del fabricante o distribuidor es mayor o igual a Diciembre 2025</t>
  </si>
  <si>
    <t>CRITERIOS DE DESEMPATE</t>
  </si>
  <si>
    <t>¿Adjuntó los siguientes formatos?</t>
  </si>
  <si>
    <t>Segunda Evaluación</t>
  </si>
  <si>
    <t xml:space="preserve">Adjuntó </t>
  </si>
  <si>
    <t xml:space="preserve">Ruta Archivo </t>
  </si>
  <si>
    <t>¿El Proponente adjuntó el Formato 13 Autorización para el tratamiento exacto a como está en el pliego de condiciones?</t>
  </si>
  <si>
    <t>NO</t>
  </si>
  <si>
    <t>¿El Proponente adjuntó el Formato 11A Participación mayoritaria de mujeres cabeza de familia y/o mujeres víctimas de violencia intrafamiliar exacto a como está en el pliego de condiciones?</t>
  </si>
  <si>
    <t>no</t>
  </si>
  <si>
    <t>¿El Proponente adjuntó el Formato 11B Vinculación de personas en condición de discapacidad» exacto a como está en el pliego de condiciones?</t>
  </si>
  <si>
    <t>¿El Proponente adjuntó el Formato 11C  Vinculación de personas mayores y no pensionadas y 11D Vinculacion de poblacion Indigenal, raizal, etc</t>
  </si>
  <si>
    <t>¿El Proponente adjuntó el Formato 11E Participación mayoritaria de personas en proceso de reincorporación y/o reintegración (personas jurídicas) exacto a como está en el pliego de condiciones?</t>
  </si>
  <si>
    <t>¿El Proponente adjuntó el Formato 11F Participación mayoritaria de mujeres en proceso de reincorporación y/o reintegración (personas jurídicas) exacto a como está en el pliego de condiciones?</t>
  </si>
  <si>
    <t>¿El Proponente adjuntó el Formato 11G Acreditación Mipyme exacto a como está en el pliego de condiciones?</t>
  </si>
  <si>
    <t>https://cceficiente.sharepoint.com/sites/DOTACIONICBF/Documentos%20compartidos/Forms/AllItems.aspx?id=%2Fsites%2FDOTACIONICBF%2FDocumentos%20compartidos%2FGeneral%2F009%2E%20EVALUACION%2FEVALUACIONES%20INDIVIDUALES%2FGRUPO%20EVALUADOR%20%202%2FMR%2E%20CI%20INVERSIONES%20DERCA%20SAS%2FDOCUMENTOS%20DERCA%2FCO1%5FRANL%5F3622989%5F20211206234151%20C%2EI%2E%20INVERSIONES%20DERCA%20S%2EA%2ES%2E%20%281%29%2F53%2E%20Formato%2011G%20%2D%20Acreditaci%E0%B8%82n%20MIPYME%2Epdf&amp;parent=%2Fsites%2FDOTACIONICBF%2FDocumentos%20compartidos%2FGeneral%2F009%2E%20EVALUACION%2FEVALUACIONES%20INDIVIDUALES%2FGRUPO%20EVALUADOR%20%202%2FMR%2E%20CI%20INVERSIONES%20DERCA%20SAS%2FDOCUMENTOS%20DERCA%2FCO1%5FRANL%5F3622989%5F20211206234151%20C%2EI%2E%20INVERSIONES%20DERCA%20S%2EA%2ES%2E%20%281%29</t>
  </si>
  <si>
    <t>¿El Proponente adjuntó el Formato Formato 11H –Pagos realizados a Mipymes, cooperativas o asociaciones mutuales exacto a como está en el pliego de condiciones?</t>
  </si>
  <si>
    <t>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53.%20Formato%2011G%20-%20Acreditaci%E0%B8%82n%20MIPYME.pdf?csf=1&amp;web=1&amp;e=W7PKZz</t>
  </si>
  <si>
    <t xml:space="preserve">REQUISITOS PUNTUABLES </t>
  </si>
  <si>
    <t>Vinculación de Mujeres Cabeza de Familia</t>
  </si>
  <si>
    <t xml:space="preserve">Ruta del Archivo </t>
  </si>
  <si>
    <t xml:space="preserve">Observación </t>
  </si>
  <si>
    <t>Obtiene Puntaje ?</t>
  </si>
  <si>
    <t xml:space="preserve">Digite Cantidad de Empleados </t>
  </si>
  <si>
    <t xml:space="preserve">Digite Cantidad de Mujeres Cabeza de Familia </t>
  </si>
  <si>
    <t xml:space="preserve">Porcentaje de Mujeres Cabeza de Familia </t>
  </si>
  <si>
    <t>Formato 9    Numeral 1,1</t>
  </si>
  <si>
    <t>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64.%20Formato%209%20-%20Factores%20Ponderables%20que%20incluye%20Adenda%201%20U.pdf?csf=1&amp;web=1&amp;e=V8VcVz</t>
  </si>
  <si>
    <t>Diligenciado exacto como está en los pliegos</t>
  </si>
  <si>
    <t>.</t>
  </si>
  <si>
    <t>Adjuntó el soporte consolidado de la afiliación a seguridad social de sus empleados dependientes e independientes? En caso de UT o Consorcios, cada integrante adjuntó dicho soporte?</t>
  </si>
  <si>
    <t>Coincide la cantidad de empleados del Formato 9 con la cantidad del soporte consolidado de afiliación a seguridad social?</t>
  </si>
  <si>
    <t>En caso de Uniones Temporales o Consorcios, el porcentaje corresponde a la suma de la planta de personal de todos sus integrantes?</t>
  </si>
  <si>
    <t>Mi Primer Empleo</t>
  </si>
  <si>
    <t>Formato 9   Numeral 1,2</t>
  </si>
  <si>
    <t>Diligenciado exacto como está en los Pliegos</t>
  </si>
  <si>
    <t xml:space="preserve">Vinculación de Personas en Condiciones de Discapacidad </t>
  </si>
  <si>
    <t>Formato 9  Numeral 2</t>
  </si>
  <si>
    <t>Obtiene puntaje ?</t>
  </si>
  <si>
    <t>Adjuntó el Certificado del Ministerio de Trabajo</t>
  </si>
  <si>
    <t xml:space="preserve">Está vigente el certificado del Ministerio de Trabajo? </t>
  </si>
  <si>
    <t>Concuerda la cantidad de trabajadores en situación de discapacidad del Formato 9 numeral 2 y el certificado del Ministerio de Trabajo?</t>
  </si>
  <si>
    <t>En caso de Proponentes Plurales tuvo en cuenta la planta de personal del integrante del Proponente Plural que aportó como mínimo el cuarenta por ciento (40%) de la experiencia requerida para el Proceso de Contratación?</t>
  </si>
  <si>
    <r>
      <rPr>
        <b/>
        <sz val="9"/>
        <color theme="1"/>
        <rFont val="Arial"/>
        <family val="2"/>
      </rPr>
      <t>APOYO A LA INDUSTRIA NACIONAL</t>
    </r>
    <r>
      <rPr>
        <sz val="9"/>
        <color theme="1"/>
        <rFont val="Arial"/>
        <family val="2"/>
      </rPr>
      <t xml:space="preserve"> </t>
    </r>
  </si>
  <si>
    <r>
      <t xml:space="preserve">Trato Nacional o Acuerdo Comercial (Formato 09) -         </t>
    </r>
    <r>
      <rPr>
        <b/>
        <sz val="10"/>
        <color rgb="FFC00000"/>
        <rFont val="Arial"/>
        <family val="2"/>
      </rPr>
      <t>20 puntos</t>
    </r>
  </si>
  <si>
    <r>
      <t xml:space="preserve">Promoción de Bienes Nacionales (Formato 09) - </t>
    </r>
    <r>
      <rPr>
        <b/>
        <sz val="10"/>
        <color rgb="FFC00000"/>
        <rFont val="Arial"/>
        <family val="2"/>
      </rPr>
      <t>20 puntos</t>
    </r>
  </si>
  <si>
    <r>
      <t xml:space="preserve">Promoción de la incorporación de Componente Nacional en Servicios Extranjeros  (Formato 9) - </t>
    </r>
    <r>
      <rPr>
        <b/>
        <sz val="10"/>
        <color rgb="FFC00000"/>
        <rFont val="Arial"/>
        <family val="2"/>
      </rPr>
      <t>5 puntos</t>
    </r>
  </si>
  <si>
    <r>
      <t xml:space="preserve">Trato Nacional o Acuerdo Comercial (Formato 9) - </t>
    </r>
    <r>
      <rPr>
        <sz val="9"/>
        <color rgb="FFC00000"/>
        <rFont val="Arial"/>
        <family val="2"/>
      </rPr>
      <t>20 puntos</t>
    </r>
    <r>
      <rPr>
        <sz val="9"/>
        <color theme="1"/>
        <rFont val="Arial"/>
        <family val="2"/>
      </rPr>
      <t xml:space="preserve">
Colombia Compra Eficiente asignara el puntaje máximo, si al menos una marca del segmento  pertenece a alguno de los países establecidos en la Sección 7. Acuerdos Comerciales y trato nacional del Pliego de Condiciones </t>
    </r>
  </si>
  <si>
    <r>
      <t xml:space="preserve">Trato Nacional o Acuerdo Comercial (Formato 9) - </t>
    </r>
    <r>
      <rPr>
        <sz val="9"/>
        <color rgb="FFC00000"/>
        <rFont val="Arial"/>
        <family val="2"/>
      </rPr>
      <t>20 puntos</t>
    </r>
    <r>
      <rPr>
        <sz val="9"/>
        <color theme="1"/>
        <rFont val="Arial"/>
        <family val="2"/>
      </rPr>
      <t xml:space="preserve">
Cuenta con la publicación del registro a través del VUCE de al menos una partida arancelaria por cada grupo de segmento al que presenta oferta   http://pbn.vuce.gov.co/consultas/index.php</t>
    </r>
  </si>
  <si>
    <r>
      <t xml:space="preserve">Componente Nacional en Bienes/Servicios extranjeros (Formato 9) -  </t>
    </r>
    <r>
      <rPr>
        <sz val="9"/>
        <color rgb="FFC00000"/>
        <rFont val="Arial"/>
        <family val="2"/>
      </rPr>
      <t xml:space="preserve"> 5 puntos</t>
    </r>
    <r>
      <rPr>
        <sz val="9"/>
        <color theme="1"/>
        <rFont val="Arial"/>
        <family val="2"/>
      </rPr>
      <t xml:space="preserve">
Allegar el Formato 9 diligenciado y firmado por el Representante Legal, Contador Público o Revisor Fiscal (en los casos que se encuentren obligados), en la cual indiquen que actualmente cuentan con una vinculación directa de al menos el 50% de sus empleados colombianos (vinculados por nómina o prestación de servicios)</t>
    </r>
  </si>
  <si>
    <t xml:space="preserve">Segmento </t>
  </si>
  <si>
    <t xml:space="preserve">Forma de Asignación del puntaje de Apoyo a la Industria Nacional </t>
  </si>
  <si>
    <t>PUNTAJE         (escoja el puntaje obtenido según sea el caso)</t>
  </si>
  <si>
    <t xml:space="preserve">I. Aseo y Cocina </t>
  </si>
  <si>
    <t xml:space="preserve">II. Equipo Antropométricos </t>
  </si>
  <si>
    <t>PROMOCION DE BIENES NACIONALES</t>
  </si>
  <si>
    <t xml:space="preserve">La Agencia Nacional de Contratación Pública-Colombia Compra Eficiente- informa que no otorga puntaje por promoción de bien nacional debido a que al verificar en http://pbn.vuce.gov.co/consultas/index.php no encontró ningún bien inscrito en el Registro de Productores de Bienes Nacionales (RPBN) que corresponda a los segmentos que se presentó. </t>
  </si>
  <si>
    <t>III. Material de Apoyo</t>
  </si>
  <si>
    <t xml:space="preserve">IV. Lenceria y Mobiliario </t>
  </si>
  <si>
    <t xml:space="preserve">V. Recurso para la Emergencia </t>
  </si>
  <si>
    <t xml:space="preserve">Vi. Material Pedagógico </t>
  </si>
  <si>
    <t xml:space="preserve">Vinculación de Mujeres Cabeza de Familia </t>
  </si>
  <si>
    <t xml:space="preserve">Mi Primer Empleo </t>
  </si>
  <si>
    <t xml:space="preserve">Apoyo a la Industria Nacional </t>
  </si>
  <si>
    <t>Puntaje</t>
  </si>
  <si>
    <t xml:space="preserve">VI. Material Pedagógico </t>
  </si>
  <si>
    <t>UNION TEMPORAL</t>
  </si>
  <si>
    <t>CONSORCIO</t>
  </si>
  <si>
    <t>TRATO NACIONAL O ACUERDO COMERCIAL</t>
  </si>
  <si>
    <t>PROMOCION  INCORPORACION DE COMPONENTE NACIONAL EN SERVICIO EXTRANJERO</t>
  </si>
  <si>
    <t>NATURAL</t>
  </si>
  <si>
    <t xml:space="preserve">Proponente singular </t>
  </si>
  <si>
    <t>Capital de trabajo</t>
  </si>
  <si>
    <t>Rentabilidad del patrimonio</t>
  </si>
  <si>
    <t>Rentabilidad del activo</t>
  </si>
  <si>
    <t>índice de líquidez</t>
  </si>
  <si>
    <t>Razón de cobertura de interes</t>
  </si>
  <si>
    <t>Si  Cumple</t>
  </si>
  <si>
    <t>Profesional</t>
  </si>
  <si>
    <t>No Cumple</t>
  </si>
  <si>
    <t>Técnico</t>
  </si>
  <si>
    <t>No Aplica</t>
  </si>
  <si>
    <t>Tecnólogo</t>
  </si>
  <si>
    <t>Segmentos</t>
  </si>
  <si>
    <t>Verificación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</si>
</sst>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_-;\-&quot;$&quot;* #,##0_-;_-&quot;$&quot;* &quot;-&quot;_-;_-@_-"/>
    <numFmt numFmtId="165" formatCode="&quot;$&quot;#,##0.00;[Red]&quot;$&quot;#,##0.00"/>
    <numFmt numFmtId="166" formatCode="0.000"/>
  </numFmts>
  <fonts count="46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theme="0"/>
      <name val="Arial"/>
      <family val="2"/>
      <scheme val="minor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theme="2"/>
      <name val="Arial"/>
      <family val="2"/>
    </font>
    <font>
      <sz val="9"/>
      <color theme="0" tint="-4.9989318521683403E-2"/>
      <name val="Arial"/>
      <family val="2"/>
    </font>
    <font>
      <b/>
      <i/>
      <sz val="9"/>
      <color theme="1"/>
      <name val="Arial"/>
      <family val="2"/>
    </font>
    <font>
      <b/>
      <sz val="14"/>
      <color theme="1"/>
      <name val="Arial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sz val="8"/>
      <color theme="0"/>
      <name val="Arial"/>
      <family val="2"/>
      <scheme val="minor"/>
    </font>
    <font>
      <b/>
      <sz val="8"/>
      <color theme="0"/>
      <name val="Arial"/>
      <family val="2"/>
      <scheme val="minor"/>
    </font>
    <font>
      <b/>
      <sz val="8"/>
      <color theme="2"/>
      <name val="Arial"/>
      <family val="2"/>
      <scheme val="minor"/>
    </font>
    <font>
      <sz val="8"/>
      <color theme="2"/>
      <name val="Arial"/>
      <family val="2"/>
      <scheme val="minor"/>
    </font>
    <font>
      <sz val="8"/>
      <name val="Arial"/>
      <family val="2"/>
      <scheme val="minor"/>
    </font>
    <font>
      <sz val="9"/>
      <color theme="1"/>
      <name val="Arial"/>
    </font>
    <font>
      <b/>
      <sz val="12"/>
      <color theme="1"/>
      <name val="Arial"/>
      <family val="2"/>
    </font>
    <font>
      <sz val="11"/>
      <color theme="1"/>
      <name val="Calibri"/>
      <family val="2"/>
    </font>
    <font>
      <b/>
      <sz val="9"/>
      <name val="Arial"/>
      <family val="2"/>
    </font>
    <font>
      <b/>
      <sz val="12"/>
      <color theme="0"/>
      <name val="Arial"/>
      <family val="2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theme="0"/>
      <name val="Arial"/>
      <family val="2"/>
    </font>
    <font>
      <sz val="14"/>
      <color theme="0"/>
      <name val="Arial"/>
      <family val="2"/>
      <scheme val="minor"/>
    </font>
    <font>
      <sz val="10"/>
      <color theme="1"/>
      <name val="Arial"/>
      <family val="2"/>
    </font>
    <font>
      <sz val="10"/>
      <color theme="1" tint="-0.499984740745262"/>
      <name val="Arial"/>
      <family val="2"/>
    </font>
    <font>
      <b/>
      <sz val="12"/>
      <color theme="0"/>
      <name val="Arial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  <scheme val="minor"/>
    </font>
    <font>
      <b/>
      <sz val="16"/>
      <color theme="0"/>
      <name val="Arial"/>
      <family val="2"/>
    </font>
    <font>
      <b/>
      <sz val="11"/>
      <color theme="1"/>
      <name val="Arial"/>
      <family val="2"/>
    </font>
    <font>
      <sz val="12"/>
      <color theme="0"/>
      <name val="Arial"/>
      <family val="2"/>
    </font>
    <font>
      <sz val="9"/>
      <color rgb="FFC00000"/>
      <name val="Arial"/>
      <family val="2"/>
    </font>
    <font>
      <b/>
      <sz val="10"/>
      <color rgb="FFC00000"/>
      <name val="Arial"/>
      <family val="2"/>
    </font>
    <font>
      <u/>
      <sz val="11"/>
      <color theme="10"/>
      <name val="Arial"/>
      <family val="2"/>
      <scheme val="minor"/>
    </font>
    <font>
      <sz val="11"/>
      <color rgb="FF444444"/>
      <name val="Calibri"/>
      <family val="2"/>
      <charset val="1"/>
    </font>
    <font>
      <b/>
      <sz val="9"/>
      <color theme="2"/>
      <name val="Arial"/>
      <family val="2"/>
    </font>
    <font>
      <b/>
      <sz val="9"/>
      <color rgb="FFA5A5A5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89999084444715716"/>
        <bgColor indexed="64"/>
      </patternFill>
    </fill>
    <fill>
      <patternFill patternType="solid">
        <fgColor theme="1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0F9B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33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6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rgb="FFCDCCCC"/>
      </bottom>
      <diagonal/>
    </border>
    <border>
      <left style="thin">
        <color rgb="FFCDCCCC"/>
      </left>
      <right style="thin">
        <color rgb="FFCDCCCC"/>
      </right>
      <top style="thin">
        <color rgb="FFCDCCCC"/>
      </top>
      <bottom/>
      <diagonal/>
    </border>
    <border>
      <left style="thin">
        <color rgb="FFCDCCCC"/>
      </left>
      <right style="thin">
        <color rgb="FFCDCCCC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9" fontId="28" fillId="0" borderId="0" applyFont="0" applyFill="0" applyBorder="0" applyAlignment="0" applyProtection="0"/>
    <xf numFmtId="0" fontId="42" fillId="0" borderId="0" applyNumberFormat="0" applyFill="0" applyBorder="0" applyAlignment="0" applyProtection="0"/>
  </cellStyleXfs>
  <cellXfs count="6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164" fontId="0" fillId="0" borderId="0" xfId="0" applyNumberFormat="1"/>
    <xf numFmtId="0" fontId="2" fillId="5" borderId="0" xfId="1" applyFill="1"/>
    <xf numFmtId="9" fontId="2" fillId="5" borderId="4" xfId="1" applyNumberFormat="1" applyFill="1" applyBorder="1"/>
    <xf numFmtId="165" fontId="2" fillId="5" borderId="4" xfId="1" applyNumberFormat="1" applyFill="1" applyBorder="1"/>
    <xf numFmtId="166" fontId="2" fillId="5" borderId="0" xfId="1" applyNumberFormat="1" applyFill="1"/>
    <xf numFmtId="0" fontId="2" fillId="6" borderId="0" xfId="1" applyFill="1"/>
    <xf numFmtId="165" fontId="2" fillId="6" borderId="0" xfId="1" applyNumberFormat="1" applyFill="1" applyAlignment="1">
      <alignment horizontal="center"/>
    </xf>
    <xf numFmtId="0" fontId="2" fillId="5" borderId="0" xfId="1" applyFill="1" applyAlignment="1">
      <alignment horizontal="center"/>
    </xf>
    <xf numFmtId="2" fontId="2" fillId="6" borderId="0" xfId="1" applyNumberFormat="1" applyFill="1"/>
    <xf numFmtId="0" fontId="3" fillId="2" borderId="4" xfId="1" applyFont="1" applyFill="1" applyBorder="1"/>
    <xf numFmtId="0" fontId="3" fillId="2" borderId="4" xfId="1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0" fillId="0" borderId="0" xfId="0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11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14" borderId="0" xfId="0" applyFont="1" applyFill="1"/>
    <xf numFmtId="0" fontId="5" fillId="0" borderId="0" xfId="0" applyFont="1" applyAlignment="1">
      <alignment horizontal="center" wrapText="1"/>
    </xf>
    <xf numFmtId="0" fontId="19" fillId="11" borderId="14" xfId="1" applyFont="1" applyFill="1" applyBorder="1"/>
    <xf numFmtId="9" fontId="20" fillId="5" borderId="14" xfId="1" applyNumberFormat="1" applyFont="1" applyFill="1" applyBorder="1"/>
    <xf numFmtId="9" fontId="21" fillId="5" borderId="14" xfId="1" applyNumberFormat="1" applyFont="1" applyFill="1" applyBorder="1"/>
    <xf numFmtId="165" fontId="20" fillId="5" borderId="14" xfId="1" applyNumberFormat="1" applyFont="1" applyFill="1" applyBorder="1"/>
    <xf numFmtId="165" fontId="21" fillId="5" borderId="14" xfId="1" applyNumberFormat="1" applyFont="1" applyFill="1" applyBorder="1"/>
    <xf numFmtId="0" fontId="4" fillId="0" borderId="14" xfId="0" applyFont="1" applyBorder="1"/>
    <xf numFmtId="0" fontId="7" fillId="0" borderId="2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7" fillId="0" borderId="35" xfId="0" applyFont="1" applyBorder="1" applyAlignment="1">
      <alignment vertical="center" wrapText="1"/>
    </xf>
    <xf numFmtId="0" fontId="6" fillId="0" borderId="37" xfId="0" applyFont="1" applyBorder="1" applyAlignment="1">
      <alignment horizontal="center" vertical="center" wrapText="1"/>
    </xf>
    <xf numFmtId="0" fontId="7" fillId="15" borderId="6" xfId="0" applyFont="1" applyFill="1" applyBorder="1" applyAlignment="1">
      <alignment vertical="center" wrapText="1"/>
    </xf>
    <xf numFmtId="0" fontId="7" fillId="10" borderId="0" xfId="0" applyFont="1" applyFill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12" borderId="84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vertical="center"/>
    </xf>
    <xf numFmtId="0" fontId="21" fillId="0" borderId="71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29" xfId="0" applyFont="1" applyBorder="1" applyAlignment="1">
      <alignment vertical="center"/>
    </xf>
    <xf numFmtId="0" fontId="21" fillId="0" borderId="29" xfId="0" applyFont="1" applyBorder="1" applyAlignment="1">
      <alignment vertical="center" wrapText="1"/>
    </xf>
    <xf numFmtId="0" fontId="7" fillId="12" borderId="59" xfId="0" applyFont="1" applyFill="1" applyBorder="1" applyAlignment="1">
      <alignment horizontal="center" vertical="center" wrapText="1"/>
    </xf>
    <xf numFmtId="0" fontId="21" fillId="0" borderId="32" xfId="0" applyFont="1" applyBorder="1" applyAlignment="1">
      <alignment vertical="center"/>
    </xf>
    <xf numFmtId="0" fontId="6" fillId="0" borderId="80" xfId="0" applyFont="1" applyBorder="1" applyAlignment="1">
      <alignment horizontal="center" vertical="center" wrapText="1"/>
    </xf>
    <xf numFmtId="0" fontId="21" fillId="0" borderId="20" xfId="0" applyFont="1" applyBorder="1" applyAlignment="1">
      <alignment vertical="center"/>
    </xf>
    <xf numFmtId="0" fontId="21" fillId="0" borderId="20" xfId="0" applyFont="1" applyBorder="1" applyAlignment="1">
      <alignment horizontal="center" vertical="center"/>
    </xf>
    <xf numFmtId="0" fontId="21" fillId="0" borderId="76" xfId="0" applyFont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16" fillId="0" borderId="14" xfId="0" applyFont="1" applyBorder="1"/>
    <xf numFmtId="0" fontId="5" fillId="0" borderId="14" xfId="0" applyFont="1" applyBorder="1"/>
    <xf numFmtId="0" fontId="7" fillId="0" borderId="19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1" fillId="0" borderId="0" xfId="0" applyFont="1"/>
    <xf numFmtId="0" fontId="17" fillId="5" borderId="0" xfId="1" applyFont="1" applyFill="1"/>
    <xf numFmtId="0" fontId="19" fillId="11" borderId="14" xfId="1" applyFont="1" applyFill="1" applyBorder="1" applyAlignment="1">
      <alignment vertical="center"/>
    </xf>
    <xf numFmtId="2" fontId="18" fillId="17" borderId="14" xfId="1" applyNumberFormat="1" applyFont="1" applyFill="1" applyBorder="1" applyAlignment="1">
      <alignment vertical="center"/>
    </xf>
    <xf numFmtId="0" fontId="18" fillId="11" borderId="14" xfId="1" applyFont="1" applyFill="1" applyBorder="1" applyAlignment="1">
      <alignment vertical="center"/>
    </xf>
    <xf numFmtId="0" fontId="18" fillId="11" borderId="14" xfId="1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0" fontId="11" fillId="8" borderId="42" xfId="0" applyFont="1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11" fillId="0" borderId="4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5" fillId="11" borderId="0" xfId="0" applyFont="1" applyFill="1" applyAlignment="1">
      <alignment horizontal="center" vertical="center" wrapText="1"/>
    </xf>
    <xf numFmtId="0" fontId="8" fillId="11" borderId="107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8" fillId="11" borderId="107" xfId="0" applyFont="1" applyFill="1" applyBorder="1" applyAlignment="1">
      <alignment horizontal="center" vertical="center"/>
    </xf>
    <xf numFmtId="0" fontId="8" fillId="11" borderId="108" xfId="0" applyFont="1" applyFill="1" applyBorder="1" applyAlignment="1">
      <alignment horizontal="center" vertical="center" wrapText="1"/>
    </xf>
    <xf numFmtId="0" fontId="15" fillId="11" borderId="14" xfId="0" applyFont="1" applyFill="1" applyBorder="1" applyAlignment="1">
      <alignment horizontal="center" vertical="center" wrapText="1"/>
    </xf>
    <xf numFmtId="0" fontId="7" fillId="12" borderId="109" xfId="0" applyFont="1" applyFill="1" applyBorder="1" applyAlignment="1">
      <alignment horizontal="center" vertical="center" wrapText="1"/>
    </xf>
    <xf numFmtId="0" fontId="9" fillId="12" borderId="109" xfId="0" applyFont="1" applyFill="1" applyBorder="1" applyAlignment="1">
      <alignment horizontal="center" vertical="center"/>
    </xf>
    <xf numFmtId="0" fontId="6" fillId="20" borderId="62" xfId="0" applyFont="1" applyFill="1" applyBorder="1" applyAlignment="1">
      <alignment horizontal="center" vertical="center" wrapText="1"/>
    </xf>
    <xf numFmtId="0" fontId="7" fillId="20" borderId="109" xfId="0" applyFont="1" applyFill="1" applyBorder="1" applyAlignment="1">
      <alignment horizontal="center" vertical="center" wrapText="1"/>
    </xf>
    <xf numFmtId="0" fontId="7" fillId="0" borderId="78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4" fillId="0" borderId="17" xfId="0" applyFont="1" applyBorder="1"/>
    <xf numFmtId="0" fontId="4" fillId="0" borderId="91" xfId="0" applyFont="1" applyBorder="1"/>
    <xf numFmtId="0" fontId="21" fillId="0" borderId="71" xfId="0" applyFont="1" applyBorder="1" applyAlignment="1">
      <alignment vertical="center"/>
    </xf>
    <xf numFmtId="0" fontId="21" fillId="0" borderId="94" xfId="0" applyFont="1" applyBorder="1" applyAlignment="1">
      <alignment vertical="center"/>
    </xf>
    <xf numFmtId="0" fontId="7" fillId="12" borderId="0" xfId="0" applyFont="1" applyFill="1" applyAlignment="1">
      <alignment vertical="center" wrapText="1"/>
    </xf>
    <xf numFmtId="0" fontId="7" fillId="12" borderId="69" xfId="0" applyFont="1" applyFill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4" xfId="0" applyFont="1" applyBorder="1" applyAlignment="1">
      <alignment vertical="center" wrapText="1"/>
    </xf>
    <xf numFmtId="0" fontId="18" fillId="0" borderId="29" xfId="0" applyFont="1" applyBorder="1" applyAlignment="1">
      <alignment vertical="center" wrapText="1"/>
    </xf>
    <xf numFmtId="0" fontId="21" fillId="0" borderId="53" xfId="0" applyFont="1" applyBorder="1" applyAlignment="1">
      <alignment vertical="center"/>
    </xf>
    <xf numFmtId="0" fontId="21" fillId="0" borderId="87" xfId="0" applyFont="1" applyBorder="1" applyAlignment="1">
      <alignment vertical="center"/>
    </xf>
    <xf numFmtId="0" fontId="7" fillId="0" borderId="1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7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21" fillId="0" borderId="92" xfId="0" applyFont="1" applyBorder="1" applyAlignment="1">
      <alignment vertical="center"/>
    </xf>
    <xf numFmtId="0" fontId="8" fillId="11" borderId="23" xfId="0" applyFont="1" applyFill="1" applyBorder="1" applyAlignment="1">
      <alignment horizontal="center" vertical="center" wrapText="1"/>
    </xf>
    <xf numFmtId="0" fontId="6" fillId="4" borderId="117" xfId="0" applyFont="1" applyFill="1" applyBorder="1" applyAlignment="1">
      <alignment horizontal="center" vertical="center" wrapText="1"/>
    </xf>
    <xf numFmtId="0" fontId="6" fillId="0" borderId="118" xfId="0" applyFont="1" applyBorder="1" applyAlignment="1">
      <alignment horizontal="center" vertical="center" wrapText="1"/>
    </xf>
    <xf numFmtId="0" fontId="33" fillId="14" borderId="54" xfId="0" applyFont="1" applyFill="1" applyBorder="1" applyAlignment="1">
      <alignment horizontal="center" vertical="center" wrapText="1"/>
    </xf>
    <xf numFmtId="0" fontId="9" fillId="0" borderId="104" xfId="0" applyFont="1" applyBorder="1" applyAlignment="1">
      <alignment horizontal="center" vertical="center"/>
    </xf>
    <xf numFmtId="0" fontId="4" fillId="0" borderId="71" xfId="0" applyFont="1" applyBorder="1"/>
    <xf numFmtId="0" fontId="4" fillId="0" borderId="53" xfId="0" applyFont="1" applyBorder="1"/>
    <xf numFmtId="0" fontId="8" fillId="11" borderId="61" xfId="0" applyFont="1" applyFill="1" applyBorder="1" applyAlignment="1">
      <alignment horizontal="center" vertical="center" wrapText="1"/>
    </xf>
    <xf numFmtId="0" fontId="7" fillId="0" borderId="120" xfId="0" applyFont="1" applyBorder="1" applyAlignment="1">
      <alignment horizontal="center" vertical="center" wrapText="1"/>
    </xf>
    <xf numFmtId="0" fontId="7" fillId="6" borderId="52" xfId="0" applyFont="1" applyFill="1" applyBorder="1" applyAlignment="1">
      <alignment horizontal="center" vertical="center" wrapText="1"/>
    </xf>
    <xf numFmtId="0" fontId="7" fillId="6" borderId="44" xfId="0" applyFont="1" applyFill="1" applyBorder="1" applyAlignment="1">
      <alignment horizontal="center" vertical="center" wrapText="1"/>
    </xf>
    <xf numFmtId="0" fontId="9" fillId="0" borderId="9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76" xfId="0" applyFont="1" applyBorder="1" applyAlignment="1">
      <alignment horizontal="center" vertical="center"/>
    </xf>
    <xf numFmtId="0" fontId="7" fillId="6" borderId="51" xfId="0" applyFont="1" applyFill="1" applyBorder="1" applyAlignment="1">
      <alignment horizontal="center" vertical="center" wrapText="1"/>
    </xf>
    <xf numFmtId="0" fontId="9" fillId="0" borderId="86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5" fillId="11" borderId="5" xfId="0" applyFont="1" applyFill="1" applyBorder="1" applyAlignment="1">
      <alignment horizontal="center" vertical="center" wrapText="1"/>
    </xf>
    <xf numFmtId="0" fontId="35" fillId="4" borderId="23" xfId="0" applyFont="1" applyFill="1" applyBorder="1" applyAlignment="1">
      <alignment horizontal="center" vertical="center" wrapText="1"/>
    </xf>
    <xf numFmtId="0" fontId="4" fillId="0" borderId="29" xfId="0" applyFont="1" applyBorder="1"/>
    <xf numFmtId="0" fontId="4" fillId="0" borderId="31" xfId="0" applyFont="1" applyBorder="1"/>
    <xf numFmtId="0" fontId="4" fillId="0" borderId="32" xfId="0" applyFont="1" applyBorder="1"/>
    <xf numFmtId="0" fontId="7" fillId="0" borderId="98" xfId="0" applyFont="1" applyBorder="1" applyAlignment="1">
      <alignment horizontal="center" vertical="center" wrapText="1"/>
    </xf>
    <xf numFmtId="0" fontId="24" fillId="22" borderId="123" xfId="0" applyFont="1" applyFill="1" applyBorder="1" applyAlignment="1">
      <alignment horizontal="center" vertical="center" wrapText="1"/>
    </xf>
    <xf numFmtId="0" fontId="32" fillId="12" borderId="28" xfId="0" applyFont="1" applyFill="1" applyBorder="1" applyAlignment="1">
      <alignment vertical="center" wrapText="1"/>
    </xf>
    <xf numFmtId="0" fontId="7" fillId="0" borderId="98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32" fillId="12" borderId="86" xfId="0" applyFont="1" applyFill="1" applyBorder="1" applyAlignment="1">
      <alignment vertical="center" wrapText="1"/>
    </xf>
    <xf numFmtId="0" fontId="39" fillId="11" borderId="102" xfId="0" applyFont="1" applyFill="1" applyBorder="1" applyAlignment="1">
      <alignment horizontal="center" vertical="center"/>
    </xf>
    <xf numFmtId="0" fontId="27" fillId="11" borderId="26" xfId="0" applyFont="1" applyFill="1" applyBorder="1" applyAlignment="1">
      <alignment horizontal="center" vertical="center"/>
    </xf>
    <xf numFmtId="0" fontId="7" fillId="0" borderId="65" xfId="0" applyFont="1" applyBorder="1" applyAlignment="1">
      <alignment horizontal="center" vertical="center" wrapText="1"/>
    </xf>
    <xf numFmtId="0" fontId="32" fillId="0" borderId="62" xfId="0" applyFont="1" applyBorder="1" applyAlignment="1">
      <alignment horizontal="center" vertical="center" wrapText="1"/>
    </xf>
    <xf numFmtId="9" fontId="38" fillId="0" borderId="14" xfId="2" applyFont="1" applyFill="1" applyBorder="1" applyAlignment="1">
      <alignment horizontal="center" vertical="center" wrapText="1"/>
    </xf>
    <xf numFmtId="0" fontId="24" fillId="22" borderId="103" xfId="0" applyFont="1" applyFill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32" fillId="0" borderId="64" xfId="0" applyFont="1" applyBorder="1" applyAlignment="1">
      <alignment horizontal="center" vertical="center" wrapText="1"/>
    </xf>
    <xf numFmtId="0" fontId="42" fillId="0" borderId="53" xfId="3" applyBorder="1" applyAlignment="1">
      <alignment vertical="center" wrapText="1"/>
    </xf>
    <xf numFmtId="0" fontId="42" fillId="0" borderId="102" xfId="3" applyBorder="1" applyAlignment="1">
      <alignment horizontal="center" vertical="center" wrapText="1"/>
    </xf>
    <xf numFmtId="0" fontId="42" fillId="0" borderId="53" xfId="3" applyBorder="1" applyAlignment="1">
      <alignment horizontal="center" vertical="center" wrapText="1"/>
    </xf>
    <xf numFmtId="0" fontId="42" fillId="0" borderId="5" xfId="3" applyBorder="1" applyAlignment="1">
      <alignment horizontal="center" vertical="center" wrapText="1"/>
    </xf>
    <xf numFmtId="0" fontId="42" fillId="0" borderId="6" xfId="3" applyBorder="1" applyAlignment="1">
      <alignment horizontal="center" vertical="center" wrapText="1"/>
    </xf>
    <xf numFmtId="0" fontId="42" fillId="0" borderId="120" xfId="3" applyBorder="1" applyAlignment="1">
      <alignment horizontal="center" vertical="center" wrapText="1"/>
    </xf>
    <xf numFmtId="0" fontId="42" fillId="0" borderId="50" xfId="3" applyBorder="1" applyAlignment="1">
      <alignment horizontal="center" vertical="center" wrapText="1"/>
    </xf>
    <xf numFmtId="0" fontId="42" fillId="0" borderId="52" xfId="3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28" xfId="0" applyFont="1" applyBorder="1" applyAlignment="1">
      <alignment horizontal="center" vertical="center" wrapText="1"/>
    </xf>
    <xf numFmtId="0" fontId="7" fillId="0" borderId="99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3" fillId="0" borderId="0" xfId="0" applyFont="1" applyAlignment="1">
      <alignment wrapText="1"/>
    </xf>
    <xf numFmtId="0" fontId="6" fillId="16" borderId="23" xfId="0" applyFont="1" applyFill="1" applyBorder="1" applyAlignment="1">
      <alignment horizontal="center" vertical="center" wrapText="1"/>
    </xf>
    <xf numFmtId="0" fontId="7" fillId="12" borderId="42" xfId="0" applyFont="1" applyFill="1" applyBorder="1" applyAlignment="1">
      <alignment horizontal="center" vertical="center" wrapText="1"/>
    </xf>
    <xf numFmtId="0" fontId="7" fillId="12" borderId="5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30" fillId="11" borderId="21" xfId="0" applyFont="1" applyFill="1" applyBorder="1" applyAlignment="1">
      <alignment horizontal="center" vertical="center" wrapText="1"/>
    </xf>
    <xf numFmtId="0" fontId="30" fillId="11" borderId="22" xfId="0" applyFont="1" applyFill="1" applyBorder="1" applyAlignment="1">
      <alignment horizontal="center" vertical="center" wrapText="1"/>
    </xf>
    <xf numFmtId="0" fontId="30" fillId="11" borderId="98" xfId="0" applyFont="1" applyFill="1" applyBorder="1" applyAlignment="1">
      <alignment horizontal="center" vertical="center" wrapText="1"/>
    </xf>
    <xf numFmtId="0" fontId="30" fillId="11" borderId="97" xfId="0" applyFont="1" applyFill="1" applyBorder="1" applyAlignment="1">
      <alignment horizontal="center" vertical="center" wrapText="1"/>
    </xf>
    <xf numFmtId="0" fontId="8" fillId="11" borderId="21" xfId="0" applyFont="1" applyFill="1" applyBorder="1" applyAlignment="1">
      <alignment horizontal="center" vertical="center" wrapText="1"/>
    </xf>
    <xf numFmtId="0" fontId="8" fillId="11" borderId="73" xfId="0" applyFont="1" applyFill="1" applyBorder="1" applyAlignment="1">
      <alignment horizontal="center" vertical="center" wrapText="1"/>
    </xf>
    <xf numFmtId="0" fontId="8" fillId="11" borderId="22" xfId="0" applyFont="1" applyFill="1" applyBorder="1" applyAlignment="1">
      <alignment horizontal="center" vertical="center" wrapText="1"/>
    </xf>
    <xf numFmtId="0" fontId="8" fillId="11" borderId="78" xfId="0" applyFont="1" applyFill="1" applyBorder="1" applyAlignment="1">
      <alignment horizontal="center" vertical="center" wrapText="1"/>
    </xf>
    <xf numFmtId="0" fontId="8" fillId="11" borderId="0" xfId="0" applyFont="1" applyFill="1" applyAlignment="1">
      <alignment horizontal="center" vertical="center" wrapText="1"/>
    </xf>
    <xf numFmtId="0" fontId="8" fillId="11" borderId="69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6" fillId="0" borderId="106" xfId="0" applyFont="1" applyBorder="1" applyAlignment="1">
      <alignment horizontal="center" vertical="center" wrapText="1"/>
    </xf>
    <xf numFmtId="0" fontId="8" fillId="0" borderId="106" xfId="0" applyFont="1" applyBorder="1" applyAlignment="1">
      <alignment horizontal="center" vertical="center" wrapText="1"/>
    </xf>
    <xf numFmtId="0" fontId="32" fillId="7" borderId="5" xfId="0" applyFont="1" applyFill="1" applyBorder="1" applyAlignment="1">
      <alignment horizontal="center" vertical="center" wrapText="1"/>
    </xf>
    <xf numFmtId="0" fontId="32" fillId="7" borderId="61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2" fillId="7" borderId="6" xfId="0" applyFont="1" applyFill="1" applyBorder="1" applyAlignment="1">
      <alignment horizontal="center" vertical="center" wrapText="1"/>
    </xf>
    <xf numFmtId="0" fontId="32" fillId="7" borderId="8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5" fillId="13" borderId="62" xfId="0" applyFont="1" applyFill="1" applyBorder="1" applyAlignment="1">
      <alignment horizontal="center" vertical="center" wrapText="1"/>
    </xf>
    <xf numFmtId="0" fontId="15" fillId="13" borderId="63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4" fillId="6" borderId="54" xfId="0" applyFont="1" applyFill="1" applyBorder="1" applyAlignment="1">
      <alignment horizontal="center" vertical="center" wrapText="1"/>
    </xf>
    <xf numFmtId="0" fontId="24" fillId="6" borderId="67" xfId="0" applyFont="1" applyFill="1" applyBorder="1" applyAlignment="1">
      <alignment horizontal="center" vertical="center" wrapText="1"/>
    </xf>
    <xf numFmtId="0" fontId="24" fillId="6" borderId="55" xfId="0" applyFont="1" applyFill="1" applyBorder="1" applyAlignment="1">
      <alignment horizontal="center" vertical="center" wrapText="1"/>
    </xf>
    <xf numFmtId="0" fontId="7" fillId="12" borderId="110" xfId="0" applyFont="1" applyFill="1" applyBorder="1" applyAlignment="1">
      <alignment horizontal="center" vertical="center" wrapText="1"/>
    </xf>
    <xf numFmtId="0" fontId="7" fillId="12" borderId="20" xfId="0" applyFont="1" applyFill="1" applyBorder="1" applyAlignment="1">
      <alignment horizontal="center" vertical="center" wrapText="1"/>
    </xf>
    <xf numFmtId="0" fontId="6" fillId="0" borderId="81" xfId="0" applyFont="1" applyBorder="1" applyAlignment="1">
      <alignment horizontal="center" vertical="center" wrapText="1"/>
    </xf>
    <xf numFmtId="0" fontId="6" fillId="0" borderId="80" xfId="0" applyFont="1" applyBorder="1" applyAlignment="1">
      <alignment horizontal="center" vertical="center" wrapText="1"/>
    </xf>
    <xf numFmtId="0" fontId="7" fillId="11" borderId="0" xfId="0" applyFont="1" applyFill="1" applyAlignment="1">
      <alignment horizontal="center" vertical="center" wrapText="1"/>
    </xf>
    <xf numFmtId="0" fontId="7" fillId="12" borderId="73" xfId="0" applyFont="1" applyFill="1" applyBorder="1" applyAlignment="1">
      <alignment horizontal="center" vertical="center" wrapText="1"/>
    </xf>
    <xf numFmtId="0" fontId="7" fillId="12" borderId="22" xfId="0" applyFont="1" applyFill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4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4" borderId="45" xfId="0" applyFont="1" applyFill="1" applyBorder="1" applyAlignment="1">
      <alignment horizontal="center" vertical="center" wrapText="1"/>
    </xf>
    <xf numFmtId="0" fontId="7" fillId="7" borderId="30" xfId="0" applyFont="1" applyFill="1" applyBorder="1" applyAlignment="1">
      <alignment horizontal="center" vertical="center" wrapText="1"/>
    </xf>
    <xf numFmtId="0" fontId="7" fillId="7" borderId="32" xfId="0" applyFont="1" applyFill="1" applyBorder="1" applyAlignment="1">
      <alignment horizontal="center" vertical="center" wrapText="1"/>
    </xf>
    <xf numFmtId="0" fontId="32" fillId="12" borderId="28" xfId="0" applyFont="1" applyFill="1" applyBorder="1" applyAlignment="1">
      <alignment horizontal="center" vertical="center" wrapText="1"/>
    </xf>
    <xf numFmtId="0" fontId="32" fillId="12" borderId="14" xfId="0" applyFont="1" applyFill="1" applyBorder="1" applyAlignment="1">
      <alignment horizontal="center" vertical="center" wrapText="1"/>
    </xf>
    <xf numFmtId="0" fontId="7" fillId="12" borderId="28" xfId="0" applyFont="1" applyFill="1" applyBorder="1" applyAlignment="1">
      <alignment horizontal="center" vertical="center" wrapText="1"/>
    </xf>
    <xf numFmtId="0" fontId="7" fillId="12" borderId="14" xfId="0" applyFont="1" applyFill="1" applyBorder="1" applyAlignment="1">
      <alignment horizontal="center" vertical="center" wrapText="1"/>
    </xf>
    <xf numFmtId="0" fontId="8" fillId="11" borderId="10" xfId="0" applyFont="1" applyFill="1" applyBorder="1" applyAlignment="1">
      <alignment horizontal="center" vertical="center" wrapText="1"/>
    </xf>
    <xf numFmtId="0" fontId="8" fillId="11" borderId="11" xfId="0" applyFont="1" applyFill="1" applyBorder="1" applyAlignment="1">
      <alignment horizontal="center" vertical="center" wrapText="1"/>
    </xf>
    <xf numFmtId="0" fontId="8" fillId="11" borderId="15" xfId="0" applyFont="1" applyFill="1" applyBorder="1" applyAlignment="1">
      <alignment horizontal="center" vertical="center" wrapText="1"/>
    </xf>
    <xf numFmtId="0" fontId="8" fillId="11" borderId="16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42" fillId="0" borderId="14" xfId="3" applyBorder="1" applyAlignment="1">
      <alignment horizontal="center" vertical="center" wrapText="1"/>
    </xf>
    <xf numFmtId="0" fontId="24" fillId="6" borderId="14" xfId="0" applyFont="1" applyFill="1" applyBorder="1" applyAlignment="1">
      <alignment horizontal="center" vertical="center" wrapText="1"/>
    </xf>
    <xf numFmtId="0" fontId="7" fillId="12" borderId="90" xfId="0" applyFont="1" applyFill="1" applyBorder="1" applyAlignment="1">
      <alignment horizontal="center" vertical="center" wrapText="1"/>
    </xf>
    <xf numFmtId="0" fontId="7" fillId="12" borderId="97" xfId="0" applyFont="1" applyFill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8" fillId="0" borderId="9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12" borderId="78" xfId="0" applyFont="1" applyFill="1" applyBorder="1" applyAlignment="1">
      <alignment horizontal="center" vertical="center" wrapText="1"/>
    </xf>
    <xf numFmtId="0" fontId="7" fillId="12" borderId="0" xfId="0" applyFont="1" applyFill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10" borderId="14" xfId="0" applyFont="1" applyFill="1" applyBorder="1" applyAlignment="1">
      <alignment horizontal="center" vertical="center" wrapText="1"/>
    </xf>
    <xf numFmtId="0" fontId="7" fillId="12" borderId="93" xfId="0" applyFont="1" applyFill="1" applyBorder="1" applyAlignment="1">
      <alignment horizontal="center" vertical="center" wrapText="1"/>
    </xf>
    <xf numFmtId="0" fontId="7" fillId="12" borderId="71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7" fillId="10" borderId="5" xfId="0" applyFont="1" applyFill="1" applyBorder="1" applyAlignment="1">
      <alignment horizontal="center" vertical="center" wrapText="1"/>
    </xf>
    <xf numFmtId="0" fontId="7" fillId="12" borderId="56" xfId="0" applyFont="1" applyFill="1" applyBorder="1" applyAlignment="1">
      <alignment horizontal="center" vertical="center" wrapText="1"/>
    </xf>
    <xf numFmtId="0" fontId="7" fillId="12" borderId="23" xfId="0" applyFont="1" applyFill="1" applyBorder="1" applyAlignment="1">
      <alignment horizontal="center" vertical="center" wrapText="1"/>
    </xf>
    <xf numFmtId="0" fontId="7" fillId="10" borderId="76" xfId="0" applyFont="1" applyFill="1" applyBorder="1" applyAlignment="1">
      <alignment horizontal="center" vertical="center" wrapText="1"/>
    </xf>
    <xf numFmtId="0" fontId="7" fillId="10" borderId="31" xfId="0" applyFont="1" applyFill="1" applyBorder="1" applyAlignment="1">
      <alignment horizontal="center" vertical="center" wrapText="1"/>
    </xf>
    <xf numFmtId="0" fontId="24" fillId="6" borderId="68" xfId="0" applyFont="1" applyFill="1" applyBorder="1" applyAlignment="1">
      <alignment horizontal="center" vertical="center" wrapText="1"/>
    </xf>
    <xf numFmtId="0" fontId="24" fillId="6" borderId="39" xfId="0" applyFont="1" applyFill="1" applyBorder="1" applyAlignment="1">
      <alignment horizontal="center" vertical="center" wrapText="1"/>
    </xf>
    <xf numFmtId="0" fontId="6" fillId="0" borderId="78" xfId="0" applyFont="1" applyBorder="1" applyAlignment="1">
      <alignment horizontal="center" vertical="center" wrapText="1"/>
    </xf>
    <xf numFmtId="0" fontId="6" fillId="0" borderId="69" xfId="0" applyFont="1" applyBorder="1" applyAlignment="1">
      <alignment horizontal="center" vertical="center" wrapText="1"/>
    </xf>
    <xf numFmtId="0" fontId="7" fillId="0" borderId="98" xfId="0" applyFont="1" applyBorder="1" applyAlignment="1">
      <alignment horizontal="center" vertical="center"/>
    </xf>
    <xf numFmtId="0" fontId="7" fillId="0" borderId="9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8" fillId="11" borderId="5" xfId="0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/>
    </xf>
    <xf numFmtId="3" fontId="42" fillId="3" borderId="2" xfId="3" applyNumberFormat="1" applyFill="1" applyBorder="1" applyAlignment="1">
      <alignment horizontal="center" vertical="center"/>
    </xf>
    <xf numFmtId="3" fontId="42" fillId="3" borderId="130" xfId="3" applyNumberFormat="1" applyFill="1" applyBorder="1" applyAlignment="1">
      <alignment horizontal="center" vertical="center"/>
    </xf>
    <xf numFmtId="3" fontId="42" fillId="3" borderId="3" xfId="3" applyNumberFormat="1" applyFill="1" applyBorder="1" applyAlignment="1">
      <alignment horizontal="center" vertical="center"/>
    </xf>
    <xf numFmtId="0" fontId="6" fillId="9" borderId="42" xfId="0" applyFont="1" applyFill="1" applyBorder="1" applyAlignment="1">
      <alignment horizontal="center" vertical="center" wrapText="1"/>
    </xf>
    <xf numFmtId="0" fontId="15" fillId="11" borderId="2" xfId="0" applyFont="1" applyFill="1" applyBorder="1" applyAlignment="1">
      <alignment horizontal="center" vertical="center" wrapText="1"/>
    </xf>
    <xf numFmtId="0" fontId="15" fillId="11" borderId="3" xfId="0" applyFont="1" applyFill="1" applyBorder="1" applyAlignment="1">
      <alignment horizontal="center" vertical="center" wrapText="1"/>
    </xf>
    <xf numFmtId="0" fontId="3" fillId="11" borderId="29" xfId="0" applyFont="1" applyFill="1" applyBorder="1" applyAlignment="1">
      <alignment horizontal="center" vertical="center" wrapText="1"/>
    </xf>
    <xf numFmtId="0" fontId="8" fillId="11" borderId="18" xfId="0" applyFont="1" applyFill="1" applyBorder="1" applyAlignment="1">
      <alignment horizontal="center" vertical="center" wrapText="1"/>
    </xf>
    <xf numFmtId="0" fontId="8" fillId="11" borderId="7" xfId="0" applyFont="1" applyFill="1" applyBorder="1" applyAlignment="1">
      <alignment horizontal="center" vertical="center" wrapText="1"/>
    </xf>
    <xf numFmtId="0" fontId="8" fillId="11" borderId="8" xfId="0" applyFont="1" applyFill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7" fillId="12" borderId="40" xfId="0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12" borderId="51" xfId="0" applyFont="1" applyFill="1" applyBorder="1" applyAlignment="1">
      <alignment horizontal="center" vertical="center" wrapText="1"/>
    </xf>
    <xf numFmtId="0" fontId="7" fillId="12" borderId="46" xfId="0" applyFont="1" applyFill="1" applyBorder="1" applyAlignment="1">
      <alignment horizontal="center" vertical="center" wrapText="1"/>
    </xf>
    <xf numFmtId="0" fontId="15" fillId="13" borderId="68" xfId="0" applyFont="1" applyFill="1" applyBorder="1" applyAlignment="1">
      <alignment horizontal="center" vertical="center" wrapText="1"/>
    </xf>
    <xf numFmtId="0" fontId="15" fillId="13" borderId="38" xfId="0" applyFont="1" applyFill="1" applyBorder="1" applyAlignment="1">
      <alignment horizontal="center" vertical="center" wrapText="1"/>
    </xf>
    <xf numFmtId="0" fontId="15" fillId="13" borderId="39" xfId="0" applyFont="1" applyFill="1" applyBorder="1" applyAlignment="1">
      <alignment horizontal="center" vertical="center" wrapText="1"/>
    </xf>
    <xf numFmtId="0" fontId="15" fillId="13" borderId="36" xfId="0" applyFont="1" applyFill="1" applyBorder="1" applyAlignment="1">
      <alignment horizontal="center" vertical="center" wrapText="1"/>
    </xf>
    <xf numFmtId="0" fontId="15" fillId="13" borderId="37" xfId="0" applyFont="1" applyFill="1" applyBorder="1" applyAlignment="1">
      <alignment horizontal="center" vertical="center" wrapText="1"/>
    </xf>
    <xf numFmtId="0" fontId="15" fillId="13" borderId="49" xfId="0" applyFont="1" applyFill="1" applyBorder="1" applyAlignment="1">
      <alignment horizontal="center" vertical="center" wrapText="1"/>
    </xf>
    <xf numFmtId="0" fontId="7" fillId="12" borderId="58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6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5" fillId="11" borderId="9" xfId="0" applyFont="1" applyFill="1" applyBorder="1" applyAlignment="1">
      <alignment horizontal="center" vertical="center" wrapText="1"/>
    </xf>
    <xf numFmtId="0" fontId="15" fillId="11" borderId="0" xfId="0" applyFont="1" applyFill="1" applyAlignment="1">
      <alignment horizontal="center" vertical="center" wrapText="1"/>
    </xf>
    <xf numFmtId="0" fontId="6" fillId="6" borderId="42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49" fontId="7" fillId="12" borderId="42" xfId="0" applyNumberFormat="1" applyFont="1" applyFill="1" applyBorder="1" applyAlignment="1">
      <alignment horizontal="center" vertical="center" wrapText="1"/>
    </xf>
    <xf numFmtId="49" fontId="7" fillId="12" borderId="5" xfId="0" applyNumberFormat="1" applyFont="1" applyFill="1" applyBorder="1" applyAlignment="1">
      <alignment horizontal="center" vertical="center" wrapText="1"/>
    </xf>
    <xf numFmtId="0" fontId="7" fillId="7" borderId="61" xfId="0" applyFont="1" applyFill="1" applyBorder="1" applyAlignment="1">
      <alignment horizontal="center" vertical="center" wrapText="1"/>
    </xf>
    <xf numFmtId="0" fontId="32" fillId="12" borderId="42" xfId="0" applyFont="1" applyFill="1" applyBorder="1" applyAlignment="1">
      <alignment horizontal="center" vertical="center" wrapText="1"/>
    </xf>
    <xf numFmtId="0" fontId="32" fillId="12" borderId="6" xfId="0" applyFont="1" applyFill="1" applyBorder="1" applyAlignment="1">
      <alignment horizontal="center" vertical="center" wrapText="1"/>
    </xf>
    <xf numFmtId="0" fontId="6" fillId="0" borderId="85" xfId="0" applyFont="1" applyBorder="1" applyAlignment="1">
      <alignment horizontal="center" vertical="center" wrapText="1"/>
    </xf>
    <xf numFmtId="0" fontId="26" fillId="9" borderId="42" xfId="0" applyFont="1" applyFill="1" applyBorder="1" applyAlignment="1">
      <alignment horizontal="center" vertical="center" wrapText="1"/>
    </xf>
    <xf numFmtId="0" fontId="26" fillId="9" borderId="5" xfId="0" applyFont="1" applyFill="1" applyBorder="1" applyAlignment="1">
      <alignment horizontal="center" vertical="center" wrapText="1"/>
    </xf>
    <xf numFmtId="0" fontId="32" fillId="12" borderId="86" xfId="0" applyFont="1" applyFill="1" applyBorder="1" applyAlignment="1">
      <alignment horizontal="center" vertical="center" wrapText="1"/>
    </xf>
    <xf numFmtId="0" fontId="32" fillId="12" borderId="53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4" fillId="12" borderId="40" xfId="0" applyFont="1" applyFill="1" applyBorder="1" applyAlignment="1">
      <alignment horizontal="center" vertical="center" wrapText="1"/>
    </xf>
    <xf numFmtId="0" fontId="4" fillId="12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10" borderId="6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88" xfId="0" applyFont="1" applyBorder="1" applyAlignment="1">
      <alignment horizontal="center" vertical="center" wrapText="1"/>
    </xf>
    <xf numFmtId="0" fontId="45" fillId="0" borderId="42" xfId="0" applyFont="1" applyBorder="1" applyAlignment="1">
      <alignment horizontal="center" vertical="center" wrapText="1"/>
    </xf>
    <xf numFmtId="0" fontId="45" fillId="0" borderId="5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14" fillId="9" borderId="42" xfId="0" applyFont="1" applyFill="1" applyBorder="1" applyAlignment="1">
      <alignment horizontal="center" vertical="center" wrapText="1"/>
    </xf>
    <xf numFmtId="0" fontId="14" fillId="9" borderId="5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8" fillId="11" borderId="6" xfId="0" applyFont="1" applyFill="1" applyBorder="1" applyAlignment="1">
      <alignment horizontal="center" vertical="center" wrapText="1"/>
    </xf>
    <xf numFmtId="0" fontId="8" fillId="11" borderId="95" xfId="0" applyFont="1" applyFill="1" applyBorder="1" applyAlignment="1">
      <alignment horizontal="center" vertical="center" wrapText="1"/>
    </xf>
    <xf numFmtId="0" fontId="8" fillId="11" borderId="96" xfId="0" applyFont="1" applyFill="1" applyBorder="1" applyAlignment="1">
      <alignment horizontal="center" vertical="center" wrapText="1"/>
    </xf>
    <xf numFmtId="0" fontId="8" fillId="11" borderId="17" xfId="0" applyFont="1" applyFill="1" applyBorder="1" applyAlignment="1">
      <alignment horizontal="center" vertical="center" wrapText="1"/>
    </xf>
    <xf numFmtId="0" fontId="29" fillId="11" borderId="14" xfId="0" applyFont="1" applyFill="1" applyBorder="1" applyAlignment="1">
      <alignment horizontal="center" vertical="center" wrapText="1"/>
    </xf>
    <xf numFmtId="0" fontId="15" fillId="13" borderId="75" xfId="0" applyFont="1" applyFill="1" applyBorder="1" applyAlignment="1">
      <alignment horizontal="center" vertical="center" wrapText="1"/>
    </xf>
    <xf numFmtId="0" fontId="15" fillId="13" borderId="79" xfId="0" applyFont="1" applyFill="1" applyBorder="1" applyAlignment="1">
      <alignment horizontal="center" vertical="center" wrapText="1"/>
    </xf>
    <xf numFmtId="0" fontId="15" fillId="13" borderId="59" xfId="0" applyFont="1" applyFill="1" applyBorder="1" applyAlignment="1">
      <alignment horizontal="center" vertical="center" wrapText="1"/>
    </xf>
    <xf numFmtId="0" fontId="15" fillId="13" borderId="70" xfId="0" applyFont="1" applyFill="1" applyBorder="1" applyAlignment="1">
      <alignment horizontal="center" vertical="center" wrapText="1"/>
    </xf>
    <xf numFmtId="0" fontId="15" fillId="13" borderId="90" xfId="0" applyFont="1" applyFill="1" applyBorder="1" applyAlignment="1">
      <alignment horizontal="center" vertical="center" wrapText="1"/>
    </xf>
    <xf numFmtId="0" fontId="15" fillId="13" borderId="91" xfId="0" applyFont="1" applyFill="1" applyBorder="1" applyAlignment="1">
      <alignment horizontal="center" vertical="center" wrapText="1"/>
    </xf>
    <xf numFmtId="0" fontId="7" fillId="7" borderId="110" xfId="0" applyFont="1" applyFill="1" applyBorder="1" applyAlignment="1">
      <alignment horizontal="center" vertical="center" wrapText="1"/>
    </xf>
    <xf numFmtId="0" fontId="7" fillId="7" borderId="89" xfId="0" applyFont="1" applyFill="1" applyBorder="1" applyAlignment="1">
      <alignment horizontal="center" vertical="center" wrapText="1"/>
    </xf>
    <xf numFmtId="0" fontId="7" fillId="10" borderId="20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21" fillId="0" borderId="71" xfId="0" applyFont="1" applyBorder="1" applyAlignment="1">
      <alignment horizontal="center" vertical="center"/>
    </xf>
    <xf numFmtId="0" fontId="21" fillId="0" borderId="84" xfId="0" applyFont="1" applyBorder="1" applyAlignment="1">
      <alignment horizontal="center" vertical="center"/>
    </xf>
    <xf numFmtId="0" fontId="21" fillId="0" borderId="53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76" xfId="0" applyFont="1" applyBorder="1" applyAlignment="1">
      <alignment horizontal="center" vertical="center" wrapText="1"/>
    </xf>
    <xf numFmtId="0" fontId="32" fillId="12" borderId="119" xfId="0" applyFont="1" applyFill="1" applyBorder="1" applyAlignment="1">
      <alignment horizontal="center" vertical="center" wrapText="1"/>
    </xf>
    <xf numFmtId="0" fontId="32" fillId="12" borderId="12" xfId="0" applyFont="1" applyFill="1" applyBorder="1" applyAlignment="1">
      <alignment horizontal="center" vertical="center" wrapText="1"/>
    </xf>
    <xf numFmtId="0" fontId="14" fillId="9" borderId="75" xfId="0" applyFont="1" applyFill="1" applyBorder="1" applyAlignment="1">
      <alignment horizontal="center" vertical="center" wrapText="1"/>
    </xf>
    <xf numFmtId="0" fontId="14" fillId="9" borderId="77" xfId="0" applyFont="1" applyFill="1" applyBorder="1" applyAlignment="1">
      <alignment horizontal="center" vertical="center" wrapText="1"/>
    </xf>
    <xf numFmtId="0" fontId="14" fillId="9" borderId="62" xfId="0" applyFont="1" applyFill="1" applyBorder="1" applyAlignment="1">
      <alignment horizontal="center" vertical="center" wrapText="1"/>
    </xf>
    <xf numFmtId="0" fontId="14" fillId="9" borderId="64" xfId="0" applyFont="1" applyFill="1" applyBorder="1" applyAlignment="1">
      <alignment horizontal="center" vertical="center" wrapText="1"/>
    </xf>
    <xf numFmtId="0" fontId="24" fillId="6" borderId="77" xfId="0" applyFont="1" applyFill="1" applyBorder="1" applyAlignment="1">
      <alignment horizontal="center" vertical="center" wrapText="1"/>
    </xf>
    <xf numFmtId="0" fontId="24" fillId="6" borderId="79" xfId="0" applyFont="1" applyFill="1" applyBorder="1" applyAlignment="1">
      <alignment horizontal="center" vertical="center" wrapText="1"/>
    </xf>
    <xf numFmtId="0" fontId="15" fillId="13" borderId="54" xfId="0" applyFont="1" applyFill="1" applyBorder="1" applyAlignment="1">
      <alignment horizontal="center" vertical="center" wrapText="1"/>
    </xf>
    <xf numFmtId="0" fontId="15" fillId="13" borderId="67" xfId="0" applyFont="1" applyFill="1" applyBorder="1" applyAlignment="1">
      <alignment horizontal="center" vertical="center" wrapText="1"/>
    </xf>
    <xf numFmtId="0" fontId="15" fillId="13" borderId="55" xfId="0" applyFont="1" applyFill="1" applyBorder="1" applyAlignment="1">
      <alignment horizontal="center" vertical="center" wrapText="1"/>
    </xf>
    <xf numFmtId="0" fontId="34" fillId="11" borderId="14" xfId="0" applyFont="1" applyFill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24" fillId="6" borderId="75" xfId="0" applyFont="1" applyFill="1" applyBorder="1" applyAlignment="1">
      <alignment horizontal="center" vertical="center" wrapText="1"/>
    </xf>
    <xf numFmtId="0" fontId="24" fillId="6" borderId="62" xfId="0" applyFont="1" applyFill="1" applyBorder="1" applyAlignment="1">
      <alignment horizontal="center" vertical="center" wrapText="1"/>
    </xf>
    <xf numFmtId="0" fontId="24" fillId="6" borderId="6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74" xfId="0" applyFont="1" applyBorder="1" applyAlignment="1">
      <alignment horizontal="center"/>
    </xf>
    <xf numFmtId="0" fontId="4" fillId="0" borderId="121" xfId="0" applyFont="1" applyBorder="1" applyAlignment="1">
      <alignment horizontal="center"/>
    </xf>
    <xf numFmtId="0" fontId="6" fillId="0" borderId="31" xfId="0" applyFont="1" applyBorder="1" applyAlignment="1">
      <alignment horizontal="center" vertical="center" wrapText="1"/>
    </xf>
    <xf numFmtId="0" fontId="6" fillId="4" borderId="75" xfId="0" applyFont="1" applyFill="1" applyBorder="1" applyAlignment="1">
      <alignment horizontal="center" vertical="center" wrapText="1"/>
    </xf>
    <xf numFmtId="0" fontId="6" fillId="4" borderId="79" xfId="0" applyFont="1" applyFill="1" applyBorder="1" applyAlignment="1">
      <alignment horizontal="center" vertical="center" wrapText="1"/>
    </xf>
    <xf numFmtId="0" fontId="6" fillId="0" borderId="115" xfId="0" applyFont="1" applyBorder="1" applyAlignment="1">
      <alignment horizontal="center" vertical="center" wrapText="1"/>
    </xf>
    <xf numFmtId="0" fontId="6" fillId="0" borderId="116" xfId="0" applyFont="1" applyBorder="1" applyAlignment="1">
      <alignment horizontal="center" vertical="center" wrapText="1"/>
    </xf>
    <xf numFmtId="0" fontId="3" fillId="11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4" fillId="6" borderId="111" xfId="0" applyFont="1" applyFill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36" fillId="0" borderId="40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" fillId="11" borderId="71" xfId="0" applyFont="1" applyFill="1" applyBorder="1" applyAlignment="1">
      <alignment horizontal="center" vertical="center" wrapText="1"/>
    </xf>
    <xf numFmtId="0" fontId="3" fillId="11" borderId="84" xfId="0" applyFont="1" applyFill="1" applyBorder="1" applyAlignment="1">
      <alignment horizontal="center" vertical="center" wrapText="1"/>
    </xf>
    <xf numFmtId="0" fontId="3" fillId="11" borderId="53" xfId="0" applyFont="1" applyFill="1" applyBorder="1" applyAlignment="1">
      <alignment horizontal="center" vertical="center" wrapText="1"/>
    </xf>
    <xf numFmtId="0" fontId="15" fillId="13" borderId="77" xfId="0" applyFont="1" applyFill="1" applyBorder="1" applyAlignment="1">
      <alignment horizontal="center" vertical="center" wrapText="1"/>
    </xf>
    <xf numFmtId="0" fontId="14" fillId="9" borderId="10" xfId="0" applyFont="1" applyFill="1" applyBorder="1" applyAlignment="1">
      <alignment horizontal="center" vertical="center" wrapText="1"/>
    </xf>
    <xf numFmtId="0" fontId="14" fillId="9" borderId="11" xfId="0" applyFont="1" applyFill="1" applyBorder="1" applyAlignment="1">
      <alignment horizontal="center" vertical="center" wrapText="1"/>
    </xf>
    <xf numFmtId="0" fontId="14" fillId="9" borderId="12" xfId="0" applyFont="1" applyFill="1" applyBorder="1" applyAlignment="1">
      <alignment horizontal="center" vertical="center" wrapText="1"/>
    </xf>
    <xf numFmtId="0" fontId="14" fillId="9" borderId="13" xfId="0" applyFont="1" applyFill="1" applyBorder="1" applyAlignment="1">
      <alignment horizontal="center" vertical="center" wrapText="1"/>
    </xf>
    <xf numFmtId="0" fontId="8" fillId="11" borderId="12" xfId="0" applyFont="1" applyFill="1" applyBorder="1" applyAlignment="1">
      <alignment horizontal="center" vertical="center" wrapText="1"/>
    </xf>
    <xf numFmtId="0" fontId="8" fillId="11" borderId="35" xfId="0" applyFont="1" applyFill="1" applyBorder="1" applyAlignment="1">
      <alignment horizontal="center" vertical="center" wrapText="1"/>
    </xf>
    <xf numFmtId="0" fontId="7" fillId="12" borderId="30" xfId="0" applyFont="1" applyFill="1" applyBorder="1" applyAlignment="1">
      <alignment horizontal="center" vertical="center" wrapText="1"/>
    </xf>
    <xf numFmtId="0" fontId="7" fillId="12" borderId="31" xfId="0" applyFont="1" applyFill="1" applyBorder="1" applyAlignment="1">
      <alignment horizontal="center" vertical="center" wrapText="1"/>
    </xf>
    <xf numFmtId="0" fontId="15" fillId="11" borderId="95" xfId="0" applyFont="1" applyFill="1" applyBorder="1" applyAlignment="1">
      <alignment horizontal="center" vertical="center" wrapText="1"/>
    </xf>
    <xf numFmtId="0" fontId="15" fillId="11" borderId="73" xfId="0" applyFont="1" applyFill="1" applyBorder="1" applyAlignment="1">
      <alignment horizontal="center" vertical="center" wrapText="1"/>
    </xf>
    <xf numFmtId="0" fontId="15" fillId="11" borderId="17" xfId="0" applyFont="1" applyFill="1" applyBorder="1" applyAlignment="1">
      <alignment horizontal="center" vertical="center" wrapText="1"/>
    </xf>
    <xf numFmtId="0" fontId="15" fillId="13" borderId="58" xfId="0" applyFont="1" applyFill="1" applyBorder="1" applyAlignment="1">
      <alignment horizontal="center" vertical="center" wrapText="1"/>
    </xf>
    <xf numFmtId="0" fontId="15" fillId="13" borderId="11" xfId="0" applyFont="1" applyFill="1" applyBorder="1" applyAlignment="1">
      <alignment horizontal="center" vertical="center" wrapText="1"/>
    </xf>
    <xf numFmtId="0" fontId="15" fillId="13" borderId="57" xfId="0" applyFont="1" applyFill="1" applyBorder="1" applyAlignment="1">
      <alignment horizontal="center" vertical="center" wrapText="1"/>
    </xf>
    <xf numFmtId="0" fontId="15" fillId="13" borderId="13" xfId="0" applyFont="1" applyFill="1" applyBorder="1" applyAlignment="1">
      <alignment horizontal="center" vertical="center" wrapText="1"/>
    </xf>
    <xf numFmtId="0" fontId="7" fillId="12" borderId="98" xfId="0" applyFont="1" applyFill="1" applyBorder="1" applyAlignment="1">
      <alignment horizontal="center" vertical="center" wrapText="1"/>
    </xf>
    <xf numFmtId="0" fontId="7" fillId="12" borderId="17" xfId="0" applyFont="1" applyFill="1" applyBorder="1" applyAlignment="1">
      <alignment horizontal="center" vertical="center" wrapText="1"/>
    </xf>
    <xf numFmtId="0" fontId="18" fillId="11" borderId="14" xfId="0" applyFont="1" applyFill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/>
    </xf>
    <xf numFmtId="0" fontId="31" fillId="11" borderId="71" xfId="0" applyFont="1" applyFill="1" applyBorder="1" applyAlignment="1">
      <alignment horizontal="center" vertical="center" wrapText="1"/>
    </xf>
    <xf numFmtId="0" fontId="31" fillId="11" borderId="84" xfId="0" applyFont="1" applyFill="1" applyBorder="1" applyAlignment="1">
      <alignment horizontal="center" vertical="center" wrapText="1"/>
    </xf>
    <xf numFmtId="0" fontId="31" fillId="11" borderId="53" xfId="0" applyFont="1" applyFill="1" applyBorder="1" applyAlignment="1">
      <alignment horizontal="center" vertical="center" wrapText="1"/>
    </xf>
    <xf numFmtId="0" fontId="8" fillId="11" borderId="20" xfId="0" applyFont="1" applyFill="1" applyBorder="1" applyAlignment="1">
      <alignment horizontal="center" vertical="center" wrapText="1"/>
    </xf>
    <xf numFmtId="0" fontId="8" fillId="11" borderId="14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3" fillId="11" borderId="94" xfId="0" applyFont="1" applyFill="1" applyBorder="1" applyAlignment="1">
      <alignment horizontal="center" vertical="center" wrapText="1"/>
    </xf>
    <xf numFmtId="0" fontId="3" fillId="11" borderId="114" xfId="0" applyFont="1" applyFill="1" applyBorder="1" applyAlignment="1">
      <alignment horizontal="center" vertical="center" wrapText="1"/>
    </xf>
    <xf numFmtId="0" fontId="3" fillId="11" borderId="87" xfId="0" applyFont="1" applyFill="1" applyBorder="1" applyAlignment="1">
      <alignment horizontal="center" vertical="center" wrapText="1"/>
    </xf>
    <xf numFmtId="0" fontId="8" fillId="11" borderId="105" xfId="0" applyFont="1" applyFill="1" applyBorder="1" applyAlignment="1">
      <alignment horizontal="center" vertical="center" wrapText="1"/>
    </xf>
    <xf numFmtId="0" fontId="8" fillId="11" borderId="72" xfId="0" applyFont="1" applyFill="1" applyBorder="1" applyAlignment="1">
      <alignment horizontal="center" vertical="center" wrapText="1"/>
    </xf>
    <xf numFmtId="0" fontId="19" fillId="11" borderId="71" xfId="0" applyFont="1" applyFill="1" applyBorder="1" applyAlignment="1">
      <alignment horizontal="center" vertical="center" wrapText="1"/>
    </xf>
    <xf numFmtId="0" fontId="19" fillId="11" borderId="84" xfId="0" applyFont="1" applyFill="1" applyBorder="1" applyAlignment="1">
      <alignment horizontal="center" vertical="center" wrapText="1"/>
    </xf>
    <xf numFmtId="0" fontId="19" fillId="11" borderId="53" xfId="0" applyFont="1" applyFill="1" applyBorder="1" applyAlignment="1">
      <alignment horizontal="center" vertical="center" wrapText="1"/>
    </xf>
    <xf numFmtId="0" fontId="19" fillId="11" borderId="14" xfId="0" applyFont="1" applyFill="1" applyBorder="1" applyAlignment="1">
      <alignment horizontal="center" vertical="center" wrapText="1"/>
    </xf>
    <xf numFmtId="0" fontId="18" fillId="11" borderId="29" xfId="0" applyFont="1" applyFill="1" applyBorder="1" applyAlignment="1">
      <alignment horizontal="center" vertical="center" wrapText="1"/>
    </xf>
    <xf numFmtId="0" fontId="18" fillId="11" borderId="71" xfId="0" applyFont="1" applyFill="1" applyBorder="1" applyAlignment="1">
      <alignment horizontal="center" vertical="center" wrapText="1"/>
    </xf>
    <xf numFmtId="0" fontId="18" fillId="11" borderId="94" xfId="0" applyFont="1" applyFill="1" applyBorder="1" applyAlignment="1">
      <alignment horizontal="center" vertical="center" wrapText="1"/>
    </xf>
    <xf numFmtId="0" fontId="8" fillId="11" borderId="13" xfId="0" applyFont="1" applyFill="1" applyBorder="1" applyAlignment="1">
      <alignment horizontal="center" vertical="center" wrapText="1"/>
    </xf>
    <xf numFmtId="0" fontId="29" fillId="11" borderId="53" xfId="0" applyFont="1" applyFill="1" applyBorder="1" applyAlignment="1">
      <alignment horizontal="center" vertical="center" wrapText="1"/>
    </xf>
    <xf numFmtId="0" fontId="19" fillId="11" borderId="14" xfId="1" applyFont="1" applyFill="1" applyBorder="1" applyAlignment="1">
      <alignment horizontal="center" vertical="center"/>
    </xf>
    <xf numFmtId="0" fontId="32" fillId="12" borderId="5" xfId="0" applyFont="1" applyFill="1" applyBorder="1" applyAlignment="1">
      <alignment horizontal="center" vertical="center" wrapText="1"/>
    </xf>
    <xf numFmtId="0" fontId="32" fillId="12" borderId="40" xfId="0" applyFont="1" applyFill="1" applyBorder="1" applyAlignment="1">
      <alignment horizontal="center" vertical="center" wrapText="1"/>
    </xf>
    <xf numFmtId="0" fontId="32" fillId="12" borderId="8" xfId="0" applyFont="1" applyFill="1" applyBorder="1" applyAlignment="1">
      <alignment horizontal="center" vertical="center" wrapText="1"/>
    </xf>
    <xf numFmtId="0" fontId="34" fillId="11" borderId="29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9" xfId="0" applyFont="1" applyFill="1" applyBorder="1" applyAlignment="1">
      <alignment horizontal="center" vertical="center" wrapText="1"/>
    </xf>
    <xf numFmtId="0" fontId="14" fillId="9" borderId="16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34" fillId="11" borderId="71" xfId="0" applyFont="1" applyFill="1" applyBorder="1" applyAlignment="1">
      <alignment horizontal="center" vertical="center" wrapText="1"/>
    </xf>
    <xf numFmtId="0" fontId="15" fillId="11" borderId="6" xfId="0" applyFont="1" applyFill="1" applyBorder="1" applyAlignment="1">
      <alignment horizontal="center" vertical="center" wrapText="1"/>
    </xf>
    <xf numFmtId="0" fontId="15" fillId="11" borderId="7" xfId="0" applyFont="1" applyFill="1" applyBorder="1" applyAlignment="1">
      <alignment horizontal="center" vertical="center" wrapText="1"/>
    </xf>
    <xf numFmtId="0" fontId="15" fillId="11" borderId="8" xfId="0" applyFont="1" applyFill="1" applyBorder="1" applyAlignment="1">
      <alignment horizontal="center" vertical="center" wrapText="1"/>
    </xf>
    <xf numFmtId="0" fontId="32" fillId="12" borderId="56" xfId="0" applyFont="1" applyFill="1" applyBorder="1" applyAlignment="1">
      <alignment horizontal="center" vertical="center" wrapText="1"/>
    </xf>
    <xf numFmtId="0" fontId="32" fillId="12" borderId="23" xfId="0" applyFont="1" applyFill="1" applyBorder="1" applyAlignment="1">
      <alignment horizontal="center" vertical="center" wrapText="1"/>
    </xf>
    <xf numFmtId="0" fontId="17" fillId="16" borderId="17" xfId="0" applyFont="1" applyFill="1" applyBorder="1" applyAlignment="1">
      <alignment horizontal="center" wrapText="1"/>
    </xf>
    <xf numFmtId="0" fontId="42" fillId="0" borderId="6" xfId="3" applyBorder="1" applyAlignment="1">
      <alignment horizontal="center" vertical="center" wrapText="1"/>
    </xf>
    <xf numFmtId="0" fontId="42" fillId="0" borderId="8" xfId="3" applyBorder="1" applyAlignment="1">
      <alignment horizontal="center" vertical="center" wrapText="1"/>
    </xf>
    <xf numFmtId="0" fontId="32" fillId="12" borderId="43" xfId="0" applyFont="1" applyFill="1" applyBorder="1" applyAlignment="1">
      <alignment horizontal="center" vertical="center" wrapText="1"/>
    </xf>
    <xf numFmtId="0" fontId="32" fillId="12" borderId="47" xfId="0" applyFont="1" applyFill="1" applyBorder="1" applyAlignment="1">
      <alignment horizontal="center" vertical="center" wrapText="1"/>
    </xf>
    <xf numFmtId="0" fontId="7" fillId="0" borderId="127" xfId="0" applyFont="1" applyBorder="1" applyAlignment="1">
      <alignment horizontal="center" vertical="center"/>
    </xf>
    <xf numFmtId="0" fontId="7" fillId="0" borderId="129" xfId="0" applyFont="1" applyBorder="1" applyAlignment="1">
      <alignment horizontal="center" vertical="center"/>
    </xf>
    <xf numFmtId="0" fontId="32" fillId="7" borderId="10" xfId="0" applyFont="1" applyFill="1" applyBorder="1" applyAlignment="1">
      <alignment horizontal="center" vertical="center" wrapText="1"/>
    </xf>
    <xf numFmtId="0" fontId="32" fillId="7" borderId="11" xfId="0" applyFont="1" applyFill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/>
    </xf>
    <xf numFmtId="0" fontId="23" fillId="0" borderId="99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0" fontId="7" fillId="0" borderId="14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42" fillId="0" borderId="19" xfId="3" applyBorder="1" applyAlignment="1">
      <alignment horizontal="center" vertical="center" wrapText="1"/>
    </xf>
    <xf numFmtId="0" fontId="42" fillId="0" borderId="20" xfId="3" applyBorder="1" applyAlignment="1">
      <alignment horizontal="center" vertical="center" wrapText="1"/>
    </xf>
    <xf numFmtId="0" fontId="15" fillId="13" borderId="0" xfId="0" applyFont="1" applyFill="1" applyAlignment="1">
      <alignment horizontal="center" vertical="center" wrapText="1"/>
    </xf>
    <xf numFmtId="0" fontId="27" fillId="13" borderId="75" xfId="0" applyFont="1" applyFill="1" applyBorder="1" applyAlignment="1">
      <alignment horizontal="center" vertical="center" wrapText="1"/>
    </xf>
    <xf numFmtId="0" fontId="27" fillId="13" borderId="77" xfId="0" applyFont="1" applyFill="1" applyBorder="1" applyAlignment="1">
      <alignment horizontal="center" vertical="center" wrapText="1"/>
    </xf>
    <xf numFmtId="0" fontId="27" fillId="13" borderId="79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2" fillId="0" borderId="85" xfId="3" applyBorder="1" applyAlignment="1">
      <alignment horizontal="center" vertical="center" wrapText="1"/>
    </xf>
    <xf numFmtId="0" fontId="7" fillId="0" borderId="8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5" xfId="0" applyFont="1" applyBorder="1" applyAlignment="1">
      <alignment horizontal="center" vertical="center" wrapText="1"/>
    </xf>
    <xf numFmtId="0" fontId="35" fillId="4" borderId="10" xfId="0" applyFont="1" applyFill="1" applyBorder="1" applyAlignment="1">
      <alignment horizontal="center" vertical="center" wrapText="1"/>
    </xf>
    <xf numFmtId="0" fontId="35" fillId="4" borderId="11" xfId="0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14" fillId="9" borderId="0" xfId="0" applyFont="1" applyFill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  <xf numFmtId="0" fontId="32" fillId="12" borderId="51" xfId="0" applyFont="1" applyFill="1" applyBorder="1" applyAlignment="1">
      <alignment horizontal="center" vertical="center" wrapText="1"/>
    </xf>
    <xf numFmtId="0" fontId="32" fillId="12" borderId="46" xfId="0" applyFont="1" applyFill="1" applyBorder="1" applyAlignment="1">
      <alignment horizontal="center" vertical="center" wrapText="1"/>
    </xf>
    <xf numFmtId="0" fontId="7" fillId="12" borderId="43" xfId="0" applyFont="1" applyFill="1" applyBorder="1" applyAlignment="1">
      <alignment horizontal="center" vertical="center" wrapText="1"/>
    </xf>
    <xf numFmtId="0" fontId="7" fillId="12" borderId="47" xfId="0" applyFont="1" applyFill="1" applyBorder="1" applyAlignment="1">
      <alignment horizontal="center" vertical="center" wrapText="1"/>
    </xf>
    <xf numFmtId="0" fontId="8" fillId="11" borderId="88" xfId="0" applyFont="1" applyFill="1" applyBorder="1" applyAlignment="1">
      <alignment horizontal="center" vertical="center" wrapText="1"/>
    </xf>
    <xf numFmtId="0" fontId="8" fillId="11" borderId="70" xfId="0" applyFont="1" applyFill="1" applyBorder="1" applyAlignment="1">
      <alignment horizontal="center" vertical="center" wrapText="1"/>
    </xf>
    <xf numFmtId="0" fontId="8" fillId="11" borderId="91" xfId="0" applyFont="1" applyFill="1" applyBorder="1" applyAlignment="1">
      <alignment horizontal="center" vertical="center" wrapText="1"/>
    </xf>
    <xf numFmtId="0" fontId="35" fillId="4" borderId="45" xfId="0" applyFont="1" applyFill="1" applyBorder="1" applyAlignment="1">
      <alignment horizontal="center" vertical="center" wrapText="1"/>
    </xf>
    <xf numFmtId="0" fontId="35" fillId="4" borderId="44" xfId="0" applyFont="1" applyFill="1" applyBorder="1" applyAlignment="1">
      <alignment horizontal="center" vertical="center" wrapText="1"/>
    </xf>
    <xf numFmtId="0" fontId="27" fillId="11" borderId="10" xfId="0" applyFont="1" applyFill="1" applyBorder="1" applyAlignment="1">
      <alignment horizontal="center" vertical="center" wrapText="1"/>
    </xf>
    <xf numFmtId="0" fontId="27" fillId="11" borderId="11" xfId="0" applyFont="1" applyFill="1" applyBorder="1" applyAlignment="1">
      <alignment horizontal="center" vertical="center" wrapText="1"/>
    </xf>
    <xf numFmtId="0" fontId="27" fillId="11" borderId="15" xfId="0" applyFont="1" applyFill="1" applyBorder="1" applyAlignment="1">
      <alignment horizontal="center" vertical="center" wrapText="1"/>
    </xf>
    <xf numFmtId="0" fontId="27" fillId="11" borderId="16" xfId="0" applyFont="1" applyFill="1" applyBorder="1" applyAlignment="1">
      <alignment horizontal="center" vertical="center" wrapText="1"/>
    </xf>
    <xf numFmtId="2" fontId="42" fillId="0" borderId="6" xfId="3" applyNumberFormat="1" applyBorder="1" applyAlignment="1">
      <alignment horizontal="center" vertical="center" wrapText="1"/>
    </xf>
    <xf numFmtId="2" fontId="42" fillId="0" borderId="8" xfId="3" applyNumberFormat="1" applyBorder="1" applyAlignment="1">
      <alignment horizontal="center" vertical="center" wrapText="1"/>
    </xf>
    <xf numFmtId="2" fontId="42" fillId="0" borderId="10" xfId="3" applyNumberFormat="1" applyBorder="1" applyAlignment="1">
      <alignment horizontal="center" vertical="center" wrapText="1"/>
    </xf>
    <xf numFmtId="2" fontId="42" fillId="0" borderId="11" xfId="3" applyNumberForma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100" xfId="0" applyFont="1" applyBorder="1" applyAlignment="1">
      <alignment horizontal="center" vertical="center" wrapText="1"/>
    </xf>
    <xf numFmtId="0" fontId="7" fillId="0" borderId="101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60" xfId="0" applyFont="1" applyBorder="1" applyAlignment="1">
      <alignment horizontal="center"/>
    </xf>
    <xf numFmtId="0" fontId="42" fillId="0" borderId="45" xfId="3" applyBorder="1" applyAlignment="1">
      <alignment horizontal="center" vertical="center" wrapText="1"/>
    </xf>
    <xf numFmtId="0" fontId="42" fillId="0" borderId="44" xfId="3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/>
    </xf>
    <xf numFmtId="0" fontId="44" fillId="3" borderId="2" xfId="0" applyFont="1" applyFill="1" applyBorder="1" applyAlignment="1">
      <alignment horizontal="center" vertical="center"/>
    </xf>
    <xf numFmtId="0" fontId="44" fillId="3" borderId="130" xfId="0" applyFont="1" applyFill="1" applyBorder="1" applyAlignment="1">
      <alignment horizontal="center" vertical="center"/>
    </xf>
    <xf numFmtId="0" fontId="44" fillId="3" borderId="3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30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37" fillId="21" borderId="75" xfId="0" applyFont="1" applyFill="1" applyBorder="1" applyAlignment="1">
      <alignment horizontal="center" vertical="center" wrapText="1"/>
    </xf>
    <xf numFmtId="0" fontId="37" fillId="21" borderId="77" xfId="0" applyFont="1" applyFill="1" applyBorder="1" applyAlignment="1">
      <alignment horizontal="center" vertical="center" wrapText="1"/>
    </xf>
    <xf numFmtId="0" fontId="37" fillId="21" borderId="79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24" fillId="6" borderId="122" xfId="0" applyFont="1" applyFill="1" applyBorder="1" applyAlignment="1">
      <alignment horizontal="center" vertical="center" wrapText="1"/>
    </xf>
    <xf numFmtId="0" fontId="24" fillId="6" borderId="124" xfId="0" applyFont="1" applyFill="1" applyBorder="1" applyAlignment="1">
      <alignment horizontal="center" vertical="center" wrapText="1"/>
    </xf>
    <xf numFmtId="0" fontId="7" fillId="0" borderId="131" xfId="0" applyFont="1" applyBorder="1" applyAlignment="1">
      <alignment horizontal="center" vertical="center" wrapText="1"/>
    </xf>
    <xf numFmtId="0" fontId="7" fillId="0" borderId="114" xfId="0" applyFont="1" applyBorder="1" applyAlignment="1">
      <alignment horizontal="center" vertical="center" wrapText="1"/>
    </xf>
    <xf numFmtId="0" fontId="7" fillId="0" borderId="132" xfId="0" applyFont="1" applyBorder="1" applyAlignment="1">
      <alignment horizontal="center" vertical="center" wrapText="1"/>
    </xf>
    <xf numFmtId="0" fontId="7" fillId="16" borderId="102" xfId="0" applyFont="1" applyFill="1" applyBorder="1" applyAlignment="1">
      <alignment horizontal="center" vertical="center"/>
    </xf>
    <xf numFmtId="0" fontId="7" fillId="16" borderId="84" xfId="0" applyFont="1" applyFill="1" applyBorder="1" applyAlignment="1">
      <alignment horizontal="center" vertical="center"/>
    </xf>
    <xf numFmtId="0" fontId="7" fillId="16" borderId="92" xfId="0" applyFont="1" applyFill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/>
    </xf>
    <xf numFmtId="0" fontId="36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24" fillId="22" borderId="103" xfId="0" applyFont="1" applyFill="1" applyBorder="1" applyAlignment="1">
      <alignment horizontal="center" vertical="center"/>
    </xf>
    <xf numFmtId="0" fontId="24" fillId="22" borderId="104" xfId="0" applyFont="1" applyFill="1" applyBorder="1" applyAlignment="1">
      <alignment horizontal="center" vertical="center"/>
    </xf>
    <xf numFmtId="0" fontId="36" fillId="0" borderId="86" xfId="0" applyFont="1" applyBorder="1" applyAlignment="1">
      <alignment horizontal="center" vertical="center"/>
    </xf>
    <xf numFmtId="0" fontId="36" fillId="0" borderId="53" xfId="0" applyFont="1" applyBorder="1" applyAlignment="1">
      <alignment horizontal="center" vertical="center"/>
    </xf>
    <xf numFmtId="0" fontId="7" fillId="0" borderId="87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38" fillId="19" borderId="28" xfId="0" applyFont="1" applyFill="1" applyBorder="1" applyAlignment="1">
      <alignment horizontal="center" vertical="center" wrapText="1"/>
    </xf>
    <xf numFmtId="0" fontId="38" fillId="19" borderId="14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39" fillId="11" borderId="102" xfId="0" applyFont="1" applyFill="1" applyBorder="1" applyAlignment="1">
      <alignment horizontal="center" vertical="center"/>
    </xf>
    <xf numFmtId="0" fontId="39" fillId="11" borderId="92" xfId="0" applyFont="1" applyFill="1" applyBorder="1" applyAlignment="1">
      <alignment horizontal="center" vertical="center"/>
    </xf>
    <xf numFmtId="0" fontId="27" fillId="11" borderId="102" xfId="0" applyFont="1" applyFill="1" applyBorder="1" applyAlignment="1">
      <alignment horizontal="center" vertical="center"/>
    </xf>
    <xf numFmtId="0" fontId="27" fillId="11" borderId="92" xfId="0" applyFont="1" applyFill="1" applyBorder="1" applyAlignment="1">
      <alignment horizontal="center" vertical="center"/>
    </xf>
    <xf numFmtId="0" fontId="27" fillId="11" borderId="82" xfId="0" applyFont="1" applyFill="1" applyBorder="1" applyAlignment="1">
      <alignment horizontal="center" vertical="center"/>
    </xf>
    <xf numFmtId="0" fontId="27" fillId="11" borderId="79" xfId="0" applyFont="1" applyFill="1" applyBorder="1" applyAlignment="1">
      <alignment horizontal="center" vertical="center"/>
    </xf>
    <xf numFmtId="0" fontId="27" fillId="11" borderId="127" xfId="0" applyFont="1" applyFill="1" applyBorder="1" applyAlignment="1">
      <alignment horizontal="center" vertical="center"/>
    </xf>
    <xf numFmtId="0" fontId="27" fillId="11" borderId="63" xfId="0" applyFont="1" applyFill="1" applyBorder="1" applyAlignment="1">
      <alignment horizontal="center" vertical="center"/>
    </xf>
    <xf numFmtId="0" fontId="38" fillId="19" borderId="86" xfId="0" applyFont="1" applyFill="1" applyBorder="1" applyAlignment="1">
      <alignment horizontal="center" vertical="center" wrapText="1"/>
    </xf>
    <xf numFmtId="0" fontId="38" fillId="19" borderId="53" xfId="0" applyFont="1" applyFill="1" applyBorder="1" applyAlignment="1">
      <alignment horizontal="center" vertical="center" wrapText="1"/>
    </xf>
    <xf numFmtId="0" fontId="27" fillId="11" borderId="126" xfId="0" applyFont="1" applyFill="1" applyBorder="1" applyAlignment="1">
      <alignment horizontal="center" vertical="center"/>
    </xf>
    <xf numFmtId="0" fontId="27" fillId="11" borderId="39" xfId="0" applyFont="1" applyFill="1" applyBorder="1" applyAlignment="1">
      <alignment horizontal="center" vertical="center"/>
    </xf>
    <xf numFmtId="0" fontId="32" fillId="0" borderId="62" xfId="0" applyFont="1" applyBorder="1" applyAlignment="1">
      <alignment horizontal="center" vertical="center" wrapText="1"/>
    </xf>
    <xf numFmtId="0" fontId="32" fillId="0" borderId="65" xfId="0" applyFont="1" applyBorder="1" applyAlignment="1">
      <alignment horizontal="center" vertical="center" wrapText="1"/>
    </xf>
    <xf numFmtId="0" fontId="24" fillId="12" borderId="54" xfId="0" applyFont="1" applyFill="1" applyBorder="1" applyAlignment="1">
      <alignment horizontal="center" vertical="center" wrapText="1"/>
    </xf>
    <xf numFmtId="0" fontId="24" fillId="12" borderId="55" xfId="0" applyFont="1" applyFill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35" fillId="7" borderId="14" xfId="0" applyFont="1" applyFill="1" applyBorder="1" applyAlignment="1">
      <alignment horizontal="center" vertical="center" wrapText="1"/>
    </xf>
    <xf numFmtId="0" fontId="35" fillId="7" borderId="29" xfId="0" applyFont="1" applyFill="1" applyBorder="1" applyAlignment="1">
      <alignment horizontal="center" vertical="center" wrapText="1"/>
    </xf>
    <xf numFmtId="0" fontId="35" fillId="4" borderId="122" xfId="0" applyFont="1" applyFill="1" applyBorder="1" applyAlignment="1">
      <alignment horizontal="center" vertical="center" wrapText="1"/>
    </xf>
    <xf numFmtId="0" fontId="35" fillId="4" borderId="124" xfId="0" applyFont="1" applyFill="1" applyBorder="1" applyAlignment="1">
      <alignment horizontal="center" vertical="center" wrapText="1"/>
    </xf>
    <xf numFmtId="0" fontId="7" fillId="12" borderId="25" xfId="0" applyFont="1" applyFill="1" applyBorder="1" applyAlignment="1">
      <alignment horizontal="center" vertical="center" wrapText="1"/>
    </xf>
    <xf numFmtId="0" fontId="7" fillId="12" borderId="26" xfId="0" applyFont="1" applyFill="1" applyBorder="1" applyAlignment="1">
      <alignment horizontal="center" vertical="center" wrapText="1"/>
    </xf>
    <xf numFmtId="0" fontId="7" fillId="12" borderId="27" xfId="0" applyFont="1" applyFill="1" applyBorder="1" applyAlignment="1">
      <alignment horizontal="center" vertical="center" wrapText="1"/>
    </xf>
    <xf numFmtId="0" fontId="32" fillId="0" borderId="43" xfId="0" applyFont="1" applyBorder="1" applyAlignment="1">
      <alignment horizontal="center" vertical="center" wrapText="1"/>
    </xf>
    <xf numFmtId="0" fontId="32" fillId="0" borderId="47" xfId="0" applyFont="1" applyBorder="1" applyAlignment="1">
      <alignment horizontal="center" vertical="center" wrapText="1"/>
    </xf>
    <xf numFmtId="0" fontId="35" fillId="7" borderId="28" xfId="0" applyFont="1" applyFill="1" applyBorder="1" applyAlignment="1">
      <alignment horizontal="center" vertical="center" wrapText="1"/>
    </xf>
    <xf numFmtId="0" fontId="32" fillId="7" borderId="14" xfId="0" applyFont="1" applyFill="1" applyBorder="1" applyAlignment="1">
      <alignment horizontal="center" vertical="center" wrapText="1"/>
    </xf>
    <xf numFmtId="0" fontId="38" fillId="18" borderId="75" xfId="0" applyFont="1" applyFill="1" applyBorder="1" applyAlignment="1">
      <alignment horizontal="center" vertical="center" wrapText="1"/>
    </xf>
    <xf numFmtId="0" fontId="38" fillId="18" borderId="79" xfId="0" applyFont="1" applyFill="1" applyBorder="1" applyAlignment="1">
      <alignment horizontal="center" vertical="center" wrapText="1"/>
    </xf>
    <xf numFmtId="0" fontId="38" fillId="18" borderId="62" xfId="0" applyFont="1" applyFill="1" applyBorder="1" applyAlignment="1">
      <alignment horizontal="center" vertical="center" wrapText="1"/>
    </xf>
    <xf numFmtId="0" fontId="38" fillId="18" borderId="63" xfId="0" applyFont="1" applyFill="1" applyBorder="1" applyAlignment="1">
      <alignment horizontal="center" vertical="center" wrapText="1"/>
    </xf>
    <xf numFmtId="0" fontId="24" fillId="22" borderId="103" xfId="0" applyFont="1" applyFill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7" fillId="11" borderId="117" xfId="0" applyFont="1" applyFill="1" applyBorder="1" applyAlignment="1">
      <alignment horizontal="center" vertical="center" wrapText="1"/>
    </xf>
    <xf numFmtId="0" fontId="27" fillId="11" borderId="125" xfId="0" applyFont="1" applyFill="1" applyBorder="1" applyAlignment="1">
      <alignment horizontal="center" vertical="center" wrapText="1"/>
    </xf>
    <xf numFmtId="0" fontId="27" fillId="11" borderId="118" xfId="0" applyFont="1" applyFill="1" applyBorder="1" applyAlignment="1">
      <alignment horizontal="center" vertical="center" wrapText="1"/>
    </xf>
    <xf numFmtId="0" fontId="32" fillId="0" borderId="57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24" fillId="12" borderId="67" xfId="0" applyFont="1" applyFill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8" fillId="11" borderId="117" xfId="0" applyFont="1" applyFill="1" applyBorder="1" applyAlignment="1">
      <alignment horizontal="center" vertical="center" wrapText="1"/>
    </xf>
    <xf numFmtId="0" fontId="8" fillId="11" borderId="125" xfId="0" applyFont="1" applyFill="1" applyBorder="1" applyAlignment="1">
      <alignment horizontal="center" vertical="center" wrapText="1"/>
    </xf>
    <xf numFmtId="0" fontId="8" fillId="11" borderId="118" xfId="0" applyFont="1" applyFill="1" applyBorder="1" applyAlignment="1">
      <alignment horizontal="center" vertical="center" wrapText="1"/>
    </xf>
    <xf numFmtId="0" fontId="23" fillId="0" borderId="45" xfId="0" applyFont="1" applyBorder="1" applyAlignment="1">
      <alignment horizontal="center" vertical="center"/>
    </xf>
    <xf numFmtId="0" fontId="23" fillId="0" borderId="44" xfId="0" applyFont="1" applyBorder="1" applyAlignment="1">
      <alignment horizontal="center" vertical="center"/>
    </xf>
    <xf numFmtId="0" fontId="27" fillId="11" borderId="79" xfId="0" applyFont="1" applyFill="1" applyBorder="1" applyAlignment="1">
      <alignment horizontal="center" vertical="center" wrapText="1"/>
    </xf>
    <xf numFmtId="0" fontId="27" fillId="11" borderId="70" xfId="0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right" vertical="center"/>
    </xf>
    <xf numFmtId="0" fontId="6" fillId="10" borderId="23" xfId="0" applyFont="1" applyFill="1" applyBorder="1" applyAlignment="1">
      <alignment horizontal="center" vertical="center" wrapText="1"/>
    </xf>
  </cellXfs>
  <cellStyles count="4">
    <cellStyle name="Hyperlink" xfId="3" xr:uid="{00000000-000B-0000-0000-000008000000}"/>
    <cellStyle name="Normal" xfId="0" builtinId="0"/>
    <cellStyle name="Normal 2" xfId="1" xr:uid="{00000000-0005-0000-0000-000003000000}"/>
    <cellStyle name="Porcentaje" xfId="2" builtinId="5"/>
  </cellStyles>
  <dxfs count="0"/>
  <tableStyles count="0" defaultTableStyle="TableStyleMedium2" defaultPivotStyle="PivotStyleLight16"/>
  <colors>
    <mruColors>
      <color rgb="FF000000"/>
      <color rgb="FFD0F9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154251</xdr:colOff>
      <xdr:row>131</xdr:row>
      <xdr:rowOff>245268</xdr:rowOff>
    </xdr:from>
    <xdr:to>
      <xdr:col>15</xdr:col>
      <xdr:colOff>647471</xdr:colOff>
      <xdr:row>169</xdr:row>
      <xdr:rowOff>396875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CEE43F8-F1A3-4A62-9D91-F00A1BF65E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66001" y="61395768"/>
          <a:ext cx="9303845" cy="79779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723900</xdr:colOff>
      <xdr:row>27</xdr:row>
      <xdr:rowOff>457199</xdr:rowOff>
    </xdr:from>
    <xdr:to>
      <xdr:col>18</xdr:col>
      <xdr:colOff>577966</xdr:colOff>
      <xdr:row>29</xdr:row>
      <xdr:rowOff>1254577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F536A30F-42C2-472D-A058-0924EE557D70}"/>
            </a:ext>
            <a:ext uri="{147F2762-F138-4A5C-976F-8EAC2B608ADB}">
              <a16:predDERef xmlns:a16="http://schemas.microsoft.com/office/drawing/2014/main" pred="{2B45BF24-4103-4E73-8A58-39D795C0E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02025" y="97288349"/>
          <a:ext cx="6064366" cy="2569028"/>
        </a:xfrm>
        <a:prstGeom prst="rect">
          <a:avLst/>
        </a:prstGeom>
      </xdr:spPr>
    </xdr:pic>
    <xdr:clientData/>
  </xdr:twoCellAnchor>
  <xdr:twoCellAnchor editAs="oneCell">
    <xdr:from>
      <xdr:col>10</xdr:col>
      <xdr:colOff>312964</xdr:colOff>
      <xdr:row>39</xdr:row>
      <xdr:rowOff>27214</xdr:rowOff>
    </xdr:from>
    <xdr:to>
      <xdr:col>19</xdr:col>
      <xdr:colOff>308881</xdr:colOff>
      <xdr:row>53</xdr:row>
      <xdr:rowOff>43542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8EDA33E8-98D0-4E0F-AD77-85A512206AFE}"/>
            </a:ext>
            <a:ext uri="{147F2762-F138-4A5C-976F-8EAC2B608ADB}">
              <a16:predDERef xmlns:a16="http://schemas.microsoft.com/office/drawing/2014/main" pred="{F536A30F-42C2-472D-A058-0924EE557D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29289" y="98991964"/>
          <a:ext cx="6168117" cy="4902653"/>
        </a:xfrm>
        <a:prstGeom prst="rect">
          <a:avLst/>
        </a:prstGeom>
      </xdr:spPr>
    </xdr:pic>
    <xdr:clientData/>
  </xdr:twoCellAnchor>
  <xdr:twoCellAnchor editAs="oneCell">
    <xdr:from>
      <xdr:col>7</xdr:col>
      <xdr:colOff>299357</xdr:colOff>
      <xdr:row>49</xdr:row>
      <xdr:rowOff>54428</xdr:rowOff>
    </xdr:from>
    <xdr:to>
      <xdr:col>14</xdr:col>
      <xdr:colOff>198665</xdr:colOff>
      <xdr:row>63</xdr:row>
      <xdr:rowOff>108858</xdr:rowOff>
    </xdr:to>
    <xdr:pic>
      <xdr:nvPicPr>
        <xdr:cNvPr id="4" name="Imagen 8">
          <a:extLst>
            <a:ext uri="{FF2B5EF4-FFF2-40B4-BE49-F238E27FC236}">
              <a16:creationId xmlns:a16="http://schemas.microsoft.com/office/drawing/2014/main" id="{BF5CD065-B3CD-42FB-B690-CC8BC4F2439E}"/>
            </a:ext>
            <a:ext uri="{147F2762-F138-4A5C-976F-8EAC2B608ADB}">
              <a16:predDERef xmlns:a16="http://schemas.microsoft.com/office/drawing/2014/main" pred="{8EDA33E8-98D0-4E0F-AD77-85A512206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00732" y="100543178"/>
          <a:ext cx="6004833" cy="21880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" TargetMode="External"/><Relationship Id="rId13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" TargetMode="External"/><Relationship Id="rId18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RUES%20INVERSIONES%20DERCA.pdf?csf=1&amp;web=1&amp;e=uuMNwN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37.%20Formato%202%20-%20Compromiso%20Anticorrupci&#3586;n.pdf?csf=1&amp;web=1&amp;e=QEtlal" TargetMode="External"/><Relationship Id="rId21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VERIFICACI&#211;N%20DE%20INHABILIDADES/93285518%20CONTRALORIA%20RL.pdf?csf=1&amp;web=1&amp;e=rdyrJu" TargetMode="External"/><Relationship Id="rId7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" TargetMode="External"/><Relationship Id="rId12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" TargetMode="External"/><Relationship Id="rId17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53.%20Formato%2011G%20-%20Acreditaci&#3586;n%20MIPYME.pdf?csf=1&amp;web=1&amp;e=W7PKZz" TargetMode="External"/><Relationship Id="rId25" Type="http://schemas.openxmlformats.org/officeDocument/2006/relationships/hyperlink" Target="../../../Forms/AllItems.aspx?id=%2Fsites%2FDOTACIONICBF%2FDocumentos%20compartidos%2FGeneral%2F009%2E%20EVALUACION%2FEVALUACIONES%20INDIVIDUALES%2FGRUPO%20EVALUADOR%20%202%2FMR%2E%20CI%20INVERSIONES%20DERCA%20SAS%2FDOCUMENTOS%20DERCA%2FCO1%5FRANL%5F3622989%5F20211206234151%20C%2EI%2E%20INVERSIONES%20DERCA%20S%2EA%2ES%2E%20%281%29%2F53%2E%20Formato%2011G%20%2D%20Acreditaci%E0%B8%82n%20MIPYME%2Epdf&amp;parent=%2Fsites%2FDOTACIONICBF%2FDocumentos%20compartidos%2FGeneral%2F009%2E%20EVALUACION%2FEVALUACIONES%20INDIVIDUALES%2FGRUPO%20EVALUADOR%20%202%2FMR%2E%20CI%20INVERSIONES%20DERCA%20SAS%2FDOCUMENTOS%20DERCA%2FCO1%5FRANL%5F3622989%5F20211206234151%20C%2EI%2E%20INVERSIONES%20DERCA%20S%2EA%2ES%2E%20%281%29" TargetMode="External"/><Relationship Id="rId2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36.%20Formato%201%20-%20Carta%20de%20Presentaci&#3586;n.pdf?csf=1&amp;web=1&amp;e=7HjZIL" TargetMode="External"/><Relationship Id="rId16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ACUERDO%20DISTRIBUCION%20PARA%20DERCA.pdf?csf=1&amp;web=1&amp;e=exdhYX" TargetMode="External"/><Relationship Id="rId20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VERIFICACI&#211;N%20DE%20INHABILIDADES/93285518%20Polici&#769;a%20RL.pdf?csf=1&amp;web=1&amp;e=SclHbR" TargetMode="External"/><Relationship Id="rId29" Type="http://schemas.openxmlformats.org/officeDocument/2006/relationships/comments" Target="../comments1.xml"/><Relationship Id="rId1" Type="http://schemas.openxmlformats.org/officeDocument/2006/relationships/hyperlink" Target="mailto:licitacion.derca@gmail.com" TargetMode="External"/><Relationship Id="rId6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41.%20Formato%206%20-%20Parafiscales%20Jur&#161;dicas.pdf?csf=1&amp;web=1&amp;e=KEb5Nh" TargetMode="External"/><Relationship Id="rId11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" TargetMode="External"/><Relationship Id="rId24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VERIFICACI&#211;N%20DE%20INHABILIDADES/8301004984%20PROCURADURIA.pdf?csf=1&amp;web=1&amp;e=pWUVIf" TargetMode="External"/><Relationship Id="rId5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CAMARA%20DE%20%20COMERCIO%20DICIEMBRE%2006%20DE%202021.pdf?csf=1&amp;web=1&amp;e=V4qyqk" TargetMode="External"/><Relationship Id="rId15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46.%20Formato%2011%20-%20Certificado%20cumplimiento%20Fichas%20Tecnicas.pdf?csf=1&amp;web=1&amp;e=PP8cIA" TargetMode="External"/><Relationship Id="rId23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VERIFICACI&#211;N%20DE%20INHABILIDADES/93285518%20PROCURADURIA%20RL.pdf?csf=1&amp;web=1&amp;e=VJDDNg" TargetMode="External"/><Relationship Id="rId28" Type="http://schemas.openxmlformats.org/officeDocument/2006/relationships/vmlDrawing" Target="../drawings/vmlDrawing1.vml"/><Relationship Id="rId10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" TargetMode="External"/><Relationship Id="rId19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VERIFICACI&#211;N%20DE%20INHABILIDADES/93285518%20MEDIDAS%20RL.pdf?csf=1&amp;web=1&amp;e=tFEZZv" TargetMode="External"/><Relationship Id="rId4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GARANTIA%20SERIEDAD%20DERCA.pdf?csf=1&amp;web=1&amp;e=M4X3Uz" TargetMode="External"/><Relationship Id="rId9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" TargetMode="External"/><Relationship Id="rId14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CEDULA%20%20REPRESENTANTE%20%20LEGAL%20%20CARLOS%20%20BELTRAN.pdf?csf=1&amp;web=1&amp;e=ETUqIA" TargetMode="External"/><Relationship Id="rId22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VERIFICACI&#211;N%20DE%20INHABILIDADES/8301004984%20CONTRALORIA.pdf?csf=1&amp;web=1&amp;e=RK8quX" TargetMode="External"/><Relationship Id="rId27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../../../../../../../../../../../../:b:/r/sites/DOTACIONICBF/Documentos%20compartidos/General/009.%20EVALUACION/EVALUACIONES%20INDIVIDUALES/GRUPO%20EVALUADOR%20%202/MR.%20CI%20INVERSIONES%20DERCA%20SAS/DOCUMENTOS%20DERCA/CO1_RANL_3622989_20211206234151%20C.I.%20INVERSIONES%20DERCA%20S.A.S.%20(1)/64.%20Formato%209%20-%20Factores%20Ponderables%20que%20incluye%20Adenda%201%20U.pdf?csf=1&amp;web=1&amp;e=V8VcVz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CY231"/>
  <sheetViews>
    <sheetView showGridLines="0" tabSelected="1" topLeftCell="A155" zoomScale="70" zoomScaleNormal="70" zoomScalePageLayoutView="62" workbookViewId="0">
      <selection activeCell="F179" sqref="F179"/>
    </sheetView>
  </sheetViews>
  <sheetFormatPr defaultColWidth="11" defaultRowHeight="12"/>
  <cols>
    <col min="1" max="1" width="3.125" style="16" customWidth="1"/>
    <col min="2" max="2" width="24" style="17" customWidth="1"/>
    <col min="3" max="3" width="30" style="17" customWidth="1"/>
    <col min="4" max="4" width="21.75" style="16" customWidth="1"/>
    <col min="5" max="5" width="20.75" style="16" customWidth="1"/>
    <col min="6" max="6" width="21.25" style="16" customWidth="1"/>
    <col min="7" max="7" width="23.5" style="16" customWidth="1"/>
    <col min="8" max="8" width="40" style="16" customWidth="1"/>
    <col min="9" max="9" width="18.75" style="16" customWidth="1"/>
    <col min="10" max="10" width="11" style="16"/>
    <col min="11" max="11" width="19.5" style="16" customWidth="1"/>
    <col min="12" max="12" width="25.375" style="16" customWidth="1"/>
    <col min="13" max="13" width="34.125" style="16" customWidth="1"/>
    <col min="14" max="14" width="28.375" style="16" customWidth="1"/>
    <col min="15" max="15" width="27.75" style="16" customWidth="1"/>
    <col min="16" max="16" width="29.75" style="16" customWidth="1"/>
    <col min="17" max="17" width="18.5" style="16" customWidth="1"/>
    <col min="18" max="18" width="17.125" style="16" customWidth="1"/>
    <col min="19" max="20" width="11" style="16"/>
    <col min="21" max="21" width="36.875" style="16" customWidth="1"/>
    <col min="22" max="22" width="76.375" style="16" customWidth="1"/>
    <col min="23" max="16384" width="11" style="16"/>
  </cols>
  <sheetData>
    <row r="1" spans="1:11" ht="18">
      <c r="A1" s="292" t="s">
        <v>0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</row>
    <row r="2" spans="1:11" ht="18">
      <c r="A2" s="292" t="s">
        <v>1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</row>
    <row r="3" spans="1:11" ht="12.75">
      <c r="A3" s="21"/>
      <c r="B3" s="302" t="s">
        <v>2</v>
      </c>
      <c r="C3" s="303"/>
      <c r="D3" s="293" t="s">
        <v>3</v>
      </c>
      <c r="E3" s="293"/>
      <c r="F3" s="293"/>
      <c r="G3" s="293"/>
      <c r="H3" s="21"/>
      <c r="I3" s="28" t="s">
        <v>4</v>
      </c>
      <c r="J3" s="293"/>
      <c r="K3" s="293"/>
    </row>
    <row r="4" spans="1:11" ht="12.75">
      <c r="A4" s="21"/>
      <c r="B4" s="302" t="s">
        <v>5</v>
      </c>
      <c r="C4" s="303"/>
      <c r="D4" s="297" t="s">
        <v>6</v>
      </c>
      <c r="E4" s="297"/>
      <c r="F4" s="297"/>
      <c r="G4" s="297"/>
      <c r="H4" s="21"/>
      <c r="I4" s="28" t="s">
        <v>7</v>
      </c>
      <c r="J4" s="293"/>
      <c r="K4" s="293"/>
    </row>
    <row r="5" spans="1:11" ht="12.75">
      <c r="A5" s="21"/>
      <c r="B5" s="302" t="s">
        <v>8</v>
      </c>
      <c r="C5" s="303"/>
      <c r="D5" s="293" t="s">
        <v>9</v>
      </c>
      <c r="E5" s="293"/>
      <c r="F5" s="293"/>
      <c r="G5" s="293"/>
      <c r="H5" s="21"/>
      <c r="I5" s="21"/>
      <c r="J5" s="21"/>
      <c r="K5" s="21"/>
    </row>
    <row r="6" spans="1:11" ht="12.75">
      <c r="A6" s="21"/>
      <c r="B6" s="302" t="s">
        <v>10</v>
      </c>
      <c r="C6" s="303"/>
      <c r="D6" s="548">
        <v>93285518</v>
      </c>
      <c r="E6" s="549"/>
      <c r="F6" s="549"/>
      <c r="G6" s="550"/>
      <c r="H6" s="21"/>
      <c r="I6" s="21"/>
      <c r="J6" s="21"/>
      <c r="K6" s="21"/>
    </row>
    <row r="7" spans="1:11" ht="14.25">
      <c r="A7" s="21"/>
      <c r="B7" s="302" t="s">
        <v>11</v>
      </c>
      <c r="C7" s="303"/>
      <c r="D7" s="298" t="s">
        <v>12</v>
      </c>
      <c r="E7" s="299"/>
      <c r="F7" s="299"/>
      <c r="G7" s="300"/>
      <c r="H7" s="21"/>
      <c r="I7" s="21"/>
      <c r="J7" s="21"/>
      <c r="K7" s="21"/>
    </row>
    <row r="8" spans="1:11" ht="14.25" customHeight="1">
      <c r="A8" s="21"/>
      <c r="B8" s="335" t="s">
        <v>13</v>
      </c>
      <c r="C8" s="104"/>
      <c r="D8" s="545" t="s">
        <v>14</v>
      </c>
      <c r="E8" s="546"/>
      <c r="F8" s="546"/>
      <c r="G8" s="547"/>
      <c r="H8" s="21"/>
      <c r="I8" s="21"/>
      <c r="J8" s="21"/>
      <c r="K8" s="21"/>
    </row>
    <row r="9" spans="1:11" ht="12.75">
      <c r="A9" s="21"/>
      <c r="B9" s="336"/>
      <c r="C9" s="104"/>
      <c r="D9" s="27"/>
      <c r="E9" s="27"/>
      <c r="F9" s="27"/>
      <c r="G9" s="27"/>
      <c r="H9" s="21"/>
      <c r="I9" s="21"/>
      <c r="J9" s="21"/>
      <c r="K9" s="21"/>
    </row>
    <row r="10" spans="1:11" ht="12.75">
      <c r="A10" s="21"/>
      <c r="B10" s="336"/>
      <c r="C10" s="109" t="s">
        <v>15</v>
      </c>
      <c r="D10" s="27"/>
      <c r="E10" s="27"/>
      <c r="F10" s="27"/>
      <c r="G10" s="27"/>
      <c r="H10" s="21"/>
      <c r="I10" s="21"/>
      <c r="J10" s="21"/>
      <c r="K10" s="21"/>
    </row>
    <row r="11" spans="1:11" ht="66" customHeight="1">
      <c r="A11" s="21"/>
      <c r="B11" s="336"/>
      <c r="C11" s="109" t="s">
        <v>16</v>
      </c>
      <c r="D11" s="27"/>
      <c r="E11" s="544"/>
      <c r="F11" s="544"/>
      <c r="G11" s="544"/>
      <c r="H11" s="544"/>
      <c r="I11" s="21"/>
      <c r="J11" s="21"/>
      <c r="K11" s="21"/>
    </row>
    <row r="12" spans="1:11" ht="12.75">
      <c r="A12" s="21"/>
      <c r="B12" s="336"/>
      <c r="C12" s="109"/>
      <c r="D12" s="27"/>
      <c r="E12" s="27"/>
      <c r="F12" s="27"/>
      <c r="G12" s="27"/>
      <c r="H12" s="21"/>
      <c r="I12" s="21"/>
      <c r="J12" s="21"/>
      <c r="K12" s="21"/>
    </row>
    <row r="13" spans="1:11" ht="12.75">
      <c r="A13" s="21"/>
      <c r="B13" s="336"/>
      <c r="C13" s="109"/>
      <c r="D13" s="27"/>
      <c r="E13" s="27"/>
      <c r="F13" s="27"/>
      <c r="G13" s="27"/>
      <c r="H13" s="21"/>
      <c r="I13" s="21"/>
      <c r="J13" s="21"/>
      <c r="K13" s="21"/>
    </row>
    <row r="14" spans="1:11" ht="12.75">
      <c r="A14" s="21"/>
      <c r="B14" s="104"/>
      <c r="C14" s="109"/>
      <c r="D14" s="27"/>
      <c r="E14" s="27"/>
      <c r="F14" s="27"/>
      <c r="G14" s="27"/>
      <c r="H14" s="21"/>
      <c r="I14" s="21"/>
      <c r="J14" s="21"/>
      <c r="K14" s="21"/>
    </row>
    <row r="15" spans="1:11" ht="12.75">
      <c r="A15" s="21"/>
      <c r="B15" s="104"/>
      <c r="C15" s="109"/>
      <c r="D15" s="27"/>
      <c r="E15" s="27"/>
      <c r="F15" s="27"/>
      <c r="G15" s="27"/>
      <c r="H15" s="21"/>
      <c r="I15" s="21"/>
      <c r="J15" s="21"/>
      <c r="K15" s="21"/>
    </row>
    <row r="16" spans="1:11">
      <c r="A16" s="21"/>
      <c r="B16" s="103"/>
      <c r="C16" s="103"/>
      <c r="D16" s="27"/>
      <c r="E16" s="27"/>
      <c r="F16" s="27"/>
      <c r="G16" s="27"/>
      <c r="H16" s="21"/>
      <c r="I16" s="21"/>
      <c r="J16" s="21"/>
      <c r="K16" s="21"/>
    </row>
    <row r="17" spans="1:18">
      <c r="A17" s="21"/>
      <c r="B17" s="103"/>
      <c r="C17" s="103"/>
      <c r="D17" s="27"/>
      <c r="E17" s="27"/>
      <c r="F17" s="27"/>
      <c r="G17" s="27"/>
      <c r="H17" s="21"/>
      <c r="I17" s="21"/>
      <c r="J17" s="21"/>
      <c r="K17" s="21"/>
    </row>
    <row r="18" spans="1:18" ht="32.25" customHeight="1">
      <c r="A18" s="21"/>
      <c r="B18" s="213" t="s">
        <v>17</v>
      </c>
      <c r="C18" s="214"/>
      <c r="D18" s="23"/>
      <c r="E18" s="213" t="s">
        <v>18</v>
      </c>
      <c r="F18" s="214"/>
      <c r="G18" s="23"/>
      <c r="H18" s="213" t="s">
        <v>19</v>
      </c>
      <c r="I18" s="214"/>
      <c r="J18" s="21"/>
      <c r="K18" s="213" t="s">
        <v>20</v>
      </c>
      <c r="L18" s="214"/>
      <c r="N18" s="213" t="s">
        <v>21</v>
      </c>
      <c r="O18" s="214"/>
      <c r="Q18" s="213" t="s">
        <v>22</v>
      </c>
      <c r="R18" s="214"/>
    </row>
    <row r="19" spans="1:18" ht="34.5" customHeight="1">
      <c r="A19" s="21"/>
      <c r="B19" s="105" t="s">
        <v>23</v>
      </c>
      <c r="C19" s="105" t="s">
        <v>24</v>
      </c>
      <c r="D19" s="21"/>
      <c r="E19" s="105" t="s">
        <v>23</v>
      </c>
      <c r="F19" s="105" t="s">
        <v>24</v>
      </c>
      <c r="G19" s="21"/>
      <c r="H19" s="107" t="s">
        <v>23</v>
      </c>
      <c r="I19" s="105" t="s">
        <v>24</v>
      </c>
      <c r="J19" s="21"/>
      <c r="K19" s="105" t="s">
        <v>23</v>
      </c>
      <c r="L19" s="108" t="s">
        <v>24</v>
      </c>
      <c r="N19" s="105" t="s">
        <v>23</v>
      </c>
      <c r="O19" s="108" t="s">
        <v>24</v>
      </c>
      <c r="Q19" s="105" t="s">
        <v>23</v>
      </c>
      <c r="R19" s="105" t="s">
        <v>24</v>
      </c>
    </row>
    <row r="20" spans="1:18" ht="17.25" customHeight="1">
      <c r="A20" s="24">
        <v>1</v>
      </c>
      <c r="B20" s="106" t="s">
        <v>25</v>
      </c>
      <c r="C20" s="106" t="s">
        <v>25</v>
      </c>
      <c r="D20" s="21"/>
      <c r="E20" s="106" t="s">
        <v>26</v>
      </c>
      <c r="F20" s="106" t="s">
        <v>26</v>
      </c>
      <c r="G20" s="21"/>
      <c r="H20" s="106" t="s">
        <v>25</v>
      </c>
      <c r="I20" s="106" t="s">
        <v>25</v>
      </c>
      <c r="J20" s="21"/>
      <c r="K20" s="106" t="s">
        <v>25</v>
      </c>
      <c r="L20" s="106" t="s">
        <v>25</v>
      </c>
      <c r="N20" s="106" t="s">
        <v>26</v>
      </c>
      <c r="O20" s="106" t="s">
        <v>26</v>
      </c>
      <c r="Q20" s="46" t="s">
        <v>25</v>
      </c>
      <c r="R20" s="46" t="s">
        <v>25</v>
      </c>
    </row>
    <row r="21" spans="1:18">
      <c r="A21" s="24"/>
      <c r="B21" s="23"/>
      <c r="C21" s="23"/>
      <c r="D21" s="21"/>
      <c r="E21" s="21"/>
      <c r="F21" s="21"/>
      <c r="G21" s="21"/>
      <c r="H21" s="21"/>
      <c r="I21" s="21"/>
      <c r="J21" s="21"/>
      <c r="K21" s="21"/>
    </row>
    <row r="22" spans="1:18">
      <c r="A22" s="21"/>
      <c r="B22" s="58"/>
      <c r="C22" s="58"/>
      <c r="D22" s="58"/>
      <c r="E22" s="58"/>
      <c r="F22" s="58"/>
      <c r="G22" s="58"/>
      <c r="H22" s="58"/>
      <c r="I22" s="58"/>
      <c r="J22" s="58"/>
      <c r="K22" s="58"/>
    </row>
    <row r="23" spans="1:18" s="17" customFormat="1" ht="34.5" customHeight="1">
      <c r="A23" s="22"/>
      <c r="B23" s="296"/>
      <c r="C23" s="296"/>
      <c r="D23" s="366" t="s">
        <v>27</v>
      </c>
      <c r="E23" s="306"/>
      <c r="F23" s="306"/>
      <c r="G23" s="307"/>
      <c r="H23" s="29" t="s">
        <v>28</v>
      </c>
      <c r="I23" s="254" t="s">
        <v>29</v>
      </c>
      <c r="J23" s="305"/>
      <c r="K23" s="456"/>
      <c r="L23" s="458" t="s">
        <v>30</v>
      </c>
      <c r="M23" s="458" t="s">
        <v>31</v>
      </c>
      <c r="N23" s="458" t="s">
        <v>32</v>
      </c>
      <c r="O23" s="458" t="s">
        <v>33</v>
      </c>
      <c r="P23" s="458" t="s">
        <v>34</v>
      </c>
    </row>
    <row r="24" spans="1:18" ht="15" customHeight="1" thickBot="1">
      <c r="A24" s="21"/>
      <c r="B24" s="331" t="s">
        <v>35</v>
      </c>
      <c r="C24" s="332"/>
      <c r="D24" s="247" t="s">
        <v>36</v>
      </c>
      <c r="E24" s="244"/>
      <c r="F24" s="254" t="s">
        <v>37</v>
      </c>
      <c r="G24" s="255"/>
      <c r="H24" s="66" t="s">
        <v>36</v>
      </c>
      <c r="I24" s="256"/>
      <c r="J24" s="210"/>
      <c r="K24" s="211"/>
      <c r="L24" s="459"/>
      <c r="M24" s="459"/>
      <c r="N24" s="459"/>
      <c r="O24" s="459"/>
      <c r="P24" s="459"/>
    </row>
    <row r="25" spans="1:18" ht="32.25" customHeight="1">
      <c r="A25" s="21"/>
      <c r="B25" s="333"/>
      <c r="C25" s="334"/>
      <c r="D25" s="241" t="s">
        <v>38</v>
      </c>
      <c r="E25" s="241"/>
      <c r="F25" s="256"/>
      <c r="G25" s="257"/>
      <c r="H25" s="59" t="s">
        <v>38</v>
      </c>
      <c r="I25" s="256"/>
      <c r="J25" s="210"/>
      <c r="K25" s="211"/>
      <c r="L25" s="459"/>
      <c r="M25" s="459"/>
      <c r="N25" s="459"/>
      <c r="O25" s="459"/>
      <c r="P25" s="459"/>
    </row>
    <row r="26" spans="1:18" s="18" customFormat="1" ht="30" customHeight="1">
      <c r="A26" s="26"/>
      <c r="B26" s="301" t="s">
        <v>39</v>
      </c>
      <c r="C26" s="294"/>
      <c r="D26" s="294" t="str">
        <f>IF(AND(D27="SI",D28="SI"),"SI","NO")</f>
        <v>SI</v>
      </c>
      <c r="E26" s="295"/>
      <c r="F26" s="263" t="s">
        <v>40</v>
      </c>
      <c r="G26" s="263"/>
      <c r="H26" s="67" t="str">
        <f>IF(AND(H30="SI",H31="SI"),"SI","NO")</f>
        <v>SI</v>
      </c>
      <c r="I26" s="430"/>
      <c r="J26" s="431"/>
      <c r="K26" s="457"/>
      <c r="L26" s="460"/>
      <c r="M26" s="460"/>
      <c r="N26" s="460"/>
      <c r="O26" s="460"/>
      <c r="P26" s="460"/>
    </row>
    <row r="27" spans="1:18" ht="14.25" customHeight="1">
      <c r="A27" s="21"/>
      <c r="B27" s="196" t="s">
        <v>41</v>
      </c>
      <c r="C27" s="197"/>
      <c r="D27" s="228" t="s">
        <v>42</v>
      </c>
      <c r="E27" s="221"/>
      <c r="F27" s="199"/>
      <c r="G27" s="199"/>
      <c r="H27" s="33" t="s">
        <v>42</v>
      </c>
      <c r="I27" s="217"/>
      <c r="J27" s="217"/>
      <c r="K27" s="218"/>
      <c r="L27" s="43"/>
      <c r="M27" s="43"/>
      <c r="N27" s="43"/>
      <c r="O27" s="43"/>
      <c r="P27" s="43"/>
    </row>
    <row r="28" spans="1:18" ht="36" customHeight="1">
      <c r="A28" s="21"/>
      <c r="B28" s="196" t="s">
        <v>43</v>
      </c>
      <c r="C28" s="197"/>
      <c r="D28" s="228" t="s">
        <v>42</v>
      </c>
      <c r="E28" s="221"/>
      <c r="F28" s="199"/>
      <c r="G28" s="199"/>
      <c r="H28" s="33" t="s">
        <v>42</v>
      </c>
      <c r="I28" s="217"/>
      <c r="J28" s="217"/>
      <c r="K28" s="218"/>
      <c r="L28" s="43"/>
      <c r="M28" s="43"/>
      <c r="N28" s="43"/>
      <c r="O28" s="43"/>
      <c r="P28" s="43"/>
    </row>
    <row r="29" spans="1:18" s="18" customFormat="1" ht="23.25" customHeight="1">
      <c r="A29" s="26"/>
      <c r="B29" s="337" t="s">
        <v>44</v>
      </c>
      <c r="C29" s="338"/>
      <c r="D29" s="294" t="str">
        <f>IF(AND(D30="SI",D31="SI"),"SI","NO")</f>
        <v>SI</v>
      </c>
      <c r="E29" s="295"/>
      <c r="F29" s="263" t="s">
        <v>45</v>
      </c>
      <c r="G29" s="263"/>
      <c r="H29" s="67" t="str">
        <f>IF(AND(H30="SI",H31="SI"),"SI","NO")</f>
        <v>SI</v>
      </c>
      <c r="I29" s="217"/>
      <c r="J29" s="217"/>
      <c r="K29" s="218"/>
      <c r="L29" s="82"/>
      <c r="M29" s="82"/>
      <c r="N29" s="82"/>
      <c r="O29" s="82"/>
      <c r="P29" s="82"/>
    </row>
    <row r="30" spans="1:18" ht="14.25" customHeight="1">
      <c r="A30" s="21"/>
      <c r="B30" s="196" t="s">
        <v>46</v>
      </c>
      <c r="C30" s="197"/>
      <c r="D30" s="228" t="s">
        <v>42</v>
      </c>
      <c r="E30" s="221"/>
      <c r="F30" s="199"/>
      <c r="G30" s="199"/>
      <c r="H30" s="33" t="s">
        <v>42</v>
      </c>
      <c r="I30" s="217"/>
      <c r="J30" s="217"/>
      <c r="K30" s="218"/>
      <c r="L30" s="43"/>
      <c r="M30" s="43"/>
      <c r="N30" s="43"/>
      <c r="O30" s="43"/>
      <c r="P30" s="43"/>
    </row>
    <row r="31" spans="1:18" ht="24.6" customHeight="1">
      <c r="A31" s="21"/>
      <c r="B31" s="339" t="s">
        <v>47</v>
      </c>
      <c r="C31" s="340"/>
      <c r="D31" s="228" t="s">
        <v>42</v>
      </c>
      <c r="E31" s="221"/>
      <c r="F31" s="199"/>
      <c r="G31" s="199"/>
      <c r="H31" s="33" t="s">
        <v>42</v>
      </c>
      <c r="I31" s="217"/>
      <c r="J31" s="217"/>
      <c r="K31" s="218"/>
      <c r="L31" s="43"/>
      <c r="M31" s="43"/>
      <c r="N31" s="43"/>
      <c r="O31" s="43"/>
      <c r="P31" s="43"/>
    </row>
    <row r="32" spans="1:18" s="18" customFormat="1" ht="18" customHeight="1">
      <c r="A32" s="26"/>
      <c r="B32" s="345" t="s">
        <v>48</v>
      </c>
      <c r="C32" s="346"/>
      <c r="D32" s="294" t="s">
        <v>26</v>
      </c>
      <c r="E32" s="295"/>
      <c r="F32" s="263" t="s">
        <v>49</v>
      </c>
      <c r="G32" s="263"/>
      <c r="H32" s="67" t="s">
        <v>26</v>
      </c>
      <c r="I32" s="294"/>
      <c r="J32" s="294"/>
      <c r="K32" s="295"/>
      <c r="L32" s="82"/>
      <c r="M32" s="82"/>
      <c r="N32" s="82"/>
      <c r="O32" s="82"/>
      <c r="P32" s="82"/>
    </row>
    <row r="33" spans="1:16" ht="14.25" customHeight="1">
      <c r="A33" s="21"/>
      <c r="B33" s="196" t="s">
        <v>50</v>
      </c>
      <c r="C33" s="197"/>
      <c r="D33" s="228" t="s">
        <v>42</v>
      </c>
      <c r="E33" s="221"/>
      <c r="F33" s="199"/>
      <c r="G33" s="199"/>
      <c r="H33" s="33" t="s">
        <v>42</v>
      </c>
      <c r="I33" s="217"/>
      <c r="J33" s="217"/>
      <c r="K33" s="218"/>
      <c r="L33" s="43"/>
      <c r="M33" s="43"/>
      <c r="N33" s="43"/>
      <c r="O33" s="43"/>
      <c r="P33" s="43"/>
    </row>
    <row r="34" spans="1:16" ht="44.25" customHeight="1">
      <c r="A34" s="21"/>
      <c r="B34" s="309" t="s">
        <v>51</v>
      </c>
      <c r="C34" s="310"/>
      <c r="D34" s="221" t="s">
        <v>42</v>
      </c>
      <c r="E34" s="357"/>
      <c r="F34" s="199"/>
      <c r="G34" s="199"/>
      <c r="H34" s="33" t="s">
        <v>42</v>
      </c>
      <c r="I34" s="218"/>
      <c r="J34" s="225"/>
      <c r="K34" s="225"/>
      <c r="L34" s="43"/>
      <c r="M34" s="43"/>
      <c r="N34" s="43"/>
      <c r="O34" s="43"/>
      <c r="P34" s="43"/>
    </row>
    <row r="35" spans="1:16" ht="35.25" customHeight="1">
      <c r="A35" s="21"/>
      <c r="B35" s="309" t="s">
        <v>52</v>
      </c>
      <c r="C35" s="310"/>
      <c r="D35" s="221" t="s">
        <v>42</v>
      </c>
      <c r="E35" s="357"/>
      <c r="F35" s="199"/>
      <c r="G35" s="199"/>
      <c r="H35" s="33" t="s">
        <v>42</v>
      </c>
      <c r="I35" s="218"/>
      <c r="J35" s="225"/>
      <c r="K35" s="225"/>
      <c r="L35" s="43"/>
      <c r="M35" s="43"/>
      <c r="N35" s="43"/>
      <c r="O35" s="43"/>
      <c r="P35" s="43"/>
    </row>
    <row r="36" spans="1:16" ht="62.25" customHeight="1">
      <c r="A36" s="21"/>
      <c r="B36" s="309" t="s">
        <v>53</v>
      </c>
      <c r="C36" s="310"/>
      <c r="D36" s="221" t="s">
        <v>42</v>
      </c>
      <c r="E36" s="357"/>
      <c r="F36" s="199"/>
      <c r="G36" s="199"/>
      <c r="H36" s="33" t="s">
        <v>42</v>
      </c>
      <c r="I36" s="218"/>
      <c r="J36" s="225"/>
      <c r="K36" s="225"/>
      <c r="L36" s="43"/>
      <c r="M36" s="43"/>
      <c r="N36" s="43"/>
      <c r="O36" s="43"/>
      <c r="P36" s="43"/>
    </row>
    <row r="37" spans="1:16" ht="37.5" customHeight="1">
      <c r="A37" s="21"/>
      <c r="B37" s="196" t="s">
        <v>54</v>
      </c>
      <c r="C37" s="197"/>
      <c r="D37" s="228" t="s">
        <v>42</v>
      </c>
      <c r="E37" s="221"/>
      <c r="F37" s="199"/>
      <c r="G37" s="199"/>
      <c r="H37" s="33" t="s">
        <v>42</v>
      </c>
      <c r="I37" s="217"/>
      <c r="J37" s="217"/>
      <c r="K37" s="218"/>
      <c r="L37" s="43"/>
      <c r="M37" s="43"/>
      <c r="N37" s="43"/>
      <c r="O37" s="43"/>
      <c r="P37" s="43"/>
    </row>
    <row r="38" spans="1:16" ht="43.5" customHeight="1">
      <c r="A38" s="21"/>
      <c r="B38" s="351" t="s">
        <v>55</v>
      </c>
      <c r="C38" s="352"/>
      <c r="D38" s="228" t="s">
        <v>25</v>
      </c>
      <c r="E38" s="221"/>
      <c r="F38" s="199"/>
      <c r="G38" s="199"/>
      <c r="H38" s="33" t="s">
        <v>25</v>
      </c>
      <c r="I38" s="30"/>
      <c r="J38" s="32"/>
      <c r="K38" s="32"/>
      <c r="L38" s="43"/>
      <c r="M38" s="43"/>
      <c r="N38" s="43"/>
      <c r="O38" s="43"/>
      <c r="P38" s="43"/>
    </row>
    <row r="39" spans="1:16" ht="33.75" customHeight="1" thickBot="1">
      <c r="A39" s="21"/>
      <c r="B39" s="317" t="s">
        <v>56</v>
      </c>
      <c r="C39" s="318"/>
      <c r="D39" s="329" t="s">
        <v>42</v>
      </c>
      <c r="E39" s="330"/>
      <c r="F39" s="199"/>
      <c r="G39" s="199"/>
      <c r="H39" s="63" t="s">
        <v>42</v>
      </c>
      <c r="I39" s="52"/>
      <c r="J39" s="53"/>
      <c r="K39" s="53"/>
      <c r="L39" s="43"/>
      <c r="M39" s="43"/>
      <c r="N39" s="43"/>
      <c r="O39" s="43"/>
      <c r="P39" s="43"/>
    </row>
    <row r="40" spans="1:16" s="328" customFormat="1" ht="33.75" customHeight="1" thickBot="1"/>
    <row r="41" spans="1:16" ht="50.25" customHeight="1" thickBot="1">
      <c r="A41" s="21"/>
      <c r="B41" s="113" t="s">
        <v>57</v>
      </c>
      <c r="C41" s="111"/>
      <c r="D41" s="22"/>
      <c r="E41" s="22"/>
      <c r="F41" s="22"/>
      <c r="G41" s="22"/>
      <c r="H41" s="22"/>
      <c r="I41" s="22"/>
      <c r="J41" s="22"/>
      <c r="K41" s="22"/>
    </row>
    <row r="42" spans="1:16" ht="48" customHeight="1" thickBot="1">
      <c r="A42" s="21"/>
      <c r="B42" s="112" t="s">
        <v>58</v>
      </c>
      <c r="C42" s="110"/>
      <c r="D42" s="366" t="s">
        <v>27</v>
      </c>
      <c r="E42" s="306"/>
      <c r="F42" s="306"/>
      <c r="G42" s="307"/>
      <c r="H42" s="29" t="s">
        <v>28</v>
      </c>
      <c r="I42" s="254" t="s">
        <v>29</v>
      </c>
      <c r="J42" s="305"/>
      <c r="K42" s="305"/>
      <c r="L42" s="461" t="s">
        <v>30</v>
      </c>
      <c r="M42" s="461" t="s">
        <v>31</v>
      </c>
      <c r="N42" s="461" t="s">
        <v>32</v>
      </c>
      <c r="O42" s="461" t="s">
        <v>33</v>
      </c>
      <c r="P42" s="461" t="s">
        <v>34</v>
      </c>
    </row>
    <row r="43" spans="1:16" ht="27.6" customHeight="1" thickBot="1">
      <c r="A43" s="21"/>
      <c r="B43" s="426" t="s">
        <v>59</v>
      </c>
      <c r="C43" s="427"/>
      <c r="D43" s="247" t="s">
        <v>36</v>
      </c>
      <c r="E43" s="244"/>
      <c r="F43" s="254" t="s">
        <v>37</v>
      </c>
      <c r="G43" s="255"/>
      <c r="H43" s="66" t="s">
        <v>36</v>
      </c>
      <c r="I43" s="256"/>
      <c r="J43" s="210"/>
      <c r="K43" s="210"/>
      <c r="L43" s="461"/>
      <c r="M43" s="461"/>
      <c r="N43" s="461"/>
      <c r="O43" s="461"/>
      <c r="P43" s="461"/>
    </row>
    <row r="44" spans="1:16" ht="27.6" customHeight="1">
      <c r="A44" s="21"/>
      <c r="B44" s="428"/>
      <c r="C44" s="429"/>
      <c r="D44" s="241" t="s">
        <v>25</v>
      </c>
      <c r="E44" s="241"/>
      <c r="F44" s="256"/>
      <c r="G44" s="257"/>
      <c r="H44" s="59" t="s">
        <v>25</v>
      </c>
      <c r="I44" s="430"/>
      <c r="J44" s="431"/>
      <c r="K44" s="431"/>
      <c r="L44" s="461"/>
      <c r="M44" s="461"/>
      <c r="N44" s="461"/>
      <c r="O44" s="461"/>
      <c r="P44" s="461"/>
    </row>
    <row r="45" spans="1:16" ht="24.75" customHeight="1">
      <c r="A45" s="21"/>
      <c r="B45" s="227" t="s">
        <v>60</v>
      </c>
      <c r="C45" s="227"/>
      <c r="D45" s="279" t="s">
        <v>25</v>
      </c>
      <c r="E45" s="279"/>
      <c r="F45" s="221"/>
      <c r="G45" s="222"/>
      <c r="H45" s="25" t="s">
        <v>25</v>
      </c>
      <c r="I45" s="217"/>
      <c r="J45" s="217"/>
      <c r="K45" s="217"/>
      <c r="L45" s="68"/>
      <c r="M45" s="68"/>
      <c r="N45" s="68"/>
      <c r="O45" s="68"/>
      <c r="P45" s="81"/>
    </row>
    <row r="46" spans="1:16" ht="21" customHeight="1">
      <c r="A46" s="21"/>
      <c r="B46" s="353" t="s">
        <v>61</v>
      </c>
      <c r="C46" s="354"/>
      <c r="D46" s="355" t="s">
        <v>25</v>
      </c>
      <c r="E46" s="356"/>
      <c r="F46" s="221"/>
      <c r="G46" s="222"/>
      <c r="H46" s="25" t="s">
        <v>25</v>
      </c>
      <c r="I46" s="218"/>
      <c r="J46" s="225"/>
      <c r="K46" s="226"/>
      <c r="L46" s="68"/>
      <c r="M46" s="68"/>
      <c r="N46" s="68"/>
      <c r="O46" s="68"/>
      <c r="P46" s="81"/>
    </row>
    <row r="47" spans="1:16" ht="48" customHeight="1">
      <c r="A47" s="21"/>
      <c r="B47" s="227" t="s">
        <v>62</v>
      </c>
      <c r="C47" s="227"/>
      <c r="D47" s="228" t="s">
        <v>25</v>
      </c>
      <c r="E47" s="228"/>
      <c r="F47" s="221"/>
      <c r="G47" s="222"/>
      <c r="H47" s="25" t="s">
        <v>25</v>
      </c>
      <c r="I47" s="217"/>
      <c r="J47" s="217"/>
      <c r="K47" s="217"/>
      <c r="L47" s="68"/>
      <c r="M47" s="68"/>
      <c r="N47" s="68"/>
      <c r="O47" s="68"/>
      <c r="P47" s="81"/>
    </row>
    <row r="48" spans="1:16" ht="28.5" customHeight="1">
      <c r="A48" s="21"/>
      <c r="B48" s="227" t="s">
        <v>63</v>
      </c>
      <c r="C48" s="227"/>
      <c r="D48" s="228" t="s">
        <v>25</v>
      </c>
      <c r="E48" s="228"/>
      <c r="F48" s="221"/>
      <c r="G48" s="222"/>
      <c r="H48" s="25" t="s">
        <v>25</v>
      </c>
      <c r="I48" s="217"/>
      <c r="J48" s="217"/>
      <c r="K48" s="217"/>
      <c r="L48" s="68"/>
      <c r="M48" s="68"/>
      <c r="N48" s="68"/>
      <c r="O48" s="68"/>
      <c r="P48" s="81"/>
    </row>
    <row r="49" spans="1:16" ht="40.5" customHeight="1">
      <c r="A49" s="21"/>
      <c r="B49" s="227" t="s">
        <v>64</v>
      </c>
      <c r="C49" s="227"/>
      <c r="D49" s="228" t="s">
        <v>25</v>
      </c>
      <c r="E49" s="228"/>
      <c r="F49" s="221"/>
      <c r="G49" s="222"/>
      <c r="H49" s="25" t="s">
        <v>25</v>
      </c>
      <c r="I49" s="217"/>
      <c r="J49" s="217"/>
      <c r="K49" s="217"/>
      <c r="L49" s="68"/>
      <c r="M49" s="68"/>
      <c r="N49" s="68"/>
      <c r="O49" s="68"/>
      <c r="P49" s="81"/>
    </row>
    <row r="50" spans="1:16" ht="40.5" customHeight="1">
      <c r="A50" s="21"/>
      <c r="B50" s="353" t="s">
        <v>65</v>
      </c>
      <c r="C50" s="354"/>
      <c r="D50" s="221" t="s">
        <v>25</v>
      </c>
      <c r="E50" s="222"/>
      <c r="F50" s="221"/>
      <c r="G50" s="222"/>
      <c r="H50" s="25" t="s">
        <v>25</v>
      </c>
      <c r="I50" s="218"/>
      <c r="J50" s="225"/>
      <c r="K50" s="226"/>
      <c r="L50" s="68"/>
      <c r="M50" s="68"/>
      <c r="N50" s="68"/>
      <c r="O50" s="68"/>
      <c r="P50" s="81"/>
    </row>
    <row r="51" spans="1:16" ht="52.5" customHeight="1">
      <c r="A51" s="21"/>
      <c r="B51" s="227" t="s">
        <v>66</v>
      </c>
      <c r="C51" s="227"/>
      <c r="D51" s="228" t="s">
        <v>25</v>
      </c>
      <c r="E51" s="228"/>
      <c r="F51" s="221"/>
      <c r="G51" s="222"/>
      <c r="H51" s="25" t="s">
        <v>25</v>
      </c>
      <c r="I51" s="217"/>
      <c r="J51" s="217"/>
      <c r="K51" s="217"/>
      <c r="L51" s="68"/>
      <c r="M51" s="68"/>
      <c r="N51" s="68"/>
      <c r="O51" s="68"/>
      <c r="P51" s="81"/>
    </row>
    <row r="52" spans="1:16" ht="62.25" customHeight="1">
      <c r="A52" s="21"/>
      <c r="B52" s="227" t="s">
        <v>67</v>
      </c>
      <c r="C52" s="354"/>
      <c r="D52" s="221" t="s">
        <v>25</v>
      </c>
      <c r="E52" s="222"/>
      <c r="F52" s="221"/>
      <c r="G52" s="222"/>
      <c r="H52" s="25" t="s">
        <v>25</v>
      </c>
      <c r="I52" s="218"/>
      <c r="J52" s="225"/>
      <c r="K52" s="226"/>
      <c r="L52" s="68"/>
      <c r="M52" s="68"/>
      <c r="N52" s="68"/>
      <c r="O52" s="68"/>
      <c r="P52" s="81"/>
    </row>
    <row r="53" spans="1:16" s="328" customFormat="1" ht="33" customHeight="1" thickBot="1"/>
    <row r="54" spans="1:16" ht="68.25" customHeight="1">
      <c r="A54" s="21"/>
      <c r="B54" s="371" t="s">
        <v>68</v>
      </c>
      <c r="C54" s="425"/>
      <c r="D54" s="425"/>
      <c r="E54" s="425"/>
      <c r="F54" s="425"/>
      <c r="G54" s="425"/>
      <c r="H54" s="425"/>
      <c r="I54" s="425"/>
      <c r="J54" s="425"/>
      <c r="K54" s="425"/>
      <c r="L54" s="425"/>
      <c r="M54" s="425"/>
      <c r="N54" s="425"/>
      <c r="O54" s="425"/>
      <c r="P54" s="372"/>
    </row>
    <row r="55" spans="1:16" ht="43.5" customHeight="1">
      <c r="A55" s="21"/>
      <c r="B55" s="437" t="s">
        <v>69</v>
      </c>
      <c r="C55" s="438"/>
      <c r="D55" s="366" t="s">
        <v>27</v>
      </c>
      <c r="E55" s="306"/>
      <c r="F55" s="306"/>
      <c r="G55" s="307"/>
      <c r="H55" s="29" t="s">
        <v>28</v>
      </c>
      <c r="I55" s="296" t="s">
        <v>29</v>
      </c>
      <c r="J55" s="296"/>
      <c r="K55" s="296"/>
      <c r="L55" s="443" t="s">
        <v>30</v>
      </c>
      <c r="M55" s="443" t="s">
        <v>31</v>
      </c>
      <c r="N55" s="443" t="s">
        <v>32</v>
      </c>
      <c r="O55" s="443" t="s">
        <v>33</v>
      </c>
      <c r="P55" s="462" t="s">
        <v>34</v>
      </c>
    </row>
    <row r="56" spans="1:16" ht="46.5" customHeight="1" thickBot="1">
      <c r="A56" s="21"/>
      <c r="B56" s="439"/>
      <c r="C56" s="440"/>
      <c r="D56" s="247" t="s">
        <v>36</v>
      </c>
      <c r="E56" s="244"/>
      <c r="F56" s="254" t="s">
        <v>37</v>
      </c>
      <c r="G56" s="255"/>
      <c r="H56" s="66" t="s">
        <v>36</v>
      </c>
      <c r="I56" s="247"/>
      <c r="J56" s="243"/>
      <c r="K56" s="244"/>
      <c r="L56" s="443"/>
      <c r="M56" s="443"/>
      <c r="N56" s="443"/>
      <c r="O56" s="443"/>
      <c r="P56" s="462"/>
    </row>
    <row r="57" spans="1:16" ht="41.25" customHeight="1">
      <c r="A57" s="26"/>
      <c r="B57" s="362" t="s">
        <v>70</v>
      </c>
      <c r="C57" s="363"/>
      <c r="D57" s="241" t="s">
        <v>26</v>
      </c>
      <c r="E57" s="241"/>
      <c r="F57" s="256"/>
      <c r="G57" s="257"/>
      <c r="H57" s="59" t="s">
        <v>38</v>
      </c>
      <c r="I57" s="241"/>
      <c r="J57" s="241"/>
      <c r="K57" s="242"/>
      <c r="L57" s="443"/>
      <c r="M57" s="443"/>
      <c r="N57" s="443"/>
      <c r="O57" s="443"/>
      <c r="P57" s="462"/>
    </row>
    <row r="58" spans="1:16" ht="30.75" customHeight="1">
      <c r="A58" s="21"/>
      <c r="B58" s="196" t="s">
        <v>71</v>
      </c>
      <c r="C58" s="197"/>
      <c r="D58" s="228" t="s">
        <v>42</v>
      </c>
      <c r="E58" s="228"/>
      <c r="F58" s="173" t="s">
        <v>72</v>
      </c>
      <c r="G58" s="25"/>
      <c r="H58" s="25" t="s">
        <v>42</v>
      </c>
      <c r="I58" s="217"/>
      <c r="J58" s="217"/>
      <c r="K58" s="217"/>
      <c r="L58" s="68"/>
      <c r="M58" s="381"/>
      <c r="N58" s="381"/>
      <c r="O58" s="381"/>
      <c r="P58" s="71"/>
    </row>
    <row r="59" spans="1:16" ht="18.75" customHeight="1">
      <c r="A59" s="21"/>
      <c r="B59" s="196" t="s">
        <v>73</v>
      </c>
      <c r="C59" s="197"/>
      <c r="D59" s="228" t="s">
        <v>42</v>
      </c>
      <c r="E59" s="228"/>
      <c r="F59" s="25"/>
      <c r="G59" s="25"/>
      <c r="H59" s="25" t="s">
        <v>42</v>
      </c>
      <c r="I59" s="218"/>
      <c r="J59" s="225"/>
      <c r="K59" s="226"/>
      <c r="L59" s="68"/>
      <c r="M59" s="382"/>
      <c r="N59" s="382"/>
      <c r="O59" s="382"/>
      <c r="P59" s="71"/>
    </row>
    <row r="60" spans="1:16" ht="37.5" customHeight="1">
      <c r="A60" s="21"/>
      <c r="B60" s="196" t="s">
        <v>74</v>
      </c>
      <c r="C60" s="197"/>
      <c r="D60" s="228" t="s">
        <v>42</v>
      </c>
      <c r="E60" s="228"/>
      <c r="F60" s="25"/>
      <c r="G60" s="25"/>
      <c r="H60" s="25" t="s">
        <v>42</v>
      </c>
      <c r="I60" s="217"/>
      <c r="J60" s="217"/>
      <c r="K60" s="217"/>
      <c r="L60" s="68"/>
      <c r="M60" s="382"/>
      <c r="N60" s="382"/>
      <c r="O60" s="382"/>
      <c r="P60" s="71"/>
    </row>
    <row r="61" spans="1:16" ht="24" customHeight="1">
      <c r="A61" s="21"/>
      <c r="B61" s="196" t="s">
        <v>75</v>
      </c>
      <c r="C61" s="197"/>
      <c r="D61" s="228" t="s">
        <v>26</v>
      </c>
      <c r="E61" s="228"/>
      <c r="F61" s="25"/>
      <c r="G61" s="25"/>
      <c r="H61" s="25" t="s">
        <v>26</v>
      </c>
      <c r="I61" s="217"/>
      <c r="J61" s="217"/>
      <c r="K61" s="217"/>
      <c r="L61" s="68"/>
      <c r="M61" s="382"/>
      <c r="N61" s="382"/>
      <c r="O61" s="382"/>
      <c r="P61" s="71"/>
    </row>
    <row r="62" spans="1:16" ht="74.25" customHeight="1">
      <c r="A62" s="21"/>
      <c r="B62" s="196" t="s">
        <v>76</v>
      </c>
      <c r="C62" s="197"/>
      <c r="D62" s="279" t="s">
        <v>42</v>
      </c>
      <c r="E62" s="279"/>
      <c r="F62" s="25"/>
      <c r="G62" s="25"/>
      <c r="H62" s="25" t="s">
        <v>42</v>
      </c>
      <c r="I62" s="217"/>
      <c r="J62" s="217"/>
      <c r="K62" s="217"/>
      <c r="L62" s="68"/>
      <c r="M62" s="382"/>
      <c r="N62" s="382"/>
      <c r="O62" s="382"/>
      <c r="P62" s="72"/>
    </row>
    <row r="63" spans="1:16" ht="42" customHeight="1" thickBot="1">
      <c r="A63" s="21"/>
      <c r="B63" s="280" t="s">
        <v>77</v>
      </c>
      <c r="C63" s="281"/>
      <c r="D63" s="273" t="s">
        <v>42</v>
      </c>
      <c r="E63" s="273"/>
      <c r="F63" s="44"/>
      <c r="G63" s="44"/>
      <c r="H63" s="44" t="s">
        <v>42</v>
      </c>
      <c r="I63" s="277"/>
      <c r="J63" s="277"/>
      <c r="K63" s="277"/>
      <c r="L63" s="118"/>
      <c r="M63" s="382"/>
      <c r="N63" s="382"/>
      <c r="O63" s="382"/>
      <c r="P63" s="119"/>
    </row>
    <row r="64" spans="1:16" ht="30.75" customHeight="1" thickBot="1">
      <c r="A64" s="21"/>
      <c r="B64" s="229" t="s">
        <v>78</v>
      </c>
      <c r="C64" s="230"/>
      <c r="D64" s="230"/>
      <c r="E64" s="230"/>
      <c r="F64" s="230"/>
      <c r="G64" s="230"/>
      <c r="H64" s="230"/>
      <c r="I64" s="230"/>
      <c r="J64" s="230"/>
      <c r="K64" s="230"/>
      <c r="L64" s="230"/>
      <c r="M64" s="230"/>
      <c r="N64" s="230"/>
      <c r="O64" s="230"/>
      <c r="P64" s="231"/>
    </row>
    <row r="65" spans="1:779" ht="30.75" customHeight="1">
      <c r="A65" s="21"/>
      <c r="B65" s="73" t="s">
        <v>79</v>
      </c>
      <c r="C65" s="65" t="s">
        <v>80</v>
      </c>
      <c r="D65" s="114"/>
      <c r="E65" s="55"/>
      <c r="F65" s="58"/>
      <c r="G65" s="58"/>
      <c r="H65" s="58"/>
      <c r="I65" s="58"/>
      <c r="J65" s="58"/>
      <c r="K65" s="115"/>
      <c r="L65" s="116"/>
      <c r="M65" s="116"/>
      <c r="N65" s="116"/>
      <c r="O65" s="116"/>
      <c r="P65" s="117"/>
    </row>
    <row r="66" spans="1:779" ht="48.75" customHeight="1">
      <c r="A66" s="21"/>
      <c r="B66" s="236"/>
      <c r="C66" s="236"/>
      <c r="D66" s="306" t="s">
        <v>27</v>
      </c>
      <c r="E66" s="306"/>
      <c r="F66" s="306"/>
      <c r="G66" s="307"/>
      <c r="H66" s="29" t="s">
        <v>28</v>
      </c>
      <c r="I66" s="296" t="s">
        <v>29</v>
      </c>
      <c r="J66" s="296"/>
      <c r="K66" s="296"/>
      <c r="L66" s="443" t="s">
        <v>30</v>
      </c>
      <c r="M66" s="443" t="s">
        <v>31</v>
      </c>
      <c r="N66" s="443" t="s">
        <v>32</v>
      </c>
      <c r="O66" s="443" t="s">
        <v>33</v>
      </c>
      <c r="P66" s="462" t="s">
        <v>34</v>
      </c>
    </row>
    <row r="67" spans="1:779" ht="22.5" customHeight="1" thickBot="1">
      <c r="A67" s="21"/>
      <c r="B67" s="237"/>
      <c r="C67" s="238"/>
      <c r="D67" s="243" t="s">
        <v>36</v>
      </c>
      <c r="E67" s="244"/>
      <c r="F67" s="254" t="s">
        <v>37</v>
      </c>
      <c r="G67" s="255"/>
      <c r="H67" s="66" t="s">
        <v>36</v>
      </c>
      <c r="I67" s="258"/>
      <c r="J67" s="259"/>
      <c r="K67" s="260"/>
      <c r="L67" s="443"/>
      <c r="M67" s="443"/>
      <c r="N67" s="443"/>
      <c r="O67" s="443"/>
      <c r="P67" s="462"/>
    </row>
    <row r="68" spans="1:779" ht="22.5" customHeight="1">
      <c r="A68" s="21"/>
      <c r="B68" s="120"/>
      <c r="C68" s="121"/>
      <c r="D68" s="234" t="s">
        <v>26</v>
      </c>
      <c r="E68" s="235"/>
      <c r="F68" s="256"/>
      <c r="G68" s="257"/>
      <c r="H68" s="75" t="s">
        <v>26</v>
      </c>
      <c r="I68" s="239"/>
      <c r="J68" s="240"/>
      <c r="K68" s="198"/>
      <c r="L68" s="463"/>
      <c r="M68" s="463"/>
      <c r="N68" s="463"/>
      <c r="O68" s="463"/>
      <c r="P68" s="464"/>
    </row>
    <row r="69" spans="1:779" ht="24.75" customHeight="1">
      <c r="A69" s="21"/>
      <c r="B69" s="232" t="s">
        <v>78</v>
      </c>
      <c r="C69" s="233"/>
      <c r="D69" s="245" t="s">
        <v>42</v>
      </c>
      <c r="E69" s="246"/>
      <c r="F69" s="256"/>
      <c r="G69" s="257"/>
      <c r="H69" s="45" t="s">
        <v>42</v>
      </c>
      <c r="I69" s="261"/>
      <c r="J69" s="261"/>
      <c r="K69" s="262"/>
      <c r="L69" s="463"/>
      <c r="M69" s="463"/>
      <c r="N69" s="463"/>
      <c r="O69" s="463"/>
      <c r="P69" s="464"/>
    </row>
    <row r="70" spans="1:779" ht="42" customHeight="1">
      <c r="A70" s="21"/>
      <c r="B70" s="252" t="str">
        <f>IF(C64="Jurídica","Parafiscales personas jurídicas - Formato 6","Parafiscales personas naturales - Formato 7")</f>
        <v>Parafiscales personas naturales - Formato 7</v>
      </c>
      <c r="C70" s="253"/>
      <c r="D70" s="246" t="s">
        <v>25</v>
      </c>
      <c r="E70" s="246"/>
      <c r="F70" s="263" t="s">
        <v>81</v>
      </c>
      <c r="G70" s="263"/>
      <c r="H70" s="45" t="s">
        <v>25</v>
      </c>
      <c r="I70" s="199"/>
      <c r="J70" s="199"/>
      <c r="K70" s="199"/>
      <c r="L70" s="70"/>
      <c r="M70" s="444"/>
      <c r="N70" s="444"/>
      <c r="O70" s="444"/>
      <c r="P70" s="71"/>
    </row>
    <row r="71" spans="1:779" ht="33" customHeight="1">
      <c r="A71" s="21"/>
      <c r="B71" s="252" t="s">
        <v>82</v>
      </c>
      <c r="C71" s="253"/>
      <c r="D71" s="274" t="s">
        <v>42</v>
      </c>
      <c r="E71" s="274"/>
      <c r="F71" s="246"/>
      <c r="G71" s="246"/>
      <c r="H71" s="45" t="s">
        <v>42</v>
      </c>
      <c r="I71" s="199"/>
      <c r="J71" s="199"/>
      <c r="K71" s="199"/>
      <c r="L71" s="70"/>
      <c r="M71" s="444"/>
      <c r="N71" s="444"/>
      <c r="O71" s="444"/>
      <c r="P71" s="71"/>
    </row>
    <row r="72" spans="1:779" ht="56.25" customHeight="1" thickBot="1">
      <c r="A72" s="21"/>
      <c r="B72" s="275" t="s">
        <v>83</v>
      </c>
      <c r="C72" s="276"/>
      <c r="D72" s="274" t="s">
        <v>42</v>
      </c>
      <c r="E72" s="274"/>
      <c r="F72" s="246"/>
      <c r="G72" s="246"/>
      <c r="H72" s="45" t="s">
        <v>42</v>
      </c>
      <c r="I72" s="199"/>
      <c r="J72" s="199"/>
      <c r="K72" s="199"/>
      <c r="L72" s="70"/>
      <c r="M72" s="444"/>
      <c r="N72" s="444"/>
      <c r="O72" s="444"/>
      <c r="P72" s="71"/>
    </row>
    <row r="73" spans="1:779" s="36" customFormat="1" ht="33.75" customHeight="1">
      <c r="A73" s="21"/>
      <c r="B73" s="371" t="s">
        <v>84</v>
      </c>
      <c r="C73" s="372"/>
      <c r="D73" s="448" t="s">
        <v>27</v>
      </c>
      <c r="E73" s="449"/>
      <c r="F73" s="449"/>
      <c r="G73" s="449"/>
      <c r="H73" s="79" t="s">
        <v>28</v>
      </c>
      <c r="I73" s="206" t="s">
        <v>29</v>
      </c>
      <c r="J73" s="207"/>
      <c r="K73" s="208"/>
      <c r="L73" s="445" t="s">
        <v>30</v>
      </c>
      <c r="M73" s="422" t="s">
        <v>31</v>
      </c>
      <c r="N73" s="422" t="s">
        <v>32</v>
      </c>
      <c r="O73" s="422" t="s">
        <v>33</v>
      </c>
      <c r="P73" s="453" t="s">
        <v>34</v>
      </c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  <c r="GA73" s="16"/>
      <c r="GB73" s="16"/>
      <c r="GC73" s="16"/>
      <c r="GD73" s="16"/>
      <c r="GE73" s="16"/>
      <c r="GF73" s="16"/>
      <c r="GG73" s="16"/>
      <c r="GH73" s="16"/>
      <c r="GI73" s="16"/>
      <c r="GJ73" s="16"/>
      <c r="GK73" s="16"/>
      <c r="GL73" s="16"/>
      <c r="GM73" s="16"/>
      <c r="GN73" s="16"/>
      <c r="GO73" s="16"/>
      <c r="GP73" s="16"/>
      <c r="GQ73" s="16"/>
      <c r="GR73" s="16"/>
      <c r="GS73" s="16"/>
      <c r="GT73" s="16"/>
      <c r="GU73" s="16"/>
      <c r="GV73" s="16"/>
      <c r="GW73" s="16"/>
      <c r="GX73" s="16"/>
      <c r="GY73" s="16"/>
      <c r="GZ73" s="16"/>
      <c r="HA73" s="16"/>
      <c r="HB73" s="16"/>
      <c r="HC73" s="16"/>
      <c r="HD73" s="16"/>
      <c r="HE73" s="16"/>
      <c r="HF73" s="16"/>
      <c r="HG73" s="16"/>
      <c r="HH73" s="16"/>
      <c r="HI73" s="16"/>
      <c r="HJ73" s="16"/>
      <c r="HK73" s="16"/>
      <c r="HL73" s="16"/>
      <c r="HM73" s="16"/>
      <c r="HN73" s="16"/>
      <c r="HO73" s="16"/>
      <c r="HP73" s="16"/>
      <c r="HQ73" s="16"/>
      <c r="HR73" s="16"/>
      <c r="HS73" s="16"/>
      <c r="HT73" s="16"/>
      <c r="HU73" s="16"/>
      <c r="HV73" s="16"/>
      <c r="HW73" s="16"/>
      <c r="HX73" s="16"/>
      <c r="HY73" s="16"/>
      <c r="HZ73" s="16"/>
      <c r="IA73" s="16"/>
      <c r="IB73" s="16"/>
      <c r="IC73" s="16"/>
      <c r="ID73" s="16"/>
      <c r="IE73" s="16"/>
      <c r="IF73" s="16"/>
      <c r="IG73" s="16"/>
      <c r="IH73" s="16"/>
      <c r="II73" s="16"/>
      <c r="IJ73" s="16"/>
      <c r="IK73" s="16"/>
      <c r="IL73" s="16"/>
      <c r="IM73" s="16"/>
      <c r="IN73" s="16"/>
      <c r="IO73" s="16"/>
      <c r="IP73" s="16"/>
      <c r="IQ73" s="16"/>
      <c r="IR73" s="16"/>
      <c r="IS73" s="16"/>
      <c r="IT73" s="16"/>
      <c r="IU73" s="16"/>
      <c r="IV73" s="16"/>
      <c r="IW73" s="16"/>
      <c r="IX73" s="16"/>
      <c r="IY73" s="16"/>
      <c r="IZ73" s="16"/>
      <c r="JA73" s="16"/>
      <c r="JB73" s="16"/>
      <c r="JC73" s="16"/>
      <c r="JD73" s="16"/>
      <c r="JE73" s="16"/>
      <c r="JF73" s="16"/>
      <c r="JG73" s="16"/>
      <c r="JH73" s="16"/>
      <c r="JI73" s="16"/>
      <c r="JJ73" s="16"/>
      <c r="JK73" s="16"/>
      <c r="JL73" s="16"/>
      <c r="JM73" s="16"/>
      <c r="JN73" s="16"/>
      <c r="JO73" s="16"/>
      <c r="JP73" s="16"/>
      <c r="JQ73" s="16"/>
      <c r="JR73" s="16"/>
      <c r="JS73" s="16"/>
      <c r="JT73" s="16"/>
      <c r="JU73" s="16"/>
      <c r="JV73" s="16"/>
      <c r="JW73" s="16"/>
      <c r="JX73" s="16"/>
      <c r="JY73" s="16"/>
      <c r="JZ73" s="16"/>
      <c r="KA73" s="16"/>
      <c r="KB73" s="16"/>
      <c r="KC73" s="16"/>
      <c r="KD73" s="16"/>
      <c r="KE73" s="16"/>
      <c r="KF73" s="16"/>
      <c r="KG73" s="16"/>
      <c r="KH73" s="16"/>
      <c r="KI73" s="16"/>
      <c r="KJ73" s="16"/>
      <c r="KK73" s="16"/>
      <c r="KL73" s="16"/>
      <c r="KM73" s="16"/>
      <c r="KN73" s="16"/>
      <c r="KO73" s="16"/>
      <c r="KP73" s="16"/>
      <c r="KQ73" s="16"/>
      <c r="KR73" s="16"/>
      <c r="KS73" s="16"/>
      <c r="KT73" s="16"/>
      <c r="KU73" s="16"/>
      <c r="KV73" s="16"/>
      <c r="KW73" s="16"/>
      <c r="KX73" s="16"/>
      <c r="KY73" s="16"/>
      <c r="KZ73" s="16"/>
      <c r="LA73" s="16"/>
      <c r="LB73" s="16"/>
      <c r="LC73" s="16"/>
      <c r="LD73" s="16"/>
      <c r="LE73" s="16"/>
      <c r="LF73" s="16"/>
      <c r="LG73" s="16"/>
      <c r="LH73" s="16"/>
      <c r="LI73" s="16"/>
      <c r="LJ73" s="16"/>
      <c r="LK73" s="16"/>
      <c r="LL73" s="16"/>
      <c r="LM73" s="16"/>
      <c r="LN73" s="16"/>
      <c r="LO73" s="16"/>
      <c r="LP73" s="16"/>
      <c r="LQ73" s="16"/>
      <c r="LR73" s="16"/>
      <c r="LS73" s="16"/>
      <c r="LT73" s="16"/>
      <c r="LU73" s="16"/>
      <c r="LV73" s="16"/>
      <c r="LW73" s="16"/>
      <c r="LX73" s="16"/>
      <c r="LY73" s="16"/>
      <c r="LZ73" s="16"/>
      <c r="MA73" s="16"/>
      <c r="MB73" s="16"/>
      <c r="MC73" s="16"/>
      <c r="MD73" s="16"/>
      <c r="ME73" s="16"/>
      <c r="MF73" s="16"/>
      <c r="MG73" s="16"/>
      <c r="MH73" s="16"/>
      <c r="MI73" s="16"/>
      <c r="MJ73" s="16"/>
      <c r="MK73" s="16"/>
      <c r="ML73" s="16"/>
      <c r="MM73" s="16"/>
      <c r="MN73" s="16"/>
      <c r="MO73" s="16"/>
      <c r="MP73" s="16"/>
      <c r="MQ73" s="16"/>
      <c r="MR73" s="16"/>
      <c r="MS73" s="16"/>
      <c r="MT73" s="16"/>
      <c r="MU73" s="16"/>
      <c r="MV73" s="16"/>
      <c r="MW73" s="16"/>
      <c r="MX73" s="16"/>
      <c r="MY73" s="16"/>
      <c r="MZ73" s="16"/>
      <c r="NA73" s="16"/>
      <c r="NB73" s="16"/>
      <c r="NC73" s="16"/>
      <c r="ND73" s="16"/>
      <c r="NE73" s="16"/>
      <c r="NF73" s="16"/>
      <c r="NG73" s="16"/>
      <c r="NH73" s="16"/>
      <c r="NI73" s="16"/>
      <c r="NJ73" s="16"/>
      <c r="NK73" s="16"/>
      <c r="NL73" s="16"/>
      <c r="NM73" s="16"/>
      <c r="NN73" s="16"/>
      <c r="NO73" s="16"/>
      <c r="NP73" s="16"/>
      <c r="NQ73" s="16"/>
      <c r="NR73" s="16"/>
      <c r="NS73" s="16"/>
      <c r="NT73" s="16"/>
      <c r="NU73" s="16"/>
      <c r="NV73" s="16"/>
      <c r="NW73" s="16"/>
      <c r="NX73" s="16"/>
      <c r="NY73" s="16"/>
      <c r="NZ73" s="16"/>
      <c r="OA73" s="16"/>
      <c r="OB73" s="16"/>
      <c r="OC73" s="16"/>
      <c r="OD73" s="16"/>
      <c r="OE73" s="16"/>
      <c r="OF73" s="16"/>
      <c r="OG73" s="16"/>
      <c r="OH73" s="16"/>
      <c r="OI73" s="16"/>
      <c r="OJ73" s="16"/>
      <c r="OK73" s="16"/>
      <c r="OL73" s="16"/>
      <c r="OM73" s="16"/>
      <c r="ON73" s="16"/>
      <c r="OO73" s="16"/>
      <c r="OP73" s="16"/>
      <c r="OQ73" s="16"/>
      <c r="OR73" s="16"/>
      <c r="OS73" s="16"/>
      <c r="OT73" s="16"/>
      <c r="OU73" s="16"/>
      <c r="OV73" s="16"/>
      <c r="OW73" s="16"/>
      <c r="OX73" s="16"/>
      <c r="OY73" s="16"/>
      <c r="OZ73" s="16"/>
      <c r="PA73" s="16"/>
      <c r="PB73" s="16"/>
      <c r="PC73" s="16"/>
      <c r="PD73" s="16"/>
      <c r="PE73" s="16"/>
      <c r="PF73" s="16"/>
      <c r="PG73" s="16"/>
      <c r="PH73" s="16"/>
      <c r="PI73" s="16"/>
      <c r="PJ73" s="16"/>
      <c r="PK73" s="16"/>
      <c r="PL73" s="16"/>
      <c r="PM73" s="16"/>
      <c r="PN73" s="16"/>
      <c r="PO73" s="16"/>
      <c r="PP73" s="16"/>
      <c r="PQ73" s="16"/>
      <c r="PR73" s="16"/>
      <c r="PS73" s="16"/>
      <c r="PT73" s="16"/>
      <c r="PU73" s="16"/>
      <c r="PV73" s="16"/>
      <c r="PW73" s="16"/>
      <c r="PX73" s="16"/>
      <c r="PY73" s="16"/>
      <c r="PZ73" s="16"/>
      <c r="QA73" s="16"/>
      <c r="QB73" s="16"/>
      <c r="QC73" s="16"/>
      <c r="QD73" s="16"/>
      <c r="QE73" s="16"/>
      <c r="QF73" s="16"/>
      <c r="QG73" s="16"/>
      <c r="QH73" s="16"/>
      <c r="QI73" s="16"/>
      <c r="QJ73" s="16"/>
      <c r="QK73" s="16"/>
      <c r="QL73" s="16"/>
      <c r="QM73" s="16"/>
      <c r="QN73" s="16"/>
      <c r="QO73" s="16"/>
      <c r="QP73" s="16"/>
      <c r="QQ73" s="16"/>
      <c r="QR73" s="16"/>
      <c r="QS73" s="16"/>
      <c r="QT73" s="16"/>
      <c r="QU73" s="16"/>
      <c r="QV73" s="16"/>
      <c r="QW73" s="16"/>
      <c r="QX73" s="16"/>
      <c r="QY73" s="16"/>
      <c r="QZ73" s="16"/>
      <c r="RA73" s="16"/>
      <c r="RB73" s="16"/>
      <c r="RC73" s="16"/>
      <c r="RD73" s="16"/>
      <c r="RE73" s="16"/>
      <c r="RF73" s="16"/>
      <c r="RG73" s="16"/>
      <c r="RH73" s="16"/>
      <c r="RI73" s="16"/>
      <c r="RJ73" s="16"/>
      <c r="RK73" s="16"/>
      <c r="RL73" s="16"/>
      <c r="RM73" s="16"/>
      <c r="RN73" s="16"/>
      <c r="RO73" s="16"/>
      <c r="RP73" s="16"/>
      <c r="RQ73" s="16"/>
      <c r="RR73" s="16"/>
      <c r="RS73" s="16"/>
      <c r="RT73" s="16"/>
      <c r="RU73" s="16"/>
      <c r="RV73" s="16"/>
      <c r="RW73" s="16"/>
      <c r="RX73" s="16"/>
      <c r="RY73" s="16"/>
      <c r="RZ73" s="16"/>
      <c r="SA73" s="16"/>
      <c r="SB73" s="16"/>
      <c r="SC73" s="16"/>
      <c r="SD73" s="16"/>
      <c r="SE73" s="16"/>
      <c r="SF73" s="16"/>
      <c r="SG73" s="16"/>
      <c r="SH73" s="16"/>
      <c r="SI73" s="16"/>
      <c r="SJ73" s="16"/>
      <c r="SK73" s="16"/>
      <c r="SL73" s="16"/>
      <c r="SM73" s="16"/>
      <c r="SN73" s="16"/>
      <c r="SO73" s="16"/>
      <c r="SP73" s="16"/>
      <c r="SQ73" s="16"/>
      <c r="SR73" s="16"/>
      <c r="SS73" s="16"/>
      <c r="ST73" s="16"/>
      <c r="SU73" s="16"/>
      <c r="SV73" s="16"/>
      <c r="SW73" s="16"/>
      <c r="SX73" s="16"/>
      <c r="SY73" s="16"/>
      <c r="SZ73" s="16"/>
      <c r="TA73" s="16"/>
      <c r="TB73" s="16"/>
      <c r="TC73" s="16"/>
      <c r="TD73" s="16"/>
      <c r="TE73" s="16"/>
      <c r="TF73" s="16"/>
      <c r="TG73" s="16"/>
      <c r="TH73" s="16"/>
      <c r="TI73" s="16"/>
      <c r="TJ73" s="16"/>
      <c r="TK73" s="16"/>
      <c r="TL73" s="16"/>
      <c r="TM73" s="16"/>
      <c r="TN73" s="16"/>
      <c r="TO73" s="16"/>
      <c r="TP73" s="16"/>
      <c r="TQ73" s="16"/>
      <c r="TR73" s="16"/>
      <c r="TS73" s="16"/>
      <c r="TT73" s="16"/>
      <c r="TU73" s="16"/>
      <c r="TV73" s="16"/>
      <c r="TW73" s="16"/>
      <c r="TX73" s="16"/>
      <c r="TY73" s="16"/>
      <c r="TZ73" s="16"/>
      <c r="UA73" s="16"/>
      <c r="UB73" s="16"/>
      <c r="UC73" s="16"/>
      <c r="UD73" s="16"/>
      <c r="UE73" s="16"/>
      <c r="UF73" s="16"/>
      <c r="UG73" s="16"/>
      <c r="UH73" s="16"/>
      <c r="UI73" s="16"/>
      <c r="UJ73" s="16"/>
      <c r="UK73" s="16"/>
      <c r="UL73" s="16"/>
      <c r="UM73" s="16"/>
      <c r="UN73" s="16"/>
      <c r="UO73" s="16"/>
      <c r="UP73" s="16"/>
      <c r="UQ73" s="16"/>
      <c r="UR73" s="16"/>
      <c r="US73" s="16"/>
      <c r="UT73" s="16"/>
      <c r="UU73" s="16"/>
      <c r="UV73" s="16"/>
      <c r="UW73" s="16"/>
      <c r="UX73" s="16"/>
      <c r="UY73" s="16"/>
      <c r="UZ73" s="16"/>
      <c r="VA73" s="16"/>
      <c r="VB73" s="16"/>
      <c r="VC73" s="16"/>
      <c r="VD73" s="16"/>
      <c r="VE73" s="16"/>
      <c r="VF73" s="16"/>
      <c r="VG73" s="16"/>
      <c r="VH73" s="16"/>
      <c r="VI73" s="16"/>
      <c r="VJ73" s="16"/>
      <c r="VK73" s="16"/>
      <c r="VL73" s="16"/>
      <c r="VM73" s="16"/>
      <c r="VN73" s="16"/>
      <c r="VO73" s="16"/>
      <c r="VP73" s="16"/>
      <c r="VQ73" s="16"/>
      <c r="VR73" s="16"/>
      <c r="VS73" s="16"/>
      <c r="VT73" s="16"/>
      <c r="VU73" s="16"/>
      <c r="VV73" s="16"/>
      <c r="VW73" s="16"/>
      <c r="VX73" s="16"/>
      <c r="VY73" s="16"/>
      <c r="VZ73" s="16"/>
      <c r="WA73" s="16"/>
      <c r="WB73" s="16"/>
      <c r="WC73" s="16"/>
      <c r="WD73" s="16"/>
      <c r="WE73" s="16"/>
      <c r="WF73" s="16"/>
      <c r="WG73" s="16"/>
      <c r="WH73" s="16"/>
      <c r="WI73" s="16"/>
      <c r="WJ73" s="16"/>
      <c r="WK73" s="16"/>
      <c r="WL73" s="16"/>
      <c r="WM73" s="16"/>
      <c r="WN73" s="16"/>
      <c r="WO73" s="16"/>
      <c r="WP73" s="16"/>
      <c r="WQ73" s="16"/>
      <c r="WR73" s="16"/>
      <c r="WS73" s="16"/>
      <c r="WT73" s="16"/>
      <c r="WU73" s="16"/>
      <c r="WV73" s="16"/>
      <c r="WW73" s="16"/>
      <c r="WX73" s="16"/>
      <c r="WY73" s="16"/>
      <c r="WZ73" s="16"/>
      <c r="XA73" s="16"/>
      <c r="XB73" s="16"/>
      <c r="XC73" s="16"/>
      <c r="XD73" s="16"/>
      <c r="XE73" s="16"/>
      <c r="XF73" s="16"/>
      <c r="XG73" s="16"/>
      <c r="XH73" s="16"/>
      <c r="XI73" s="16"/>
      <c r="XJ73" s="16"/>
      <c r="XK73" s="16"/>
      <c r="XL73" s="16"/>
      <c r="XM73" s="16"/>
      <c r="XN73" s="16"/>
      <c r="XO73" s="16"/>
      <c r="XP73" s="16"/>
      <c r="XQ73" s="16"/>
      <c r="XR73" s="16"/>
      <c r="XS73" s="16"/>
      <c r="XT73" s="16"/>
      <c r="XU73" s="16"/>
      <c r="XV73" s="16"/>
      <c r="XW73" s="16"/>
      <c r="XX73" s="16"/>
      <c r="XY73" s="16"/>
      <c r="XZ73" s="16"/>
      <c r="YA73" s="16"/>
      <c r="YB73" s="16"/>
      <c r="YC73" s="16"/>
      <c r="YD73" s="16"/>
      <c r="YE73" s="16"/>
      <c r="YF73" s="16"/>
      <c r="YG73" s="16"/>
      <c r="YH73" s="16"/>
      <c r="YI73" s="16"/>
      <c r="YJ73" s="16"/>
      <c r="YK73" s="16"/>
      <c r="YL73" s="16"/>
      <c r="YM73" s="16"/>
      <c r="YN73" s="16"/>
      <c r="YO73" s="16"/>
      <c r="YP73" s="16"/>
      <c r="YQ73" s="16"/>
      <c r="YR73" s="16"/>
      <c r="YS73" s="16"/>
      <c r="YT73" s="16"/>
      <c r="YU73" s="16"/>
      <c r="YV73" s="16"/>
      <c r="YW73" s="16"/>
      <c r="YX73" s="16"/>
      <c r="YY73" s="16"/>
      <c r="YZ73" s="16"/>
      <c r="ZA73" s="16"/>
      <c r="ZB73" s="16"/>
      <c r="ZC73" s="16"/>
      <c r="ZD73" s="16"/>
      <c r="ZE73" s="16"/>
      <c r="ZF73" s="16"/>
      <c r="ZG73" s="16"/>
      <c r="ZH73" s="16"/>
      <c r="ZI73" s="16"/>
      <c r="ZJ73" s="16"/>
      <c r="ZK73" s="16"/>
      <c r="ZL73" s="16"/>
      <c r="ZM73" s="16"/>
      <c r="ZN73" s="16"/>
      <c r="ZO73" s="16"/>
      <c r="ZP73" s="16"/>
      <c r="ZQ73" s="16"/>
      <c r="ZR73" s="16"/>
      <c r="ZS73" s="16"/>
      <c r="ZT73" s="16"/>
      <c r="ZU73" s="16"/>
      <c r="ZV73" s="16"/>
      <c r="ZW73" s="16"/>
      <c r="ZX73" s="16"/>
      <c r="ZY73" s="16"/>
      <c r="ZZ73" s="16"/>
      <c r="AAA73" s="16"/>
      <c r="AAB73" s="16"/>
      <c r="AAC73" s="16"/>
      <c r="AAD73" s="16"/>
      <c r="AAE73" s="16"/>
      <c r="AAF73" s="16"/>
      <c r="AAG73" s="16"/>
      <c r="AAH73" s="16"/>
      <c r="AAI73" s="16"/>
      <c r="AAJ73" s="16"/>
      <c r="AAK73" s="16"/>
      <c r="AAL73" s="16"/>
      <c r="AAM73" s="16"/>
      <c r="AAN73" s="16"/>
      <c r="AAO73" s="16"/>
      <c r="AAP73" s="16"/>
      <c r="AAQ73" s="16"/>
      <c r="AAR73" s="16"/>
      <c r="AAS73" s="16"/>
      <c r="AAT73" s="16"/>
      <c r="AAU73" s="16"/>
      <c r="AAV73" s="16"/>
      <c r="AAW73" s="16"/>
      <c r="AAX73" s="16"/>
      <c r="AAY73" s="16"/>
      <c r="AAZ73" s="16"/>
      <c r="ABA73" s="16"/>
      <c r="ABB73" s="16"/>
      <c r="ABC73" s="16"/>
      <c r="ABD73" s="16"/>
      <c r="ABE73" s="16"/>
      <c r="ABF73" s="16"/>
      <c r="ABG73" s="16"/>
      <c r="ABH73" s="16"/>
      <c r="ABI73" s="16"/>
      <c r="ABJ73" s="16"/>
      <c r="ABK73" s="16"/>
      <c r="ABL73" s="16"/>
      <c r="ABM73" s="16"/>
      <c r="ABN73" s="16"/>
      <c r="ABO73" s="16"/>
      <c r="ABP73" s="16"/>
      <c r="ABQ73" s="16"/>
      <c r="ABR73" s="16"/>
      <c r="ABS73" s="16"/>
      <c r="ABT73" s="16"/>
      <c r="ABU73" s="16"/>
      <c r="ABV73" s="16"/>
      <c r="ABW73" s="16"/>
      <c r="ABX73" s="16"/>
      <c r="ABY73" s="16"/>
      <c r="ABZ73" s="16"/>
      <c r="ACA73" s="16"/>
      <c r="ACB73" s="16"/>
      <c r="ACC73" s="16"/>
      <c r="ACD73" s="16"/>
      <c r="ACE73" s="16"/>
      <c r="ACF73" s="16"/>
      <c r="ACG73" s="16"/>
      <c r="ACH73" s="16"/>
      <c r="ACI73" s="16"/>
      <c r="ACJ73" s="16"/>
      <c r="ACK73" s="16"/>
      <c r="ACL73" s="16"/>
      <c r="ACM73" s="16"/>
      <c r="ACN73" s="16"/>
      <c r="ACO73" s="16"/>
      <c r="ACP73" s="16"/>
      <c r="ACQ73" s="16"/>
      <c r="ACR73" s="16"/>
      <c r="ACS73" s="16"/>
      <c r="ACT73" s="16"/>
      <c r="ACU73" s="16"/>
      <c r="ACV73" s="16"/>
      <c r="ACW73" s="16"/>
      <c r="ACX73" s="16"/>
      <c r="ACY73" s="16"/>
    </row>
    <row r="74" spans="1:779" ht="33.75" customHeight="1">
      <c r="A74" s="21"/>
      <c r="B74" s="373" t="s">
        <v>85</v>
      </c>
      <c r="C74" s="374"/>
      <c r="D74" s="450" t="s">
        <v>36</v>
      </c>
      <c r="E74" s="451"/>
      <c r="F74" s="202" t="s">
        <v>37</v>
      </c>
      <c r="G74" s="203"/>
      <c r="H74" s="80" t="s">
        <v>36</v>
      </c>
      <c r="I74" s="209"/>
      <c r="J74" s="210"/>
      <c r="K74" s="211"/>
      <c r="L74" s="446"/>
      <c r="M74" s="423"/>
      <c r="N74" s="423"/>
      <c r="O74" s="423"/>
      <c r="P74" s="454"/>
    </row>
    <row r="75" spans="1:779" ht="33.75" customHeight="1">
      <c r="A75" s="21"/>
      <c r="B75" s="223"/>
      <c r="C75" s="224"/>
      <c r="D75" s="198" t="s">
        <v>25</v>
      </c>
      <c r="E75" s="199"/>
      <c r="F75" s="204"/>
      <c r="G75" s="205"/>
      <c r="H75" s="62" t="s">
        <v>25</v>
      </c>
      <c r="I75" s="209"/>
      <c r="J75" s="210"/>
      <c r="K75" s="211"/>
      <c r="L75" s="447"/>
      <c r="M75" s="424"/>
      <c r="N75" s="424"/>
      <c r="O75" s="424"/>
      <c r="P75" s="455"/>
    </row>
    <row r="76" spans="1:779" ht="33.75" customHeight="1">
      <c r="A76" s="21"/>
      <c r="B76" s="347" t="s">
        <v>86</v>
      </c>
      <c r="C76" s="348"/>
      <c r="D76" s="274" t="s">
        <v>25</v>
      </c>
      <c r="E76" s="274"/>
      <c r="F76" s="200"/>
      <c r="G76" s="201"/>
      <c r="H76" s="83" t="s">
        <v>25</v>
      </c>
      <c r="I76" s="200"/>
      <c r="J76" s="212"/>
      <c r="K76" s="201"/>
      <c r="L76" s="122"/>
      <c r="M76" s="123"/>
      <c r="N76" s="123"/>
      <c r="O76" s="123"/>
      <c r="P76" s="124"/>
    </row>
    <row r="77" spans="1:779" ht="33.75" customHeight="1">
      <c r="A77" s="21"/>
      <c r="B77" s="250" t="s">
        <v>87</v>
      </c>
      <c r="C77" s="251"/>
      <c r="D77" s="274" t="s">
        <v>25</v>
      </c>
      <c r="E77" s="274"/>
      <c r="F77" s="246"/>
      <c r="G77" s="246"/>
      <c r="H77" s="45" t="s">
        <v>25</v>
      </c>
      <c r="I77" s="452"/>
      <c r="J77" s="452"/>
      <c r="K77" s="452"/>
      <c r="L77" s="76"/>
      <c r="M77" s="68"/>
      <c r="N77" s="68"/>
      <c r="O77" s="68"/>
      <c r="P77" s="68"/>
    </row>
    <row r="78" spans="1:779" ht="33.75" customHeight="1">
      <c r="A78" s="21"/>
      <c r="B78" s="250" t="s">
        <v>88</v>
      </c>
      <c r="C78" s="251"/>
      <c r="D78" s="274" t="s">
        <v>25</v>
      </c>
      <c r="E78" s="274"/>
      <c r="F78" s="246"/>
      <c r="G78" s="246"/>
      <c r="H78" s="45" t="s">
        <v>25</v>
      </c>
      <c r="I78" s="199"/>
      <c r="J78" s="199"/>
      <c r="K78" s="199"/>
      <c r="L78" s="76"/>
      <c r="M78" s="68"/>
      <c r="N78" s="68"/>
      <c r="O78" s="68"/>
      <c r="P78" s="126"/>
    </row>
    <row r="79" spans="1:779" ht="33.75" customHeight="1">
      <c r="A79" s="21"/>
      <c r="B79" s="250" t="s">
        <v>89</v>
      </c>
      <c r="C79" s="251"/>
      <c r="D79" s="274" t="s">
        <v>25</v>
      </c>
      <c r="E79" s="274"/>
      <c r="F79" s="246"/>
      <c r="G79" s="246"/>
      <c r="H79" s="45" t="s">
        <v>25</v>
      </c>
      <c r="I79" s="199"/>
      <c r="J79" s="199"/>
      <c r="K79" s="199"/>
      <c r="L79" s="76"/>
      <c r="M79" s="68"/>
      <c r="N79" s="68"/>
      <c r="O79" s="68"/>
      <c r="P79" s="71"/>
    </row>
    <row r="80" spans="1:779" ht="33.75" customHeight="1">
      <c r="A80" s="21"/>
      <c r="B80" s="250" t="s">
        <v>90</v>
      </c>
      <c r="C80" s="251"/>
      <c r="D80" s="274" t="s">
        <v>25</v>
      </c>
      <c r="E80" s="274"/>
      <c r="F80" s="246"/>
      <c r="G80" s="246"/>
      <c r="H80" s="45" t="s">
        <v>25</v>
      </c>
      <c r="I80" s="199"/>
      <c r="J80" s="199"/>
      <c r="K80" s="199"/>
      <c r="L80" s="76"/>
      <c r="M80" s="68"/>
      <c r="N80" s="68"/>
      <c r="O80" s="68"/>
      <c r="P80" s="71"/>
    </row>
    <row r="81" spans="1:509" ht="72" customHeight="1">
      <c r="A81" s="21"/>
      <c r="B81" s="252" t="s">
        <v>91</v>
      </c>
      <c r="C81" s="253"/>
      <c r="D81" s="274" t="s">
        <v>25</v>
      </c>
      <c r="E81" s="274"/>
      <c r="F81" s="246"/>
      <c r="G81" s="246"/>
      <c r="H81" s="45" t="s">
        <v>25</v>
      </c>
      <c r="I81" s="199"/>
      <c r="J81" s="199"/>
      <c r="K81" s="199"/>
      <c r="L81" s="76"/>
      <c r="M81" s="68"/>
      <c r="N81" s="68"/>
      <c r="O81" s="68"/>
      <c r="P81" s="72"/>
    </row>
    <row r="82" spans="1:509" ht="33.75" customHeight="1">
      <c r="A82" s="21"/>
      <c r="B82" s="250" t="s">
        <v>92</v>
      </c>
      <c r="C82" s="251"/>
      <c r="D82" s="274" t="s">
        <v>25</v>
      </c>
      <c r="E82" s="274"/>
      <c r="F82" s="246"/>
      <c r="G82" s="246"/>
      <c r="H82" s="45" t="s">
        <v>25</v>
      </c>
      <c r="I82" s="199"/>
      <c r="J82" s="199"/>
      <c r="K82" s="199"/>
      <c r="L82" s="76"/>
      <c r="M82" s="125"/>
      <c r="N82" s="125"/>
      <c r="O82" s="125"/>
      <c r="P82" s="71"/>
    </row>
    <row r="83" spans="1:509" s="60" customFormat="1" ht="33.75" customHeight="1">
      <c r="A83" s="55"/>
      <c r="B83" s="264" t="s">
        <v>78</v>
      </c>
      <c r="C83" s="264"/>
      <c r="D83" s="264"/>
      <c r="E83" s="264"/>
      <c r="F83" s="264"/>
      <c r="G83" s="264"/>
      <c r="H83" s="264"/>
      <c r="I83" s="264"/>
      <c r="J83" s="264"/>
      <c r="K83" s="264"/>
      <c r="L83" s="264"/>
      <c r="M83" s="264"/>
      <c r="N83" s="264"/>
      <c r="O83" s="264"/>
      <c r="P83" s="264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  <c r="CJ83" s="55"/>
      <c r="CK83" s="55"/>
      <c r="CL83" s="55"/>
      <c r="CM83" s="55"/>
      <c r="CN83" s="55"/>
      <c r="CO83" s="55"/>
      <c r="CP83" s="55"/>
      <c r="CQ83" s="55"/>
      <c r="CR83" s="55"/>
      <c r="CS83" s="55"/>
      <c r="CT83" s="55"/>
      <c r="CU83" s="55"/>
      <c r="CV83" s="55"/>
      <c r="CW83" s="55"/>
      <c r="CX83" s="55"/>
      <c r="CY83" s="55"/>
      <c r="CZ83" s="55"/>
      <c r="DA83" s="55"/>
      <c r="DB83" s="55"/>
      <c r="DC83" s="55"/>
      <c r="DD83" s="55"/>
      <c r="DE83" s="55"/>
      <c r="DF83" s="55"/>
      <c r="DG83" s="55"/>
      <c r="DH83" s="55"/>
      <c r="DI83" s="55"/>
      <c r="DJ83" s="55"/>
      <c r="DK83" s="55"/>
      <c r="DL83" s="55"/>
      <c r="DM83" s="55"/>
      <c r="DN83" s="55"/>
      <c r="DO83" s="55"/>
      <c r="DP83" s="55"/>
      <c r="DQ83" s="55"/>
      <c r="DR83" s="55"/>
      <c r="DS83" s="55"/>
      <c r="DT83" s="55"/>
      <c r="DU83" s="55"/>
      <c r="DV83" s="55"/>
      <c r="DW83" s="55"/>
      <c r="DX83" s="55"/>
      <c r="DY83" s="55"/>
      <c r="DZ83" s="55"/>
      <c r="EA83" s="55"/>
      <c r="EB83" s="55"/>
      <c r="EC83" s="55"/>
      <c r="ED83" s="55"/>
      <c r="EE83" s="55"/>
      <c r="EF83" s="55"/>
      <c r="EG83" s="55"/>
      <c r="EH83" s="55"/>
      <c r="EI83" s="55"/>
      <c r="EJ83" s="55"/>
      <c r="EK83" s="55"/>
      <c r="EL83" s="55"/>
      <c r="EM83" s="55"/>
      <c r="EN83" s="55"/>
      <c r="EO83" s="55"/>
      <c r="EP83" s="55"/>
      <c r="EQ83" s="55"/>
      <c r="ER83" s="55"/>
      <c r="ES83" s="55"/>
      <c r="ET83" s="55"/>
      <c r="EU83" s="55"/>
      <c r="EV83" s="55"/>
      <c r="EW83" s="55"/>
      <c r="EX83" s="55"/>
      <c r="EY83" s="55"/>
      <c r="EZ83" s="55"/>
      <c r="FA83" s="55"/>
      <c r="FB83" s="55"/>
      <c r="FC83" s="55"/>
      <c r="FD83" s="55"/>
      <c r="FE83" s="55"/>
      <c r="FF83" s="55"/>
      <c r="FG83" s="55"/>
      <c r="FH83" s="55"/>
      <c r="FI83" s="55"/>
      <c r="FJ83" s="55"/>
      <c r="FK83" s="55"/>
      <c r="FL83" s="55"/>
      <c r="FM83" s="55"/>
      <c r="FN83" s="55"/>
      <c r="FO83" s="55"/>
      <c r="FP83" s="55"/>
      <c r="FQ83" s="55"/>
      <c r="FR83" s="55"/>
      <c r="FS83" s="55"/>
      <c r="FT83" s="55"/>
      <c r="FU83" s="55"/>
      <c r="FV83" s="55"/>
      <c r="FW83" s="55"/>
      <c r="FX83" s="55"/>
      <c r="FY83" s="55"/>
      <c r="FZ83" s="55"/>
      <c r="GA83" s="55"/>
      <c r="GB83" s="55"/>
      <c r="GC83" s="55"/>
      <c r="GD83" s="55"/>
      <c r="GE83" s="55"/>
      <c r="GF83" s="55"/>
      <c r="GG83" s="55"/>
      <c r="GH83" s="55"/>
      <c r="GI83" s="55"/>
      <c r="GJ83" s="55"/>
      <c r="GK83" s="55"/>
      <c r="GL83" s="55"/>
      <c r="GM83" s="55"/>
      <c r="GN83" s="55"/>
      <c r="GO83" s="55"/>
      <c r="GP83" s="55"/>
      <c r="GQ83" s="55"/>
      <c r="GR83" s="55"/>
      <c r="GS83" s="55"/>
      <c r="GT83" s="55"/>
      <c r="GU83" s="55"/>
      <c r="GV83" s="55"/>
      <c r="GW83" s="55"/>
      <c r="GX83" s="55"/>
      <c r="GY83" s="55"/>
      <c r="GZ83" s="55"/>
      <c r="HA83" s="55"/>
      <c r="HB83" s="55"/>
      <c r="HC83" s="55"/>
      <c r="HD83" s="55"/>
      <c r="HE83" s="55"/>
      <c r="HF83" s="55"/>
      <c r="HG83" s="55"/>
      <c r="HH83" s="55"/>
      <c r="HI83" s="55"/>
      <c r="HJ83" s="55"/>
      <c r="HK83" s="55"/>
      <c r="HL83" s="55"/>
      <c r="HM83" s="55"/>
      <c r="HN83" s="55"/>
      <c r="HO83" s="55"/>
      <c r="HP83" s="55"/>
      <c r="HQ83" s="55"/>
      <c r="HR83" s="55"/>
      <c r="HS83" s="55"/>
      <c r="HT83" s="55"/>
      <c r="HU83" s="55"/>
      <c r="HV83" s="55"/>
      <c r="HW83" s="55"/>
      <c r="HX83" s="55"/>
      <c r="HY83" s="55"/>
      <c r="HZ83" s="55"/>
      <c r="IA83" s="55"/>
      <c r="IB83" s="55"/>
      <c r="IC83" s="55"/>
      <c r="ID83" s="55"/>
      <c r="IE83" s="55"/>
      <c r="IF83" s="55"/>
      <c r="IG83" s="55"/>
      <c r="IH83" s="55"/>
      <c r="II83" s="55"/>
      <c r="IJ83" s="55"/>
      <c r="IK83" s="55"/>
      <c r="IL83" s="55"/>
      <c r="IM83" s="55"/>
      <c r="IN83" s="55"/>
      <c r="IO83" s="55"/>
      <c r="IP83" s="55"/>
      <c r="IQ83" s="55"/>
      <c r="IR83" s="55"/>
      <c r="IS83" s="55"/>
      <c r="IT83" s="55"/>
      <c r="IU83" s="55"/>
      <c r="IV83" s="55"/>
      <c r="IW83" s="55"/>
      <c r="IX83" s="55"/>
      <c r="IY83" s="55"/>
      <c r="IZ83" s="55"/>
      <c r="JA83" s="55"/>
      <c r="JB83" s="55"/>
      <c r="JC83" s="55"/>
      <c r="JD83" s="55"/>
      <c r="JE83" s="55"/>
      <c r="JF83" s="55"/>
      <c r="JG83" s="55"/>
      <c r="JH83" s="55"/>
      <c r="JI83" s="55"/>
      <c r="JJ83" s="55"/>
      <c r="JK83" s="55"/>
      <c r="JL83" s="55"/>
      <c r="JM83" s="55"/>
      <c r="JN83" s="55"/>
      <c r="JO83" s="55"/>
      <c r="JP83" s="55"/>
      <c r="JQ83" s="55"/>
      <c r="JR83" s="55"/>
      <c r="JS83" s="55"/>
      <c r="JT83" s="55"/>
      <c r="JU83" s="55"/>
      <c r="JV83" s="55"/>
      <c r="JW83" s="55"/>
      <c r="JX83" s="55"/>
      <c r="JY83" s="55"/>
      <c r="JZ83" s="55"/>
      <c r="KA83" s="55"/>
      <c r="KB83" s="55"/>
      <c r="KC83" s="55"/>
      <c r="KD83" s="55"/>
      <c r="KE83" s="55"/>
      <c r="KF83" s="55"/>
      <c r="KG83" s="55"/>
      <c r="KH83" s="55"/>
      <c r="KI83" s="55"/>
      <c r="KJ83" s="55"/>
      <c r="KK83" s="55"/>
      <c r="KL83" s="55"/>
      <c r="KM83" s="55"/>
      <c r="KN83" s="55"/>
      <c r="KO83" s="55"/>
      <c r="KP83" s="55"/>
      <c r="KQ83" s="55"/>
      <c r="KR83" s="55"/>
      <c r="KS83" s="55"/>
      <c r="KT83" s="55"/>
      <c r="KU83" s="55"/>
      <c r="KV83" s="55"/>
      <c r="KW83" s="55"/>
      <c r="KX83" s="55"/>
      <c r="KY83" s="55"/>
      <c r="KZ83" s="55"/>
      <c r="LA83" s="55"/>
      <c r="LB83" s="55"/>
      <c r="LC83" s="55"/>
      <c r="LD83" s="55"/>
      <c r="LE83" s="55"/>
      <c r="LF83" s="55"/>
      <c r="LG83" s="55"/>
      <c r="LH83" s="55"/>
      <c r="LI83" s="55"/>
      <c r="LJ83" s="55"/>
      <c r="LK83" s="55"/>
      <c r="LL83" s="55"/>
      <c r="LM83" s="55"/>
      <c r="LN83" s="55"/>
      <c r="LO83" s="55"/>
      <c r="LP83" s="55"/>
      <c r="LQ83" s="55"/>
      <c r="LR83" s="55"/>
      <c r="LS83" s="55"/>
      <c r="LT83" s="55"/>
      <c r="LU83" s="55"/>
      <c r="LV83" s="55"/>
      <c r="LW83" s="55"/>
      <c r="LX83" s="55"/>
      <c r="LY83" s="55"/>
      <c r="LZ83" s="55"/>
      <c r="MA83" s="55"/>
      <c r="MB83" s="55"/>
      <c r="MC83" s="55"/>
      <c r="MD83" s="55"/>
      <c r="ME83" s="55"/>
      <c r="MF83" s="55"/>
      <c r="MG83" s="55"/>
      <c r="MH83" s="55"/>
      <c r="MI83" s="55"/>
      <c r="MJ83" s="55"/>
      <c r="MK83" s="55"/>
      <c r="ML83" s="55"/>
      <c r="MM83" s="55"/>
      <c r="MN83" s="55"/>
      <c r="MO83" s="55"/>
      <c r="MP83" s="55"/>
      <c r="MQ83" s="55"/>
      <c r="MR83" s="55"/>
      <c r="MS83" s="55"/>
      <c r="MT83" s="55"/>
      <c r="MU83" s="55"/>
      <c r="MV83" s="55"/>
      <c r="MW83" s="55"/>
      <c r="MX83" s="55"/>
      <c r="MY83" s="55"/>
      <c r="MZ83" s="55"/>
      <c r="NA83" s="55"/>
      <c r="NB83" s="55"/>
      <c r="NC83" s="55"/>
      <c r="ND83" s="55"/>
      <c r="NE83" s="55"/>
      <c r="NF83" s="55"/>
      <c r="NG83" s="55"/>
      <c r="NH83" s="55"/>
      <c r="NI83" s="55"/>
      <c r="NJ83" s="55"/>
      <c r="NK83" s="55"/>
      <c r="NL83" s="55"/>
      <c r="NM83" s="55"/>
      <c r="NN83" s="55"/>
      <c r="NO83" s="55"/>
      <c r="NP83" s="55"/>
      <c r="NQ83" s="55"/>
      <c r="NR83" s="55"/>
      <c r="NS83" s="55"/>
      <c r="NT83" s="55"/>
      <c r="NU83" s="55"/>
      <c r="NV83" s="55"/>
      <c r="NW83" s="55"/>
      <c r="NX83" s="55"/>
      <c r="NY83" s="55"/>
      <c r="NZ83" s="55"/>
      <c r="OA83" s="55"/>
      <c r="OB83" s="55"/>
      <c r="OC83" s="55"/>
      <c r="OD83" s="55"/>
      <c r="OE83" s="55"/>
      <c r="OF83" s="55"/>
      <c r="OG83" s="55"/>
      <c r="OH83" s="55"/>
      <c r="OI83" s="55"/>
      <c r="OJ83" s="55"/>
      <c r="OK83" s="55"/>
      <c r="OL83" s="55"/>
      <c r="OM83" s="55"/>
      <c r="ON83" s="55"/>
      <c r="OO83" s="55"/>
      <c r="OP83" s="55"/>
      <c r="OQ83" s="55"/>
      <c r="OR83" s="55"/>
      <c r="OS83" s="55"/>
      <c r="OT83" s="55"/>
      <c r="OU83" s="55"/>
      <c r="OV83" s="55"/>
      <c r="OW83" s="55"/>
      <c r="OX83" s="55"/>
      <c r="OY83" s="55"/>
      <c r="OZ83" s="55"/>
      <c r="PA83" s="55"/>
      <c r="PB83" s="55"/>
      <c r="PC83" s="55"/>
      <c r="PD83" s="55"/>
      <c r="PE83" s="55"/>
      <c r="PF83" s="55"/>
      <c r="PG83" s="55"/>
      <c r="PH83" s="55"/>
      <c r="PI83" s="55"/>
      <c r="PJ83" s="55"/>
      <c r="PK83" s="55"/>
      <c r="PL83" s="55"/>
      <c r="PM83" s="55"/>
      <c r="PN83" s="55"/>
      <c r="PO83" s="55"/>
      <c r="PP83" s="55"/>
      <c r="PQ83" s="55"/>
      <c r="PR83" s="55"/>
      <c r="PS83" s="55"/>
      <c r="PT83" s="55"/>
      <c r="PU83" s="55"/>
      <c r="PV83" s="55"/>
      <c r="PW83" s="55"/>
      <c r="PX83" s="55"/>
      <c r="PY83" s="55"/>
      <c r="PZ83" s="55"/>
      <c r="QA83" s="55"/>
      <c r="QB83" s="55"/>
      <c r="QC83" s="55"/>
      <c r="QD83" s="55"/>
      <c r="QE83" s="55"/>
      <c r="QF83" s="55"/>
      <c r="QG83" s="55"/>
      <c r="QH83" s="55"/>
      <c r="QI83" s="55"/>
      <c r="QJ83" s="55"/>
      <c r="QK83" s="55"/>
      <c r="QL83" s="55"/>
      <c r="QM83" s="55"/>
      <c r="QN83" s="55"/>
      <c r="QO83" s="55"/>
      <c r="QP83" s="55"/>
      <c r="QQ83" s="55"/>
      <c r="QR83" s="55"/>
      <c r="QS83" s="55"/>
      <c r="QT83" s="55"/>
      <c r="QU83" s="55"/>
      <c r="QV83" s="55"/>
      <c r="QW83" s="55"/>
      <c r="QX83" s="55"/>
      <c r="QY83" s="55"/>
      <c r="QZ83" s="55"/>
      <c r="RA83" s="55"/>
      <c r="RB83" s="55"/>
      <c r="RC83" s="55"/>
      <c r="RD83" s="55"/>
      <c r="RE83" s="55"/>
      <c r="RF83" s="55"/>
      <c r="RG83" s="55"/>
      <c r="RH83" s="55"/>
      <c r="RI83" s="55"/>
      <c r="RJ83" s="55"/>
      <c r="RK83" s="55"/>
      <c r="RL83" s="55"/>
      <c r="RM83" s="55"/>
      <c r="RN83" s="55"/>
      <c r="RO83" s="55"/>
      <c r="RP83" s="55"/>
      <c r="RQ83" s="55"/>
      <c r="RR83" s="55"/>
      <c r="RS83" s="55"/>
      <c r="RT83" s="55"/>
      <c r="RU83" s="55"/>
      <c r="RV83" s="55"/>
      <c r="RW83" s="55"/>
      <c r="RX83" s="55"/>
      <c r="RY83" s="55"/>
      <c r="RZ83" s="55"/>
      <c r="SA83" s="55"/>
      <c r="SB83" s="55"/>
      <c r="SC83" s="55"/>
      <c r="SD83" s="55"/>
      <c r="SE83" s="55"/>
      <c r="SF83" s="55"/>
      <c r="SG83" s="55"/>
      <c r="SH83" s="55"/>
      <c r="SI83" s="55"/>
      <c r="SJ83" s="55"/>
      <c r="SK83" s="55"/>
      <c r="SL83" s="55"/>
      <c r="SM83" s="55"/>
      <c r="SN83" s="55"/>
      <c r="SO83" s="55"/>
    </row>
    <row r="84" spans="1:509" ht="33.75" customHeight="1">
      <c r="A84" s="21"/>
      <c r="B84" s="73" t="s">
        <v>79</v>
      </c>
      <c r="C84" s="65"/>
      <c r="D84" s="267"/>
      <c r="E84" s="267"/>
      <c r="F84" s="267"/>
      <c r="G84" s="267"/>
      <c r="H84" s="267"/>
      <c r="I84" s="267"/>
      <c r="J84" s="267"/>
      <c r="K84" s="267"/>
      <c r="L84" s="127"/>
      <c r="M84" s="127"/>
      <c r="N84" s="127"/>
      <c r="O84" s="127"/>
      <c r="P84" s="128"/>
    </row>
    <row r="85" spans="1:509" ht="62.25" customHeight="1" thickBot="1">
      <c r="A85" s="21"/>
      <c r="B85" s="236"/>
      <c r="C85" s="236"/>
      <c r="D85" s="305" t="s">
        <v>27</v>
      </c>
      <c r="E85" s="305"/>
      <c r="F85" s="306"/>
      <c r="G85" s="307"/>
      <c r="H85" s="133" t="s">
        <v>28</v>
      </c>
      <c r="I85" s="434" t="s">
        <v>29</v>
      </c>
      <c r="J85" s="435"/>
      <c r="K85" s="435"/>
      <c r="L85" s="415" t="s">
        <v>30</v>
      </c>
      <c r="M85" s="415" t="s">
        <v>31</v>
      </c>
      <c r="N85" s="415" t="s">
        <v>32</v>
      </c>
      <c r="O85" s="415" t="s">
        <v>33</v>
      </c>
      <c r="P85" s="304" t="s">
        <v>34</v>
      </c>
    </row>
    <row r="86" spans="1:509" ht="33.75" customHeight="1">
      <c r="A86" s="21"/>
      <c r="B86" s="270"/>
      <c r="C86" s="271"/>
      <c r="D86" s="411" t="s">
        <v>36</v>
      </c>
      <c r="E86" s="412"/>
      <c r="F86" s="305" t="s">
        <v>37</v>
      </c>
      <c r="G86" s="305"/>
      <c r="H86" s="134" t="s">
        <v>36</v>
      </c>
      <c r="I86" s="336"/>
      <c r="J86" s="336"/>
      <c r="K86" s="336"/>
      <c r="L86" s="415"/>
      <c r="M86" s="415"/>
      <c r="N86" s="415"/>
      <c r="O86" s="415"/>
      <c r="P86" s="304"/>
    </row>
    <row r="87" spans="1:509" ht="33.75" customHeight="1">
      <c r="A87" s="21"/>
      <c r="B87" s="441"/>
      <c r="C87" s="442"/>
      <c r="D87" s="413" t="s">
        <v>25</v>
      </c>
      <c r="E87" s="414"/>
      <c r="F87" s="369"/>
      <c r="G87" s="369"/>
      <c r="H87" s="135" t="s">
        <v>25</v>
      </c>
      <c r="I87" s="436"/>
      <c r="J87" s="436"/>
      <c r="K87" s="436"/>
      <c r="L87" s="415"/>
      <c r="M87" s="415"/>
      <c r="N87" s="415"/>
      <c r="O87" s="415"/>
      <c r="P87" s="304"/>
    </row>
    <row r="88" spans="1:509" ht="33.75" customHeight="1">
      <c r="A88" s="21"/>
      <c r="B88" s="265" t="s">
        <v>78</v>
      </c>
      <c r="C88" s="266"/>
      <c r="D88" s="267"/>
      <c r="E88" s="267"/>
      <c r="F88" s="268"/>
      <c r="G88" s="269"/>
      <c r="H88" s="97"/>
      <c r="I88" s="200"/>
      <c r="J88" s="212"/>
      <c r="K88" s="201"/>
      <c r="L88" s="129"/>
      <c r="M88" s="130"/>
      <c r="N88" s="130"/>
      <c r="O88" s="130"/>
      <c r="P88" s="131"/>
    </row>
    <row r="89" spans="1:509" ht="33.75" customHeight="1">
      <c r="A89" s="21"/>
      <c r="B89" s="252" t="str">
        <f>IF(C83="Jurídica","Parafiscales personas jurídicas - Formato 6","Parafiscales personas naturales - Formato 7")</f>
        <v>Parafiscales personas naturales - Formato 7</v>
      </c>
      <c r="C89" s="253"/>
      <c r="D89" s="246"/>
      <c r="E89" s="246"/>
      <c r="F89" s="246"/>
      <c r="G89" s="246"/>
      <c r="H89" s="45"/>
      <c r="I89" s="199"/>
      <c r="J89" s="199"/>
      <c r="K89" s="199"/>
      <c r="L89" s="77"/>
      <c r="M89" s="68"/>
      <c r="N89" s="68"/>
      <c r="O89" s="68"/>
      <c r="P89" s="71"/>
    </row>
    <row r="90" spans="1:509" ht="63" customHeight="1">
      <c r="A90" s="21"/>
      <c r="B90" s="252" t="s">
        <v>82</v>
      </c>
      <c r="C90" s="253"/>
      <c r="D90" s="274"/>
      <c r="E90" s="274"/>
      <c r="F90" s="246"/>
      <c r="G90" s="246"/>
      <c r="H90" s="45"/>
      <c r="I90" s="199"/>
      <c r="J90" s="199"/>
      <c r="K90" s="199"/>
      <c r="L90" s="77"/>
      <c r="M90" s="68"/>
      <c r="N90" s="68"/>
      <c r="O90" s="68"/>
      <c r="P90" s="71"/>
    </row>
    <row r="91" spans="1:509" ht="63" customHeight="1">
      <c r="A91" s="21"/>
      <c r="B91" s="432" t="s">
        <v>83</v>
      </c>
      <c r="C91" s="433"/>
      <c r="D91" s="283"/>
      <c r="E91" s="283"/>
      <c r="F91" s="380"/>
      <c r="G91" s="380"/>
      <c r="H91" s="48"/>
      <c r="I91" s="410"/>
      <c r="J91" s="410"/>
      <c r="K91" s="410"/>
      <c r="L91" s="78"/>
      <c r="M91" s="132"/>
      <c r="N91" s="132"/>
      <c r="O91" s="132"/>
      <c r="P91" s="74"/>
    </row>
    <row r="92" spans="1:509" s="328" customFormat="1" ht="63" customHeight="1" thickBot="1"/>
    <row r="93" spans="1:509" ht="63" customHeight="1" thickBot="1">
      <c r="A93" s="21"/>
      <c r="B93" s="136" t="s">
        <v>93</v>
      </c>
      <c r="C93" s="137"/>
      <c r="D93" s="61"/>
      <c r="E93" s="61"/>
      <c r="F93" s="22"/>
      <c r="G93" s="22"/>
      <c r="H93" s="22"/>
      <c r="I93" s="49"/>
      <c r="J93" s="49"/>
      <c r="K93" s="49"/>
    </row>
    <row r="94" spans="1:509" ht="30" customHeight="1">
      <c r="A94" s="21"/>
      <c r="B94" s="371" t="s">
        <v>94</v>
      </c>
      <c r="C94" s="372"/>
      <c r="D94" s="366" t="s">
        <v>27</v>
      </c>
      <c r="E94" s="306"/>
      <c r="F94" s="306"/>
      <c r="G94" s="307"/>
      <c r="H94" s="29" t="s">
        <v>28</v>
      </c>
      <c r="I94" s="367" t="s">
        <v>29</v>
      </c>
      <c r="J94" s="207"/>
      <c r="K94" s="207"/>
      <c r="L94" s="370" t="s">
        <v>30</v>
      </c>
      <c r="M94" s="370" t="s">
        <v>31</v>
      </c>
      <c r="N94" s="370" t="s">
        <v>32</v>
      </c>
      <c r="O94" s="370" t="s">
        <v>33</v>
      </c>
      <c r="P94" s="370" t="s">
        <v>34</v>
      </c>
    </row>
    <row r="95" spans="1:509" ht="30" customHeight="1" thickBot="1">
      <c r="A95" s="21"/>
      <c r="B95" s="373"/>
      <c r="C95" s="374"/>
      <c r="D95" s="247" t="s">
        <v>36</v>
      </c>
      <c r="E95" s="244"/>
      <c r="F95" s="254" t="s">
        <v>37</v>
      </c>
      <c r="G95" s="255"/>
      <c r="H95" s="66" t="s">
        <v>36</v>
      </c>
      <c r="I95" s="256"/>
      <c r="J95" s="210"/>
      <c r="K95" s="210"/>
      <c r="L95" s="370"/>
      <c r="M95" s="370"/>
      <c r="N95" s="370"/>
      <c r="O95" s="370"/>
      <c r="P95" s="370"/>
    </row>
    <row r="96" spans="1:509" ht="30" customHeight="1">
      <c r="A96" s="21"/>
      <c r="B96" s="375"/>
      <c r="C96" s="376"/>
      <c r="D96" s="235" t="s">
        <v>25</v>
      </c>
      <c r="E96" s="235"/>
      <c r="F96" s="256"/>
      <c r="G96" s="257"/>
      <c r="H96" s="75" t="s">
        <v>25</v>
      </c>
      <c r="I96" s="368"/>
      <c r="J96" s="369"/>
      <c r="K96" s="369"/>
      <c r="L96" s="370"/>
      <c r="M96" s="370"/>
      <c r="N96" s="370"/>
      <c r="O96" s="370"/>
      <c r="P96" s="370"/>
    </row>
    <row r="97" spans="1:16" ht="30" customHeight="1">
      <c r="A97" s="21"/>
      <c r="B97" s="377" t="s">
        <v>95</v>
      </c>
      <c r="C97" s="378"/>
      <c r="D97" s="379" t="s">
        <v>25</v>
      </c>
      <c r="E97" s="274"/>
      <c r="F97" s="384"/>
      <c r="G97" s="385"/>
      <c r="H97" s="83" t="s">
        <v>25</v>
      </c>
      <c r="I97" s="386"/>
      <c r="J97" s="386"/>
      <c r="K97" s="386"/>
      <c r="L97" s="69"/>
      <c r="M97" s="381"/>
      <c r="N97" s="381"/>
      <c r="O97" s="381"/>
      <c r="P97" s="69"/>
    </row>
    <row r="98" spans="1:16" ht="23.25" customHeight="1">
      <c r="A98" s="21"/>
      <c r="B98" s="364" t="s">
        <v>41</v>
      </c>
      <c r="C98" s="365"/>
      <c r="D98" s="379" t="s">
        <v>25</v>
      </c>
      <c r="E98" s="274"/>
      <c r="F98" s="349"/>
      <c r="G98" s="245"/>
      <c r="H98" s="83" t="s">
        <v>25</v>
      </c>
      <c r="I98" s="349"/>
      <c r="J98" s="350"/>
      <c r="K98" s="245"/>
      <c r="L98" s="77"/>
      <c r="M98" s="382"/>
      <c r="N98" s="382"/>
      <c r="O98" s="382"/>
      <c r="P98" s="68"/>
    </row>
    <row r="99" spans="1:16" ht="33.75" customHeight="1">
      <c r="A99" s="21"/>
      <c r="B99" s="248" t="s">
        <v>96</v>
      </c>
      <c r="C99" s="249"/>
      <c r="D99" s="282" t="s">
        <v>25</v>
      </c>
      <c r="E99" s="283"/>
      <c r="F99" s="387"/>
      <c r="G99" s="388"/>
      <c r="H99" s="84" t="s">
        <v>25</v>
      </c>
      <c r="I99" s="349"/>
      <c r="J99" s="350"/>
      <c r="K99" s="245"/>
      <c r="L99" s="77"/>
      <c r="M99" s="383"/>
      <c r="N99" s="383"/>
      <c r="O99" s="383"/>
      <c r="P99" s="68"/>
    </row>
    <row r="100" spans="1:16" ht="33.75" customHeight="1" thickBot="1">
      <c r="A100" s="21"/>
      <c r="B100" s="22"/>
      <c r="C100" s="22"/>
      <c r="D100" s="22"/>
      <c r="E100" s="22"/>
      <c r="F100" s="22"/>
      <c r="G100" s="22"/>
      <c r="H100" s="22"/>
      <c r="I100" s="49"/>
      <c r="J100" s="49"/>
      <c r="K100" s="49"/>
    </row>
    <row r="101" spans="1:16" ht="26.25" customHeight="1" thickBot="1">
      <c r="A101" s="21"/>
      <c r="B101" s="397" t="s">
        <v>97</v>
      </c>
      <c r="C101" s="398"/>
      <c r="D101" s="398"/>
      <c r="E101" s="398"/>
      <c r="F101" s="398"/>
      <c r="G101" s="398"/>
      <c r="H101" s="398"/>
      <c r="I101" s="398"/>
      <c r="J101" s="398"/>
      <c r="K101" s="398"/>
      <c r="L101" s="398"/>
      <c r="M101" s="398"/>
      <c r="N101" s="398"/>
      <c r="O101" s="398"/>
      <c r="P101" s="399"/>
    </row>
    <row r="102" spans="1:16" ht="30" customHeight="1">
      <c r="A102" s="21"/>
      <c r="B102" s="373" t="s">
        <v>69</v>
      </c>
      <c r="C102" s="374"/>
      <c r="D102" s="431" t="s">
        <v>27</v>
      </c>
      <c r="E102" s="431"/>
      <c r="F102" s="431"/>
      <c r="G102" s="465"/>
      <c r="H102" s="140" t="s">
        <v>28</v>
      </c>
      <c r="I102" s="256" t="s">
        <v>29</v>
      </c>
      <c r="J102" s="210"/>
      <c r="K102" s="210"/>
      <c r="L102" s="466" t="s">
        <v>30</v>
      </c>
      <c r="M102" s="466" t="s">
        <v>31</v>
      </c>
      <c r="N102" s="466" t="s">
        <v>32</v>
      </c>
      <c r="O102" s="466" t="s">
        <v>33</v>
      </c>
      <c r="P102" s="466" t="s">
        <v>34</v>
      </c>
    </row>
    <row r="103" spans="1:16" ht="30" customHeight="1" thickBot="1">
      <c r="A103" s="21"/>
      <c r="B103" s="373"/>
      <c r="C103" s="374"/>
      <c r="D103" s="243" t="s">
        <v>36</v>
      </c>
      <c r="E103" s="244"/>
      <c r="F103" s="254" t="s">
        <v>37</v>
      </c>
      <c r="G103" s="255"/>
      <c r="H103" s="66" t="s">
        <v>36</v>
      </c>
      <c r="I103" s="256"/>
      <c r="J103" s="210"/>
      <c r="K103" s="210"/>
      <c r="L103" s="370"/>
      <c r="M103" s="370"/>
      <c r="N103" s="370"/>
      <c r="O103" s="370"/>
      <c r="P103" s="370"/>
    </row>
    <row r="104" spans="1:16" ht="30" customHeight="1" thickBot="1">
      <c r="A104" s="21"/>
      <c r="B104" s="223" t="s">
        <v>98</v>
      </c>
      <c r="C104" s="224"/>
      <c r="D104" s="234" t="str">
        <f>IF(AND(D105="SI",D106="SI",D107="SI"),"SI","NO")</f>
        <v>SI</v>
      </c>
      <c r="E104" s="235"/>
      <c r="F104" s="256"/>
      <c r="G104" s="257"/>
      <c r="H104" s="75" t="str">
        <f>IF(AND(H105="SI",H106="SI",H107="SI"),"SI","NO")</f>
        <v>SI</v>
      </c>
      <c r="I104" s="368"/>
      <c r="J104" s="369"/>
      <c r="K104" s="369"/>
      <c r="L104" s="370"/>
      <c r="M104" s="370"/>
      <c r="N104" s="370"/>
      <c r="O104" s="370"/>
      <c r="P104" s="370"/>
    </row>
    <row r="105" spans="1:16" ht="26.25" customHeight="1">
      <c r="A105" s="21"/>
      <c r="B105" s="216" t="s">
        <v>99</v>
      </c>
      <c r="C105" s="216"/>
      <c r="D105" s="279" t="s">
        <v>42</v>
      </c>
      <c r="E105" s="279"/>
      <c r="F105" s="483" t="s">
        <v>100</v>
      </c>
      <c r="G105" s="484"/>
      <c r="H105" s="25" t="s">
        <v>42</v>
      </c>
      <c r="I105" s="217"/>
      <c r="J105" s="217"/>
      <c r="K105" s="218"/>
      <c r="L105" s="43"/>
      <c r="M105" s="138"/>
      <c r="N105" s="43"/>
      <c r="O105" s="43"/>
      <c r="P105" s="43"/>
    </row>
    <row r="106" spans="1:16" ht="24.75" customHeight="1">
      <c r="A106" s="21"/>
      <c r="B106" s="215" t="s">
        <v>101</v>
      </c>
      <c r="C106" s="215"/>
      <c r="D106" s="228" t="s">
        <v>42</v>
      </c>
      <c r="E106" s="228"/>
      <c r="F106" s="483" t="s">
        <v>100</v>
      </c>
      <c r="G106" s="484"/>
      <c r="H106" s="25" t="s">
        <v>42</v>
      </c>
      <c r="I106" s="217"/>
      <c r="J106" s="217"/>
      <c r="K106" s="218"/>
      <c r="L106" s="43"/>
      <c r="M106" s="43"/>
      <c r="N106" s="43"/>
      <c r="O106" s="43"/>
      <c r="P106" s="43"/>
    </row>
    <row r="107" spans="1:16" ht="63" customHeight="1">
      <c r="A107" s="21"/>
      <c r="B107" s="489" t="s">
        <v>102</v>
      </c>
      <c r="C107" s="490"/>
      <c r="D107" s="221" t="s">
        <v>42</v>
      </c>
      <c r="E107" s="222"/>
      <c r="F107" s="483" t="s">
        <v>103</v>
      </c>
      <c r="G107" s="484"/>
      <c r="H107" s="25" t="s">
        <v>42</v>
      </c>
      <c r="I107" s="218"/>
      <c r="J107" s="225"/>
      <c r="K107" s="344"/>
      <c r="L107" s="43"/>
      <c r="M107" s="139"/>
      <c r="N107" s="43"/>
      <c r="O107" s="43"/>
      <c r="P107" s="43"/>
    </row>
    <row r="108" spans="1:16" ht="30" customHeight="1">
      <c r="A108" s="21"/>
      <c r="B108" s="371" t="s">
        <v>84</v>
      </c>
      <c r="C108" s="372"/>
      <c r="D108" s="366" t="s">
        <v>104</v>
      </c>
      <c r="E108" s="306"/>
      <c r="F108" s="306"/>
      <c r="G108" s="307"/>
      <c r="H108" s="29" t="s">
        <v>28</v>
      </c>
      <c r="I108" s="367" t="s">
        <v>29</v>
      </c>
      <c r="J108" s="207"/>
      <c r="K108" s="207"/>
      <c r="L108" s="400" t="s">
        <v>30</v>
      </c>
      <c r="M108" s="400" t="s">
        <v>31</v>
      </c>
      <c r="N108" s="400" t="s">
        <v>32</v>
      </c>
      <c r="O108" s="400" t="s">
        <v>33</v>
      </c>
      <c r="P108" s="400" t="s">
        <v>34</v>
      </c>
    </row>
    <row r="109" spans="1:16" ht="30" customHeight="1" thickBot="1">
      <c r="A109" s="21"/>
      <c r="B109" s="373"/>
      <c r="C109" s="374"/>
      <c r="D109" s="247" t="s">
        <v>36</v>
      </c>
      <c r="E109" s="244"/>
      <c r="F109" s="254" t="s">
        <v>37</v>
      </c>
      <c r="G109" s="255"/>
      <c r="H109" s="66" t="s">
        <v>36</v>
      </c>
      <c r="I109" s="256"/>
      <c r="J109" s="210"/>
      <c r="K109" s="210"/>
      <c r="L109" s="400"/>
      <c r="M109" s="400"/>
      <c r="N109" s="400"/>
      <c r="O109" s="400"/>
      <c r="P109" s="400"/>
    </row>
    <row r="110" spans="1:16" ht="30" customHeight="1">
      <c r="A110" s="21"/>
      <c r="B110" s="223" t="s">
        <v>94</v>
      </c>
      <c r="C110" s="224"/>
      <c r="D110" s="235" t="s">
        <v>25</v>
      </c>
      <c r="E110" s="235"/>
      <c r="F110" s="256"/>
      <c r="G110" s="257"/>
      <c r="H110" s="75" t="s">
        <v>25</v>
      </c>
      <c r="I110" s="368"/>
      <c r="J110" s="369"/>
      <c r="K110" s="369"/>
      <c r="L110" s="400"/>
      <c r="M110" s="400"/>
      <c r="N110" s="400"/>
      <c r="O110" s="400"/>
      <c r="P110" s="400"/>
    </row>
    <row r="111" spans="1:16" ht="26.25" customHeight="1">
      <c r="A111" s="21"/>
      <c r="B111" s="341" t="s">
        <v>99</v>
      </c>
      <c r="C111" s="341"/>
      <c r="D111" s="279" t="s">
        <v>25</v>
      </c>
      <c r="E111" s="279"/>
      <c r="F111" s="221"/>
      <c r="G111" s="222"/>
      <c r="H111" s="25" t="s">
        <v>25</v>
      </c>
      <c r="I111" s="217"/>
      <c r="J111" s="217"/>
      <c r="K111" s="218"/>
      <c r="L111" s="43"/>
      <c r="M111" s="43"/>
      <c r="N111" s="43"/>
      <c r="O111" s="43"/>
      <c r="P111" s="43"/>
    </row>
    <row r="112" spans="1:16" ht="26.25" customHeight="1">
      <c r="A112" s="21"/>
      <c r="B112" s="227" t="s">
        <v>101</v>
      </c>
      <c r="C112" s="227"/>
      <c r="D112" s="228" t="s">
        <v>25</v>
      </c>
      <c r="E112" s="228"/>
      <c r="F112" s="221"/>
      <c r="G112" s="222"/>
      <c r="H112" s="25" t="s">
        <v>25</v>
      </c>
      <c r="I112" s="217"/>
      <c r="J112" s="217"/>
      <c r="K112" s="218"/>
      <c r="L112" s="43"/>
      <c r="M112" s="43"/>
      <c r="N112" s="43"/>
      <c r="O112" s="43"/>
      <c r="P112" s="43"/>
    </row>
    <row r="113" spans="1:16" ht="63" customHeight="1">
      <c r="A113" s="21"/>
      <c r="B113" s="219" t="s">
        <v>105</v>
      </c>
      <c r="C113" s="220"/>
      <c r="D113" s="221" t="s">
        <v>25</v>
      </c>
      <c r="E113" s="222"/>
      <c r="F113" s="221"/>
      <c r="G113" s="222"/>
      <c r="H113" s="25" t="s">
        <v>25</v>
      </c>
      <c r="I113" s="218"/>
      <c r="J113" s="225"/>
      <c r="K113" s="344"/>
      <c r="L113" s="43"/>
      <c r="M113" s="43"/>
      <c r="N113" s="43"/>
      <c r="O113" s="43"/>
      <c r="P113" s="43"/>
    </row>
    <row r="114" spans="1:16" s="328" customFormat="1" ht="38.25" customHeight="1" thickBot="1"/>
    <row r="115" spans="1:16" ht="39.75" customHeight="1">
      <c r="A115" s="21"/>
      <c r="B115" s="397" t="s">
        <v>106</v>
      </c>
      <c r="C115" s="398"/>
      <c r="D115" s="398"/>
      <c r="E115" s="398"/>
      <c r="F115" s="398"/>
      <c r="G115" s="399"/>
      <c r="H115" s="49"/>
      <c r="I115" s="49"/>
      <c r="J115" s="49"/>
      <c r="K115" s="49"/>
      <c r="L115" s="49"/>
      <c r="M115" s="49"/>
      <c r="N115" s="49"/>
    </row>
    <row r="116" spans="1:16" ht="51" customHeight="1">
      <c r="A116" s="21"/>
      <c r="B116" s="391" t="s">
        <v>107</v>
      </c>
      <c r="C116" s="392"/>
      <c r="D116" s="284" t="s">
        <v>108</v>
      </c>
      <c r="E116" s="285"/>
      <c r="F116" s="395" t="s">
        <v>109</v>
      </c>
      <c r="G116" s="396"/>
      <c r="H116" s="49"/>
      <c r="I116" s="49"/>
      <c r="J116" s="49"/>
      <c r="K116" s="49"/>
    </row>
    <row r="117" spans="1:16" ht="51" customHeight="1" thickBot="1">
      <c r="A117" s="21"/>
      <c r="B117" s="393"/>
      <c r="C117" s="394"/>
      <c r="D117" s="147" t="s">
        <v>110</v>
      </c>
      <c r="E117" s="142" t="s">
        <v>34</v>
      </c>
      <c r="F117" s="143" t="s">
        <v>110</v>
      </c>
      <c r="G117" s="142" t="s">
        <v>34</v>
      </c>
      <c r="H117" s="49"/>
      <c r="I117" s="49"/>
      <c r="J117" s="49"/>
      <c r="K117" s="49"/>
    </row>
    <row r="118" spans="1:16" s="18" customFormat="1" ht="63.75" customHeight="1">
      <c r="A118" s="21"/>
      <c r="B118" s="389" t="s">
        <v>111</v>
      </c>
      <c r="C118" s="390"/>
      <c r="D118" s="148" t="s">
        <v>112</v>
      </c>
      <c r="E118" s="175" t="s">
        <v>113</v>
      </c>
      <c r="F118" s="144" t="s">
        <v>112</v>
      </c>
      <c r="G118" s="141"/>
      <c r="H118" s="22"/>
      <c r="I118" s="64"/>
      <c r="J118" s="64"/>
      <c r="K118" s="64"/>
    </row>
    <row r="119" spans="1:16" ht="66.75" customHeight="1">
      <c r="A119" s="21"/>
      <c r="B119" s="342" t="s">
        <v>114</v>
      </c>
      <c r="C119" s="343"/>
      <c r="D119" s="149" t="s">
        <v>42</v>
      </c>
      <c r="E119" s="176" t="s">
        <v>115</v>
      </c>
      <c r="F119" s="145" t="s">
        <v>42</v>
      </c>
      <c r="G119" s="194" t="s">
        <v>116</v>
      </c>
      <c r="H119" s="22"/>
      <c r="I119" s="64"/>
      <c r="J119" s="64"/>
      <c r="K119" s="64"/>
    </row>
    <row r="120" spans="1:16" ht="58.5" customHeight="1">
      <c r="A120" s="21"/>
      <c r="B120" s="342" t="s">
        <v>117</v>
      </c>
      <c r="C120" s="343"/>
      <c r="D120" s="149" t="s">
        <v>112</v>
      </c>
      <c r="E120" s="176" t="s">
        <v>118</v>
      </c>
      <c r="F120" s="145" t="s">
        <v>112</v>
      </c>
      <c r="G120" s="56"/>
      <c r="H120" s="22"/>
      <c r="I120" s="64"/>
      <c r="J120" s="64"/>
      <c r="K120" s="64"/>
    </row>
    <row r="121" spans="1:16" ht="74.25" customHeight="1">
      <c r="A121" s="21"/>
      <c r="B121" s="342" t="s">
        <v>119</v>
      </c>
      <c r="C121" s="343"/>
      <c r="D121" s="149" t="s">
        <v>112</v>
      </c>
      <c r="E121" s="176" t="s">
        <v>120</v>
      </c>
      <c r="F121" s="145" t="s">
        <v>112</v>
      </c>
      <c r="G121" s="176" t="s">
        <v>121</v>
      </c>
      <c r="H121" s="22"/>
      <c r="I121" s="64"/>
      <c r="J121" s="64"/>
      <c r="K121" s="64"/>
    </row>
    <row r="122" spans="1:16" ht="74.25" customHeight="1">
      <c r="A122" s="21"/>
      <c r="B122" s="485" t="s">
        <v>122</v>
      </c>
      <c r="C122" s="486"/>
      <c r="D122" s="150" t="s">
        <v>112</v>
      </c>
      <c r="E122" s="177" t="s">
        <v>123</v>
      </c>
      <c r="F122" s="146" t="s">
        <v>112</v>
      </c>
      <c r="G122" s="177" t="s">
        <v>124</v>
      </c>
      <c r="H122" s="22"/>
      <c r="I122" s="49"/>
      <c r="J122" s="49"/>
      <c r="K122" s="49"/>
    </row>
    <row r="123" spans="1:16" ht="74.25" customHeight="1" thickBot="1">
      <c r="A123" s="21"/>
      <c r="B123" s="22"/>
      <c r="C123" s="22"/>
      <c r="D123" s="22"/>
      <c r="E123" s="22"/>
      <c r="F123" s="22"/>
      <c r="G123" s="22"/>
      <c r="H123" s="22"/>
      <c r="I123" s="49"/>
      <c r="J123" s="49"/>
      <c r="K123" s="49"/>
    </row>
    <row r="124" spans="1:16" ht="74.25" customHeight="1">
      <c r="A124" s="21"/>
      <c r="B124" s="391" t="s">
        <v>125</v>
      </c>
      <c r="C124" s="392"/>
      <c r="D124" s="284" t="s">
        <v>108</v>
      </c>
      <c r="E124" s="285"/>
      <c r="F124" s="395" t="s">
        <v>109</v>
      </c>
      <c r="G124" s="396"/>
      <c r="H124" s="22"/>
      <c r="I124" s="49"/>
      <c r="J124" s="49"/>
      <c r="K124" s="49"/>
    </row>
    <row r="125" spans="1:16" ht="74.25" customHeight="1" thickBot="1">
      <c r="A125" s="21"/>
      <c r="B125" s="393"/>
      <c r="C125" s="394"/>
      <c r="D125" s="147" t="s">
        <v>110</v>
      </c>
      <c r="E125" s="142" t="s">
        <v>34</v>
      </c>
      <c r="F125" s="143" t="s">
        <v>110</v>
      </c>
      <c r="G125" s="142" t="s">
        <v>34</v>
      </c>
      <c r="H125" s="22"/>
      <c r="I125" s="49"/>
      <c r="J125" s="49"/>
      <c r="K125" s="49"/>
    </row>
    <row r="126" spans="1:16" ht="74.25" customHeight="1">
      <c r="A126" s="21"/>
      <c r="B126" s="389" t="s">
        <v>111</v>
      </c>
      <c r="C126" s="390"/>
      <c r="D126" s="148" t="s">
        <v>25</v>
      </c>
      <c r="E126" s="141"/>
      <c r="F126" s="144" t="s">
        <v>25</v>
      </c>
      <c r="G126" s="141"/>
      <c r="H126" s="22"/>
      <c r="I126" s="49"/>
      <c r="J126" s="49"/>
      <c r="K126" s="49"/>
    </row>
    <row r="127" spans="1:16" ht="74.25" customHeight="1">
      <c r="A127" s="21"/>
      <c r="B127" s="342" t="s">
        <v>126</v>
      </c>
      <c r="C127" s="343"/>
      <c r="D127" s="149" t="s">
        <v>25</v>
      </c>
      <c r="E127" s="56"/>
      <c r="F127" s="145" t="s">
        <v>25</v>
      </c>
      <c r="G127" s="56"/>
      <c r="H127" s="22"/>
      <c r="I127" s="49"/>
      <c r="J127" s="49"/>
      <c r="K127" s="49"/>
    </row>
    <row r="128" spans="1:16" ht="74.25" customHeight="1">
      <c r="A128" s="21"/>
      <c r="B128" s="342" t="s">
        <v>127</v>
      </c>
      <c r="C128" s="343"/>
      <c r="D128" s="149" t="s">
        <v>25</v>
      </c>
      <c r="E128" s="56"/>
      <c r="F128" s="145" t="s">
        <v>25</v>
      </c>
      <c r="G128" s="56"/>
      <c r="H128" s="22"/>
      <c r="I128" s="49"/>
      <c r="J128" s="49"/>
      <c r="K128" s="49"/>
    </row>
    <row r="129" spans="1:12" ht="74.25" customHeight="1">
      <c r="A129" s="21"/>
      <c r="B129" s="342" t="s">
        <v>119</v>
      </c>
      <c r="C129" s="343"/>
      <c r="D129" s="149" t="s">
        <v>25</v>
      </c>
      <c r="E129" s="56"/>
      <c r="F129" s="145" t="s">
        <v>25</v>
      </c>
      <c r="G129" s="56"/>
      <c r="H129" s="22"/>
      <c r="I129" s="49"/>
      <c r="J129" s="49"/>
      <c r="K129" s="49"/>
    </row>
    <row r="130" spans="1:12" ht="74.25" customHeight="1" thickBot="1">
      <c r="A130" s="21"/>
      <c r="B130" s="517" t="s">
        <v>122</v>
      </c>
      <c r="C130" s="518"/>
      <c r="D130" s="150" t="s">
        <v>25</v>
      </c>
      <c r="E130" s="57"/>
      <c r="F130" s="146" t="s">
        <v>25</v>
      </c>
      <c r="G130" s="57"/>
      <c r="H130" s="22"/>
      <c r="I130" s="49"/>
      <c r="J130" s="49"/>
      <c r="K130" s="49"/>
    </row>
    <row r="131" spans="1:12" ht="74.25" customHeight="1" thickBot="1">
      <c r="A131" s="21"/>
      <c r="B131" s="22"/>
      <c r="C131" s="22"/>
      <c r="D131" s="22"/>
      <c r="E131" s="22"/>
      <c r="F131" s="22"/>
      <c r="G131" s="22"/>
      <c r="H131" s="22"/>
      <c r="I131" s="49"/>
      <c r="J131" s="49"/>
      <c r="K131" s="49"/>
    </row>
    <row r="132" spans="1:12" ht="20.25" customHeight="1">
      <c r="A132" s="21"/>
      <c r="B132" s="319" t="s">
        <v>128</v>
      </c>
      <c r="C132" s="320"/>
      <c r="D132" s="320"/>
      <c r="E132" s="320"/>
      <c r="F132" s="320"/>
      <c r="G132" s="320"/>
      <c r="H132" s="320"/>
      <c r="I132" s="320"/>
      <c r="J132" s="320"/>
      <c r="K132" s="321"/>
      <c r="L132" s="37"/>
    </row>
    <row r="133" spans="1:12" ht="27.75" customHeight="1">
      <c r="A133" s="21"/>
      <c r="B133" s="272" t="s">
        <v>129</v>
      </c>
      <c r="C133" s="226"/>
      <c r="D133" s="218"/>
      <c r="E133" s="226"/>
      <c r="F133" s="178"/>
      <c r="G133" s="178"/>
      <c r="H133" s="178"/>
      <c r="I133" s="218"/>
      <c r="J133" s="225"/>
      <c r="K133" s="278"/>
      <c r="L133" s="37"/>
    </row>
    <row r="134" spans="1:12" ht="39.75" customHeight="1">
      <c r="A134" s="21"/>
      <c r="B134" s="99"/>
      <c r="C134" s="20" t="s">
        <v>130</v>
      </c>
      <c r="D134" s="20" t="s">
        <v>131</v>
      </c>
      <c r="E134" s="187" t="s">
        <v>36</v>
      </c>
      <c r="F134" s="179"/>
      <c r="G134" s="178"/>
      <c r="H134" s="20" t="s">
        <v>130</v>
      </c>
      <c r="I134" s="20" t="s">
        <v>131</v>
      </c>
      <c r="J134" s="187" t="s">
        <v>36</v>
      </c>
      <c r="K134" s="190"/>
      <c r="L134" s="37"/>
    </row>
    <row r="135" spans="1:12" ht="14.25" customHeight="1">
      <c r="A135" s="21"/>
      <c r="B135" s="99" t="s">
        <v>132</v>
      </c>
      <c r="C135" s="20"/>
      <c r="D135" s="185"/>
      <c r="E135" s="290"/>
      <c r="F135" s="291"/>
      <c r="G135" s="33"/>
      <c r="H135" s="20"/>
      <c r="I135" s="186"/>
      <c r="J135" s="290"/>
      <c r="K135" s="358"/>
    </row>
    <row r="136" spans="1:12" ht="14.25" customHeight="1">
      <c r="A136" s="21"/>
      <c r="B136" s="99" t="s">
        <v>132</v>
      </c>
      <c r="C136" s="20"/>
      <c r="D136" s="186"/>
      <c r="E136" s="286"/>
      <c r="F136" s="287"/>
      <c r="G136" s="33"/>
      <c r="H136" s="20"/>
      <c r="I136" s="186"/>
      <c r="J136" s="286"/>
      <c r="K136" s="308"/>
    </row>
    <row r="137" spans="1:12" ht="14.25" customHeight="1">
      <c r="A137" s="21"/>
      <c r="B137" s="99"/>
      <c r="C137" s="20"/>
      <c r="D137" s="186"/>
      <c r="E137" s="286"/>
      <c r="F137" s="287"/>
      <c r="G137" s="33"/>
      <c r="H137" s="20"/>
      <c r="I137" s="186"/>
      <c r="J137" s="286"/>
      <c r="K137" s="308"/>
    </row>
    <row r="138" spans="1:12" ht="24" customHeight="1">
      <c r="A138" s="21"/>
      <c r="B138" s="99"/>
      <c r="C138" s="20"/>
      <c r="D138" s="186"/>
      <c r="E138" s="286"/>
      <c r="F138" s="287"/>
      <c r="G138" s="33"/>
      <c r="H138" s="20"/>
      <c r="I138" s="186"/>
      <c r="J138" s="286"/>
      <c r="K138" s="308"/>
    </row>
    <row r="139" spans="1:12" ht="14.25" customHeight="1">
      <c r="A139" s="21"/>
      <c r="B139" s="99"/>
      <c r="C139" s="20"/>
      <c r="D139" s="186"/>
      <c r="E139" s="286"/>
      <c r="F139" s="287"/>
      <c r="G139" s="33"/>
      <c r="H139" s="20"/>
      <c r="I139" s="186"/>
      <c r="J139" s="286"/>
      <c r="K139" s="308"/>
    </row>
    <row r="140" spans="1:12">
      <c r="A140" s="21"/>
      <c r="B140" s="100"/>
      <c r="C140" s="20" t="s">
        <v>133</v>
      </c>
      <c r="D140" s="34">
        <f>SUM(D135:D139)</f>
        <v>0</v>
      </c>
      <c r="E140" s="288"/>
      <c r="F140" s="289"/>
      <c r="G140" s="181"/>
      <c r="H140" s="20" t="s">
        <v>133</v>
      </c>
      <c r="I140" s="180">
        <f>SUM(I135:I139)</f>
        <v>0</v>
      </c>
      <c r="J140" s="288"/>
      <c r="K140" s="327"/>
    </row>
    <row r="141" spans="1:12">
      <c r="A141" s="21"/>
      <c r="B141" s="100"/>
      <c r="C141" s="20"/>
      <c r="D141" s="25"/>
      <c r="E141" s="188"/>
      <c r="F141" s="189"/>
      <c r="G141" s="31"/>
      <c r="H141" s="20"/>
      <c r="I141" s="31"/>
      <c r="J141" s="188"/>
      <c r="K141" s="191"/>
    </row>
    <row r="142" spans="1:12">
      <c r="A142" s="21"/>
      <c r="B142" s="359" t="s">
        <v>15</v>
      </c>
      <c r="C142" s="360"/>
      <c r="D142" s="217"/>
      <c r="E142" s="217"/>
      <c r="F142" s="178"/>
      <c r="G142" s="178"/>
      <c r="H142" s="178"/>
      <c r="I142" s="217"/>
      <c r="J142" s="217"/>
      <c r="K142" s="361"/>
    </row>
    <row r="143" spans="1:12" ht="42" customHeight="1">
      <c r="A143" s="21"/>
      <c r="B143" s="99"/>
      <c r="C143" s="20" t="s">
        <v>130</v>
      </c>
      <c r="D143" s="20" t="s">
        <v>131</v>
      </c>
      <c r="E143" s="187" t="s">
        <v>36</v>
      </c>
      <c r="F143" s="195" t="str">
        <f>IF(D149&gt;=4073,"Sí","No")</f>
        <v>Sí</v>
      </c>
      <c r="G143" s="178"/>
      <c r="H143" s="20" t="s">
        <v>130</v>
      </c>
      <c r="I143" s="20" t="s">
        <v>131</v>
      </c>
      <c r="J143" s="187" t="s">
        <v>36</v>
      </c>
      <c r="K143" s="190"/>
    </row>
    <row r="144" spans="1:12">
      <c r="A144" s="21"/>
      <c r="B144" s="99" t="s">
        <v>15</v>
      </c>
      <c r="C144" s="20">
        <v>49</v>
      </c>
      <c r="D144" s="185">
        <v>737.41</v>
      </c>
      <c r="E144" s="290"/>
      <c r="F144" s="291"/>
      <c r="G144" s="33"/>
      <c r="H144" s="20">
        <v>49</v>
      </c>
      <c r="I144" s="185">
        <v>737.41</v>
      </c>
      <c r="J144" s="290"/>
      <c r="K144" s="358"/>
    </row>
    <row r="145" spans="1:11">
      <c r="A145" s="21"/>
      <c r="B145" s="99" t="s">
        <v>15</v>
      </c>
      <c r="C145" s="20">
        <v>86</v>
      </c>
      <c r="D145" s="186">
        <v>3364570.55</v>
      </c>
      <c r="E145" s="286"/>
      <c r="F145" s="287"/>
      <c r="G145" s="33"/>
      <c r="H145" s="20">
        <v>86</v>
      </c>
      <c r="I145" s="186">
        <v>3364570.55</v>
      </c>
      <c r="J145" s="286"/>
      <c r="K145" s="308"/>
    </row>
    <row r="146" spans="1:11">
      <c r="A146" s="21"/>
      <c r="B146" s="99"/>
      <c r="C146" s="20"/>
      <c r="D146" s="186"/>
      <c r="E146" s="286"/>
      <c r="F146" s="287"/>
      <c r="G146" s="33"/>
      <c r="H146" s="20"/>
      <c r="I146" s="186"/>
      <c r="J146" s="286"/>
      <c r="K146" s="308"/>
    </row>
    <row r="147" spans="1:11">
      <c r="A147" s="21"/>
      <c r="B147" s="99"/>
      <c r="C147" s="20"/>
      <c r="D147" s="186"/>
      <c r="E147" s="286"/>
      <c r="F147" s="287"/>
      <c r="G147" s="33"/>
      <c r="H147" s="20"/>
      <c r="I147" s="186"/>
      <c r="J147" s="286"/>
      <c r="K147" s="308"/>
    </row>
    <row r="148" spans="1:11">
      <c r="A148" s="21"/>
      <c r="B148" s="99"/>
      <c r="C148" s="20"/>
      <c r="D148" s="186"/>
      <c r="E148" s="286"/>
      <c r="F148" s="287"/>
      <c r="G148" s="33"/>
      <c r="H148" s="20"/>
      <c r="I148" s="186"/>
      <c r="J148" s="286"/>
      <c r="K148" s="308"/>
    </row>
    <row r="149" spans="1:11">
      <c r="A149" s="21"/>
      <c r="B149" s="100"/>
      <c r="C149" s="20" t="s">
        <v>133</v>
      </c>
      <c r="D149" s="34">
        <f>SUM(D144:D148)</f>
        <v>3365307.96</v>
      </c>
      <c r="E149" s="288"/>
      <c r="F149" s="289"/>
      <c r="G149" s="181"/>
      <c r="H149" s="20" t="s">
        <v>133</v>
      </c>
      <c r="I149" s="180">
        <f>SUM(I144:I148)</f>
        <v>3365307.96</v>
      </c>
      <c r="J149" s="288"/>
      <c r="K149" s="327"/>
    </row>
    <row r="150" spans="1:11">
      <c r="A150" s="21"/>
      <c r="B150" s="100"/>
      <c r="C150" s="20"/>
      <c r="D150" s="25"/>
      <c r="E150" s="188"/>
      <c r="F150" s="189"/>
      <c r="G150" s="31"/>
      <c r="H150" s="20"/>
      <c r="I150" s="31"/>
      <c r="J150" s="188"/>
      <c r="K150" s="191"/>
    </row>
    <row r="151" spans="1:11">
      <c r="A151" s="21"/>
      <c r="B151" s="543" t="s">
        <v>134</v>
      </c>
      <c r="C151" s="217"/>
      <c r="D151" s="217"/>
      <c r="E151" s="217"/>
      <c r="F151" s="178"/>
      <c r="G151" s="178"/>
      <c r="H151" s="178"/>
      <c r="I151" s="217"/>
      <c r="J151" s="217"/>
      <c r="K151" s="361"/>
    </row>
    <row r="152" spans="1:11" ht="33.75" customHeight="1">
      <c r="A152" s="21"/>
      <c r="B152" s="99"/>
      <c r="C152" s="20" t="s">
        <v>130</v>
      </c>
      <c r="D152" s="20" t="s">
        <v>131</v>
      </c>
      <c r="E152" s="187" t="s">
        <v>36</v>
      </c>
      <c r="F152" s="179"/>
      <c r="G152" s="178"/>
      <c r="H152" s="20" t="s">
        <v>130</v>
      </c>
      <c r="I152" s="20" t="s">
        <v>131</v>
      </c>
      <c r="J152" s="187" t="s">
        <v>36</v>
      </c>
      <c r="K152" s="190"/>
    </row>
    <row r="153" spans="1:11">
      <c r="A153" s="21"/>
      <c r="B153" s="99" t="s">
        <v>134</v>
      </c>
      <c r="C153" s="20"/>
      <c r="D153" s="185"/>
      <c r="E153" s="290"/>
      <c r="F153" s="291"/>
      <c r="G153" s="33"/>
      <c r="H153" s="20"/>
      <c r="I153" s="186"/>
      <c r="J153" s="290"/>
      <c r="K153" s="358"/>
    </row>
    <row r="154" spans="1:11">
      <c r="A154" s="21"/>
      <c r="B154" s="99" t="s">
        <v>134</v>
      </c>
      <c r="C154" s="20"/>
      <c r="D154" s="186"/>
      <c r="E154" s="286"/>
      <c r="F154" s="287"/>
      <c r="G154" s="33"/>
      <c r="H154" s="20"/>
      <c r="I154" s="186"/>
      <c r="J154" s="286"/>
      <c r="K154" s="308"/>
    </row>
    <row r="155" spans="1:11">
      <c r="A155" s="21"/>
      <c r="B155" s="99"/>
      <c r="C155" s="20"/>
      <c r="D155" s="186"/>
      <c r="E155" s="286"/>
      <c r="F155" s="287"/>
      <c r="G155" s="33"/>
      <c r="H155" s="20"/>
      <c r="I155" s="186"/>
      <c r="J155" s="286"/>
      <c r="K155" s="308"/>
    </row>
    <row r="156" spans="1:11">
      <c r="A156" s="21"/>
      <c r="B156" s="99"/>
      <c r="C156" s="20"/>
      <c r="D156" s="186"/>
      <c r="E156" s="286"/>
      <c r="F156" s="287"/>
      <c r="G156" s="33"/>
      <c r="H156" s="20"/>
      <c r="I156" s="186"/>
      <c r="J156" s="286"/>
      <c r="K156" s="308"/>
    </row>
    <row r="157" spans="1:11">
      <c r="A157" s="21"/>
      <c r="B157" s="99"/>
      <c r="C157" s="20"/>
      <c r="D157" s="186"/>
      <c r="E157" s="286"/>
      <c r="F157" s="287"/>
      <c r="G157" s="33"/>
      <c r="H157" s="20"/>
      <c r="I157" s="186"/>
      <c r="J157" s="286"/>
      <c r="K157" s="308"/>
    </row>
    <row r="158" spans="1:11">
      <c r="A158" s="21"/>
      <c r="B158" s="100"/>
      <c r="C158" s="20" t="s">
        <v>133</v>
      </c>
      <c r="D158" s="34">
        <f>SUM(D153:D157)</f>
        <v>0</v>
      </c>
      <c r="E158" s="288"/>
      <c r="F158" s="289"/>
      <c r="G158" s="181"/>
      <c r="H158" s="20" t="s">
        <v>133</v>
      </c>
      <c r="I158" s="180">
        <f>SUM(I153:I157)</f>
        <v>0</v>
      </c>
      <c r="J158" s="288"/>
      <c r="K158" s="327"/>
    </row>
    <row r="159" spans="1:11">
      <c r="A159" s="21"/>
      <c r="B159" s="100"/>
      <c r="C159" s="20"/>
      <c r="D159" s="25"/>
      <c r="E159" s="188"/>
      <c r="F159" s="189"/>
      <c r="G159" s="31"/>
      <c r="H159" s="20"/>
      <c r="I159" s="31"/>
      <c r="J159" s="188"/>
      <c r="K159" s="191"/>
    </row>
    <row r="160" spans="1:11">
      <c r="A160" s="21"/>
      <c r="B160" s="543" t="s">
        <v>135</v>
      </c>
      <c r="C160" s="217"/>
      <c r="D160" s="217"/>
      <c r="E160" s="217"/>
      <c r="F160" s="178"/>
      <c r="G160" s="178"/>
      <c r="H160" s="178"/>
      <c r="I160" s="217"/>
      <c r="J160" s="217"/>
      <c r="K160" s="361"/>
    </row>
    <row r="161" spans="1:11" ht="37.5" customHeight="1">
      <c r="A161" s="21"/>
      <c r="B161" s="99"/>
      <c r="C161" s="20" t="s">
        <v>130</v>
      </c>
      <c r="D161" s="20" t="s">
        <v>131</v>
      </c>
      <c r="E161" s="187" t="s">
        <v>36</v>
      </c>
      <c r="F161" s="179"/>
      <c r="G161" s="178"/>
      <c r="H161" s="20" t="s">
        <v>130</v>
      </c>
      <c r="I161" s="20" t="s">
        <v>131</v>
      </c>
      <c r="J161" s="187" t="s">
        <v>36</v>
      </c>
      <c r="K161" s="190"/>
    </row>
    <row r="162" spans="1:11">
      <c r="A162" s="21"/>
      <c r="B162" s="99" t="s">
        <v>135</v>
      </c>
      <c r="C162" s="20"/>
      <c r="D162" s="185"/>
      <c r="E162" s="290"/>
      <c r="F162" s="291"/>
      <c r="G162" s="33"/>
      <c r="H162" s="20"/>
      <c r="I162" s="186"/>
      <c r="J162" s="290"/>
      <c r="K162" s="358"/>
    </row>
    <row r="163" spans="1:11" ht="11.25" customHeight="1">
      <c r="A163" s="21"/>
      <c r="B163" s="99" t="s">
        <v>135</v>
      </c>
      <c r="C163" s="20"/>
      <c r="D163" s="186"/>
      <c r="E163" s="286"/>
      <c r="F163" s="287"/>
      <c r="G163" s="33"/>
      <c r="H163" s="20"/>
      <c r="I163" s="186"/>
      <c r="J163" s="286"/>
      <c r="K163" s="308"/>
    </row>
    <row r="164" spans="1:11">
      <c r="A164" s="21"/>
      <c r="B164" s="99"/>
      <c r="C164" s="20"/>
      <c r="D164" s="186"/>
      <c r="E164" s="286"/>
      <c r="F164" s="287"/>
      <c r="G164" s="33"/>
      <c r="H164" s="20"/>
      <c r="I164" s="186"/>
      <c r="J164" s="286"/>
      <c r="K164" s="308"/>
    </row>
    <row r="165" spans="1:11">
      <c r="A165" s="21"/>
      <c r="B165" s="99"/>
      <c r="C165" s="20"/>
      <c r="D165" s="186"/>
      <c r="E165" s="286"/>
      <c r="F165" s="287"/>
      <c r="G165" s="33"/>
      <c r="H165" s="20"/>
      <c r="I165" s="186"/>
      <c r="J165" s="286"/>
      <c r="K165" s="308"/>
    </row>
    <row r="166" spans="1:11">
      <c r="A166" s="21"/>
      <c r="B166" s="99"/>
      <c r="C166" s="20"/>
      <c r="D166" s="186"/>
      <c r="E166" s="286"/>
      <c r="F166" s="287"/>
      <c r="G166" s="33"/>
      <c r="H166" s="20"/>
      <c r="I166" s="186"/>
      <c r="J166" s="286"/>
      <c r="K166" s="308"/>
    </row>
    <row r="167" spans="1:11">
      <c r="A167" s="21"/>
      <c r="B167" s="100"/>
      <c r="C167" s="20" t="s">
        <v>133</v>
      </c>
      <c r="D167" s="34">
        <f>SUM(D162:D166)</f>
        <v>0</v>
      </c>
      <c r="E167" s="288"/>
      <c r="F167" s="289"/>
      <c r="G167" s="181"/>
      <c r="H167" s="20" t="s">
        <v>133</v>
      </c>
      <c r="I167" s="180">
        <f>SUM(I162:I166)</f>
        <v>0</v>
      </c>
      <c r="J167" s="288"/>
      <c r="K167" s="327"/>
    </row>
    <row r="168" spans="1:11">
      <c r="A168" s="21"/>
      <c r="B168" s="100"/>
      <c r="C168" s="20"/>
      <c r="D168" s="25"/>
      <c r="E168" s="188"/>
      <c r="F168" s="189"/>
      <c r="G168" s="31"/>
      <c r="H168" s="20"/>
      <c r="I168" s="31"/>
      <c r="J168" s="188"/>
      <c r="K168" s="191"/>
    </row>
    <row r="169" spans="1:11">
      <c r="A169" s="21"/>
      <c r="B169" s="359" t="s">
        <v>16</v>
      </c>
      <c r="C169" s="360"/>
      <c r="D169" s="217"/>
      <c r="E169" s="217"/>
      <c r="F169" s="178"/>
      <c r="G169" s="178"/>
      <c r="H169" s="178"/>
      <c r="I169" s="217"/>
      <c r="J169" s="217"/>
      <c r="K169" s="361"/>
    </row>
    <row r="170" spans="1:11" ht="49.5" customHeight="1">
      <c r="A170" s="21"/>
      <c r="B170" s="99"/>
      <c r="C170" s="20" t="s">
        <v>130</v>
      </c>
      <c r="D170" s="20" t="s">
        <v>131</v>
      </c>
      <c r="E170" s="187" t="s">
        <v>36</v>
      </c>
      <c r="F170" s="179"/>
      <c r="G170" s="178"/>
      <c r="H170" s="20" t="s">
        <v>130</v>
      </c>
      <c r="I170" s="20" t="s">
        <v>131</v>
      </c>
      <c r="J170" s="187" t="s">
        <v>36</v>
      </c>
      <c r="K170" s="190"/>
    </row>
    <row r="171" spans="1:11">
      <c r="A171" s="21"/>
      <c r="B171" s="99" t="s">
        <v>16</v>
      </c>
      <c r="C171" s="20">
        <v>78</v>
      </c>
      <c r="D171" s="185">
        <v>455</v>
      </c>
      <c r="E171" s="290"/>
      <c r="F171" s="291"/>
      <c r="G171" s="33"/>
      <c r="H171" s="20">
        <v>78</v>
      </c>
      <c r="I171" s="185">
        <v>455</v>
      </c>
      <c r="J171" s="290"/>
      <c r="K171" s="358"/>
    </row>
    <row r="172" spans="1:11">
      <c r="A172" s="21"/>
      <c r="B172" s="99" t="s">
        <v>16</v>
      </c>
      <c r="C172" s="20">
        <v>138</v>
      </c>
      <c r="D172" s="186">
        <f>2163.96*65%</f>
        <v>1406.5740000000001</v>
      </c>
      <c r="E172" s="286"/>
      <c r="F172" s="287"/>
      <c r="G172" s="33"/>
      <c r="H172" s="20">
        <v>138</v>
      </c>
      <c r="I172" s="186">
        <f>2163.96*65%</f>
        <v>1406.5740000000001</v>
      </c>
      <c r="J172" s="286"/>
      <c r="K172" s="308"/>
    </row>
    <row r="173" spans="1:11">
      <c r="A173" s="21"/>
      <c r="B173" s="99"/>
      <c r="C173" s="20"/>
      <c r="D173" s="186"/>
      <c r="E173" s="286"/>
      <c r="F173" s="287"/>
      <c r="G173" s="33"/>
      <c r="H173" s="20"/>
      <c r="I173" s="186"/>
      <c r="J173" s="286"/>
      <c r="K173" s="308"/>
    </row>
    <row r="174" spans="1:11">
      <c r="A174" s="21"/>
      <c r="B174" s="99"/>
      <c r="C174" s="20"/>
      <c r="D174" s="186"/>
      <c r="E174" s="286"/>
      <c r="F174" s="287"/>
      <c r="G174" s="33"/>
      <c r="H174" s="20"/>
      <c r="I174" s="186"/>
      <c r="J174" s="286"/>
      <c r="K174" s="308"/>
    </row>
    <row r="175" spans="1:11">
      <c r="A175" s="21"/>
      <c r="B175" s="99"/>
      <c r="C175" s="20"/>
      <c r="D175" s="186"/>
      <c r="E175" s="286"/>
      <c r="F175" s="287"/>
      <c r="G175" s="33"/>
      <c r="H175" s="20"/>
      <c r="I175" s="186"/>
      <c r="J175" s="286"/>
      <c r="K175" s="308"/>
    </row>
    <row r="176" spans="1:11">
      <c r="A176" s="21"/>
      <c r="B176" s="100"/>
      <c r="C176" s="20" t="s">
        <v>133</v>
      </c>
      <c r="D176" s="34">
        <f>SUM(D171:D175)</f>
        <v>1861.5740000000001</v>
      </c>
      <c r="E176" s="288"/>
      <c r="F176" s="289"/>
      <c r="G176" s="181"/>
      <c r="H176" s="20" t="s">
        <v>133</v>
      </c>
      <c r="I176" s="180">
        <f>SUM(I171:I175)</f>
        <v>1861.5740000000001</v>
      </c>
      <c r="J176" s="288"/>
      <c r="K176" s="327"/>
    </row>
    <row r="177" spans="1:22">
      <c r="A177" s="21"/>
      <c r="B177" s="100"/>
      <c r="C177" s="20"/>
      <c r="D177" s="25"/>
      <c r="E177" s="188"/>
      <c r="F177" s="189"/>
      <c r="G177" s="31"/>
      <c r="H177" s="20"/>
      <c r="I177" s="31"/>
      <c r="J177" s="188"/>
      <c r="K177" s="191"/>
    </row>
    <row r="178" spans="1:22">
      <c r="A178" s="21"/>
      <c r="B178" s="543" t="s">
        <v>136</v>
      </c>
      <c r="C178" s="217"/>
      <c r="D178" s="217"/>
      <c r="E178" s="217"/>
      <c r="F178" s="178"/>
      <c r="G178" s="178"/>
      <c r="H178" s="178"/>
      <c r="I178" s="217"/>
      <c r="J178" s="217"/>
      <c r="K178" s="361"/>
    </row>
    <row r="179" spans="1:22" ht="41.25" customHeight="1">
      <c r="A179" s="21"/>
      <c r="B179" s="99"/>
      <c r="C179" s="20" t="s">
        <v>130</v>
      </c>
      <c r="D179" s="20" t="s">
        <v>131</v>
      </c>
      <c r="E179" s="187" t="s">
        <v>36</v>
      </c>
      <c r="F179" s="642"/>
      <c r="G179" s="178"/>
      <c r="H179" s="20" t="s">
        <v>130</v>
      </c>
      <c r="I179" s="20" t="s">
        <v>131</v>
      </c>
      <c r="J179" s="187" t="s">
        <v>36</v>
      </c>
      <c r="K179" s="190"/>
    </row>
    <row r="180" spans="1:22">
      <c r="A180" s="21"/>
      <c r="B180" s="99" t="s">
        <v>136</v>
      </c>
      <c r="C180" s="20"/>
      <c r="D180" s="185"/>
      <c r="E180" s="290"/>
      <c r="F180" s="291"/>
      <c r="G180" s="33"/>
      <c r="H180" s="20"/>
      <c r="I180" s="186"/>
      <c r="J180" s="290"/>
      <c r="K180" s="358"/>
    </row>
    <row r="181" spans="1:22">
      <c r="A181" s="21"/>
      <c r="B181" s="99" t="s">
        <v>136</v>
      </c>
      <c r="C181" s="20"/>
      <c r="D181" s="186"/>
      <c r="E181" s="286"/>
      <c r="F181" s="287"/>
      <c r="G181" s="33"/>
      <c r="H181" s="20"/>
      <c r="I181" s="186"/>
      <c r="J181" s="286"/>
      <c r="K181" s="308"/>
    </row>
    <row r="182" spans="1:22">
      <c r="A182" s="21"/>
      <c r="B182" s="99"/>
      <c r="C182" s="20"/>
      <c r="D182" s="186"/>
      <c r="E182" s="286"/>
      <c r="F182" s="287"/>
      <c r="G182" s="33"/>
      <c r="H182" s="20"/>
      <c r="I182" s="186"/>
      <c r="J182" s="286"/>
      <c r="K182" s="308"/>
    </row>
    <row r="183" spans="1:22">
      <c r="A183" s="21"/>
      <c r="B183" s="99"/>
      <c r="C183" s="20"/>
      <c r="D183" s="186"/>
      <c r="E183" s="286"/>
      <c r="F183" s="287"/>
      <c r="G183" s="33"/>
      <c r="H183" s="20"/>
      <c r="I183" s="186"/>
      <c r="J183" s="286"/>
      <c r="K183" s="308"/>
    </row>
    <row r="184" spans="1:22">
      <c r="A184" s="21"/>
      <c r="B184" s="99"/>
      <c r="C184" s="20"/>
      <c r="D184" s="186"/>
      <c r="E184" s="286"/>
      <c r="F184" s="287"/>
      <c r="G184" s="33"/>
      <c r="H184" s="20"/>
      <c r="I184" s="186"/>
      <c r="J184" s="286"/>
      <c r="K184" s="308"/>
    </row>
    <row r="185" spans="1:22" ht="12.75" thickBot="1">
      <c r="A185" s="21"/>
      <c r="B185" s="101"/>
      <c r="C185" s="102" t="s">
        <v>133</v>
      </c>
      <c r="D185" s="50">
        <f>SUM(D180:D184)</f>
        <v>0</v>
      </c>
      <c r="E185" s="487"/>
      <c r="F185" s="488"/>
      <c r="G185" s="183"/>
      <c r="H185" s="102" t="s">
        <v>133</v>
      </c>
      <c r="I185" s="182">
        <f>SUM(I180:I184)</f>
        <v>0</v>
      </c>
      <c r="J185" s="487"/>
      <c r="K185" s="491"/>
    </row>
    <row r="186" spans="1:22" s="328" customFormat="1" ht="33" customHeight="1" thickBot="1"/>
    <row r="187" spans="1:22" ht="41.25" customHeight="1">
      <c r="A187" s="21"/>
      <c r="B187" s="322" t="s">
        <v>137</v>
      </c>
      <c r="C187" s="323"/>
      <c r="D187" s="323"/>
      <c r="E187" s="323"/>
      <c r="F187" s="323"/>
      <c r="G187" s="323"/>
      <c r="H187" s="323"/>
      <c r="I187" s="323"/>
      <c r="J187" s="323"/>
      <c r="K187" s="324"/>
      <c r="M187" s="90"/>
      <c r="N187" s="90"/>
      <c r="O187" s="90"/>
      <c r="P187" s="91"/>
      <c r="Q187" s="91"/>
      <c r="R187" s="91"/>
      <c r="S187" s="91"/>
    </row>
    <row r="188" spans="1:22" ht="28.5" customHeight="1">
      <c r="A188" s="21"/>
      <c r="B188" s="472" t="s">
        <v>137</v>
      </c>
      <c r="C188" s="427"/>
      <c r="D188" s="477" t="s">
        <v>104</v>
      </c>
      <c r="E188" s="478"/>
      <c r="F188" s="478"/>
      <c r="G188" s="479"/>
      <c r="H188" s="151" t="s">
        <v>138</v>
      </c>
      <c r="I188" s="367" t="s">
        <v>29</v>
      </c>
      <c r="J188" s="207"/>
      <c r="K188" s="519"/>
      <c r="M188" s="482" t="s">
        <v>139</v>
      </c>
      <c r="N188" s="482"/>
      <c r="O188" s="482"/>
      <c r="P188" s="482"/>
      <c r="Q188" s="482"/>
      <c r="R188" s="482"/>
      <c r="S188" s="482"/>
      <c r="U188" s="92"/>
      <c r="V188" s="92"/>
    </row>
    <row r="189" spans="1:22" ht="28.5" customHeight="1" thickBot="1">
      <c r="A189" s="21"/>
      <c r="B189" s="473"/>
      <c r="C189" s="474"/>
      <c r="D189" s="522" t="s">
        <v>36</v>
      </c>
      <c r="E189" s="523"/>
      <c r="F189" s="524" t="s">
        <v>37</v>
      </c>
      <c r="G189" s="525"/>
      <c r="H189" s="152" t="s">
        <v>36</v>
      </c>
      <c r="I189" s="256"/>
      <c r="J189" s="210"/>
      <c r="K189" s="520"/>
      <c r="M189" s="95"/>
      <c r="N189" s="96" t="s">
        <v>140</v>
      </c>
      <c r="O189" s="96" t="s">
        <v>141</v>
      </c>
      <c r="P189" s="96" t="s">
        <v>142</v>
      </c>
      <c r="Q189" s="96" t="s">
        <v>143</v>
      </c>
      <c r="R189" s="96" t="s">
        <v>144</v>
      </c>
      <c r="S189" s="96" t="s">
        <v>145</v>
      </c>
      <c r="U189" s="467" t="s">
        <v>146</v>
      </c>
      <c r="V189" s="467"/>
    </row>
    <row r="190" spans="1:22" ht="28.5" customHeight="1">
      <c r="A190" s="21"/>
      <c r="B190" s="475"/>
      <c r="C190" s="429"/>
      <c r="D190" s="235" t="str">
        <f>IF(AND(D191="SI",D192="SI",D193="SI"),"SI","NO")</f>
        <v>SI</v>
      </c>
      <c r="E190" s="235"/>
      <c r="F190" s="526"/>
      <c r="G190" s="527"/>
      <c r="H190" s="75" t="str">
        <f>IF(AND(H191="SI",H192="SI",H193="SI"),"SI","NO")</f>
        <v>SI</v>
      </c>
      <c r="I190" s="368"/>
      <c r="J190" s="369"/>
      <c r="K190" s="521"/>
      <c r="M190" s="38" t="s">
        <v>147</v>
      </c>
      <c r="N190" s="39"/>
      <c r="O190" s="40"/>
      <c r="P190" s="40"/>
      <c r="Q190" s="40"/>
      <c r="R190" s="40"/>
      <c r="S190" s="40"/>
      <c r="U190" s="93" t="s">
        <v>148</v>
      </c>
      <c r="V190" s="94" t="e">
        <f>+SUMPRODUCT(N191:S191,N192:S192)/SUMPRODUCT(N191:S191,N194:S194)</f>
        <v>#DIV/0!</v>
      </c>
    </row>
    <row r="191" spans="1:22" ht="22.5" customHeight="1">
      <c r="A191" s="21"/>
      <c r="B191" s="309" t="s">
        <v>149</v>
      </c>
      <c r="C191" s="310"/>
      <c r="D191" s="315" t="s">
        <v>38</v>
      </c>
      <c r="E191" s="316"/>
      <c r="F191" s="528" t="s">
        <v>100</v>
      </c>
      <c r="G191" s="529"/>
      <c r="H191" s="25" t="s">
        <v>26</v>
      </c>
      <c r="I191" s="532"/>
      <c r="J191" s="533"/>
      <c r="K191" s="534"/>
      <c r="M191" s="38" t="s">
        <v>150</v>
      </c>
      <c r="N191" s="41"/>
      <c r="O191" s="42"/>
      <c r="P191" s="42"/>
      <c r="Q191" s="42"/>
      <c r="R191" s="42"/>
      <c r="S191" s="42"/>
      <c r="U191" s="93" t="s">
        <v>151</v>
      </c>
      <c r="V191" s="94" t="e">
        <f>SUMPRODUCT(N191:S191,N195:S195)/SUMPRODUCT(N191:S191,N193:S193)</f>
        <v>#DIV/0!</v>
      </c>
    </row>
    <row r="192" spans="1:22" ht="29.25" customHeight="1">
      <c r="A192" s="21"/>
      <c r="B192" s="309" t="s">
        <v>152</v>
      </c>
      <c r="C192" s="310"/>
      <c r="D192" s="315" t="s">
        <v>38</v>
      </c>
      <c r="E192" s="316"/>
      <c r="F192" s="528" t="s">
        <v>100</v>
      </c>
      <c r="G192" s="529"/>
      <c r="H192" s="25" t="s">
        <v>38</v>
      </c>
      <c r="I192" s="221"/>
      <c r="J192" s="357"/>
      <c r="K192" s="537"/>
      <c r="M192" s="38" t="s">
        <v>153</v>
      </c>
      <c r="N192" s="41"/>
      <c r="O192" s="42"/>
      <c r="P192" s="42"/>
      <c r="Q192" s="42"/>
      <c r="R192" s="42"/>
      <c r="S192" s="42"/>
      <c r="U192" s="93" t="s">
        <v>154</v>
      </c>
      <c r="V192" s="94" t="e">
        <f>SUMPRODUCT(N191:S191,N197:S197)/SUMPRODUCT(N191:S191,N198:S198)</f>
        <v>#DIV/0!</v>
      </c>
    </row>
    <row r="193" spans="1:22" ht="28.5" customHeight="1">
      <c r="A193" s="21"/>
      <c r="B193" s="325" t="s">
        <v>155</v>
      </c>
      <c r="C193" s="326"/>
      <c r="D193" s="311" t="s">
        <v>38</v>
      </c>
      <c r="E193" s="312"/>
      <c r="F193" s="530" t="s">
        <v>100</v>
      </c>
      <c r="G193" s="531"/>
      <c r="H193" s="44" t="s">
        <v>26</v>
      </c>
      <c r="I193" s="538"/>
      <c r="J193" s="539"/>
      <c r="K193" s="540"/>
      <c r="M193" s="38" t="s">
        <v>156</v>
      </c>
      <c r="N193" s="41"/>
      <c r="O193" s="42"/>
      <c r="P193" s="42"/>
      <c r="Q193" s="42"/>
      <c r="R193" s="42"/>
      <c r="S193" s="42"/>
      <c r="U193" s="93" t="s">
        <v>157</v>
      </c>
      <c r="V193" s="94" t="e">
        <f>SUMPRODUCT(N191:S191,N197:S197)/SUMPRODUCT(N191:S191,N196:S196)</f>
        <v>#DIV/0!</v>
      </c>
    </row>
    <row r="194" spans="1:22" ht="43.5" customHeight="1">
      <c r="A194" s="21"/>
      <c r="B194" s="319" t="s">
        <v>158</v>
      </c>
      <c r="C194" s="320"/>
      <c r="D194" s="320"/>
      <c r="E194" s="320"/>
      <c r="F194" s="320"/>
      <c r="G194" s="320"/>
      <c r="H194" s="320"/>
      <c r="I194" s="320"/>
      <c r="J194" s="320"/>
      <c r="K194" s="321"/>
      <c r="M194" s="38" t="s">
        <v>159</v>
      </c>
      <c r="N194" s="41"/>
      <c r="O194" s="42"/>
      <c r="P194" s="42"/>
      <c r="Q194" s="42"/>
      <c r="R194" s="42"/>
      <c r="S194" s="42"/>
      <c r="U194" s="93" t="s">
        <v>160</v>
      </c>
      <c r="V194" s="94" t="e">
        <f>SUMPRODUCT(N191:S191,N197:S197)/SUMPRODUCT(N191:S191,N193:S193)</f>
        <v>#DIV/0!</v>
      </c>
    </row>
    <row r="195" spans="1:22" ht="26.25" customHeight="1">
      <c r="A195" s="21"/>
      <c r="B195" s="472" t="s">
        <v>158</v>
      </c>
      <c r="C195" s="427"/>
      <c r="D195" s="477" t="s">
        <v>104</v>
      </c>
      <c r="E195" s="478"/>
      <c r="F195" s="478"/>
      <c r="G195" s="479"/>
      <c r="H195" s="151" t="s">
        <v>138</v>
      </c>
      <c r="I195" s="367" t="s">
        <v>29</v>
      </c>
      <c r="J195" s="207"/>
      <c r="K195" s="519"/>
      <c r="M195" s="38" t="s">
        <v>161</v>
      </c>
      <c r="N195" s="41"/>
      <c r="O195" s="42"/>
      <c r="P195" s="42"/>
      <c r="Q195" s="42"/>
      <c r="R195" s="42"/>
      <c r="S195" s="42"/>
    </row>
    <row r="196" spans="1:22" ht="26.25" customHeight="1" thickBot="1">
      <c r="A196" s="21"/>
      <c r="B196" s="473"/>
      <c r="C196" s="474"/>
      <c r="D196" s="522" t="s">
        <v>36</v>
      </c>
      <c r="E196" s="523"/>
      <c r="F196" s="524" t="s">
        <v>37</v>
      </c>
      <c r="G196" s="525"/>
      <c r="H196" s="152" t="s">
        <v>36</v>
      </c>
      <c r="I196" s="256"/>
      <c r="J196" s="210"/>
      <c r="K196" s="520"/>
      <c r="M196" s="38" t="s">
        <v>162</v>
      </c>
      <c r="N196" s="41"/>
      <c r="O196" s="42"/>
      <c r="P196" s="42"/>
      <c r="Q196" s="42"/>
      <c r="R196" s="42"/>
      <c r="S196" s="42"/>
    </row>
    <row r="197" spans="1:22" ht="26.25" customHeight="1">
      <c r="A197" s="21"/>
      <c r="B197" s="475"/>
      <c r="C197" s="429"/>
      <c r="D197" s="235" t="str">
        <f>IF(AND(D198="SI",D199="SI"),"SI","NO")</f>
        <v>SI</v>
      </c>
      <c r="E197" s="235"/>
      <c r="F197" s="526"/>
      <c r="G197" s="527"/>
      <c r="H197" s="75" t="str">
        <f>IF(AND(H198="SI",H199="SI"),"SI","NO")</f>
        <v>SI</v>
      </c>
      <c r="I197" s="368"/>
      <c r="J197" s="369"/>
      <c r="K197" s="521"/>
      <c r="M197" s="38" t="s">
        <v>163</v>
      </c>
      <c r="N197" s="41"/>
      <c r="O197" s="42"/>
      <c r="P197" s="42"/>
      <c r="Q197" s="42"/>
      <c r="R197" s="42"/>
      <c r="S197" s="42"/>
    </row>
    <row r="198" spans="1:22" ht="26.25" customHeight="1">
      <c r="A198" s="21"/>
      <c r="B198" s="196" t="s">
        <v>164</v>
      </c>
      <c r="C198" s="197"/>
      <c r="D198" s="315" t="s">
        <v>38</v>
      </c>
      <c r="E198" s="316"/>
      <c r="F198" s="483" t="s">
        <v>100</v>
      </c>
      <c r="G198" s="484"/>
      <c r="H198" s="31" t="s">
        <v>38</v>
      </c>
      <c r="I198" s="532"/>
      <c r="J198" s="533"/>
      <c r="K198" s="534"/>
    </row>
    <row r="199" spans="1:22" ht="27.75" customHeight="1">
      <c r="A199" s="21"/>
      <c r="B199" s="317" t="s">
        <v>165</v>
      </c>
      <c r="C199" s="318"/>
      <c r="D199" s="313" t="s">
        <v>38</v>
      </c>
      <c r="E199" s="314"/>
      <c r="F199" s="541" t="s">
        <v>100</v>
      </c>
      <c r="G199" s="542"/>
      <c r="H199" s="54" t="s">
        <v>38</v>
      </c>
      <c r="I199" s="330"/>
      <c r="J199" s="535"/>
      <c r="K199" s="536"/>
    </row>
    <row r="200" spans="1:22" ht="27.75" customHeight="1">
      <c r="A200" s="21"/>
      <c r="B200" s="22"/>
      <c r="C200" s="22"/>
      <c r="D200" s="22"/>
      <c r="E200" s="22"/>
      <c r="F200" s="22"/>
      <c r="G200" s="22"/>
      <c r="H200" s="21"/>
      <c r="I200" s="22"/>
      <c r="J200" s="22"/>
      <c r="K200" s="22"/>
    </row>
    <row r="201" spans="1:22" ht="27.75" customHeight="1">
      <c r="A201" s="21"/>
      <c r="B201" s="22"/>
      <c r="C201" s="22"/>
      <c r="D201" s="22"/>
      <c r="E201" s="22"/>
      <c r="F201" s="22"/>
      <c r="G201" s="22"/>
      <c r="H201" s="21"/>
      <c r="I201" s="22"/>
      <c r="J201" s="22"/>
      <c r="K201" s="22"/>
    </row>
    <row r="202" spans="1:22" ht="27.75" customHeight="1">
      <c r="A202" s="21"/>
      <c r="B202" s="373" t="s">
        <v>166</v>
      </c>
      <c r="C202" s="498"/>
      <c r="D202" s="498"/>
      <c r="E202" s="498"/>
      <c r="F202" s="498"/>
      <c r="G202" s="498"/>
      <c r="H202" s="498"/>
      <c r="I202" s="498"/>
      <c r="J202" s="498"/>
      <c r="K202" s="498"/>
      <c r="L202" s="498"/>
      <c r="M202" s="498"/>
      <c r="N202" s="498"/>
      <c r="O202" s="498"/>
      <c r="P202" s="498"/>
    </row>
    <row r="203" spans="1:22" ht="27.75" customHeight="1">
      <c r="A203" s="21"/>
      <c r="B203" s="472" t="s">
        <v>167</v>
      </c>
      <c r="C203" s="512"/>
      <c r="D203" s="366" t="s">
        <v>27</v>
      </c>
      <c r="E203" s="306"/>
      <c r="F203" s="306"/>
      <c r="G203" s="307"/>
      <c r="H203" s="29" t="s">
        <v>28</v>
      </c>
      <c r="I203" s="367" t="s">
        <v>29</v>
      </c>
      <c r="J203" s="207"/>
      <c r="K203" s="207"/>
      <c r="L203" s="400" t="s">
        <v>30</v>
      </c>
      <c r="M203" s="400" t="s">
        <v>31</v>
      </c>
      <c r="N203" s="400" t="s">
        <v>32</v>
      </c>
      <c r="O203" s="400" t="s">
        <v>33</v>
      </c>
      <c r="P203" s="400" t="s">
        <v>34</v>
      </c>
    </row>
    <row r="204" spans="1:22" ht="27.75" customHeight="1" thickBot="1">
      <c r="A204" s="21"/>
      <c r="B204" s="473"/>
      <c r="C204" s="513"/>
      <c r="D204" s="247" t="s">
        <v>36</v>
      </c>
      <c r="E204" s="244"/>
      <c r="F204" s="254" t="s">
        <v>37</v>
      </c>
      <c r="G204" s="255"/>
      <c r="H204" s="66" t="s">
        <v>36</v>
      </c>
      <c r="I204" s="256"/>
      <c r="J204" s="210"/>
      <c r="K204" s="210"/>
      <c r="L204" s="400"/>
      <c r="M204" s="400"/>
      <c r="N204" s="400"/>
      <c r="O204" s="400"/>
      <c r="P204" s="400"/>
    </row>
    <row r="205" spans="1:22" ht="27.75" customHeight="1">
      <c r="A205" s="21"/>
      <c r="B205" s="475"/>
      <c r="C205" s="514"/>
      <c r="D205" s="235" t="str">
        <f>IF(AND(D206="SI",D207="SI",D208="SI"),"SI","NO")</f>
        <v>SI</v>
      </c>
      <c r="E205" s="235"/>
      <c r="F205" s="256"/>
      <c r="G205" s="257"/>
      <c r="H205" s="75" t="str">
        <f>IF(AND(H206="SI",H207="SI",H208="SI"),"SI","NO")</f>
        <v>SI</v>
      </c>
      <c r="I205" s="256"/>
      <c r="J205" s="210"/>
      <c r="K205" s="210"/>
      <c r="L205" s="476"/>
      <c r="M205" s="400"/>
      <c r="N205" s="400"/>
      <c r="O205" s="400"/>
      <c r="P205" s="400"/>
    </row>
    <row r="206" spans="1:22" ht="27.75" customHeight="1">
      <c r="A206" s="21"/>
      <c r="B206" s="342" t="s">
        <v>168</v>
      </c>
      <c r="C206" s="468"/>
      <c r="D206" s="406" t="s">
        <v>42</v>
      </c>
      <c r="E206" s="406"/>
      <c r="F206" s="483" t="s">
        <v>169</v>
      </c>
      <c r="G206" s="506"/>
      <c r="H206" s="46" t="s">
        <v>42</v>
      </c>
      <c r="I206" s="502"/>
      <c r="J206" s="503"/>
      <c r="K206" s="503"/>
      <c r="L206" s="43"/>
      <c r="M206" s="43"/>
      <c r="N206" s="43"/>
      <c r="O206" s="43"/>
      <c r="P206" s="43"/>
    </row>
    <row r="207" spans="1:22" ht="27.75" customHeight="1">
      <c r="A207" s="21"/>
      <c r="B207" s="469" t="s">
        <v>170</v>
      </c>
      <c r="C207" s="470"/>
      <c r="D207" s="406" t="s">
        <v>42</v>
      </c>
      <c r="E207" s="406"/>
      <c r="F207" s="221"/>
      <c r="G207" s="507"/>
      <c r="H207" s="46" t="s">
        <v>38</v>
      </c>
      <c r="I207" s="502"/>
      <c r="J207" s="503"/>
      <c r="K207" s="503"/>
      <c r="L207" s="43"/>
      <c r="M207" s="43"/>
      <c r="N207" s="43"/>
      <c r="O207" s="43"/>
      <c r="P207" s="43"/>
    </row>
    <row r="208" spans="1:22" ht="27.75" customHeight="1" thickBot="1">
      <c r="A208" s="21"/>
      <c r="B208" s="480" t="s">
        <v>171</v>
      </c>
      <c r="C208" s="481"/>
      <c r="D208" s="273" t="s">
        <v>42</v>
      </c>
      <c r="E208" s="273"/>
      <c r="F208" s="508"/>
      <c r="G208" s="509"/>
      <c r="H208" s="192" t="s">
        <v>38</v>
      </c>
      <c r="I208" s="504"/>
      <c r="J208" s="505"/>
      <c r="K208" s="505"/>
      <c r="L208" s="138"/>
      <c r="M208" s="138"/>
      <c r="N208" s="138"/>
      <c r="O208" s="138"/>
      <c r="P208" s="138"/>
    </row>
    <row r="209" spans="1:16" ht="27.75" customHeight="1">
      <c r="A209" s="21"/>
      <c r="B209" s="499" t="s">
        <v>172</v>
      </c>
      <c r="C209" s="500"/>
      <c r="D209" s="500"/>
      <c r="E209" s="500"/>
      <c r="F209" s="500"/>
      <c r="G209" s="500"/>
      <c r="H209" s="500"/>
      <c r="I209" s="500"/>
      <c r="J209" s="500"/>
      <c r="K209" s="500"/>
      <c r="L209" s="500"/>
      <c r="M209" s="500"/>
      <c r="N209" s="500"/>
      <c r="O209" s="500"/>
      <c r="P209" s="501"/>
    </row>
    <row r="210" spans="1:16" ht="27.75" customHeight="1">
      <c r="A210" s="21"/>
      <c r="B210" s="472" t="s">
        <v>172</v>
      </c>
      <c r="C210" s="512"/>
      <c r="D210" s="477" t="s">
        <v>104</v>
      </c>
      <c r="E210" s="478"/>
      <c r="F210" s="478"/>
      <c r="G210" s="479"/>
      <c r="H210" s="151" t="s">
        <v>138</v>
      </c>
      <c r="I210" s="367" t="s">
        <v>29</v>
      </c>
      <c r="J210" s="207"/>
      <c r="K210" s="207"/>
      <c r="L210" s="400" t="s">
        <v>30</v>
      </c>
      <c r="M210" s="400" t="s">
        <v>31</v>
      </c>
      <c r="N210" s="400" t="s">
        <v>32</v>
      </c>
      <c r="O210" s="400" t="s">
        <v>33</v>
      </c>
      <c r="P210" s="471" t="s">
        <v>34</v>
      </c>
    </row>
    <row r="211" spans="1:16" ht="27.75" customHeight="1">
      <c r="A211" s="21"/>
      <c r="B211" s="473"/>
      <c r="C211" s="513"/>
      <c r="D211" s="510" t="s">
        <v>36</v>
      </c>
      <c r="E211" s="511"/>
      <c r="F211" s="254" t="s">
        <v>37</v>
      </c>
      <c r="G211" s="255"/>
      <c r="H211" s="152" t="s">
        <v>36</v>
      </c>
      <c r="I211" s="256"/>
      <c r="J211" s="210"/>
      <c r="K211" s="210"/>
      <c r="L211" s="400"/>
      <c r="M211" s="400"/>
      <c r="N211" s="400"/>
      <c r="O211" s="400"/>
      <c r="P211" s="471"/>
    </row>
    <row r="212" spans="1:16" ht="27.75" customHeight="1">
      <c r="A212" s="21"/>
      <c r="B212" s="475"/>
      <c r="C212" s="514"/>
      <c r="D212" s="199" t="s">
        <v>26</v>
      </c>
      <c r="E212" s="199"/>
      <c r="F212" s="210"/>
      <c r="G212" s="210"/>
      <c r="H212" s="62" t="s">
        <v>26</v>
      </c>
      <c r="I212" s="210"/>
      <c r="J212" s="210"/>
      <c r="K212" s="210"/>
      <c r="L212" s="400"/>
      <c r="M212" s="400"/>
      <c r="N212" s="400"/>
      <c r="O212" s="400"/>
      <c r="P212" s="471"/>
    </row>
    <row r="213" spans="1:16" ht="27.75" customHeight="1">
      <c r="A213" s="21"/>
      <c r="B213" s="342" t="s">
        <v>173</v>
      </c>
      <c r="C213" s="468"/>
      <c r="D213" s="408" t="s">
        <v>26</v>
      </c>
      <c r="E213" s="409"/>
      <c r="F213" s="256"/>
      <c r="G213" s="257"/>
      <c r="H213" s="193" t="s">
        <v>26</v>
      </c>
      <c r="I213" s="368"/>
      <c r="J213" s="369"/>
      <c r="K213" s="369"/>
      <c r="L213" s="400"/>
      <c r="M213" s="400"/>
      <c r="N213" s="400"/>
      <c r="O213" s="400"/>
      <c r="P213" s="471"/>
    </row>
    <row r="214" spans="1:16" ht="126" customHeight="1">
      <c r="A214" s="21"/>
      <c r="B214" s="469" t="s">
        <v>174</v>
      </c>
      <c r="C214" s="470"/>
      <c r="D214" s="406" t="s">
        <v>42</v>
      </c>
      <c r="E214" s="315"/>
      <c r="F214" s="496" t="s">
        <v>175</v>
      </c>
      <c r="G214" s="497"/>
      <c r="H214" s="46" t="s">
        <v>38</v>
      </c>
      <c r="I214" s="493"/>
      <c r="J214" s="494"/>
      <c r="K214" s="494"/>
      <c r="L214" s="43"/>
      <c r="M214" s="43"/>
      <c r="N214" s="43"/>
      <c r="O214" s="43"/>
      <c r="P214" s="153"/>
    </row>
    <row r="215" spans="1:16" ht="27.75" customHeight="1">
      <c r="A215" s="21"/>
      <c r="B215" s="342" t="s">
        <v>176</v>
      </c>
      <c r="C215" s="468"/>
      <c r="D215" s="228" t="s">
        <v>26</v>
      </c>
      <c r="E215" s="228"/>
      <c r="F215" s="349"/>
      <c r="G215" s="245"/>
      <c r="H215" s="46" t="s">
        <v>26</v>
      </c>
      <c r="I215" s="494"/>
      <c r="J215" s="494"/>
      <c r="K215" s="494"/>
      <c r="L215" s="43"/>
      <c r="M215" s="43"/>
      <c r="N215" s="43"/>
      <c r="O215" s="43"/>
      <c r="P215" s="153"/>
    </row>
    <row r="216" spans="1:16" ht="27.75" customHeight="1">
      <c r="A216" s="21"/>
      <c r="B216" s="515" t="s">
        <v>177</v>
      </c>
      <c r="C216" s="516"/>
      <c r="D216" s="329" t="s">
        <v>26</v>
      </c>
      <c r="E216" s="329"/>
      <c r="F216" s="387"/>
      <c r="G216" s="388"/>
      <c r="H216" s="184" t="s">
        <v>25</v>
      </c>
      <c r="I216" s="495"/>
      <c r="J216" s="495"/>
      <c r="K216" s="495"/>
      <c r="L216" s="154"/>
      <c r="M216" s="154"/>
      <c r="N216" s="154"/>
      <c r="O216" s="154"/>
      <c r="P216" s="155"/>
    </row>
    <row r="217" spans="1:16" ht="27.75" customHeight="1" thickBot="1">
      <c r="A217" s="21"/>
      <c r="B217" s="554"/>
      <c r="C217" s="416"/>
      <c r="D217" s="416"/>
      <c r="E217" s="416"/>
      <c r="F217" s="416"/>
      <c r="G217" s="416"/>
      <c r="H217" s="416"/>
      <c r="I217" s="416"/>
      <c r="J217" s="416"/>
      <c r="K217" s="416"/>
    </row>
    <row r="218" spans="1:16" ht="76.5" customHeight="1" thickBot="1">
      <c r="A218" s="21"/>
      <c r="B218" s="551" t="s">
        <v>178</v>
      </c>
      <c r="C218" s="552"/>
      <c r="D218" s="552"/>
      <c r="E218" s="552"/>
      <c r="F218" s="552"/>
      <c r="G218" s="552"/>
      <c r="H218" s="553"/>
      <c r="I218" s="86"/>
      <c r="J218" s="86"/>
      <c r="K218" s="86"/>
    </row>
    <row r="219" spans="1:16" ht="48.75" customHeight="1" thickBot="1">
      <c r="A219" s="21"/>
      <c r="B219" s="403" t="s">
        <v>179</v>
      </c>
      <c r="C219" s="396"/>
      <c r="D219" s="229" t="s">
        <v>108</v>
      </c>
      <c r="E219" s="230"/>
      <c r="F219" s="231"/>
      <c r="G219" s="555" t="s">
        <v>180</v>
      </c>
      <c r="H219" s="556"/>
      <c r="I219" s="85"/>
      <c r="J219" s="85"/>
      <c r="K219" s="85"/>
    </row>
    <row r="220" spans="1:16" ht="23.25" customHeight="1">
      <c r="A220" s="21"/>
      <c r="B220" s="404"/>
      <c r="C220" s="405"/>
      <c r="D220" s="229" t="s">
        <v>181</v>
      </c>
      <c r="E220" s="417"/>
      <c r="F220" s="157" t="s">
        <v>182</v>
      </c>
      <c r="G220" s="229" t="s">
        <v>181</v>
      </c>
      <c r="H220" s="231"/>
      <c r="I220" s="22"/>
      <c r="J220" s="22"/>
      <c r="K220" s="22"/>
    </row>
    <row r="221" spans="1:16" ht="43.5" customHeight="1">
      <c r="A221" s="21"/>
      <c r="B221" s="420" t="s">
        <v>183</v>
      </c>
      <c r="C221" s="421"/>
      <c r="D221" s="418" t="s">
        <v>184</v>
      </c>
      <c r="E221" s="419"/>
      <c r="F221" s="35"/>
      <c r="G221" s="418" t="s">
        <v>184</v>
      </c>
      <c r="H221" s="492"/>
      <c r="I221" s="22"/>
      <c r="J221" s="22"/>
      <c r="K221" s="22"/>
    </row>
    <row r="222" spans="1:16" ht="46.5" customHeight="1">
      <c r="A222" s="21"/>
      <c r="B222" s="401" t="s">
        <v>185</v>
      </c>
      <c r="C222" s="402"/>
      <c r="D222" s="418" t="s">
        <v>186</v>
      </c>
      <c r="E222" s="419"/>
      <c r="F222" s="34"/>
      <c r="G222" s="418" t="s">
        <v>184</v>
      </c>
      <c r="H222" s="492"/>
      <c r="I222" s="22"/>
      <c r="J222" s="22"/>
      <c r="K222" s="22"/>
    </row>
    <row r="223" spans="1:16" ht="36.75" customHeight="1">
      <c r="A223" s="21"/>
      <c r="B223" s="401" t="s">
        <v>187</v>
      </c>
      <c r="C223" s="402"/>
      <c r="D223" s="418" t="s">
        <v>184</v>
      </c>
      <c r="E223" s="419"/>
      <c r="F223" s="34"/>
      <c r="G223" s="418" t="s">
        <v>184</v>
      </c>
      <c r="H223" s="492"/>
      <c r="I223" s="22"/>
      <c r="J223" s="22"/>
      <c r="K223" s="22"/>
    </row>
    <row r="224" spans="1:16" ht="81" customHeight="1">
      <c r="A224" s="21"/>
      <c r="B224" s="401" t="s">
        <v>188</v>
      </c>
      <c r="C224" s="402"/>
      <c r="D224" s="418" t="s">
        <v>184</v>
      </c>
      <c r="E224" s="419"/>
      <c r="F224" s="34"/>
      <c r="G224" s="418" t="s">
        <v>184</v>
      </c>
      <c r="H224" s="492"/>
      <c r="I224" s="22"/>
      <c r="J224" s="22"/>
      <c r="K224" s="22"/>
    </row>
    <row r="225" spans="1:11" ht="44.25" customHeight="1">
      <c r="A225" s="21"/>
      <c r="B225" s="401" t="s">
        <v>189</v>
      </c>
      <c r="C225" s="402"/>
      <c r="D225" s="418" t="s">
        <v>184</v>
      </c>
      <c r="E225" s="419"/>
      <c r="F225" s="34"/>
      <c r="G225" s="418" t="s">
        <v>184</v>
      </c>
      <c r="H225" s="492"/>
      <c r="I225" s="22"/>
      <c r="J225" s="22"/>
      <c r="K225" s="22"/>
    </row>
    <row r="226" spans="1:11" ht="66.75" customHeight="1">
      <c r="A226" s="21"/>
      <c r="B226" s="401" t="s">
        <v>190</v>
      </c>
      <c r="C226" s="402"/>
      <c r="D226" s="418" t="s">
        <v>184</v>
      </c>
      <c r="E226" s="419"/>
      <c r="F226" s="34"/>
      <c r="G226" s="418" t="s">
        <v>184</v>
      </c>
      <c r="H226" s="492"/>
      <c r="I226" s="22"/>
      <c r="J226" s="22"/>
      <c r="K226" s="22"/>
    </row>
    <row r="227" spans="1:11" ht="59.25" customHeight="1">
      <c r="A227" s="21"/>
      <c r="B227" s="401" t="s">
        <v>191</v>
      </c>
      <c r="C227" s="402"/>
      <c r="D227" s="418" t="s">
        <v>38</v>
      </c>
      <c r="E227" s="419"/>
      <c r="F227" s="174" t="s">
        <v>192</v>
      </c>
      <c r="G227" s="418" t="s">
        <v>38</v>
      </c>
      <c r="H227" s="492"/>
      <c r="I227" s="22"/>
      <c r="J227" s="22"/>
      <c r="K227" s="22"/>
    </row>
    <row r="228" spans="1:11" ht="45" customHeight="1">
      <c r="A228" s="21"/>
      <c r="B228" s="401" t="s">
        <v>193</v>
      </c>
      <c r="C228" s="402"/>
      <c r="D228" s="418" t="s">
        <v>38</v>
      </c>
      <c r="E228" s="419"/>
      <c r="F228" s="174" t="s">
        <v>194</v>
      </c>
      <c r="G228" s="418" t="s">
        <v>38</v>
      </c>
      <c r="H228" s="492"/>
      <c r="I228" s="22"/>
      <c r="J228" s="22"/>
      <c r="K228" s="22"/>
    </row>
    <row r="229" spans="1:11" ht="12.75" customHeight="1">
      <c r="A229" s="21"/>
      <c r="B229" s="89"/>
      <c r="C229" s="89"/>
    </row>
    <row r="230" spans="1:11" ht="12" customHeight="1">
      <c r="A230" s="21"/>
      <c r="B230" s="407"/>
      <c r="C230" s="407"/>
    </row>
    <row r="231" spans="1:11" ht="27.95" customHeight="1">
      <c r="A231" s="21"/>
      <c r="B231" s="416"/>
      <c r="C231" s="416"/>
      <c r="D231" s="416"/>
      <c r="E231" s="416"/>
      <c r="F231" s="416"/>
      <c r="G231" s="416"/>
      <c r="H231" s="416"/>
      <c r="I231" s="416"/>
      <c r="J231" s="416"/>
      <c r="K231" s="416"/>
    </row>
  </sheetData>
  <mergeCells count="579">
    <mergeCell ref="E11:H11"/>
    <mergeCell ref="D8:G8"/>
    <mergeCell ref="D6:G6"/>
    <mergeCell ref="G224:H224"/>
    <mergeCell ref="G225:H225"/>
    <mergeCell ref="G226:H226"/>
    <mergeCell ref="D188:G188"/>
    <mergeCell ref="B218:H218"/>
    <mergeCell ref="E162:F162"/>
    <mergeCell ref="E163:F163"/>
    <mergeCell ref="E164:F164"/>
    <mergeCell ref="D151:E151"/>
    <mergeCell ref="B217:K217"/>
    <mergeCell ref="B169:C169"/>
    <mergeCell ref="D169:E169"/>
    <mergeCell ref="I169:K169"/>
    <mergeCell ref="B178:C178"/>
    <mergeCell ref="D178:E178"/>
    <mergeCell ref="I178:K178"/>
    <mergeCell ref="E171:F171"/>
    <mergeCell ref="D219:F219"/>
    <mergeCell ref="G219:H219"/>
    <mergeCell ref="G220:H220"/>
    <mergeCell ref="B128:C128"/>
    <mergeCell ref="G222:H222"/>
    <mergeCell ref="G223:H223"/>
    <mergeCell ref="E147:F147"/>
    <mergeCell ref="I191:K191"/>
    <mergeCell ref="I192:K192"/>
    <mergeCell ref="I193:K193"/>
    <mergeCell ref="G227:H227"/>
    <mergeCell ref="B195:C197"/>
    <mergeCell ref="F198:G198"/>
    <mergeCell ref="F199:G199"/>
    <mergeCell ref="B160:C160"/>
    <mergeCell ref="I160:K160"/>
    <mergeCell ref="J162:K162"/>
    <mergeCell ref="J163:K163"/>
    <mergeCell ref="J164:K164"/>
    <mergeCell ref="B151:C151"/>
    <mergeCell ref="I151:K151"/>
    <mergeCell ref="E153:F153"/>
    <mergeCell ref="J153:K153"/>
    <mergeCell ref="D160:E160"/>
    <mergeCell ref="I188:K190"/>
    <mergeCell ref="D189:E189"/>
    <mergeCell ref="D206:E206"/>
    <mergeCell ref="G221:H221"/>
    <mergeCell ref="I195:K197"/>
    <mergeCell ref="D196:E196"/>
    <mergeCell ref="F196:G197"/>
    <mergeCell ref="D197:E197"/>
    <mergeCell ref="F191:G191"/>
    <mergeCell ref="F192:G192"/>
    <mergeCell ref="F193:G193"/>
    <mergeCell ref="I198:K198"/>
    <mergeCell ref="I199:K199"/>
    <mergeCell ref="D195:G195"/>
    <mergeCell ref="G228:H228"/>
    <mergeCell ref="I214:K214"/>
    <mergeCell ref="I215:K215"/>
    <mergeCell ref="I216:K216"/>
    <mergeCell ref="F214:G214"/>
    <mergeCell ref="F215:G215"/>
    <mergeCell ref="F216:G216"/>
    <mergeCell ref="B202:P202"/>
    <mergeCell ref="B209:P209"/>
    <mergeCell ref="I206:K206"/>
    <mergeCell ref="I207:K207"/>
    <mergeCell ref="I208:K208"/>
    <mergeCell ref="F206:G206"/>
    <mergeCell ref="F207:G207"/>
    <mergeCell ref="F208:G208"/>
    <mergeCell ref="D205:E205"/>
    <mergeCell ref="B206:C206"/>
    <mergeCell ref="D208:E208"/>
    <mergeCell ref="D211:E211"/>
    <mergeCell ref="F211:G213"/>
    <mergeCell ref="B210:C212"/>
    <mergeCell ref="D207:E207"/>
    <mergeCell ref="B216:C216"/>
    <mergeCell ref="D216:E216"/>
    <mergeCell ref="E184:F184"/>
    <mergeCell ref="J184:K184"/>
    <mergeCell ref="E185:F185"/>
    <mergeCell ref="I107:K107"/>
    <mergeCell ref="B110:C110"/>
    <mergeCell ref="B107:C107"/>
    <mergeCell ref="J185:K185"/>
    <mergeCell ref="J171:K171"/>
    <mergeCell ref="E172:F172"/>
    <mergeCell ref="J172:K172"/>
    <mergeCell ref="E173:F173"/>
    <mergeCell ref="B124:C125"/>
    <mergeCell ref="D124:E124"/>
    <mergeCell ref="F124:G124"/>
    <mergeCell ref="B130:C130"/>
    <mergeCell ref="J173:K173"/>
    <mergeCell ref="E174:F174"/>
    <mergeCell ref="J174:K174"/>
    <mergeCell ref="E175:F175"/>
    <mergeCell ref="J175:K175"/>
    <mergeCell ref="E154:F154"/>
    <mergeCell ref="J145:K145"/>
    <mergeCell ref="J148:K148"/>
    <mergeCell ref="B129:C129"/>
    <mergeCell ref="F105:G105"/>
    <mergeCell ref="F106:G106"/>
    <mergeCell ref="F107:G107"/>
    <mergeCell ref="F111:G111"/>
    <mergeCell ref="F112:G112"/>
    <mergeCell ref="F113:G113"/>
    <mergeCell ref="B122:C122"/>
    <mergeCell ref="E183:F183"/>
    <mergeCell ref="J183:K183"/>
    <mergeCell ref="P210:P213"/>
    <mergeCell ref="D190:E190"/>
    <mergeCell ref="B188:C190"/>
    <mergeCell ref="L203:L205"/>
    <mergeCell ref="M203:M205"/>
    <mergeCell ref="N203:N205"/>
    <mergeCell ref="O203:O205"/>
    <mergeCell ref="P203:P205"/>
    <mergeCell ref="D204:E204"/>
    <mergeCell ref="F204:G205"/>
    <mergeCell ref="D210:G210"/>
    <mergeCell ref="I210:K213"/>
    <mergeCell ref="L210:L213"/>
    <mergeCell ref="M210:M213"/>
    <mergeCell ref="I203:K205"/>
    <mergeCell ref="B208:C208"/>
    <mergeCell ref="M188:S188"/>
    <mergeCell ref="B207:C207"/>
    <mergeCell ref="B203:C205"/>
    <mergeCell ref="D203:G203"/>
    <mergeCell ref="F189:G190"/>
    <mergeCell ref="O97:O99"/>
    <mergeCell ref="B102:C103"/>
    <mergeCell ref="D102:G102"/>
    <mergeCell ref="I102:K104"/>
    <mergeCell ref="L102:L104"/>
    <mergeCell ref="M102:M104"/>
    <mergeCell ref="N102:N104"/>
    <mergeCell ref="O102:O104"/>
    <mergeCell ref="D104:E104"/>
    <mergeCell ref="B101:P101"/>
    <mergeCell ref="I99:K99"/>
    <mergeCell ref="F98:G98"/>
    <mergeCell ref="P102:P104"/>
    <mergeCell ref="F103:G104"/>
    <mergeCell ref="B104:C104"/>
    <mergeCell ref="I23:K26"/>
    <mergeCell ref="L23:L26"/>
    <mergeCell ref="M23:M26"/>
    <mergeCell ref="N23:N26"/>
    <mergeCell ref="O23:O26"/>
    <mergeCell ref="P23:P26"/>
    <mergeCell ref="L42:L44"/>
    <mergeCell ref="M42:M44"/>
    <mergeCell ref="N42:N44"/>
    <mergeCell ref="O42:O44"/>
    <mergeCell ref="P42:P44"/>
    <mergeCell ref="I34:K34"/>
    <mergeCell ref="I35:K35"/>
    <mergeCell ref="I36:K36"/>
    <mergeCell ref="F56:G57"/>
    <mergeCell ref="I56:K56"/>
    <mergeCell ref="I58:K58"/>
    <mergeCell ref="I61:K61"/>
    <mergeCell ref="I72:K72"/>
    <mergeCell ref="I77:K77"/>
    <mergeCell ref="I78:K78"/>
    <mergeCell ref="I79:K79"/>
    <mergeCell ref="P73:P75"/>
    <mergeCell ref="P55:P57"/>
    <mergeCell ref="M58:M63"/>
    <mergeCell ref="N58:N63"/>
    <mergeCell ref="O58:O63"/>
    <mergeCell ref="L66:L69"/>
    <mergeCell ref="M66:M69"/>
    <mergeCell ref="N66:N69"/>
    <mergeCell ref="O66:O69"/>
    <mergeCell ref="P66:P69"/>
    <mergeCell ref="B43:C44"/>
    <mergeCell ref="I42:K44"/>
    <mergeCell ref="B89:C89"/>
    <mergeCell ref="D89:E89"/>
    <mergeCell ref="I89:K89"/>
    <mergeCell ref="D90:E90"/>
    <mergeCell ref="B91:C91"/>
    <mergeCell ref="I85:K87"/>
    <mergeCell ref="B50:C50"/>
    <mergeCell ref="A53:XFD53"/>
    <mergeCell ref="F49:G49"/>
    <mergeCell ref="B55:C56"/>
    <mergeCell ref="D55:G55"/>
    <mergeCell ref="I55:K55"/>
    <mergeCell ref="L85:L87"/>
    <mergeCell ref="M85:M87"/>
    <mergeCell ref="D81:E81"/>
    <mergeCell ref="D82:E82"/>
    <mergeCell ref="F77:G77"/>
    <mergeCell ref="F78:G78"/>
    <mergeCell ref="B87:C87"/>
    <mergeCell ref="D42:G42"/>
    <mergeCell ref="F43:G44"/>
    <mergeCell ref="D44:E44"/>
    <mergeCell ref="D23:G23"/>
    <mergeCell ref="F24:G25"/>
    <mergeCell ref="F26:G26"/>
    <mergeCell ref="F27:G27"/>
    <mergeCell ref="F28:G28"/>
    <mergeCell ref="F29:G29"/>
    <mergeCell ref="F30:G30"/>
    <mergeCell ref="F31:G31"/>
    <mergeCell ref="F32:G32"/>
    <mergeCell ref="D27:E27"/>
    <mergeCell ref="D28:E28"/>
    <mergeCell ref="F45:G45"/>
    <mergeCell ref="F46:G46"/>
    <mergeCell ref="F47:G47"/>
    <mergeCell ref="F48:G48"/>
    <mergeCell ref="B45:C45"/>
    <mergeCell ref="D45:E45"/>
    <mergeCell ref="D77:E77"/>
    <mergeCell ref="D78:E78"/>
    <mergeCell ref="D79:E79"/>
    <mergeCell ref="D60:E60"/>
    <mergeCell ref="F72:G72"/>
    <mergeCell ref="D66:G66"/>
    <mergeCell ref="B54:P54"/>
    <mergeCell ref="F51:G51"/>
    <mergeCell ref="F52:G52"/>
    <mergeCell ref="I51:K51"/>
    <mergeCell ref="B52:C52"/>
    <mergeCell ref="L55:L57"/>
    <mergeCell ref="M55:M57"/>
    <mergeCell ref="N55:N57"/>
    <mergeCell ref="O55:O57"/>
    <mergeCell ref="M70:M72"/>
    <mergeCell ref="N70:N72"/>
    <mergeCell ref="O70:O72"/>
    <mergeCell ref="O73:O75"/>
    <mergeCell ref="F86:G87"/>
    <mergeCell ref="B82:C82"/>
    <mergeCell ref="B70:C70"/>
    <mergeCell ref="B73:C73"/>
    <mergeCell ref="B74:C74"/>
    <mergeCell ref="B62:C62"/>
    <mergeCell ref="B61:C61"/>
    <mergeCell ref="B79:C79"/>
    <mergeCell ref="F79:G79"/>
    <mergeCell ref="L73:L75"/>
    <mergeCell ref="M73:M75"/>
    <mergeCell ref="N73:N75"/>
    <mergeCell ref="D73:G73"/>
    <mergeCell ref="D74:E74"/>
    <mergeCell ref="D76:E76"/>
    <mergeCell ref="B231:K231"/>
    <mergeCell ref="A186:XFD186"/>
    <mergeCell ref="D220:E220"/>
    <mergeCell ref="D221:E221"/>
    <mergeCell ref="D222:E222"/>
    <mergeCell ref="D223:E223"/>
    <mergeCell ref="D224:E224"/>
    <mergeCell ref="D225:E225"/>
    <mergeCell ref="D226:E226"/>
    <mergeCell ref="D227:E227"/>
    <mergeCell ref="D228:E228"/>
    <mergeCell ref="B221:C221"/>
    <mergeCell ref="B222:C222"/>
    <mergeCell ref="B223:C223"/>
    <mergeCell ref="B224:C224"/>
    <mergeCell ref="B225:C225"/>
    <mergeCell ref="U189:V189"/>
    <mergeCell ref="B213:C213"/>
    <mergeCell ref="D212:E212"/>
    <mergeCell ref="B214:C214"/>
    <mergeCell ref="B215:C215"/>
    <mergeCell ref="D215:E215"/>
    <mergeCell ref="N210:N213"/>
    <mergeCell ref="O210:O213"/>
    <mergeCell ref="B226:C226"/>
    <mergeCell ref="B227:C227"/>
    <mergeCell ref="B228:C228"/>
    <mergeCell ref="B219:C220"/>
    <mergeCell ref="D214:E214"/>
    <mergeCell ref="B230:C230"/>
    <mergeCell ref="D198:E198"/>
    <mergeCell ref="D213:E213"/>
    <mergeCell ref="J154:K154"/>
    <mergeCell ref="E155:F155"/>
    <mergeCell ref="J155:K155"/>
    <mergeCell ref="J156:K156"/>
    <mergeCell ref="J157:K157"/>
    <mergeCell ref="J158:K158"/>
    <mergeCell ref="E165:F165"/>
    <mergeCell ref="J165:K165"/>
    <mergeCell ref="E182:F182"/>
    <mergeCell ref="J182:K182"/>
    <mergeCell ref="E176:F176"/>
    <mergeCell ref="J176:K176"/>
    <mergeCell ref="E180:F180"/>
    <mergeCell ref="J180:K180"/>
    <mergeCell ref="E181:F181"/>
    <mergeCell ref="J181:K181"/>
    <mergeCell ref="N108:N110"/>
    <mergeCell ref="O108:O110"/>
    <mergeCell ref="P108:P110"/>
    <mergeCell ref="F109:G110"/>
    <mergeCell ref="B118:C118"/>
    <mergeCell ref="D109:E109"/>
    <mergeCell ref="B119:C119"/>
    <mergeCell ref="D110:E110"/>
    <mergeCell ref="D111:E111"/>
    <mergeCell ref="J147:K147"/>
    <mergeCell ref="B90:C90"/>
    <mergeCell ref="B98:C98"/>
    <mergeCell ref="A92:XFD92"/>
    <mergeCell ref="D94:G94"/>
    <mergeCell ref="I94:K96"/>
    <mergeCell ref="L94:L96"/>
    <mergeCell ref="D95:E95"/>
    <mergeCell ref="F95:G96"/>
    <mergeCell ref="B94:C96"/>
    <mergeCell ref="M94:M96"/>
    <mergeCell ref="N94:N96"/>
    <mergeCell ref="O94:O96"/>
    <mergeCell ref="B97:C97"/>
    <mergeCell ref="D97:E97"/>
    <mergeCell ref="F90:G90"/>
    <mergeCell ref="F91:G91"/>
    <mergeCell ref="D98:E98"/>
    <mergeCell ref="P94:P96"/>
    <mergeCell ref="M97:M99"/>
    <mergeCell ref="F97:G97"/>
    <mergeCell ref="I97:K97"/>
    <mergeCell ref="F99:G99"/>
    <mergeCell ref="N97:N99"/>
    <mergeCell ref="E167:F167"/>
    <mergeCell ref="J167:K167"/>
    <mergeCell ref="E166:F166"/>
    <mergeCell ref="J166:K166"/>
    <mergeCell ref="J135:K135"/>
    <mergeCell ref="A2:K2"/>
    <mergeCell ref="B142:C142"/>
    <mergeCell ref="D142:E142"/>
    <mergeCell ref="I142:K142"/>
    <mergeCell ref="E144:F144"/>
    <mergeCell ref="J144:K144"/>
    <mergeCell ref="I29:K29"/>
    <mergeCell ref="I30:K30"/>
    <mergeCell ref="I31:K31"/>
    <mergeCell ref="I32:K32"/>
    <mergeCell ref="I33:K33"/>
    <mergeCell ref="I27:K27"/>
    <mergeCell ref="I28:K28"/>
    <mergeCell ref="B28:C28"/>
    <mergeCell ref="B60:C60"/>
    <mergeCell ref="B58:C58"/>
    <mergeCell ref="B57:C57"/>
    <mergeCell ref="D57:E57"/>
    <mergeCell ref="D58:E58"/>
    <mergeCell ref="B132:K132"/>
    <mergeCell ref="I98:K98"/>
    <mergeCell ref="B34:C34"/>
    <mergeCell ref="B35:C35"/>
    <mergeCell ref="B36:C36"/>
    <mergeCell ref="B38:C38"/>
    <mergeCell ref="B46:C46"/>
    <mergeCell ref="D46:E46"/>
    <mergeCell ref="D56:E56"/>
    <mergeCell ref="D34:E34"/>
    <mergeCell ref="D35:E35"/>
    <mergeCell ref="D36:E36"/>
    <mergeCell ref="B126:C126"/>
    <mergeCell ref="B127:C127"/>
    <mergeCell ref="D107:E107"/>
    <mergeCell ref="A114:XFD114"/>
    <mergeCell ref="B116:C117"/>
    <mergeCell ref="F116:G116"/>
    <mergeCell ref="B115:G115"/>
    <mergeCell ref="B108:C109"/>
    <mergeCell ref="D108:G108"/>
    <mergeCell ref="I108:K110"/>
    <mergeCell ref="L108:L110"/>
    <mergeCell ref="M108:M110"/>
    <mergeCell ref="B111:C111"/>
    <mergeCell ref="B120:C120"/>
    <mergeCell ref="B121:C121"/>
    <mergeCell ref="D32:E32"/>
    <mergeCell ref="I37:K37"/>
    <mergeCell ref="I113:K113"/>
    <mergeCell ref="B32:C32"/>
    <mergeCell ref="B76:C76"/>
    <mergeCell ref="B77:C77"/>
    <mergeCell ref="D91:E91"/>
    <mergeCell ref="I91:K91"/>
    <mergeCell ref="I90:K90"/>
    <mergeCell ref="D86:E86"/>
    <mergeCell ref="D87:E87"/>
    <mergeCell ref="F89:G89"/>
    <mergeCell ref="I80:K80"/>
    <mergeCell ref="I82:K82"/>
    <mergeCell ref="F82:G82"/>
    <mergeCell ref="I81:K81"/>
    <mergeCell ref="F80:G80"/>
    <mergeCell ref="D70:E70"/>
    <mergeCell ref="D84:K84"/>
    <mergeCell ref="I66:K66"/>
    <mergeCell ref="D80:E80"/>
    <mergeCell ref="A40:XFD40"/>
    <mergeCell ref="D49:E49"/>
    <mergeCell ref="I49:K49"/>
    <mergeCell ref="D50:E50"/>
    <mergeCell ref="B4:C4"/>
    <mergeCell ref="B37:C37"/>
    <mergeCell ref="B39:C39"/>
    <mergeCell ref="D38:E38"/>
    <mergeCell ref="D39:E39"/>
    <mergeCell ref="D37:E37"/>
    <mergeCell ref="B24:C25"/>
    <mergeCell ref="B8:B13"/>
    <mergeCell ref="F34:G34"/>
    <mergeCell ref="F35:G35"/>
    <mergeCell ref="F36:G36"/>
    <mergeCell ref="F37:G37"/>
    <mergeCell ref="F38:G38"/>
    <mergeCell ref="F39:G39"/>
    <mergeCell ref="F50:G50"/>
    <mergeCell ref="B29:C29"/>
    <mergeCell ref="B30:C30"/>
    <mergeCell ref="B31:C31"/>
    <mergeCell ref="B6:C6"/>
    <mergeCell ref="N18:O18"/>
    <mergeCell ref="J136:K136"/>
    <mergeCell ref="J137:K137"/>
    <mergeCell ref="J138:K138"/>
    <mergeCell ref="B192:C192"/>
    <mergeCell ref="D193:E193"/>
    <mergeCell ref="E145:F145"/>
    <mergeCell ref="D199:E199"/>
    <mergeCell ref="D192:E192"/>
    <mergeCell ref="B199:C199"/>
    <mergeCell ref="B194:K194"/>
    <mergeCell ref="B187:K187"/>
    <mergeCell ref="B191:C191"/>
    <mergeCell ref="B193:C193"/>
    <mergeCell ref="D191:E191"/>
    <mergeCell ref="E146:F146"/>
    <mergeCell ref="J146:K146"/>
    <mergeCell ref="E140:F140"/>
    <mergeCell ref="E139:F139"/>
    <mergeCell ref="J139:K139"/>
    <mergeCell ref="E149:F149"/>
    <mergeCell ref="J149:K149"/>
    <mergeCell ref="E156:F156"/>
    <mergeCell ref="E138:F138"/>
    <mergeCell ref="J140:K140"/>
    <mergeCell ref="E157:F157"/>
    <mergeCell ref="E158:F158"/>
    <mergeCell ref="E135:F135"/>
    <mergeCell ref="E136:F136"/>
    <mergeCell ref="E137:F137"/>
    <mergeCell ref="E148:F148"/>
    <mergeCell ref="A1:K1"/>
    <mergeCell ref="D31:E31"/>
    <mergeCell ref="D30:E30"/>
    <mergeCell ref="J4:K4"/>
    <mergeCell ref="D29:E29"/>
    <mergeCell ref="J3:K3"/>
    <mergeCell ref="B23:C23"/>
    <mergeCell ref="D3:G3"/>
    <mergeCell ref="D4:G4"/>
    <mergeCell ref="D5:G5"/>
    <mergeCell ref="D7:G7"/>
    <mergeCell ref="B26:C26"/>
    <mergeCell ref="B27:C27"/>
    <mergeCell ref="D26:E26"/>
    <mergeCell ref="D25:E25"/>
    <mergeCell ref="B3:C3"/>
    <mergeCell ref="B7:C7"/>
    <mergeCell ref="B5:C5"/>
    <mergeCell ref="B133:C133"/>
    <mergeCell ref="I62:K62"/>
    <mergeCell ref="D63:E63"/>
    <mergeCell ref="B71:C71"/>
    <mergeCell ref="D71:E71"/>
    <mergeCell ref="B72:C72"/>
    <mergeCell ref="D72:E72"/>
    <mergeCell ref="I63:K63"/>
    <mergeCell ref="D133:E133"/>
    <mergeCell ref="I133:K133"/>
    <mergeCell ref="I105:K105"/>
    <mergeCell ref="I106:K106"/>
    <mergeCell ref="I112:K112"/>
    <mergeCell ref="D105:E105"/>
    <mergeCell ref="D112:E112"/>
    <mergeCell ref="D106:E106"/>
    <mergeCell ref="D62:E62"/>
    <mergeCell ref="B63:C63"/>
    <mergeCell ref="B112:C112"/>
    <mergeCell ref="D99:E99"/>
    <mergeCell ref="D96:E96"/>
    <mergeCell ref="D116:E116"/>
    <mergeCell ref="D103:E103"/>
    <mergeCell ref="D85:G85"/>
    <mergeCell ref="D48:E48"/>
    <mergeCell ref="I48:K48"/>
    <mergeCell ref="B49:C49"/>
    <mergeCell ref="B99:C99"/>
    <mergeCell ref="B78:C78"/>
    <mergeCell ref="B80:C80"/>
    <mergeCell ref="B81:C81"/>
    <mergeCell ref="F67:G69"/>
    <mergeCell ref="I67:K67"/>
    <mergeCell ref="I69:K69"/>
    <mergeCell ref="F70:G70"/>
    <mergeCell ref="F71:G71"/>
    <mergeCell ref="B83:P83"/>
    <mergeCell ref="B88:C88"/>
    <mergeCell ref="D88:E88"/>
    <mergeCell ref="F88:G88"/>
    <mergeCell ref="I88:K88"/>
    <mergeCell ref="B85:C85"/>
    <mergeCell ref="B86:C86"/>
    <mergeCell ref="P85:P87"/>
    <mergeCell ref="I60:K60"/>
    <mergeCell ref="N85:N87"/>
    <mergeCell ref="O85:O87"/>
    <mergeCell ref="F81:G81"/>
    <mergeCell ref="Q18:R18"/>
    <mergeCell ref="B64:P64"/>
    <mergeCell ref="B69:C69"/>
    <mergeCell ref="D68:E68"/>
    <mergeCell ref="B66:C66"/>
    <mergeCell ref="B67:C67"/>
    <mergeCell ref="I68:K68"/>
    <mergeCell ref="B33:C33"/>
    <mergeCell ref="B59:C59"/>
    <mergeCell ref="D59:E59"/>
    <mergeCell ref="I57:K57"/>
    <mergeCell ref="D33:E33"/>
    <mergeCell ref="I59:K59"/>
    <mergeCell ref="D61:E61"/>
    <mergeCell ref="D67:E67"/>
    <mergeCell ref="D69:E69"/>
    <mergeCell ref="D24:E24"/>
    <mergeCell ref="F33:G33"/>
    <mergeCell ref="D43:E43"/>
    <mergeCell ref="I45:K45"/>
    <mergeCell ref="B47:C47"/>
    <mergeCell ref="D47:E47"/>
    <mergeCell ref="I47:K47"/>
    <mergeCell ref="D52:E52"/>
    <mergeCell ref="B198:C198"/>
    <mergeCell ref="D75:E75"/>
    <mergeCell ref="F76:G76"/>
    <mergeCell ref="F74:G75"/>
    <mergeCell ref="I73:K75"/>
    <mergeCell ref="I76:K76"/>
    <mergeCell ref="B18:C18"/>
    <mergeCell ref="E18:F18"/>
    <mergeCell ref="H18:I18"/>
    <mergeCell ref="K18:L18"/>
    <mergeCell ref="B106:C106"/>
    <mergeCell ref="B105:C105"/>
    <mergeCell ref="I111:K111"/>
    <mergeCell ref="B113:C113"/>
    <mergeCell ref="D113:E113"/>
    <mergeCell ref="B75:C75"/>
    <mergeCell ref="I46:K46"/>
    <mergeCell ref="I50:K50"/>
    <mergeCell ref="I70:K70"/>
    <mergeCell ref="I71:K71"/>
    <mergeCell ref="B51:C51"/>
    <mergeCell ref="D51:E51"/>
    <mergeCell ref="I52:K52"/>
    <mergeCell ref="B48:C48"/>
  </mergeCells>
  <phoneticPr fontId="22" type="noConversion"/>
  <dataValidations count="2">
    <dataValidation type="list" allowBlank="1" showInputMessage="1" showErrorMessage="1" sqref="B20:C21 D133:E133 H76:H82 D30:E31 E51:E52 D27:E28 H27:H28 H30:H31 E33 D142:E142 D151:E151 D160:E160 D169:E169 D178:E178 H97:H100 E45 F118:F122 H58:H63 H111:H113 E71:E72 E90:E91 H45:H52 D111:D113 D33:D39 H33:H39 D58:E63 E111:E112 E105:E106 H93 D45:D52 D88:D91 H88:H91 D69:D72 E47:E49 C93:E93 D97:D100 H214:H216 H69:H72 D76:D82 H105:H107 D105:D107 H206:H208 D206:E208 D214:E216 E20:F20 H20:I20 Q20:R20 K20:L20 N20:O20 C41 D118:D122 D126:D130 F126:F130" xr:uid="{00000000-0002-0000-0000-000001000000}">
      <formula1>Verificación</formula1>
    </dataValidation>
    <dataValidation type="list" allowBlank="1" showInputMessage="1" showErrorMessage="1" sqref="L77:L82 L58:L63 L70:L72 L89:L91 L45:L52 L97:L99" xr:uid="{09671F68-CE28-4603-B789-F91AF8FE1F40}">
      <formula1>"Si,No"</formula1>
    </dataValidation>
  </dataValidations>
  <hyperlinks>
    <hyperlink ref="D7:G7" r:id="rId1" display="licitacion.derca@gmail.com" xr:uid="{845823D4-C9E7-460B-BCD2-56F32190A388}"/>
    <hyperlink ref="F26:G26" r:id="rId2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36.%20Formato%201%20-%20Carta%20de%20Presentaci%E0%B8%82n.pdf?csf=1&amp;web=1&amp;e=7HjZIL" xr:uid="{0EF4DB95-7A25-408F-9FE0-37FA00482486}"/>
    <hyperlink ref="F29:G29" r:id="rId3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37.%20Formato%202%20-%20Compromiso%20Anticorrupci%E0%B8%82n.pdf?csf=1&amp;web=1&amp;e=QEtlal" xr:uid="{F3B7F368-040F-432E-8ED5-8667E25E8A6E}"/>
    <hyperlink ref="F32:G32" r:id="rId4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GARANTIA%20SERIEDAD%20DERCA.pdf?csf=1&amp;web=1&amp;e=M4X3Uz" xr:uid="{32D8536C-5764-44C4-80C0-06F79D17E569}"/>
    <hyperlink ref="F58" r:id="rId5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CAMARA%20DE%20%20COMERCIO%20DICIEMBRE%2006%20DE%202021.pdf?csf=1&amp;web=1&amp;e=V4qyqk" xr:uid="{E449AF4B-7141-41AD-B5A0-38D853415869}"/>
    <hyperlink ref="F70:G70" r:id="rId6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41.%20Formato%206%20-%20Parafiscales%20Jur%C2%A1dicas.pdf?csf=1&amp;web=1&amp;e=KEb5Nh" xr:uid="{EB1DC3E8-7BE8-4188-BC13-8A5515AD3B8B}"/>
    <hyperlink ref="F105:G105" r:id="rId7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" xr:uid="{EBA88440-D792-43F3-85B1-AB7A42066BF3}"/>
    <hyperlink ref="F106:G106" r:id="rId8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" xr:uid="{7D1353F2-5ADB-47DC-9F89-139463E75048}"/>
    <hyperlink ref="F191:G191" r:id="rId9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" xr:uid="{253FA6BB-302F-45B5-8440-578F9294ED22}"/>
    <hyperlink ref="F192:G192" r:id="rId10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" xr:uid="{E0DD9EF6-DB6A-4362-A848-E136E3AE7244}"/>
    <hyperlink ref="F193:G193" r:id="rId11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" xr:uid="{2ED1A348-7C17-439C-932F-3883F6C3A049}"/>
    <hyperlink ref="F198:G198" r:id="rId12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" xr:uid="{D3064012-F16B-4131-A1F1-BB8F72F82F62}"/>
    <hyperlink ref="F199:G199" r:id="rId13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RUP%20DIC%20DERCA%20EXP_3.pdf?csf=1&amp;web=1&amp;e=zfz11J" xr:uid="{8460B7C7-6A40-456D-856C-AC46BF233CEF}"/>
    <hyperlink ref="F107:G107" r:id="rId14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CEDULA%20%20REPRESENTANTE%20%20LEGAL%20%20CARLOS%20%20BELTRAN.pdf?csf=1&amp;web=1&amp;e=ETUqIA" xr:uid="{86DC273C-6723-4403-86DC-AFC1E05A9F90}"/>
    <hyperlink ref="F206:G206" r:id="rId15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46.%20Formato%2011%20-%20Certificado%20cumplimiento%20Fichas%20Tecnicas.pdf?csf=1&amp;web=1&amp;e=PP8cIA" xr:uid="{428ECA35-F33F-4869-9AED-9F33560318D5}"/>
    <hyperlink ref="F214:G214" r:id="rId16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ACUERDO%20DISTRIBUCION%20PARA%20DERCA.pdf?csf=1&amp;web=1&amp;e=exdhYX" xr:uid="{A5689848-E64A-47DE-9830-557B844E1E28}"/>
    <hyperlink ref="F228" r:id="rId17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53.%20Formato%2011G%20-%20Acreditaci%E0%B8%82n%20MIPYME.pdf?csf=1&amp;web=1&amp;e=W7PKZz" xr:uid="{7C5E24A4-04C1-44B9-AED5-90D6FF268700}"/>
    <hyperlink ref="E118" r:id="rId18" xr:uid="{B0CA8020-6377-4042-9099-087DC9B12EC2}"/>
    <hyperlink ref="E119" r:id="rId19" display="https://cceficiente.sharepoint.com/:b:/r/sites/DOTACIONICBF/Documentos%20compartidos/General/009.%20EVALUACION/EVALUACIONES%20INDIVIDUALES/GRUPO%20EVALUADOR%20%202/MR.%20CI%20INVERSIONES%20DERCA%20SAS/VERIFICACI%C3%93N%20DE%20INHABILIDADES/93285518%20MEDIDAS%20RL.pdf?csf=1&amp;web=1&amp;e=tFEZZv" xr:uid="{31C18278-5575-4903-B389-E673EC11950F}"/>
    <hyperlink ref="E120" r:id="rId20" display="https://cceficiente.sharepoint.com/:b:/r/sites/DOTACIONICBF/Documentos%20compartidos/General/009.%20EVALUACION/EVALUACIONES%20INDIVIDUALES/GRUPO%20EVALUADOR%20%202/MR.%20CI%20INVERSIONES%20DERCA%20SAS/VERIFICACI%C3%93N%20DE%20INHABILIDADES/93285518%20Polici%CC%81a%20RL.pdf?csf=1&amp;web=1&amp;e=SclHbR" xr:uid="{826211E8-F364-4562-A8EA-965AB64A6DCE}"/>
    <hyperlink ref="E121" r:id="rId21" display="https://cceficiente.sharepoint.com/:b:/r/sites/DOTACIONICBF/Documentos%20compartidos/General/009.%20EVALUACION/EVALUACIONES%20INDIVIDUALES/GRUPO%20EVALUADOR%20%202/MR.%20CI%20INVERSIONES%20DERCA%20SAS/VERIFICACI%C3%93N%20DE%20INHABILIDADES/93285518%20CONTRALORIA%20RL.pdf?csf=1&amp;web=1&amp;e=rdyrJu" xr:uid="{95161B29-2A8D-4E2A-927F-F1B063A3AEA3}"/>
    <hyperlink ref="G121" r:id="rId22" display="https://cceficiente.sharepoint.com/:b:/r/sites/DOTACIONICBF/Documentos%20compartidos/General/009.%20EVALUACION/EVALUACIONES%20INDIVIDUALES/GRUPO%20EVALUADOR%20%202/MR.%20CI%20INVERSIONES%20DERCA%20SAS/VERIFICACI%C3%93N%20DE%20INHABILIDADES/8301004984%20CONTRALORIA.pdf?csf=1&amp;web=1&amp;e=RK8quX" xr:uid="{09AB801F-0B3D-4936-BB92-655CF7A0832D}"/>
    <hyperlink ref="E122" r:id="rId23" display="https://cceficiente.sharepoint.com/:b:/r/sites/DOTACIONICBF/Documentos%20compartidos/General/009.%20EVALUACION/EVALUACIONES%20INDIVIDUALES/GRUPO%20EVALUADOR%20%202/MR.%20CI%20INVERSIONES%20DERCA%20SAS/VERIFICACI%C3%93N%20DE%20INHABILIDADES/93285518%20PROCURADURIA%20RL.pdf?csf=1&amp;web=1&amp;e=VJDDNg" xr:uid="{EEECD28A-BC4D-4BDA-82BC-60593AFD0D02}"/>
    <hyperlink ref="G122" r:id="rId24" display="https://cceficiente.sharepoint.com/:b:/r/sites/DOTACIONICBF/Documentos%20compartidos/General/009.%20EVALUACION/EVALUACIONES%20INDIVIDUALES/GRUPO%20EVALUADOR%20%202/MR.%20CI%20INVERSIONES%20DERCA%20SAS/VERIFICACI%C3%93N%20DE%20INHABILIDADES/8301004984%20PROCURADURIA.pdf?csf=1&amp;web=1&amp;e=pWUVIf" xr:uid="{2C14F9A9-5F18-456C-BC29-8549EAF9FAE7}"/>
    <hyperlink ref="F227" r:id="rId25" display="https://cceficiente.sharepoint.com/sites/DOTACIONICBF/Documentos%20compartidos/Forms/AllItems.aspx?id=%2Fsites%2FDOTACIONICBF%2FDocumentos%20compartidos%2FGeneral%2F009%2E%20EVALUACION%2FEVALUACIONES%20INDIVIDUALES%2FGRUPO%20EVALUADOR%20%202%2FMR%2E%20CI%20INVERSIONES%20DERCA%20SAS%2FDOCUMENTOS%20DERCA%2FCO1%5FRANL%5F3622989%5F20211206234151%20C%2EI%2E%20INVERSIONES%20DERCA%20S%2EA%2ES%2E%20%281%29%2F53%2E%20Formato%2011G%20%2D%20Acreditaci%E0%B8%82n%20MIPYME%2Epdf&amp;parent=%2Fsites%2FDOTACIONICBF%2FDocumentos%20compartidos%2FGeneral%2F009%2E%20EVALUACION%2FEVALUACIONES%20INDIVIDUALES%2FGRUPO%20EVALUADOR%20%202%2FMR%2E%20CI%20INVERSIONES%20DERCA%20SAS%2FDOCUMENTOS%20DERCA%2FCO1%5FRANL%5F3622989%5F20211206234151%20C%2EI%2E%20INVERSIONES%20DERCA%20S%2EA%2ES%2E%20%281%29" xr:uid="{64105AF0-1267-4E57-87FA-DB84FBCA3A01}"/>
  </hyperlinks>
  <pageMargins left="0.7" right="0.7" top="0.75" bottom="0.75" header="0.3" footer="0.3"/>
  <pageSetup paperSize="9" orientation="portrait" r:id="rId26"/>
  <drawing r:id="rId27"/>
  <legacyDrawing r:id="rId28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1FC6361-ADBB-41DF-80CF-4DE1869DE4BB}">
          <x14:formula1>
            <xm:f>Datos!$B$3:$B$11</xm:f>
          </x14:formula1>
          <xm:sqref>B135:B139 B144:B148 B153:B157 B162:B166 B171:B175 B180:B184</xm:sqref>
        </x14:dataValidation>
        <x14:dataValidation type="list" allowBlank="1" showInputMessage="1" showErrorMessage="1" xr:uid="{9EA4DAFC-E826-4B0D-A6AC-3D7916F5A4D7}">
          <x14:formula1>
            <xm:f>Datos!$B$3:$B$8</xm:f>
          </x14:formula1>
          <xm:sqref>B178:C178 B133:C133 B142:C142 B151:C151 B160:C160 B169:C169 C8:C15</xm:sqref>
        </x14:dataValidation>
        <x14:dataValidation type="list" allowBlank="1" showInputMessage="1" showErrorMessage="1" xr:uid="{DC94E738-65AF-4CF6-A9D0-ED0D5E00198F}">
          <x14:formula1>
            <xm:f>Hoja1!$C$3:$C$4</xm:f>
          </x14:formula1>
          <xm:sqref>C42</xm:sqref>
        </x14:dataValidation>
        <x14:dataValidation type="list" allowBlank="1" showInputMessage="1" showErrorMessage="1" xr:uid="{1788CF63-BB32-4B15-85F6-16430AE2A148}">
          <x14:formula1>
            <xm:f>Hoja1!$C$9:$C$10</xm:f>
          </x14:formula1>
          <xm:sqref>C65 C84</xm:sqref>
        </x14:dataValidation>
        <x14:dataValidation type="list" allowBlank="1" showInputMessage="1" showErrorMessage="1" xr:uid="{8E2CCC02-DE76-4B50-892C-1B14E44284BF}">
          <x14:formula1>
            <xm:f>Hoja1!$F$9:$F$10</xm:f>
          </x14:formula1>
          <xm:sqref>H191:H193 D191:E193 D198:E199 H198:H199 D221:E228 G221:H228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81210-1BE1-4515-AD97-3BF2B4557FBF}">
  <dimension ref="A1:K93"/>
  <sheetViews>
    <sheetView workbookViewId="0">
      <selection activeCell="H6" sqref="H6:H10"/>
    </sheetView>
  </sheetViews>
  <sheetFormatPr defaultColWidth="9" defaultRowHeight="14.25"/>
  <cols>
    <col min="3" max="3" width="24.875" customWidth="1"/>
    <col min="5" max="5" width="29.25" customWidth="1"/>
    <col min="6" max="6" width="30" customWidth="1"/>
    <col min="7" max="7" width="18.25" customWidth="1"/>
    <col min="8" max="8" width="26.125" customWidth="1"/>
  </cols>
  <sheetData>
    <row r="1" spans="1:11" s="16" customFormat="1" ht="38.25" customHeight="1">
      <c r="A1" s="21"/>
      <c r="B1" s="319" t="s">
        <v>195</v>
      </c>
      <c r="C1" s="320"/>
      <c r="D1" s="425"/>
      <c r="E1" s="425"/>
      <c r="F1" s="425"/>
      <c r="G1" s="425"/>
      <c r="H1" s="425"/>
      <c r="I1" s="372"/>
      <c r="J1" s="89"/>
      <c r="K1" s="89"/>
    </row>
    <row r="2" spans="1:11" s="16" customFormat="1" ht="27" customHeight="1">
      <c r="A2" s="21"/>
      <c r="B2" s="602" t="s">
        <v>196</v>
      </c>
      <c r="C2" s="632"/>
      <c r="D2" s="608" t="s">
        <v>36</v>
      </c>
      <c r="E2" s="609"/>
      <c r="F2" s="639" t="s">
        <v>197</v>
      </c>
      <c r="G2" s="627" t="s">
        <v>198</v>
      </c>
      <c r="H2" s="627" t="s">
        <v>199</v>
      </c>
      <c r="I2" s="634"/>
      <c r="J2" s="21"/>
      <c r="K2" s="88"/>
    </row>
    <row r="3" spans="1:11" s="16" customFormat="1" ht="81" customHeight="1">
      <c r="A3" s="21"/>
      <c r="B3" s="161" t="s">
        <v>200</v>
      </c>
      <c r="C3" s="156">
        <v>1</v>
      </c>
      <c r="D3" s="581" t="s">
        <v>42</v>
      </c>
      <c r="E3" s="491"/>
      <c r="F3" s="640"/>
      <c r="G3" s="628"/>
      <c r="H3" s="628"/>
      <c r="I3" s="635"/>
      <c r="J3" s="21"/>
      <c r="K3" s="88"/>
    </row>
    <row r="4" spans="1:11" s="16" customFormat="1" ht="81.75" customHeight="1">
      <c r="A4" s="21"/>
      <c r="B4" s="158" t="s">
        <v>201</v>
      </c>
      <c r="C4" s="83">
        <v>1</v>
      </c>
      <c r="D4" s="288" t="s">
        <v>42</v>
      </c>
      <c r="E4" s="623"/>
      <c r="F4" s="628"/>
      <c r="G4" s="628"/>
      <c r="H4" s="628"/>
      <c r="I4" s="635"/>
      <c r="J4" s="21"/>
      <c r="K4" s="88"/>
    </row>
    <row r="5" spans="1:11" s="16" customFormat="1" ht="66.75" customHeight="1">
      <c r="A5" s="21"/>
      <c r="B5" s="158" t="s">
        <v>202</v>
      </c>
      <c r="C5" s="166">
        <f>(C4*100%)/C3</f>
        <v>1</v>
      </c>
      <c r="D5" s="502" t="s">
        <v>42</v>
      </c>
      <c r="E5" s="503"/>
      <c r="F5" s="629"/>
      <c r="G5" s="629"/>
      <c r="H5" s="629"/>
      <c r="I5" s="636"/>
      <c r="J5" s="21"/>
      <c r="K5" s="88"/>
    </row>
    <row r="6" spans="1:11" s="16" customFormat="1" ht="27.75" customHeight="1">
      <c r="A6" s="21"/>
      <c r="B6" s="583" t="s">
        <v>203</v>
      </c>
      <c r="C6" s="584"/>
      <c r="D6" s="583"/>
      <c r="E6" s="584"/>
      <c r="F6" s="170" t="s">
        <v>204</v>
      </c>
      <c r="G6" s="159"/>
      <c r="H6" s="560" t="s">
        <v>42</v>
      </c>
      <c r="I6" s="557">
        <v>5</v>
      </c>
      <c r="J6" s="21"/>
      <c r="K6" s="88"/>
    </row>
    <row r="7" spans="1:11" s="16" customFormat="1" ht="57" customHeight="1">
      <c r="A7" s="21"/>
      <c r="B7" s="630" t="s">
        <v>205</v>
      </c>
      <c r="C7" s="631"/>
      <c r="D7" s="624" t="s">
        <v>42</v>
      </c>
      <c r="E7" s="625"/>
      <c r="F7" s="98"/>
      <c r="G7" s="160" t="s">
        <v>206</v>
      </c>
      <c r="H7" s="561"/>
      <c r="I7" s="558"/>
      <c r="J7" s="21"/>
      <c r="K7" s="88"/>
    </row>
    <row r="8" spans="1:11" s="16" customFormat="1" ht="71.25" customHeight="1">
      <c r="A8" s="21"/>
      <c r="B8" s="401" t="s">
        <v>207</v>
      </c>
      <c r="C8" s="402"/>
      <c r="D8" s="624" t="s">
        <v>42</v>
      </c>
      <c r="E8" s="626"/>
      <c r="F8" s="87"/>
      <c r="G8" s="35"/>
      <c r="H8" s="561"/>
      <c r="I8" s="558"/>
      <c r="J8" s="21"/>
      <c r="K8" s="88"/>
    </row>
    <row r="9" spans="1:11" s="16" customFormat="1" ht="34.5" customHeight="1">
      <c r="A9" s="21"/>
      <c r="B9" s="401" t="s">
        <v>208</v>
      </c>
      <c r="C9" s="402"/>
      <c r="D9" s="624" t="s">
        <v>42</v>
      </c>
      <c r="E9" s="626"/>
      <c r="F9" s="25"/>
      <c r="G9" s="34"/>
      <c r="H9" s="561"/>
      <c r="I9" s="558"/>
      <c r="J9" s="21"/>
      <c r="K9" s="88"/>
    </row>
    <row r="10" spans="1:11" s="16" customFormat="1" ht="43.5" customHeight="1">
      <c r="A10" s="21"/>
      <c r="B10" s="613" t="s">
        <v>209</v>
      </c>
      <c r="C10" s="633"/>
      <c r="D10" s="637" t="s">
        <v>25</v>
      </c>
      <c r="E10" s="638"/>
      <c r="F10" s="51"/>
      <c r="G10" s="50"/>
      <c r="H10" s="562"/>
      <c r="I10" s="559"/>
      <c r="J10" s="21"/>
      <c r="K10" s="88"/>
    </row>
    <row r="11" spans="1:11" s="16" customFormat="1" ht="42.75" customHeight="1">
      <c r="A11" s="21"/>
      <c r="B11" s="602" t="s">
        <v>210</v>
      </c>
      <c r="C11" s="603"/>
      <c r="D11" s="608" t="s">
        <v>36</v>
      </c>
      <c r="E11" s="609"/>
      <c r="F11" s="162" t="s">
        <v>197</v>
      </c>
      <c r="G11" s="163" t="s">
        <v>198</v>
      </c>
      <c r="H11" s="598" t="s">
        <v>199</v>
      </c>
      <c r="I11" s="599"/>
      <c r="J11" s="88"/>
      <c r="K11" s="88"/>
    </row>
    <row r="12" spans="1:11" s="16" customFormat="1" ht="42.75" customHeight="1">
      <c r="A12" s="21"/>
      <c r="B12" s="596" t="s">
        <v>211</v>
      </c>
      <c r="C12" s="597"/>
      <c r="D12" s="585" t="s">
        <v>25</v>
      </c>
      <c r="E12" s="586"/>
      <c r="F12" s="171"/>
      <c r="G12" s="47"/>
      <c r="H12" s="563" t="s">
        <v>25</v>
      </c>
      <c r="I12" s="564"/>
      <c r="J12" s="21"/>
      <c r="K12" s="21"/>
    </row>
    <row r="13" spans="1:11" s="16" customFormat="1" ht="57.75" customHeight="1">
      <c r="A13" s="21"/>
      <c r="B13" s="600" t="s">
        <v>212</v>
      </c>
      <c r="C13" s="601"/>
      <c r="D13" s="582" t="s">
        <v>25</v>
      </c>
      <c r="E13" s="565"/>
      <c r="F13" s="48"/>
      <c r="G13" s="164"/>
      <c r="H13" s="565"/>
      <c r="I13" s="491"/>
      <c r="J13" s="21"/>
      <c r="K13" s="21"/>
    </row>
    <row r="14" spans="1:11" s="16" customFormat="1" ht="57.75" customHeight="1">
      <c r="A14" s="21"/>
      <c r="B14" s="165"/>
      <c r="C14" s="169"/>
      <c r="D14" s="21"/>
      <c r="E14" s="21"/>
      <c r="F14" s="22"/>
      <c r="G14" s="22"/>
      <c r="H14" s="21"/>
      <c r="I14" s="21"/>
      <c r="J14" s="21"/>
      <c r="K14" s="21"/>
    </row>
    <row r="15" spans="1:11" s="16" customFormat="1" ht="40.5" customHeight="1">
      <c r="A15" s="21"/>
      <c r="B15" s="602" t="s">
        <v>213</v>
      </c>
      <c r="C15" s="603"/>
      <c r="D15" s="587"/>
      <c r="E15" s="328"/>
      <c r="F15" s="328"/>
      <c r="G15" s="328"/>
      <c r="H15" s="328"/>
      <c r="I15" s="328"/>
      <c r="J15" s="21"/>
      <c r="K15" s="21"/>
    </row>
    <row r="16" spans="1:11" s="16" customFormat="1" ht="40.5" customHeight="1">
      <c r="A16" s="21"/>
      <c r="B16" s="617" t="s">
        <v>214</v>
      </c>
      <c r="C16" s="618"/>
      <c r="D16" s="608" t="s">
        <v>36</v>
      </c>
      <c r="E16" s="609"/>
      <c r="F16" s="588" t="s">
        <v>197</v>
      </c>
      <c r="G16" s="590" t="s">
        <v>198</v>
      </c>
      <c r="H16" s="592" t="s">
        <v>215</v>
      </c>
      <c r="I16" s="593"/>
      <c r="J16" s="21"/>
      <c r="K16" s="21"/>
    </row>
    <row r="17" spans="1:11" s="16" customFormat="1" ht="29.25" customHeight="1">
      <c r="A17" s="21"/>
      <c r="B17" s="619"/>
      <c r="C17" s="620"/>
      <c r="D17" s="581" t="s">
        <v>25</v>
      </c>
      <c r="E17" s="565"/>
      <c r="F17" s="589"/>
      <c r="G17" s="591"/>
      <c r="H17" s="594"/>
      <c r="I17" s="595"/>
      <c r="J17" s="21"/>
      <c r="K17" s="21"/>
    </row>
    <row r="18" spans="1:11" s="16" customFormat="1" ht="21" customHeight="1">
      <c r="A18" s="21"/>
      <c r="B18" s="401" t="s">
        <v>41</v>
      </c>
      <c r="C18" s="604"/>
      <c r="D18" s="580"/>
      <c r="E18" s="580"/>
      <c r="F18" s="172"/>
      <c r="G18" s="97"/>
      <c r="H18" s="566" t="s">
        <v>25</v>
      </c>
      <c r="I18" s="564"/>
      <c r="J18" s="21"/>
      <c r="K18" s="21"/>
    </row>
    <row r="19" spans="1:11" s="16" customFormat="1" ht="29.25" customHeight="1">
      <c r="A19" s="21"/>
      <c r="B19" s="401" t="s">
        <v>216</v>
      </c>
      <c r="C19" s="604"/>
      <c r="D19" s="580"/>
      <c r="E19" s="580"/>
      <c r="F19" s="45"/>
      <c r="G19" s="45"/>
      <c r="H19" s="567"/>
      <c r="I19" s="568"/>
      <c r="J19" s="21"/>
      <c r="K19" s="21"/>
    </row>
    <row r="20" spans="1:11" s="16" customFormat="1" ht="38.25" customHeight="1">
      <c r="A20" s="21"/>
      <c r="B20" s="401" t="s">
        <v>217</v>
      </c>
      <c r="C20" s="604"/>
      <c r="D20" s="580"/>
      <c r="E20" s="580"/>
      <c r="F20" s="45"/>
      <c r="G20" s="45"/>
      <c r="H20" s="567"/>
      <c r="I20" s="568"/>
      <c r="J20" s="21"/>
      <c r="K20" s="21"/>
    </row>
    <row r="21" spans="1:11" s="16" customFormat="1" ht="42.75" customHeight="1">
      <c r="A21" s="21"/>
      <c r="B21" s="401" t="s">
        <v>218</v>
      </c>
      <c r="C21" s="604"/>
      <c r="D21" s="580"/>
      <c r="E21" s="580"/>
      <c r="F21" s="45"/>
      <c r="G21" s="45"/>
      <c r="H21" s="567"/>
      <c r="I21" s="568"/>
      <c r="J21" s="21"/>
      <c r="K21" s="21"/>
    </row>
    <row r="22" spans="1:11" s="16" customFormat="1" ht="68.25" customHeight="1">
      <c r="A22" s="21"/>
      <c r="B22" s="613" t="s">
        <v>219</v>
      </c>
      <c r="C22" s="614"/>
      <c r="D22" s="580"/>
      <c r="E22" s="580"/>
      <c r="F22" s="48"/>
      <c r="G22" s="48"/>
      <c r="H22" s="487"/>
      <c r="I22" s="491"/>
      <c r="J22" s="21"/>
      <c r="K22" s="21"/>
    </row>
    <row r="23" spans="1:11" s="16" customFormat="1" ht="68.25" customHeight="1">
      <c r="A23" s="21"/>
      <c r="B23" s="22"/>
      <c r="C23" s="22"/>
      <c r="D23" s="21"/>
      <c r="E23" s="21"/>
      <c r="F23" s="22"/>
      <c r="G23" s="22"/>
      <c r="H23" s="21"/>
      <c r="I23" s="21"/>
      <c r="J23" s="21"/>
      <c r="K23" s="21"/>
    </row>
    <row r="24" spans="1:11" s="16" customFormat="1" ht="68.25" customHeight="1">
      <c r="A24" s="21"/>
      <c r="B24" s="610" t="s">
        <v>220</v>
      </c>
      <c r="C24" s="611"/>
      <c r="D24" s="611"/>
      <c r="E24" s="611"/>
      <c r="F24" s="611"/>
      <c r="G24" s="611"/>
      <c r="H24" s="611"/>
      <c r="I24" s="611"/>
      <c r="J24" s="611"/>
      <c r="K24" s="612"/>
    </row>
    <row r="25" spans="1:11" s="16" customFormat="1" ht="42.75" customHeight="1">
      <c r="A25" s="21"/>
      <c r="B25" s="615" t="s">
        <v>221</v>
      </c>
      <c r="C25" s="616"/>
      <c r="D25" s="606" t="s">
        <v>222</v>
      </c>
      <c r="E25" s="606"/>
      <c r="F25" s="606"/>
      <c r="G25" s="606"/>
      <c r="H25" s="606" t="s">
        <v>223</v>
      </c>
      <c r="I25" s="606"/>
      <c r="J25" s="606"/>
      <c r="K25" s="607"/>
    </row>
    <row r="26" spans="1:11" s="16" customFormat="1" ht="138" customHeight="1">
      <c r="A26" s="21"/>
      <c r="B26" s="605" t="s">
        <v>224</v>
      </c>
      <c r="C26" s="380"/>
      <c r="D26" s="380" t="s">
        <v>225</v>
      </c>
      <c r="E26" s="380"/>
      <c r="F26" s="380"/>
      <c r="G26" s="380"/>
      <c r="H26" s="380" t="s">
        <v>226</v>
      </c>
      <c r="I26" s="380"/>
      <c r="J26" s="380"/>
      <c r="K26" s="574"/>
    </row>
    <row r="27" spans="1:11" s="16" customFormat="1" ht="42.75" customHeight="1">
      <c r="A27" s="21"/>
      <c r="B27" s="416"/>
      <c r="C27" s="416"/>
      <c r="D27" s="416"/>
      <c r="E27" s="416"/>
      <c r="F27" s="416"/>
      <c r="G27" s="416"/>
      <c r="H27" s="416"/>
      <c r="I27" s="416"/>
      <c r="J27" s="416"/>
      <c r="K27" s="416"/>
    </row>
    <row r="28" spans="1:11" s="16" customFormat="1" ht="69.75" customHeight="1">
      <c r="A28" s="21"/>
      <c r="B28" s="229" t="s">
        <v>227</v>
      </c>
      <c r="C28" s="417"/>
      <c r="D28" s="621" t="s">
        <v>228</v>
      </c>
      <c r="E28" s="621"/>
      <c r="F28" s="621"/>
      <c r="G28" s="167" t="s">
        <v>229</v>
      </c>
      <c r="H28" s="575" t="s">
        <v>34</v>
      </c>
      <c r="I28" s="576"/>
      <c r="J28" s="21"/>
      <c r="K28" s="21"/>
    </row>
    <row r="29" spans="1:11" s="16" customFormat="1" ht="69.75" customHeight="1">
      <c r="A29" s="21"/>
      <c r="B29" s="577" t="s">
        <v>230</v>
      </c>
      <c r="C29" s="578"/>
      <c r="D29" s="267"/>
      <c r="E29" s="267"/>
      <c r="F29" s="267"/>
      <c r="G29" s="97"/>
      <c r="H29" s="267"/>
      <c r="I29" s="579"/>
      <c r="J29" s="21"/>
      <c r="K29" s="21"/>
    </row>
    <row r="30" spans="1:11" s="16" customFormat="1" ht="133.5" customHeight="1">
      <c r="A30" s="21"/>
      <c r="B30" s="569" t="s">
        <v>231</v>
      </c>
      <c r="C30" s="570"/>
      <c r="D30" s="267" t="s">
        <v>232</v>
      </c>
      <c r="E30" s="267"/>
      <c r="F30" s="267"/>
      <c r="G30" s="97">
        <v>0</v>
      </c>
      <c r="H30" s="246" t="s">
        <v>233</v>
      </c>
      <c r="I30" s="571"/>
      <c r="J30" s="21"/>
      <c r="K30" s="21"/>
    </row>
    <row r="31" spans="1:11" s="16" customFormat="1" ht="69.75" customHeight="1">
      <c r="A31" s="21"/>
      <c r="B31" s="569" t="s">
        <v>234</v>
      </c>
      <c r="C31" s="570"/>
      <c r="D31" s="267"/>
      <c r="E31" s="267"/>
      <c r="F31" s="267"/>
      <c r="G31" s="97"/>
      <c r="H31" s="246"/>
      <c r="I31" s="571"/>
      <c r="J31" s="21"/>
      <c r="K31" s="21"/>
    </row>
    <row r="32" spans="1:11" s="16" customFormat="1" ht="69.75" customHeight="1">
      <c r="A32" s="21"/>
      <c r="B32" s="569" t="s">
        <v>235</v>
      </c>
      <c r="C32" s="570"/>
      <c r="D32" s="267"/>
      <c r="E32" s="267"/>
      <c r="F32" s="267"/>
      <c r="G32" s="97"/>
      <c r="H32" s="246"/>
      <c r="I32" s="571"/>
      <c r="J32" s="21"/>
      <c r="K32" s="21"/>
    </row>
    <row r="33" spans="1:11" s="16" customFormat="1" ht="69.75" customHeight="1">
      <c r="A33" s="21"/>
      <c r="B33" s="569" t="s">
        <v>236</v>
      </c>
      <c r="C33" s="570"/>
      <c r="D33" s="267" t="s">
        <v>232</v>
      </c>
      <c r="E33" s="267"/>
      <c r="F33" s="267"/>
      <c r="G33" s="97">
        <v>0</v>
      </c>
      <c r="H33" s="246" t="s">
        <v>233</v>
      </c>
      <c r="I33" s="571"/>
      <c r="J33" s="21"/>
      <c r="K33" s="21"/>
    </row>
    <row r="34" spans="1:11" s="16" customFormat="1" ht="54.75" customHeight="1">
      <c r="A34" s="21"/>
      <c r="B34" s="572" t="s">
        <v>237</v>
      </c>
      <c r="C34" s="573"/>
      <c r="D34" s="622"/>
      <c r="E34" s="622"/>
      <c r="F34" s="622"/>
      <c r="G34" s="168"/>
      <c r="H34" s="380"/>
      <c r="I34" s="574"/>
      <c r="J34" s="21"/>
      <c r="K34" s="21"/>
    </row>
    <row r="35" spans="1:11" s="16" customFormat="1" ht="12">
      <c r="B35" s="17"/>
      <c r="C35" s="17"/>
    </row>
    <row r="36" spans="1:11" s="16" customFormat="1" ht="12">
      <c r="B36" s="17"/>
      <c r="C36" s="17"/>
    </row>
    <row r="37" spans="1:11" s="16" customFormat="1" ht="12">
      <c r="B37" s="17"/>
      <c r="C37" s="17"/>
    </row>
    <row r="38" spans="1:11" s="16" customFormat="1" ht="12">
      <c r="B38" s="17"/>
      <c r="C38" s="17"/>
    </row>
    <row r="39" spans="1:11" s="16" customFormat="1" ht="12">
      <c r="B39" s="17"/>
      <c r="C39" s="17"/>
    </row>
    <row r="40" spans="1:11" s="16" customFormat="1" ht="12">
      <c r="B40" s="17"/>
      <c r="C40" s="17"/>
    </row>
    <row r="41" spans="1:11" s="16" customFormat="1" ht="70.5" customHeight="1">
      <c r="B41" s="229" t="s">
        <v>227</v>
      </c>
      <c r="C41" s="417"/>
      <c r="D41" s="167" t="s">
        <v>238</v>
      </c>
      <c r="E41" s="167" t="s">
        <v>239</v>
      </c>
      <c r="F41" s="167" t="s">
        <v>213</v>
      </c>
      <c r="G41" s="167" t="s">
        <v>240</v>
      </c>
      <c r="H41" s="575" t="s">
        <v>241</v>
      </c>
      <c r="I41" s="576"/>
    </row>
    <row r="42" spans="1:11" s="16" customFormat="1" ht="43.5" customHeight="1">
      <c r="B42" s="577" t="s">
        <v>230</v>
      </c>
      <c r="C42" s="578"/>
      <c r="D42" s="97"/>
      <c r="E42" s="97"/>
      <c r="F42" s="97"/>
      <c r="G42" s="97"/>
      <c r="H42" s="267"/>
      <c r="I42" s="579"/>
    </row>
    <row r="43" spans="1:11" s="16" customFormat="1" ht="25.5" customHeight="1">
      <c r="B43" s="569" t="s">
        <v>231</v>
      </c>
      <c r="C43" s="570"/>
      <c r="D43" s="97">
        <v>5</v>
      </c>
      <c r="E43" s="97">
        <v>0</v>
      </c>
      <c r="F43" s="97">
        <v>0</v>
      </c>
      <c r="G43" s="45">
        <f t="shared" ref="G42:G47" si="0">+G30</f>
        <v>0</v>
      </c>
      <c r="H43" s="267">
        <f t="shared" ref="H42:H47" si="1">+D43+E43+F43+G43</f>
        <v>5</v>
      </c>
      <c r="I43" s="579"/>
    </row>
    <row r="44" spans="1:11" s="16" customFormat="1" ht="30" customHeight="1">
      <c r="B44" s="569" t="s">
        <v>234</v>
      </c>
      <c r="C44" s="570"/>
      <c r="D44" s="97"/>
      <c r="E44" s="97"/>
      <c r="F44" s="97"/>
      <c r="G44" s="45"/>
      <c r="H44" s="246"/>
      <c r="I44" s="571"/>
    </row>
    <row r="45" spans="1:11" s="16" customFormat="1" ht="30" customHeight="1">
      <c r="B45" s="569" t="s">
        <v>235</v>
      </c>
      <c r="C45" s="570"/>
      <c r="D45" s="97"/>
      <c r="E45" s="97"/>
      <c r="F45" s="97"/>
      <c r="G45" s="45"/>
      <c r="H45" s="246"/>
      <c r="I45" s="571"/>
    </row>
    <row r="46" spans="1:11" s="16" customFormat="1" ht="36" customHeight="1">
      <c r="B46" s="569" t="s">
        <v>236</v>
      </c>
      <c r="C46" s="570"/>
      <c r="D46" s="97">
        <v>5</v>
      </c>
      <c r="E46" s="97">
        <v>0</v>
      </c>
      <c r="F46" s="97">
        <v>0</v>
      </c>
      <c r="G46" s="45">
        <f t="shared" si="0"/>
        <v>0</v>
      </c>
      <c r="H46" s="246">
        <f t="shared" si="1"/>
        <v>5</v>
      </c>
      <c r="I46" s="571"/>
    </row>
    <row r="47" spans="1:11" s="16" customFormat="1" ht="65.25" customHeight="1">
      <c r="B47" s="572" t="s">
        <v>242</v>
      </c>
      <c r="C47" s="573"/>
      <c r="D47" s="168"/>
      <c r="E47" s="168"/>
      <c r="F47" s="168"/>
      <c r="G47" s="48"/>
      <c r="H47" s="380"/>
      <c r="I47" s="574"/>
    </row>
    <row r="48" spans="1:11" s="16" customFormat="1" ht="12">
      <c r="B48" s="17"/>
      <c r="C48" s="17"/>
    </row>
    <row r="49" spans="2:3" s="16" customFormat="1" ht="12">
      <c r="B49" s="17"/>
      <c r="C49" s="17"/>
    </row>
    <row r="50" spans="2:3" s="16" customFormat="1" ht="12">
      <c r="B50" s="17"/>
      <c r="C50" s="17"/>
    </row>
    <row r="51" spans="2:3" s="16" customFormat="1" ht="12">
      <c r="B51" s="17"/>
      <c r="C51" s="17"/>
    </row>
    <row r="52" spans="2:3" s="16" customFormat="1" ht="12">
      <c r="B52" s="17"/>
      <c r="C52" s="17"/>
    </row>
    <row r="53" spans="2:3" s="16" customFormat="1" ht="12">
      <c r="B53" s="17"/>
      <c r="C53" s="17"/>
    </row>
    <row r="54" spans="2:3" s="16" customFormat="1" ht="12">
      <c r="B54" s="17"/>
      <c r="C54" s="17"/>
    </row>
    <row r="55" spans="2:3" s="16" customFormat="1" ht="12">
      <c r="B55" s="17"/>
      <c r="C55" s="17"/>
    </row>
    <row r="56" spans="2:3" s="16" customFormat="1" ht="12">
      <c r="B56" s="17"/>
      <c r="C56" s="17"/>
    </row>
    <row r="57" spans="2:3" s="16" customFormat="1" ht="12">
      <c r="B57" s="17"/>
      <c r="C57" s="17"/>
    </row>
    <row r="58" spans="2:3" s="16" customFormat="1" ht="12">
      <c r="B58" s="17"/>
      <c r="C58" s="17"/>
    </row>
    <row r="59" spans="2:3" s="16" customFormat="1" ht="12">
      <c r="B59" s="17"/>
      <c r="C59" s="17"/>
    </row>
    <row r="60" spans="2:3" s="16" customFormat="1" ht="12">
      <c r="B60" s="17"/>
      <c r="C60" s="17"/>
    </row>
    <row r="61" spans="2:3" s="16" customFormat="1" ht="12">
      <c r="B61" s="17"/>
      <c r="C61" s="17"/>
    </row>
    <row r="62" spans="2:3" s="16" customFormat="1" ht="12">
      <c r="B62" s="17"/>
      <c r="C62" s="17"/>
    </row>
    <row r="63" spans="2:3" s="16" customFormat="1" ht="12">
      <c r="B63" s="17"/>
      <c r="C63" s="17"/>
    </row>
    <row r="64" spans="2:3" s="16" customFormat="1" ht="12">
      <c r="B64" s="17"/>
      <c r="C64" s="17"/>
    </row>
    <row r="65" spans="2:3" s="16" customFormat="1" ht="12">
      <c r="B65" s="17"/>
      <c r="C65" s="17"/>
    </row>
    <row r="66" spans="2:3" s="16" customFormat="1" ht="12">
      <c r="B66" s="17"/>
      <c r="C66" s="17"/>
    </row>
    <row r="67" spans="2:3" s="16" customFormat="1" ht="12">
      <c r="B67" s="17"/>
      <c r="C67" s="17"/>
    </row>
    <row r="68" spans="2:3" s="16" customFormat="1" ht="12">
      <c r="B68" s="17"/>
      <c r="C68" s="17"/>
    </row>
    <row r="69" spans="2:3" s="16" customFormat="1" ht="12">
      <c r="B69" s="17"/>
      <c r="C69" s="17"/>
    </row>
    <row r="70" spans="2:3" s="16" customFormat="1" ht="12">
      <c r="B70" s="17"/>
      <c r="C70" s="17"/>
    </row>
    <row r="71" spans="2:3" s="16" customFormat="1" ht="12">
      <c r="B71" s="17"/>
      <c r="C71" s="17"/>
    </row>
    <row r="72" spans="2:3" s="16" customFormat="1" ht="12">
      <c r="B72" s="17"/>
      <c r="C72" s="17"/>
    </row>
    <row r="73" spans="2:3" s="16" customFormat="1" ht="12">
      <c r="B73" s="17"/>
      <c r="C73" s="17"/>
    </row>
    <row r="74" spans="2:3" s="16" customFormat="1" ht="12">
      <c r="B74" s="17"/>
      <c r="C74" s="17"/>
    </row>
    <row r="75" spans="2:3" s="16" customFormat="1" ht="12">
      <c r="B75" s="17"/>
      <c r="C75" s="17"/>
    </row>
    <row r="76" spans="2:3" s="16" customFormat="1" ht="12">
      <c r="B76" s="17"/>
      <c r="C76" s="17"/>
    </row>
    <row r="77" spans="2:3" s="16" customFormat="1" ht="12">
      <c r="B77" s="17"/>
      <c r="C77" s="17"/>
    </row>
    <row r="78" spans="2:3" s="16" customFormat="1" ht="12">
      <c r="B78" s="17"/>
      <c r="C78" s="17"/>
    </row>
    <row r="79" spans="2:3" s="16" customFormat="1" ht="12">
      <c r="B79" s="17"/>
      <c r="C79" s="17"/>
    </row>
    <row r="80" spans="2:3" s="16" customFormat="1" ht="12">
      <c r="B80" s="17"/>
      <c r="C80" s="17"/>
    </row>
    <row r="81" spans="2:3" s="16" customFormat="1" ht="12">
      <c r="B81" s="17"/>
      <c r="C81" s="17"/>
    </row>
    <row r="82" spans="2:3" s="16" customFormat="1" ht="12">
      <c r="B82" s="17"/>
      <c r="C82" s="17"/>
    </row>
    <row r="83" spans="2:3" s="16" customFormat="1" ht="12">
      <c r="B83" s="17"/>
      <c r="C83" s="17"/>
    </row>
    <row r="84" spans="2:3" s="16" customFormat="1" ht="12">
      <c r="B84" s="17"/>
      <c r="C84" s="17"/>
    </row>
    <row r="85" spans="2:3" s="16" customFormat="1" ht="12">
      <c r="B85" s="17"/>
      <c r="C85" s="17"/>
    </row>
    <row r="86" spans="2:3" s="16" customFormat="1" ht="12">
      <c r="B86" s="17"/>
      <c r="C86" s="17"/>
    </row>
    <row r="87" spans="2:3" s="16" customFormat="1" ht="12">
      <c r="B87" s="17"/>
      <c r="C87" s="17"/>
    </row>
    <row r="88" spans="2:3" s="16" customFormat="1" ht="12">
      <c r="B88" s="17"/>
      <c r="C88" s="17"/>
    </row>
    <row r="89" spans="2:3" s="16" customFormat="1" ht="12">
      <c r="B89" s="17"/>
      <c r="C89" s="17"/>
    </row>
    <row r="90" spans="2:3" s="16" customFormat="1" ht="12">
      <c r="B90" s="17"/>
      <c r="C90" s="17"/>
    </row>
    <row r="91" spans="2:3" s="16" customFormat="1" ht="12">
      <c r="B91" s="17"/>
      <c r="C91" s="17"/>
    </row>
    <row r="92" spans="2:3" s="16" customFormat="1" ht="12">
      <c r="B92" s="17"/>
      <c r="C92" s="17"/>
    </row>
    <row r="93" spans="2:3" s="16" customFormat="1" ht="12">
      <c r="B93" s="17"/>
      <c r="C93" s="17"/>
    </row>
  </sheetData>
  <mergeCells count="92">
    <mergeCell ref="H32:I32"/>
    <mergeCell ref="H33:I33"/>
    <mergeCell ref="D2:E2"/>
    <mergeCell ref="I2:I5"/>
    <mergeCell ref="D18:E18"/>
    <mergeCell ref="D9:E9"/>
    <mergeCell ref="D10:E10"/>
    <mergeCell ref="D5:E5"/>
    <mergeCell ref="D22:E22"/>
    <mergeCell ref="D20:E20"/>
    <mergeCell ref="D11:E11"/>
    <mergeCell ref="H2:H5"/>
    <mergeCell ref="F2:F5"/>
    <mergeCell ref="B7:C7"/>
    <mergeCell ref="B8:C8"/>
    <mergeCell ref="B11:C11"/>
    <mergeCell ref="B2:C2"/>
    <mergeCell ref="B9:C9"/>
    <mergeCell ref="B10:C10"/>
    <mergeCell ref="H30:I30"/>
    <mergeCell ref="H31:I31"/>
    <mergeCell ref="D3:E3"/>
    <mergeCell ref="D4:E4"/>
    <mergeCell ref="D7:E7"/>
    <mergeCell ref="D8:E8"/>
    <mergeCell ref="G2:G5"/>
    <mergeCell ref="D6:E6"/>
    <mergeCell ref="B25:C25"/>
    <mergeCell ref="B16:C17"/>
    <mergeCell ref="H34:I34"/>
    <mergeCell ref="B33:C33"/>
    <mergeCell ref="B34:C34"/>
    <mergeCell ref="D28:F28"/>
    <mergeCell ref="H28:I28"/>
    <mergeCell ref="D29:F29"/>
    <mergeCell ref="D30:F30"/>
    <mergeCell ref="D31:F31"/>
    <mergeCell ref="D32:F32"/>
    <mergeCell ref="D33:F33"/>
    <mergeCell ref="D34:F34"/>
    <mergeCell ref="B31:C31"/>
    <mergeCell ref="B32:C32"/>
    <mergeCell ref="H29:I29"/>
    <mergeCell ref="D16:E16"/>
    <mergeCell ref="B24:K24"/>
    <mergeCell ref="B20:C20"/>
    <mergeCell ref="B21:C21"/>
    <mergeCell ref="B22:C22"/>
    <mergeCell ref="B1:I1"/>
    <mergeCell ref="D19:E19"/>
    <mergeCell ref="D17:E17"/>
    <mergeCell ref="D13:E13"/>
    <mergeCell ref="B6:C6"/>
    <mergeCell ref="D12:E12"/>
    <mergeCell ref="D15:I15"/>
    <mergeCell ref="F16:F17"/>
    <mergeCell ref="G16:G17"/>
    <mergeCell ref="H16:I17"/>
    <mergeCell ref="B12:C12"/>
    <mergeCell ref="H11:I11"/>
    <mergeCell ref="B13:C13"/>
    <mergeCell ref="B15:C15"/>
    <mergeCell ref="B18:C18"/>
    <mergeCell ref="B19:C19"/>
    <mergeCell ref="B47:C47"/>
    <mergeCell ref="H47:I47"/>
    <mergeCell ref="B44:C44"/>
    <mergeCell ref="H44:I44"/>
    <mergeCell ref="B41:C41"/>
    <mergeCell ref="B45:C45"/>
    <mergeCell ref="H45:I45"/>
    <mergeCell ref="H41:I41"/>
    <mergeCell ref="B42:C42"/>
    <mergeCell ref="H42:I42"/>
    <mergeCell ref="B43:C43"/>
    <mergeCell ref="H43:I43"/>
    <mergeCell ref="I6:I10"/>
    <mergeCell ref="H6:H10"/>
    <mergeCell ref="H12:I13"/>
    <mergeCell ref="H18:I22"/>
    <mergeCell ref="B46:C46"/>
    <mergeCell ref="H46:I46"/>
    <mergeCell ref="B28:C28"/>
    <mergeCell ref="B29:C29"/>
    <mergeCell ref="B30:C30"/>
    <mergeCell ref="B26:C26"/>
    <mergeCell ref="B27:K27"/>
    <mergeCell ref="D25:G25"/>
    <mergeCell ref="D26:G26"/>
    <mergeCell ref="H26:K26"/>
    <mergeCell ref="H25:K25"/>
    <mergeCell ref="D21:E21"/>
  </mergeCells>
  <dataValidations count="1">
    <dataValidation type="list" allowBlank="1" showInputMessage="1" showErrorMessage="1" sqref="E23 D3:D5 H23 D13:D15 H6 D7:D10 D18:D23" xr:uid="{00000000-0002-0000-0000-000001000000}">
      <formula1>Verificación</formula1>
    </dataValidation>
  </dataValidations>
  <hyperlinks>
    <hyperlink ref="F6" r:id="rId1" display="https://cceficiente.sharepoint.com/:b:/r/sites/DOTACIONICBF/Documentos%20compartidos/General/009.%20EVALUACION/EVALUACIONES%20INDIVIDUALES/GRUPO%20EVALUADOR%20%202/MR.%20CI%20INVERSIONES%20DERCA%20SAS/DOCUMENTOS%20DERCA/CO1_RANL_3622989_20211206234151%20C.I.%20INVERSIONES%20DERCA%20S.A.S.%20(1)/64.%20Formato%209%20-%20Factores%20Ponderables%20que%20incluye%20Adenda%201%20U.pdf?csf=1&amp;web=1&amp;e=V8VcVz" xr:uid="{7480AFC8-D87B-4B33-B2BB-FFA82E080271}"/>
  </hyperlinks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A85188D3-8C92-46B3-AC59-9209891EAF35}">
          <x14:formula1>
            <xm:f>Hoja1!$E$13:$E$14</xm:f>
          </x14:formula1>
          <xm:sqref>F42:F47</xm:sqref>
        </x14:dataValidation>
        <x14:dataValidation type="list" allowBlank="1" showInputMessage="1" showErrorMessage="1" xr:uid="{74F8AAAA-B1BF-4460-8F29-12833AC23A72}">
          <x14:formula1>
            <xm:f>Hoja1!$C$13:$C$18</xm:f>
          </x14:formula1>
          <xm:sqref>D42:D47</xm:sqref>
        </x14:dataValidation>
        <x14:dataValidation type="list" allowBlank="1" showInputMessage="1" showErrorMessage="1" xr:uid="{D453308A-446B-4EC0-85C7-53808EA8562E}">
          <x14:formula1>
            <xm:f>Hoja1!$K$12:$K$13</xm:f>
          </x14:formula1>
          <xm:sqref>E42:E47</xm:sqref>
        </x14:dataValidation>
        <x14:dataValidation type="list" allowBlank="1" showInputMessage="1" showErrorMessage="1" xr:uid="{C93E9741-7632-4D42-9C84-C2A85BDBFC69}">
          <x14:formula1>
            <xm:f>Hoja1!$H$12:$H$14</xm:f>
          </x14:formula1>
          <xm:sqref>G29:G34</xm:sqref>
        </x14:dataValidation>
        <x14:dataValidation type="list" allowBlank="1" showInputMessage="1" showErrorMessage="1" xr:uid="{4116C332-AA15-48B2-B5DC-2A928CC99742}">
          <x14:formula1>
            <xm:f>Hoja1!$G$6:$G$8</xm:f>
          </x14:formula1>
          <xm:sqref>D29:F34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01443-3796-4821-9759-EC42AE8DCE7F}">
  <dimension ref="C3:K18"/>
  <sheetViews>
    <sheetView workbookViewId="0">
      <selection activeCell="H15" sqref="H15"/>
    </sheetView>
  </sheetViews>
  <sheetFormatPr defaultColWidth="11" defaultRowHeight="14.25"/>
  <sheetData>
    <row r="3" spans="3:11">
      <c r="C3" t="s">
        <v>243</v>
      </c>
      <c r="G3" s="615"/>
      <c r="H3" s="616"/>
    </row>
    <row r="4" spans="3:11">
      <c r="C4" t="s">
        <v>244</v>
      </c>
    </row>
    <row r="6" spans="3:11">
      <c r="G6" t="s">
        <v>245</v>
      </c>
    </row>
    <row r="7" spans="3:11">
      <c r="G7" t="s">
        <v>232</v>
      </c>
    </row>
    <row r="8" spans="3:11">
      <c r="G8" t="s">
        <v>246</v>
      </c>
    </row>
    <row r="9" spans="3:11">
      <c r="C9" t="s">
        <v>247</v>
      </c>
      <c r="F9" t="s">
        <v>38</v>
      </c>
    </row>
    <row r="10" spans="3:11">
      <c r="C10" t="s">
        <v>80</v>
      </c>
      <c r="F10" t="s">
        <v>184</v>
      </c>
    </row>
    <row r="12" spans="3:11">
      <c r="H12" s="3">
        <v>20</v>
      </c>
      <c r="K12">
        <v>4</v>
      </c>
    </row>
    <row r="13" spans="3:11">
      <c r="C13">
        <v>0</v>
      </c>
      <c r="E13">
        <v>0</v>
      </c>
      <c r="H13" s="3">
        <v>5</v>
      </c>
      <c r="K13">
        <v>0</v>
      </c>
    </row>
    <row r="14" spans="3:11">
      <c r="C14">
        <v>1</v>
      </c>
      <c r="E14">
        <v>1</v>
      </c>
      <c r="H14" s="3">
        <v>0</v>
      </c>
    </row>
    <row r="15" spans="3:11">
      <c r="C15">
        <v>2</v>
      </c>
    </row>
    <row r="16" spans="3:11">
      <c r="C16">
        <v>3</v>
      </c>
    </row>
    <row r="17" spans="3:3">
      <c r="C17">
        <v>4</v>
      </c>
    </row>
    <row r="18" spans="3:3">
      <c r="C18">
        <v>5</v>
      </c>
    </row>
  </sheetData>
  <mergeCells count="1">
    <mergeCell ref="G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C2:I24"/>
  <sheetViews>
    <sheetView zoomScale="85" zoomScaleNormal="85" workbookViewId="0">
      <selection activeCell="B36" sqref="B36"/>
    </sheetView>
  </sheetViews>
  <sheetFormatPr defaultColWidth="11" defaultRowHeight="15"/>
  <cols>
    <col min="1" max="1" width="11" style="6"/>
    <col min="2" max="2" width="26.5" style="6" customWidth="1"/>
    <col min="3" max="3" width="25.375" style="6" customWidth="1"/>
    <col min="4" max="4" width="20" style="6" bestFit="1" customWidth="1"/>
    <col min="5" max="5" width="16" style="6" customWidth="1"/>
    <col min="6" max="6" width="17.125" style="6" customWidth="1"/>
    <col min="7" max="7" width="17" style="6" customWidth="1"/>
    <col min="8" max="8" width="12.375" style="6" bestFit="1" customWidth="1"/>
    <col min="9" max="9" width="13.5" style="6" customWidth="1"/>
    <col min="10" max="16384" width="11" style="6"/>
  </cols>
  <sheetData>
    <row r="2" spans="3:9">
      <c r="C2" s="14"/>
      <c r="D2" s="15" t="s">
        <v>140</v>
      </c>
      <c r="E2" s="15" t="s">
        <v>141</v>
      </c>
      <c r="F2" s="15" t="s">
        <v>142</v>
      </c>
      <c r="G2" s="15" t="s">
        <v>143</v>
      </c>
      <c r="H2" s="15" t="s">
        <v>144</v>
      </c>
      <c r="I2" s="15" t="s">
        <v>145</v>
      </c>
    </row>
    <row r="3" spans="3:9">
      <c r="C3" s="14" t="s">
        <v>147</v>
      </c>
      <c r="D3" s="7"/>
      <c r="E3" s="7"/>
      <c r="F3" s="7"/>
      <c r="G3" s="7"/>
      <c r="H3" s="7"/>
      <c r="I3" s="7"/>
    </row>
    <row r="4" spans="3:9">
      <c r="C4" s="14" t="s">
        <v>150</v>
      </c>
      <c r="D4" s="8"/>
      <c r="E4" s="8"/>
      <c r="F4" s="8"/>
      <c r="G4" s="8"/>
      <c r="H4" s="8"/>
      <c r="I4" s="8"/>
    </row>
    <row r="5" spans="3:9">
      <c r="C5" s="14" t="s">
        <v>153</v>
      </c>
      <c r="D5" s="8"/>
      <c r="E5" s="8"/>
      <c r="F5" s="8"/>
      <c r="G5" s="8"/>
      <c r="H5" s="8"/>
      <c r="I5" s="8"/>
    </row>
    <row r="6" spans="3:9">
      <c r="C6" s="14" t="s">
        <v>156</v>
      </c>
      <c r="D6" s="8"/>
      <c r="E6" s="8"/>
      <c r="F6" s="8"/>
      <c r="G6" s="8"/>
      <c r="H6" s="8"/>
      <c r="I6" s="8"/>
    </row>
    <row r="7" spans="3:9">
      <c r="C7" s="14" t="s">
        <v>159</v>
      </c>
      <c r="D7" s="8"/>
      <c r="E7" s="8"/>
      <c r="F7" s="8"/>
      <c r="G7" s="8"/>
      <c r="H7" s="8"/>
      <c r="I7" s="8"/>
    </row>
    <row r="8" spans="3:9">
      <c r="C8" s="14" t="s">
        <v>161</v>
      </c>
      <c r="D8" s="8"/>
      <c r="E8" s="8"/>
      <c r="F8" s="8"/>
      <c r="G8" s="8"/>
      <c r="H8" s="8"/>
      <c r="I8" s="8"/>
    </row>
    <row r="9" spans="3:9">
      <c r="C9" s="14" t="s">
        <v>162</v>
      </c>
      <c r="D9" s="8"/>
      <c r="E9" s="8"/>
      <c r="F9" s="8"/>
      <c r="G9" s="8"/>
      <c r="H9" s="8"/>
      <c r="I9" s="8"/>
    </row>
    <row r="10" spans="3:9">
      <c r="C10" s="14" t="s">
        <v>163</v>
      </c>
      <c r="D10" s="8"/>
      <c r="E10" s="8"/>
      <c r="F10" s="8"/>
      <c r="G10" s="8"/>
      <c r="H10" s="8"/>
      <c r="I10" s="8"/>
    </row>
    <row r="11" spans="3:9">
      <c r="E11" s="9"/>
      <c r="F11" s="9"/>
      <c r="G11" s="9"/>
      <c r="H11" s="9"/>
      <c r="I11" s="9"/>
    </row>
    <row r="12" spans="3:9">
      <c r="C12" s="14" t="s">
        <v>248</v>
      </c>
      <c r="E12" s="9"/>
      <c r="F12" s="9"/>
      <c r="G12" s="9"/>
      <c r="H12" s="9"/>
      <c r="I12" s="9"/>
    </row>
    <row r="13" spans="3:9">
      <c r="C13" s="10" t="s">
        <v>249</v>
      </c>
      <c r="D13" s="11">
        <f>D4-D6</f>
        <v>0</v>
      </c>
      <c r="E13" s="9"/>
      <c r="F13" s="9"/>
      <c r="G13" s="9"/>
      <c r="H13" s="9"/>
      <c r="I13" s="9"/>
    </row>
    <row r="14" spans="3:9">
      <c r="C14" s="10" t="s">
        <v>250</v>
      </c>
      <c r="D14" s="11" t="e">
        <f>D9/D8</f>
        <v>#DIV/0!</v>
      </c>
      <c r="E14" s="9"/>
      <c r="F14" s="9"/>
      <c r="G14" s="9"/>
      <c r="H14" s="9"/>
      <c r="I14" s="9"/>
    </row>
    <row r="15" spans="3:9">
      <c r="C15" s="10" t="s">
        <v>251</v>
      </c>
      <c r="D15" s="11" t="e">
        <f>D9/D5</f>
        <v>#DIV/0!</v>
      </c>
      <c r="E15" s="9"/>
      <c r="F15" s="9"/>
      <c r="G15" s="9"/>
      <c r="H15" s="9"/>
      <c r="I15" s="9"/>
    </row>
    <row r="16" spans="3:9">
      <c r="C16" s="14" t="s">
        <v>146</v>
      </c>
      <c r="D16" s="12"/>
      <c r="E16" s="9"/>
      <c r="F16" s="9"/>
      <c r="G16" s="9"/>
      <c r="H16" s="9"/>
      <c r="I16" s="9"/>
    </row>
    <row r="17" spans="3:4">
      <c r="C17" s="10" t="s">
        <v>249</v>
      </c>
      <c r="D17" s="11">
        <f>SUM(D4:I4)-SUM(D6:I6)</f>
        <v>0</v>
      </c>
    </row>
    <row r="19" spans="3:4">
      <c r="C19" s="14" t="s">
        <v>146</v>
      </c>
    </row>
    <row r="20" spans="3:4">
      <c r="C20" s="10" t="s">
        <v>252</v>
      </c>
      <c r="D20" s="13" t="e">
        <f>+SUMPRODUCT(D3:I3,D4:I4)/SUMPRODUCT(D3:I3,D6:I6)</f>
        <v>#DIV/0!</v>
      </c>
    </row>
    <row r="21" spans="3:4">
      <c r="C21" s="10" t="s">
        <v>151</v>
      </c>
      <c r="D21" s="13" t="e">
        <f>SUMPRODUCT(D3:I3,D7:I7)/SUMPRODUCT(D3:I3,D5:I5)</f>
        <v>#DIV/0!</v>
      </c>
    </row>
    <row r="22" spans="3:4">
      <c r="C22" s="10" t="s">
        <v>253</v>
      </c>
      <c r="D22" s="13" t="e">
        <f>SUMPRODUCT(D3:I3,D9:I9)/SUMPRODUCT(D3:I3,D10:I10)</f>
        <v>#DIV/0!</v>
      </c>
    </row>
    <row r="23" spans="3:4">
      <c r="C23" s="10" t="s">
        <v>250</v>
      </c>
      <c r="D23" s="13" t="e">
        <f>SUMPRODUCT(D3:I3,D9:I9)/SUMPRODUCT(D3:I3,D8:I8)</f>
        <v>#DIV/0!</v>
      </c>
    </row>
    <row r="24" spans="3:4">
      <c r="C24" s="10" t="s">
        <v>251</v>
      </c>
      <c r="D24" s="13" t="e">
        <f>SUMPRODUCT(D3:I3,D9:I9)/SUMPRODUCT(D3:I3,D5:I5)</f>
        <v>#DIV/0!</v>
      </c>
    </row>
  </sheetData>
  <pageMargins left="0.75" right="0.75" top="1" bottom="1" header="0.5" footer="0.5"/>
  <pageSetup orientation="portrait" horizontalDpi="4294967292" verticalDpi="4294967292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1AE52-2E6B-43A4-BBC6-1EEE12217A9C}">
  <dimension ref="A1:D5"/>
  <sheetViews>
    <sheetView workbookViewId="0">
      <selection activeCell="B3" sqref="B3"/>
    </sheetView>
  </sheetViews>
  <sheetFormatPr defaultColWidth="11" defaultRowHeight="14.25"/>
  <cols>
    <col min="3" max="4" width="11" style="19"/>
  </cols>
  <sheetData>
    <row r="1" spans="1:4">
      <c r="A1" s="19">
        <v>15</v>
      </c>
      <c r="B1" s="19" t="s">
        <v>254</v>
      </c>
      <c r="C1" s="19">
        <v>10</v>
      </c>
      <c r="D1" s="19" t="s">
        <v>255</v>
      </c>
    </row>
    <row r="2" spans="1:4">
      <c r="A2" s="19">
        <v>0</v>
      </c>
      <c r="B2" s="19" t="s">
        <v>256</v>
      </c>
      <c r="C2" s="19">
        <v>7</v>
      </c>
      <c r="D2" s="19" t="s">
        <v>257</v>
      </c>
    </row>
    <row r="3" spans="1:4">
      <c r="A3" s="19" t="s">
        <v>258</v>
      </c>
      <c r="B3" s="19" t="s">
        <v>258</v>
      </c>
      <c r="C3" s="19">
        <v>3</v>
      </c>
      <c r="D3" s="19" t="s">
        <v>259</v>
      </c>
    </row>
    <row r="4" spans="1:4">
      <c r="C4" s="19">
        <v>0</v>
      </c>
      <c r="D4" s="19" t="s">
        <v>258</v>
      </c>
    </row>
    <row r="5" spans="1:4">
      <c r="C5" s="19" t="s">
        <v>258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2:M63"/>
  <sheetViews>
    <sheetView workbookViewId="0">
      <selection activeCell="D14" sqref="D14"/>
    </sheetView>
  </sheetViews>
  <sheetFormatPr defaultColWidth="11" defaultRowHeight="14.25"/>
  <cols>
    <col min="1" max="1" width="24.5" customWidth="1"/>
    <col min="2" max="2" width="27" customWidth="1"/>
    <col min="6" max="6" width="25.125" bestFit="1" customWidth="1"/>
    <col min="7" max="7" width="14.625" bestFit="1" customWidth="1"/>
    <col min="10" max="10" width="14.625" bestFit="1" customWidth="1"/>
    <col min="11" max="11" width="15.25" bestFit="1" customWidth="1"/>
    <col min="12" max="13" width="13.125" bestFit="1" customWidth="1"/>
  </cols>
  <sheetData>
    <row r="2" spans="1:13" ht="15">
      <c r="A2" s="2"/>
      <c r="B2" s="2" t="s">
        <v>260</v>
      </c>
      <c r="C2" s="3"/>
      <c r="D2" s="3"/>
      <c r="E2" s="3"/>
      <c r="F2" s="3"/>
      <c r="G2" s="2" t="s">
        <v>261</v>
      </c>
    </row>
    <row r="3" spans="1:13">
      <c r="B3" t="s">
        <v>129</v>
      </c>
    </row>
    <row r="4" spans="1:13">
      <c r="B4" t="s">
        <v>15</v>
      </c>
    </row>
    <row r="5" spans="1:13">
      <c r="B5" t="s">
        <v>134</v>
      </c>
      <c r="G5" t="s">
        <v>42</v>
      </c>
    </row>
    <row r="6" spans="1:13">
      <c r="B6" t="s">
        <v>135</v>
      </c>
      <c r="G6" t="s">
        <v>112</v>
      </c>
    </row>
    <row r="7" spans="1:13" ht="15">
      <c r="A7" s="2"/>
      <c r="B7" t="s">
        <v>16</v>
      </c>
      <c r="C7" s="2"/>
      <c r="E7" s="2"/>
      <c r="F7" s="2"/>
      <c r="G7" t="s">
        <v>25</v>
      </c>
      <c r="I7" s="1"/>
      <c r="J7" s="1"/>
      <c r="K7" s="1"/>
    </row>
    <row r="8" spans="1:13">
      <c r="B8" t="s">
        <v>136</v>
      </c>
      <c r="C8" s="4"/>
      <c r="G8" s="5"/>
      <c r="J8" s="5"/>
      <c r="K8" s="5"/>
      <c r="L8" s="5"/>
      <c r="M8" s="5"/>
    </row>
    <row r="9" spans="1:13">
      <c r="C9" s="4"/>
      <c r="G9" s="5"/>
      <c r="J9" s="5"/>
      <c r="K9" s="5"/>
      <c r="L9" s="5"/>
      <c r="M9" s="5"/>
    </row>
    <row r="10" spans="1:13">
      <c r="C10" s="4"/>
      <c r="G10" s="5"/>
      <c r="J10" s="5"/>
      <c r="K10" s="5"/>
      <c r="L10" s="5"/>
      <c r="M10" s="5"/>
    </row>
    <row r="11" spans="1:13">
      <c r="C11" s="4"/>
      <c r="G11" s="5"/>
      <c r="J11" s="5"/>
      <c r="K11" s="5"/>
      <c r="L11" s="5"/>
      <c r="M11" s="5"/>
    </row>
    <row r="12" spans="1:13">
      <c r="C12" s="4"/>
      <c r="G12" s="5"/>
      <c r="J12" s="5"/>
      <c r="K12" s="5"/>
      <c r="L12" s="5"/>
      <c r="M12" s="5"/>
    </row>
    <row r="13" spans="1:13">
      <c r="C13" s="4"/>
      <c r="G13" s="5"/>
      <c r="J13" s="5"/>
      <c r="K13" s="5"/>
      <c r="L13" s="5"/>
      <c r="M13" s="5"/>
    </row>
    <row r="14" spans="1:13">
      <c r="C14" s="4"/>
      <c r="G14" s="5"/>
      <c r="J14" s="5"/>
      <c r="K14" s="5"/>
      <c r="L14" s="5"/>
      <c r="M14" s="5"/>
    </row>
    <row r="15" spans="1:13">
      <c r="C15" s="4"/>
      <c r="G15" s="5"/>
      <c r="J15" s="5"/>
      <c r="K15" s="5"/>
      <c r="L15" s="5"/>
      <c r="M15" s="5"/>
    </row>
    <row r="16" spans="1:13">
      <c r="C16" s="641"/>
      <c r="G16" s="5"/>
      <c r="J16" s="5"/>
      <c r="K16" s="5"/>
      <c r="L16" s="5"/>
      <c r="M16" s="5"/>
    </row>
    <row r="17" spans="3:13">
      <c r="C17" s="641"/>
      <c r="G17" s="5"/>
      <c r="J17" s="5"/>
      <c r="K17" s="5"/>
      <c r="L17" s="5"/>
      <c r="M17" s="5"/>
    </row>
    <row r="18" spans="3:13">
      <c r="C18" s="641"/>
      <c r="G18" s="5"/>
      <c r="J18" s="5"/>
      <c r="K18" s="5"/>
      <c r="L18" s="5"/>
      <c r="M18" s="5"/>
    </row>
    <row r="19" spans="3:13">
      <c r="C19" s="641"/>
      <c r="G19" s="5"/>
      <c r="J19" s="5"/>
      <c r="K19" s="5"/>
      <c r="L19" s="5"/>
      <c r="M19" s="5"/>
    </row>
    <row r="20" spans="3:13">
      <c r="C20" s="4"/>
      <c r="G20" s="5"/>
      <c r="J20" s="5"/>
      <c r="K20" s="5"/>
      <c r="L20" s="5"/>
      <c r="M20" s="5"/>
    </row>
    <row r="21" spans="3:13">
      <c r="C21" s="4"/>
      <c r="G21" s="5"/>
      <c r="J21" s="5"/>
      <c r="K21" s="5"/>
      <c r="L21" s="5"/>
      <c r="M21" s="5"/>
    </row>
    <row r="22" spans="3:13">
      <c r="C22" s="4"/>
      <c r="G22" s="5"/>
    </row>
    <row r="23" spans="3:13">
      <c r="C23" s="4"/>
      <c r="G23" s="5"/>
    </row>
    <row r="24" spans="3:13">
      <c r="C24" s="4"/>
      <c r="G24" s="5"/>
    </row>
    <row r="25" spans="3:13">
      <c r="C25" s="4"/>
      <c r="G25" s="5"/>
    </row>
    <row r="26" spans="3:13">
      <c r="C26" s="4"/>
      <c r="G26" s="5"/>
    </row>
    <row r="27" spans="3:13">
      <c r="C27" s="4"/>
      <c r="G27" s="5"/>
    </row>
    <row r="28" spans="3:13">
      <c r="C28" s="4"/>
      <c r="G28" s="5"/>
    </row>
    <row r="29" spans="3:13">
      <c r="C29" s="4"/>
      <c r="G29" s="5"/>
    </row>
    <row r="30" spans="3:13">
      <c r="C30" s="4"/>
      <c r="G30" s="5"/>
    </row>
    <row r="31" spans="3:13">
      <c r="C31" s="4"/>
      <c r="G31" s="5"/>
    </row>
    <row r="32" spans="3:13">
      <c r="C32" s="4"/>
      <c r="G32" s="5"/>
    </row>
    <row r="33" spans="3:7">
      <c r="C33" s="4"/>
      <c r="G33" s="5"/>
    </row>
    <row r="34" spans="3:7">
      <c r="C34" s="4"/>
      <c r="G34" s="5"/>
    </row>
    <row r="35" spans="3:7">
      <c r="C35" s="4"/>
      <c r="G35" s="5"/>
    </row>
    <row r="36" spans="3:7">
      <c r="C36" s="4"/>
      <c r="G36" s="5"/>
    </row>
    <row r="37" spans="3:7">
      <c r="C37" s="4"/>
      <c r="G37" s="5"/>
    </row>
    <row r="38" spans="3:7">
      <c r="C38" s="4"/>
      <c r="G38" s="5"/>
    </row>
    <row r="39" spans="3:7">
      <c r="C39" s="4"/>
      <c r="G39" s="5"/>
    </row>
    <row r="40" spans="3:7">
      <c r="C40" s="4"/>
      <c r="G40" s="5"/>
    </row>
    <row r="41" spans="3:7">
      <c r="C41" s="4"/>
      <c r="G41" s="5"/>
    </row>
    <row r="42" spans="3:7">
      <c r="C42" s="4"/>
      <c r="G42" s="5"/>
    </row>
    <row r="43" spans="3:7">
      <c r="C43" s="4"/>
      <c r="G43" s="5"/>
    </row>
    <row r="44" spans="3:7">
      <c r="C44" s="4"/>
      <c r="G44" s="5"/>
    </row>
    <row r="45" spans="3:7">
      <c r="C45" s="4"/>
      <c r="G45" s="5"/>
    </row>
    <row r="46" spans="3:7">
      <c r="C46" s="4"/>
      <c r="G46" s="5"/>
    </row>
    <row r="47" spans="3:7">
      <c r="C47" s="4"/>
      <c r="G47" s="5"/>
    </row>
    <row r="48" spans="3:7">
      <c r="C48" s="4"/>
      <c r="G48" s="5"/>
    </row>
    <row r="49" spans="3:7">
      <c r="C49" s="4"/>
      <c r="G49" s="5"/>
    </row>
    <row r="50" spans="3:7">
      <c r="C50" s="4"/>
      <c r="G50" s="5"/>
    </row>
    <row r="51" spans="3:7">
      <c r="C51" s="4"/>
      <c r="G51" s="5"/>
    </row>
    <row r="52" spans="3:7">
      <c r="C52" s="4"/>
      <c r="G52" s="5"/>
    </row>
    <row r="53" spans="3:7">
      <c r="C53" s="4"/>
      <c r="G53" s="5"/>
    </row>
    <row r="54" spans="3:7">
      <c r="C54" s="4"/>
      <c r="G54" s="5"/>
    </row>
    <row r="55" spans="3:7">
      <c r="C55" s="4"/>
      <c r="G55" s="5"/>
    </row>
    <row r="56" spans="3:7">
      <c r="C56" s="4"/>
      <c r="G56" s="5"/>
    </row>
    <row r="57" spans="3:7">
      <c r="C57" s="4"/>
      <c r="G57" s="5"/>
    </row>
    <row r="58" spans="3:7">
      <c r="C58" s="4"/>
      <c r="G58" s="5"/>
    </row>
    <row r="59" spans="3:7">
      <c r="C59" s="4"/>
      <c r="G59" s="5"/>
    </row>
    <row r="60" spans="3:7">
      <c r="C60" s="641"/>
      <c r="G60" s="5"/>
    </row>
    <row r="61" spans="3:7">
      <c r="C61" s="641"/>
      <c r="G61" s="5"/>
    </row>
    <row r="62" spans="3:7">
      <c r="C62" s="641"/>
      <c r="G62" s="5"/>
    </row>
    <row r="63" spans="3:7">
      <c r="C63" s="641"/>
      <c r="G63" s="5"/>
    </row>
  </sheetData>
  <mergeCells count="4">
    <mergeCell ref="C16:C17"/>
    <mergeCell ref="C18:C19"/>
    <mergeCell ref="C60:C61"/>
    <mergeCell ref="C62:C6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10" ma:contentTypeDescription="Crear nuevo documento." ma:contentTypeScope="" ma:versionID="fd59aea689b4e7b219f89390dda5d984">
  <xsd:schema xmlns:xsd="http://www.w3.org/2001/XMLSchema" xmlns:xs="http://www.w3.org/2001/XMLSchema" xmlns:p="http://schemas.microsoft.com/office/2006/metadata/properties" xmlns:ns2="7344871e-ffea-4b1c-a8f2-8d8d9a39868c" xmlns:ns3="4c90a381-309e-4b22-b0ef-9ecdc4ca0d39" targetNamespace="http://schemas.microsoft.com/office/2006/metadata/properties" ma:root="true" ma:fieldsID="ced10fb68a023d1f24f8f9f0d4e0f89b" ns2:_="" ns3:_="">
    <xsd:import namespace="7344871e-ffea-4b1c-a8f2-8d8d9a39868c"/>
    <xsd:import namespace="4c90a381-309e-4b22-b0ef-9ecdc4ca0d3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90a381-309e-4b22-b0ef-9ecdc4ca0d3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2E2FC13-DFAF-44A5-93BA-010C43FF3988}"/>
</file>

<file path=customXml/itemProps2.xml><?xml version="1.0" encoding="utf-8"?>
<ds:datastoreItem xmlns:ds="http://schemas.openxmlformats.org/officeDocument/2006/customXml" ds:itemID="{18722E76-B6D3-4434-9663-53C3A64B4AC7}"/>
</file>

<file path=customXml/itemProps3.xml><?xml version="1.0" encoding="utf-8"?>
<ds:datastoreItem xmlns:ds="http://schemas.openxmlformats.org/officeDocument/2006/customXml" ds:itemID="{9DD37A21-2433-43FE-B338-A25C52CD6A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Katherine Rosario Aya Maldonado</cp:lastModifiedBy>
  <cp:revision/>
  <dcterms:created xsi:type="dcterms:W3CDTF">2014-10-29T19:55:46Z</dcterms:created>
  <dcterms:modified xsi:type="dcterms:W3CDTF">2021-12-29T04:39:06Z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</Properties>
</file>