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mc:AlternateContent xmlns:mc="http://schemas.openxmlformats.org/markup-compatibility/2006">
    <mc:Choice Requires="x15">
      <x15ac:absPath xmlns:x15ac="http://schemas.microsoft.com/office/spreadsheetml/2010/11/ac" url="https://cceficiente.sharepoint.com/sites/DOTACIONICBF/Documentos compartidos/General/009. EVALUACION/05. EVALUACIONES IND. SIN PUNTUABLES/"/>
    </mc:Choice>
  </mc:AlternateContent>
  <xr:revisionPtr revIDLastSave="512" documentId="13_ncr:1_{EE1B31D1-F47F-415B-AED2-B7DCB4023675}" xr6:coauthVersionLast="47" xr6:coauthVersionMax="47" xr10:uidLastSave="{B706FA5C-2661-4D69-AC0F-50691C819397}"/>
  <bookViews>
    <workbookView xWindow="-120" yWindow="-120" windowWidth="20730" windowHeight="11160" tabRatio="723" firstSheet="1" xr2:uid="{00000000-000D-0000-FFFF-FFFF00000000}"/>
  </bookViews>
  <sheets>
    <sheet name="Evaluación" sheetId="1" r:id="rId1"/>
    <sheet name="puntuables" sheetId="14" r:id="rId2"/>
    <sheet name="Hoja1" sheetId="13" state="hidden" r:id="rId3"/>
    <sheet name="Indicadores UT" sheetId="6" state="hidden" r:id="rId4"/>
    <sheet name="Listas" sheetId="12" state="hidden" r:id="rId5"/>
    <sheet name="Datos" sheetId="2" state="hidden" r:id="rId6"/>
  </sheets>
  <definedNames>
    <definedName name="_xlnm._FilterDatabase" localSheetId="0" hidden="1">Evaluación!$B$19:$B$20</definedName>
    <definedName name="Región">Datos!$A$3:$A$5</definedName>
    <definedName name="Segmento">Datos!$B$3:$B$5</definedName>
    <definedName name="Verificación">Datos!$G$5:$G$7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42" i="1" l="1"/>
  <c r="D68" i="1"/>
  <c r="I145" i="1"/>
  <c r="D12" i="14"/>
  <c r="C5" i="14"/>
  <c r="D3" i="14"/>
  <c r="D235" i="1"/>
  <c r="H235" i="1"/>
  <c r="K134" i="1"/>
  <c r="I215" i="1"/>
  <c r="K204" i="1" s="1"/>
  <c r="D215" i="1"/>
  <c r="D201" i="1"/>
  <c r="D187" i="1"/>
  <c r="D145" i="1"/>
  <c r="D242" i="1"/>
  <c r="H227" i="1"/>
  <c r="D227" i="1"/>
  <c r="H220" i="1"/>
  <c r="D220" i="1"/>
  <c r="H104" i="1"/>
  <c r="D104" i="1"/>
  <c r="H68" i="1"/>
  <c r="V224" i="1"/>
  <c r="V223" i="1"/>
  <c r="V222" i="1"/>
  <c r="V221" i="1"/>
  <c r="V220" i="1"/>
  <c r="B89" i="1"/>
  <c r="B70" i="1" l="1"/>
  <c r="F204" i="1" l="1"/>
  <c r="I201" i="1"/>
  <c r="K190" i="1" s="1"/>
  <c r="F190" i="1"/>
  <c r="I187" i="1"/>
  <c r="K176" i="1" s="1"/>
  <c r="F176" i="1"/>
  <c r="I173" i="1"/>
  <c r="D173" i="1"/>
  <c r="I159" i="1"/>
  <c r="D159" i="1"/>
  <c r="H29" i="1"/>
  <c r="D29" i="1"/>
  <c r="F134" i="1"/>
  <c r="D17" i="6" l="1"/>
  <c r="D13" i="6"/>
  <c r="D24" i="6"/>
  <c r="D23" i="6"/>
  <c r="D22" i="6"/>
  <c r="D21" i="6"/>
  <c r="D20" i="6"/>
  <c r="D15" i="6"/>
  <c r="D1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DIRECTOR</author>
  </authors>
  <commentList>
    <comment ref="B37" authorId="0" shapeId="0" xr:uid="{A8802D91-1972-4E6F-BF68-9B651BB813F4}">
      <text>
        <r>
          <rPr>
            <sz val="9"/>
            <color indexed="81"/>
            <rFont val="Tahoma"/>
            <family val="2"/>
          </rPr>
          <t xml:space="preserve">Objeto: : Establecer: (i) las condiciones para la adquisición de los elementos para la primera infancia y educación al amparo del Acuerdo Marco y el suministro de dichos bienes por parte de los Proveedores; (ii) las condiciones en las cuales las Entidades Compradoras se vinculan al Acuerdo Marco y adquieren los Elementos para la primera infancia y educación; y (iii) las condiciones para el pago de los Elementos para la primera infancia y educación por parte de las Entidades Compradoras.
Numero del Proceso: CCENEG-056-01-2021
</t>
        </r>
      </text>
    </comment>
  </commentList>
</comments>
</file>

<file path=xl/sharedStrings.xml><?xml version="1.0" encoding="utf-8"?>
<sst xmlns="http://schemas.openxmlformats.org/spreadsheetml/2006/main" count="742" uniqueCount="270">
  <si>
    <t xml:space="preserve">Formato de Evaluación AM Elementos para la Primera Infancia y Educación </t>
  </si>
  <si>
    <t>CCENEG-056-01-2021</t>
  </si>
  <si>
    <t>Proponente</t>
  </si>
  <si>
    <t>FERRETERIA FORERO S A</t>
  </si>
  <si>
    <t>Realizado por</t>
  </si>
  <si>
    <t>NIT</t>
  </si>
  <si>
    <t xml:space="preserve">860030360-5 </t>
  </si>
  <si>
    <t>Revisado por</t>
  </si>
  <si>
    <t>Representante Legal</t>
  </si>
  <si>
    <t xml:space="preserve">FORERO CHILLON HUGO ARMANDO </t>
  </si>
  <si>
    <t>Cédula</t>
  </si>
  <si>
    <t>e-mail</t>
  </si>
  <si>
    <t xml:space="preserve">luis.garzon@ffsoluciones.com </t>
  </si>
  <si>
    <t>Segmento al que se Postula (escoja los segmentos a alos cuales se postuñlo el proponenete)</t>
  </si>
  <si>
    <t xml:space="preserve">Mediana </t>
  </si>
  <si>
    <t>Aseo y Cafeteria</t>
  </si>
  <si>
    <t>Equipos Antropométricos</t>
  </si>
  <si>
    <t>Equipos de Apoyo</t>
  </si>
  <si>
    <t>Material Pedagógico</t>
  </si>
  <si>
    <t>RECHAZADO</t>
  </si>
  <si>
    <t>SEGMENTO I ASEO Y CAFETERIA</t>
  </si>
  <si>
    <t>SEGMENTO II EQUIPOS ANTROPOMÉTRICOS</t>
  </si>
  <si>
    <t>SEGMENTO III EQUIPOS DE APOYO</t>
  </si>
  <si>
    <t>SEGMENTO IV LENCERIA Y MOBILIARIA</t>
  </si>
  <si>
    <t>SEGMENTO V RECURSOS PARA LA EMERGENCIA</t>
  </si>
  <si>
    <t>SEGMENTO VI MATERIAL PEDAGOGICO</t>
  </si>
  <si>
    <t>Habilitado según Evaluador 1</t>
  </si>
  <si>
    <t>Habilitado según Evaluador 2</t>
  </si>
  <si>
    <t>No</t>
  </si>
  <si>
    <t>Primera verificación</t>
  </si>
  <si>
    <t>Segunda verificación</t>
  </si>
  <si>
    <t>¿Qué puede subsanar? (Escribir de tal forma que se pueda copiar y pegar en el correo)</t>
  </si>
  <si>
    <t>¿Subsanó?</t>
  </si>
  <si>
    <t xml:space="preserve">Ruta archivo (Hipervínculo) </t>
  </si>
  <si>
    <t>Nombre del archivo y folio</t>
  </si>
  <si>
    <t xml:space="preserve">Fecha de la subsanación </t>
  </si>
  <si>
    <t>Observación</t>
  </si>
  <si>
    <t xml:space="preserve">DOCUMENTOS </t>
  </si>
  <si>
    <t>Cumple</t>
  </si>
  <si>
    <t>Folio/  Archivo</t>
  </si>
  <si>
    <t>SI</t>
  </si>
  <si>
    <t>Formato 1 - Carta de presentación de la Oferta</t>
  </si>
  <si>
    <t>NO</t>
  </si>
  <si>
    <t>https://cceficiente.sharepoint.com/:b:/r/sites/DOTACIONICBF/Documentos%20compartidos/General/009.%20EVALUACION/EVALUACIONES%20INDIVIDUALES/GRUPO%20EVALUADOR%20%201/FERRETERIA%20FORERO%20S.A/Documentos/CARTA%20PRESENTACION%20FORMATO%201.pdf?csf=1&amp;web=1&amp;e=3jEkBU</t>
  </si>
  <si>
    <t xml:space="preserve">NO </t>
  </si>
  <si>
    <t>Exacto como está en los pliegos</t>
  </si>
  <si>
    <t>Si</t>
  </si>
  <si>
    <t>Firmado por el representante legal de Proponente (y suscrito por todos los integrantes del Proponente plural)</t>
  </si>
  <si>
    <t xml:space="preserve">La Agencia Nacional de Contratación Pública- Colombia Compra Eficiente indica al proponente la siguiente situación: El proponente se presentó para: (a) SECOP II con la Oferta para los Segmentos I. Aseo y Cocina; II Equipos Antropométricos; III. Equipos de Apoyo; VI Material Pedagógico; (b) Allegó con la Oferta Económica formato 10. La oferta para todos los segmentos; (c) Allegó con la Oferta la Carta de presentación de la Oferta. Formato 1. Presentándose para los Segmentos I. Aseo y Cocina; III. Equipos de Apoyo; IV. Lencería y Mobiliaria; V. Recursos para la Emergencia; VI Material Pedagógico. 
En efecto, se le informa al proponente que se RECHAZA la Oferta Económica. Formato 10 para los Segmentos IV. Lencería y Mobiliaria; V. Recursos para la Emergencia ya que no coincide con lo dispuesto en la presentación de la Oferta en la plataforma del SECOP II. A su vez, se le solicita al proponente subsanar la Carta de Presentación de la Oferta. Formato 1 conforme con los Segmentos que se presentó en la plataforma SECOP II. Lo anterior de conformidad con lo dispuesto en el Pliego de Condiciones. </t>
  </si>
  <si>
    <t xml:space="preserve">La Agencia Nacional de Contratación Pública- Colombia Compra Eficiente Informa que el Proponente no allego subsanación dentro del término de traslado. 	</t>
  </si>
  <si>
    <t>Formato 2 - Compromiso Anticorrupción</t>
  </si>
  <si>
    <t>https://cceficiente.sharepoint.com/:b:/r/sites/DOTACIONICBF/Documentos%20compartidos/General/009.%20EVALUACION/EVALUACIONES%20INDIVIDUALES/GRUPO%20EVALUADOR%20%201/FERRETERIA%20FORERO%20S.A/Documentos/COMPROMISO%20ANTICORRUPCION.pdf?csf=1&amp;web=1&amp;e=LVXpjD</t>
  </si>
  <si>
    <t>Exacta como está en los pliegos</t>
  </si>
  <si>
    <t>Firmada por el representante legal que firmo la carta de presentacion de la oferta (y suscrito por todos los integrantes del proponente plural)</t>
  </si>
  <si>
    <t>GARANTIA DE SERIEDAD DE LA OFERTA</t>
  </si>
  <si>
    <t>https://cceficiente.sharepoint.com/:b:/r/sites/DOTACIONICBF/Documentos%20compartidos/General/009.%20EVALUACION/EVALUACIONES%20INDIVIDUALES/GRUPO%20EVALUADOR%20%201/FERRETERIA%20FORERO%20S.A/Documentos/POLIZA%20SERIEDAD%20Y%20CLAUSULADO.pdf?csf=1&amp;web=1&amp;e=31e0RE</t>
  </si>
  <si>
    <t>Valor de la garantia por 1000SMML ($908.526.000)</t>
  </si>
  <si>
    <t>Vigencia minima del 06 de diciembre hasta el 06 de marzo de 2022)</t>
  </si>
  <si>
    <t>Tomador: Nombre y NIT del oferente, si es UT o Consorcio deberán estar relacionados todos los integrantes del proponente plural</t>
  </si>
  <si>
    <t>Beneficiario Agencia Nacional de Contratación Pública – Colombia Compra Eficiente.
NIT: 900.514.813-2</t>
  </si>
  <si>
    <t>Verificar Objeto y Número del Proceso</t>
  </si>
  <si>
    <t>Si es una Unión Temporal o Consorcio, debe discriminar en la garantía el porcentaje de participación de cada uno de los integrantes.</t>
  </si>
  <si>
    <t>N/A</t>
  </si>
  <si>
    <t>Firmada por el tomador y por la aseguradora</t>
  </si>
  <si>
    <r>
      <rPr>
        <b/>
        <sz val="9"/>
        <color theme="1"/>
        <rFont val="Arial"/>
        <family val="2"/>
      </rPr>
      <t>¿PROPONENTE PLURAL?</t>
    </r>
    <r>
      <rPr>
        <sz val="9"/>
        <color theme="1"/>
        <rFont val="Arial"/>
        <family val="2"/>
      </rPr>
      <t xml:space="preserve"> </t>
    </r>
  </si>
  <si>
    <t xml:space="preserve">Tipo de figura plural </t>
  </si>
  <si>
    <t xml:space="preserve">Proponente Plural </t>
  </si>
  <si>
    <t>N/a</t>
  </si>
  <si>
    <t>Documento de Constitución de Consorcio - Formato 4</t>
  </si>
  <si>
    <t>Documento de Constitución de Unión Temporal - Formato 5</t>
  </si>
  <si>
    <t xml:space="preserve">Fotocopia del documento de identidad del representante legal o del apoderado del Proponente plural. Y de cada integrante del proponente plural. </t>
  </si>
  <si>
    <t>Regulacion de su participacion con el pliego</t>
  </si>
  <si>
    <t>Estan suscritos los porcentajes de participacion de los integrantes de la Union Temporal</t>
  </si>
  <si>
    <t xml:space="preserve">Esta suscrito por los integrantes o los representantes de los integrantes </t>
  </si>
  <si>
    <t xml:space="preserve">si se trata de Union Temporal, sus miembros deberan señalar los términos y extensión (actividades) de su participación en la propuesta y en su ejecución </t>
  </si>
  <si>
    <t>Duración de la estructura del proponente plural por lo menos igual a la de la vigencia del Acuerdo Marco y un (1) año más.  (Diciembre 2025)</t>
  </si>
  <si>
    <t>CAPACIDAD JURIDICA</t>
  </si>
  <si>
    <t>Proponente Singular o Integrante 1 de la UT o Consorcio</t>
  </si>
  <si>
    <t xml:space="preserve"> CERTIFICADO DE EXISTENCIA Y REPRESENTACION LEGAL</t>
  </si>
  <si>
    <t>Verificar nombre y NIT</t>
  </si>
  <si>
    <t>https://cceficiente.sharepoint.com/:b:/r/sites/DOTACIONICBF/Documentos%20compartidos/General/009.%20EVALUACION/EVALUACIONES%20INDIVIDUALES/GRUPO%20EVALUADOR%20%201/FERRETERIA%20FORERO%20S.A/Documentos/CAMARA%20COMERCIO%20DICIEMBRE.pdf?csf=1&amp;web=1&amp;e=U8dMoU</t>
  </si>
  <si>
    <t xml:space="preserve">Vigencia igual o posterior al 6 de noviembre 2021 </t>
  </si>
  <si>
    <t>Objeto social: Fabricacion y/o distribución de los elementos al segmento que esta aplicando</t>
  </si>
  <si>
    <t>El representante legal no está limitado por alguna cuantía</t>
  </si>
  <si>
    <t>Si el representante legal está limitado: envió copia del acta del órgano social correspondiente para participar en el Proceso de Contratación (Verificar órgano social facultado para otorgar autorización para celebrar contratos sin límite de cuantía) y que dicha acta tenga fecha anterior al 6 de diciembre de 2021.</t>
  </si>
  <si>
    <t>Mínima duración de la persona jurídica  igual a la de la vigencia del Acuerdo Marco y un (1) año más.  (Diciembre 2025))</t>
  </si>
  <si>
    <t>Certificación de Pagos de Seguridad Social y Aportes Parafiscales</t>
  </si>
  <si>
    <t>¿Tipo de Persona? (ESCOJA NATURAL O JURIDICA)</t>
  </si>
  <si>
    <t>JURIDICA</t>
  </si>
  <si>
    <t>Certificación de Pagos de Seguridad Social y Aportes Parafiscales. Formato 6</t>
  </si>
  <si>
    <t>https://cceficiente.sharepoint.com/:w:/s/DOTACIONICBF/Eacpaw0XA-pNiPgk942yJZkBL6L0g0ghYuq2MbOS18x0uw?e=Syh10T</t>
  </si>
  <si>
    <t>Firmado por el representante legal o el revisor fiscal  y este aparece en el certificado de existencia y representación legal</t>
  </si>
  <si>
    <t>La Agencia Nacional de Contratación Pública- Colombia Compra Eficiente solicita al Prononente subsanar el Formato 6 Certificación de Pagos de Seguridad Social y Aportes Parafiscales, ya que este formato debe estar firmado por el Revisor Fiscal, de acuerdo con los requerimientos de ley. Lo anterior de conformidad con el  numeral 4.1.9. Certificado de Pagos de Seguridad Social y Aportes Parafiscales (Personas Jurídicas) – Formato 6</t>
  </si>
  <si>
    <t xml:space="preserve">Si está firmado por el revisor fiscal, adjuntó copia de la cédula de ciudadanía, de la tarjeta profesional y certificado de antecedentes de la Junta Central de Contadores? </t>
  </si>
  <si>
    <t>La Agencia Nacional de Contratación Pública- Colombia Compra Eficiente solicita al proponente allegar el certificado de antecedentes de la Junta Central de Contadores del Revisor Fiscal. Lo anterior de conformidad con el numeral 4.1.9. Certificado de Pagos de Seguridad Social y Aportes Parafiscales (Personas Jurídicas) – Formato 6</t>
  </si>
  <si>
    <t>Integrante 2 de la UT o Consorcio</t>
  </si>
  <si>
    <t>Revisión requisitos habilitantes (documentos)</t>
  </si>
  <si>
    <t xml:space="preserve">Certificado de Existencia y Representación Legal </t>
  </si>
  <si>
    <t>Verificar Nombre y NIT</t>
  </si>
  <si>
    <t>Fecha de expedición igual o posterior al 06 de noviembre de 2021</t>
  </si>
  <si>
    <t>Objeto social: FabricaciÓn y/o distribución de los elementos al Segmento que esta aplicando</t>
  </si>
  <si>
    <t>El Representante Legal se encuentra limitado por alguna cuantía</t>
  </si>
  <si>
    <t>Si el representante legal está limitado: envió copia del acta del órgano social correspondiente para participar en el Proceso de Contratación (Verificar órgano social facultado para otorgar autorización para celebrar contratos sin límite de cuantía) y que dicha acta tenga fecha anterior al 06 de diciembre de 2021.</t>
  </si>
  <si>
    <t>Mínima duración de la persona jurídica  igual a la de la vigencia del Acuerdo Marco y un (1) año más.  (Diciembre 2025)</t>
  </si>
  <si>
    <t xml:space="preserve">¿ Proponente Extranjero? </t>
  </si>
  <si>
    <t>Revisión Requisito Habilitanters (documentos)</t>
  </si>
  <si>
    <t xml:space="preserve">Formato 3- Requisitos habilitantes de los Proponentes extranjeros sin domicilio o sucursal en Colombia. </t>
  </si>
  <si>
    <t xml:space="preserve">Firmado por el representante legal y revisor fiscal o contador de Proponente </t>
  </si>
  <si>
    <t>RUP</t>
  </si>
  <si>
    <t>Revisión Requisitos Habilitantes (documentos)</t>
  </si>
  <si>
    <t>Vigencia del RUP expedido dentro de los 30 días calendario anteriores al cierre (A partir de 06 de noviembre de 2021)</t>
  </si>
  <si>
    <t>https://cceficiente.sharepoint.com/:b:/r/sites/DOTACIONICBF/Documentos%20compartidos/General/009.%20EVALUACION/EVALUACIONES%20INDIVIDUALES/GRUPO%20EVALUADOR%20%201/FERRETERIA%20FORERO%20S.A/Documentos/RUP%20DICIEMBRE_1.pdf?csf=1&amp;web=1&amp;e=2dNVRj</t>
  </si>
  <si>
    <t>Información en firme</t>
  </si>
  <si>
    <t>Fotocopia del documento de identidad del Representante Legal o del apoderado del Proponente singular o del Representante Legal o apoderado de cada uno de los miembros del proponente plural</t>
  </si>
  <si>
    <t>https://cceficiente.sharepoint.com/:b:/r/sites/DOTACIONICBF/Documentos%20compartidos/General/009.%20EVALUACION/EVALUACIONES%20INDIVIDUALES/GRUPO%20EVALUADOR%20%201/FERRETERIA%20FORERO%20S.A/Documentos/1-%20%20CEDULA%20HUGO%20FORERO%20-%20copia.pdf?csf=1&amp;web=1&amp;e=p7saOD</t>
  </si>
  <si>
    <t>Primera Verificación</t>
  </si>
  <si>
    <t>Fotocopia del documento de identidad del representante legal o del apoderado del Proponente singular. O del Representante Legal o apoderado de cada uno de los miembros del proponente plural</t>
  </si>
  <si>
    <t>VERIFICACIÓN DE INHABILIDADES</t>
  </si>
  <si>
    <t>Presenta alguna de las siguientes medidas (Guardar evidencias en la carpeta)</t>
  </si>
  <si>
    <t xml:space="preserve">Primera Evaluación </t>
  </si>
  <si>
    <t xml:space="preserve">Segunda Verificación </t>
  </si>
  <si>
    <t>SI / NO</t>
  </si>
  <si>
    <t xml:space="preserve">Tiene multas y sanciones en el RUES
https://www.rues.org.co/ </t>
  </si>
  <si>
    <t>Tiene medidas Correctivas
https://srvcnpc.policia.gov.co/PSC/frm_cnp_consulta.aspx</t>
  </si>
  <si>
    <t xml:space="preserve">Tiene Antecedentes Judiciales 
https://antecedentes.policia.gov.co:7005/WebJudicial/index.xhtml </t>
  </si>
  <si>
    <t xml:space="preserve">Tiene Antecedentes Fiscales en la Contraloría Representante Legal y Persona Jurídica
https://www.contraloria.gov.co/web/guest/control-fiscal/responsabilidad-fiscal/control-fiscal/responsabilidad-fiscal/certificado-de-antecedentes-fiscales/persona-natural </t>
  </si>
  <si>
    <t>Tiene Sanciones o Inhabilidades en la Procuraduría Representante Legal y Persona Jurídica
https://www.procuraduria.gov.co/portal/generar_certificado.page</t>
  </si>
  <si>
    <t>Integrante 2 de la UT o Consorcio. Presenta alguna de las siguientes medidas  (Guardar evidencias en la carpeta)</t>
  </si>
  <si>
    <t>Tiene medidas correctivas
https://srvcnpc.policia.gov.co/PSC/frm_cnp_consulta.aspx</t>
  </si>
  <si>
    <t>Tiene Antecedentes Judiciales 
https://antecedentes.policia.gov.co:7005/WebJudicial/index.xhtml</t>
  </si>
  <si>
    <t xml:space="preserve">EXPERIENCIA </t>
  </si>
  <si>
    <t>No. Contrato en RUP</t>
  </si>
  <si>
    <t>Valor en SMMLV</t>
  </si>
  <si>
    <t>Aseo y cafeteria</t>
  </si>
  <si>
    <t>Si cumple</t>
  </si>
  <si>
    <t>Total</t>
  </si>
  <si>
    <t>La Agencia Nacional de Contratación Pública- Colombia Compra Eficiente indica al proponente subsanar el Segmento II Equipos Antropométricos del Formato 8, diligenciando los números de contratos del RUP, para acreditar la experiencia de los Códigos 42182800 y 42182700 para el Segmento II Equipos Antropométricos, ya que el proponente solo acredita la experiencia del Código 52161500, en los números de contratos del RUP aportados. Lo anterior de conformidad con el numeral 4.3.1 Requisito de Acreditación de la Experiencia-Formato 8 del Pliego de Condiciones.</t>
  </si>
  <si>
    <t>La Agencia Nacional de Contratación Pública- Colombia Compra Eficiente indica al proponente subsanar el Formato 8 diligenciando el número de contrato del RUP, para acreditar la experiencia del Código 31162500 para el Segmento III. Equipo de Apoyo. Ya que el proponente debe acreditar para este Segmento todos los códigos UNSPSC de la tabla 6 del pliego de condiciones. Lo anterior de conformidad con el numeral 4.3.1 Requisito de Acreditación de la Experiencia-Formato 8 del Pliego de Condiciones.</t>
  </si>
  <si>
    <t>Lenceria y Mobiliario</t>
  </si>
  <si>
    <t xml:space="preserve">RECHAZADO </t>
  </si>
  <si>
    <t>Recursos para la Emergencia</t>
  </si>
  <si>
    <t>CAPACIDAD FINANCIERA</t>
  </si>
  <si>
    <t>Segunda Verificación</t>
  </si>
  <si>
    <t>EN CASO DE UT - RUP</t>
  </si>
  <si>
    <t>Proponente 1</t>
  </si>
  <si>
    <t>Proponente 2</t>
  </si>
  <si>
    <t>Proponente 3</t>
  </si>
  <si>
    <t>Proponente 4</t>
  </si>
  <si>
    <t>Proponente 5</t>
  </si>
  <si>
    <t>Proponente 6</t>
  </si>
  <si>
    <t xml:space="preserve">Proponente plural </t>
  </si>
  <si>
    <t>% Participación</t>
  </si>
  <si>
    <t>índice de liquidez</t>
  </si>
  <si>
    <t>Indice de Liquidez Mayor o Igual a 1,13</t>
  </si>
  <si>
    <t>https://cceficiente.sharepoint.com/:b:/r/sites/DOTACIONICBF/Documentos%20compartidos/General/009.%20EVALUACION/EVALUACIONES%20INDIVIDUALES/GRUPO%20EVALUADOR%20%201/FERRETERIA%20FORERO%20S.A/Documentos/RUP%20DICIEMBRE_1.pdf?csf=1&amp;web=1&amp;e=WdjXb1</t>
  </si>
  <si>
    <t>si</t>
  </si>
  <si>
    <t>Activo Corriente</t>
  </si>
  <si>
    <t>índice de endeudamiento</t>
  </si>
  <si>
    <t xml:space="preserve">Indice de Endeudamiento - Menor o Igual a 75% </t>
  </si>
  <si>
    <t xml:space="preserve">https://cceficiente.sharepoint.com/:b:/r/sites/DOTACIONICBF/Documentos%20compartidos/General/009.%20EVALUACION/EVALUACIONES%20INDIVIDUALES/GRUPO%20EVALUADOR%20%201/FERRETERIA%20FORERO%20S.A/Documentos/RUP%20DICIEMBRE_1.pdf?csf=1&amp;web=1&amp;e=WdjXb1	</t>
  </si>
  <si>
    <t>Activo Total</t>
  </si>
  <si>
    <t>Razón de cobertura de interés</t>
  </si>
  <si>
    <t>Razón de Cobertura de Intereses - Mayor o Igual a 0</t>
  </si>
  <si>
    <t>Pasivo Corriente</t>
  </si>
  <si>
    <t>Utilidad operacional sobre patrimonio</t>
  </si>
  <si>
    <t xml:space="preserve">CAPACIDAD ORGANIZACIONAL </t>
  </si>
  <si>
    <t>Pasivo Total</t>
  </si>
  <si>
    <t>Utilidad operacional sobre activos</t>
  </si>
  <si>
    <t>Patrimonio</t>
  </si>
  <si>
    <t>Utilidad/ pérdida operacional</t>
  </si>
  <si>
    <t>Gastos de intereses</t>
  </si>
  <si>
    <t>Rentabilidad sobre Patrimonio -  Mayor o igual a 0</t>
  </si>
  <si>
    <t>Rentabilidad sobre Activos - Mayor o igual a 0</t>
  </si>
  <si>
    <t xml:space="preserve">REQUISITOS TECNICOS ADICIONAL </t>
  </si>
  <si>
    <t>REQUISITOS MINIMOS TECNICOS</t>
  </si>
  <si>
    <t>Formato 11 - Certificado de cumplimiento de las Fichas Técnicas</t>
  </si>
  <si>
    <t>https://cceficiente.sharepoint.com/:b:/r/sites/DOTACIONICBF/Documentos%20compartidos/General/009.%20EVALUACION/EVALUACIONES%20INDIVIDUALES/GRUPO%20EVALUADOR%20%201/FERRETERIA%20FORERO%20S.A/Documentos/Formato%2011.%20Certificado%20de%20cumplimiento%20de%20las%20caracter%C3%ADsticas%20t%C3%A9cnicas.pdf?csf=1&amp;web=1&amp;e=RiSphb</t>
  </si>
  <si>
    <t>Exacta como está en los Pliegos</t>
  </si>
  <si>
    <t>Firmada por el Representante Legal del Proponente</t>
  </si>
  <si>
    <t>CERTIFICACION DE LA CADENA DE DISTRIBUCION</t>
  </si>
  <si>
    <t>Cuenta con la certificacion del fabricante o distribuidor por cada segmento al que se presento</t>
  </si>
  <si>
    <t>https://cceficiente.sharepoint.com/:b:/r/sites/DOTACIONICBF/Documentos%20compartidos/General/009.%20EVALUACION/EVALUACIONES%20INDIVIDUALES/GRUPO%20EVALUADOR%20%201/FERRETERIA%20FORERO%20S.A/Documentos/CADENA%20DISTRIBUCION%20CERTIFICACIONES.pdf?csf=1&amp;web=1&amp;e=fWb8DY https://cceficiente.sharepoint.com/:i:/r/sites/DOTACIONICBF/Documentos%20compartidos/General/009.%20EVALUACION/EVALUACIONES%20INDIVIDUALES/GRUPO%20EVALUADOR%20%201/FERRETERIA%20FORERO%20S.A/Documentos/CADENA%20DISTRIBUCION%20SERVICOMERCIAL%20GROUP%20SAS.jpg?csf=1&amp;web=1&amp;e=wDJf3A</t>
  </si>
  <si>
    <t xml:space="preserve">Si </t>
  </si>
  <si>
    <t>Contiene el numero del contacto de la persona que firma el documento</t>
  </si>
  <si>
    <t xml:space="preserve">La Agencia Nacional de Contratación Pública- Colombia Compra Eficiente indica al proponente ajustar los Certificados de la cadena de distribución ya que estos deben estipular: (i) el respaldo del Fabricante o del Distribuidor en la relación comercial de los elementos de cada segmento en que el proponente presenta oferta; (ii) la relación para cada marca ofrecida del Fabricante o del Distribuido; (iii) La expedición por el Fabricante o Distribuidor; (iv) deberá contener el número de contacto de la persona que firma el documento; (v) la manifestación de que la relación comercial del Fabricante, el Distribuidor (cuando aplique) y el Proveedor perdurará durante la vigencia del Acuerdo Marco y un (1) año adicional; vi) la disponibilidad del suministro de los elementos al Proponente según el segmento al que presenta Oferta. Lo anterior, en conformidad con el numeral 4.5 Certificación de la Cadena de Distribución (Debe especificar que es distribuidor autorizado de cada marca) del pliego de condiciones. </t>
  </si>
  <si>
    <t xml:space="preserve">Si es union Temporal debe estar acreditado al menos uno de los integrantes </t>
  </si>
  <si>
    <t>La vigencia del certificado del fabricante o distribuidor es mayor o igual a Diciembre 2025</t>
  </si>
  <si>
    <t>CRITERIOS DE DESEMPATE</t>
  </si>
  <si>
    <t>¿Adjuntó los siguientes formatos?</t>
  </si>
  <si>
    <t>Segunda Evaluación</t>
  </si>
  <si>
    <t xml:space="preserve">Adjuntó </t>
  </si>
  <si>
    <t xml:space="preserve">Ruta Archivo </t>
  </si>
  <si>
    <t>¿El Proponente adjuntó el Formato 13 Autorización para el tratamiento exacto a como está en el pliego de condiciones?</t>
  </si>
  <si>
    <t>¿El Proponente adjuntó el Formato 11A Participación mayoritaria de mujeres cabeza de familia y/o mujeres víctimas de violencia intrafamiliar exacto a como está en el pliego de condiciones?</t>
  </si>
  <si>
    <t>¿El Proponente adjuntó el Formato 111B Vinculación de personas en condición de discapacidad» exacto a como está en el pliego de condiciones?</t>
  </si>
  <si>
    <t>¿El Proponente adjuntó el Formato 11C y 11D Vinculación de personas mayores y no beneficiarias de la pensión de vejez, familiar o sobrevivencia exacto a como está en el pliego de condiciones?</t>
  </si>
  <si>
    <t>¿El Proponente adjuntó el Formato 11E Vinculación de población indígena, negra, afrocolombiana, raizal, palenquera, Rrom o gitanas exacto a como está en el pliego de condiciones?</t>
  </si>
  <si>
    <t>¿El Proponente adjuntó el Formato 11F Participación mayoritaria de personas en proceso de reincorporación y/o reintegración (personas jurídicas) exacto a como está en el pliego de condiciones?</t>
  </si>
  <si>
    <t>¿El Proponente adjuntó el Formato Formato 11G – Participación mayoritaria de mujeres cabeza de familia y/o personas en proceso de reincorporación o reintegración (personas jurídicas) exacto a como está en el pliego de condiciones?</t>
  </si>
  <si>
    <t>¿El Proponente adjuntó el Formato 11H Acreditación Mipyme exacto a como está en el pliego de condiciones?</t>
  </si>
  <si>
    <t xml:space="preserve">REQUISITOS PUNTUABLES </t>
  </si>
  <si>
    <t>Vinculación de Mujeres Cabeza de Familia</t>
  </si>
  <si>
    <t xml:space="preserve">Ruta del Archivo </t>
  </si>
  <si>
    <t xml:space="preserve">Observación </t>
  </si>
  <si>
    <t>Obtiene Puntaje ?</t>
  </si>
  <si>
    <t xml:space="preserve">Digite Cantidad de Empleados </t>
  </si>
  <si>
    <t xml:space="preserve">Digite Cantidad de Mujeres Cabeza de Familia </t>
  </si>
  <si>
    <t xml:space="preserve">Porcentaje de Mujeres Cabeza de Familia </t>
  </si>
  <si>
    <t>Formato 9    Numeral 1,1</t>
  </si>
  <si>
    <t>Diligenciado exacto como está en los pliegos</t>
  </si>
  <si>
    <t>https://cceficiente.sharepoint.com/:b:/r/sites/DOTACIONICBF/Documentos%20compartidos/General/009.%20EVALUACION/EVALUACIONES%20INDIVIDUALES/GRUPO%20EVALUADOR%20%201/FERRETERIA%20FORERO%20S.A/Documentos/Formato%209%20-%20Factor%20T%C3%A9cnico%20Adicional,%20Vinculaci%C3%B3n%20de%20discapacitados%20y%20Apoyo%20Industria%20Nacional.pdf?csf=1&amp;web=1&amp;e=5VQMs5</t>
  </si>
  <si>
    <t>no</t>
  </si>
  <si>
    <t>Adjuntó el soporte consolidado de la afiliación a seguridad social de sus empleados dependientes e independientes? En caso de UT o Consorcios, cada integrante adjuntó dicho soporte?</t>
  </si>
  <si>
    <t>La Agencia Nacional de Contratación Pública- Colombia Compra Eficiente, no otorga puntaje por concepto de mujer cabeza de hogar ya que el Proponente no adjunto el soporte consolidado de la afiliación a seguridad social de sus empleados dependientes e independientes. lo antero de conformidad con el numeral 5.2.1 del pliego de condiciones</t>
  </si>
  <si>
    <t>Coincide la cantidad de empleados del Formato 9 con la cantidad del soporte consolidado de afiliación a seguridad social?</t>
  </si>
  <si>
    <t>En caso de Uniones Temporales o Consorcios, el porcentaje corresponde a la suma de la planta de personal de todos sus integrantes?</t>
  </si>
  <si>
    <t>Mi Primer Empleo</t>
  </si>
  <si>
    <t>Formato 9   Numeral 1,2</t>
  </si>
  <si>
    <t>La Agencia Nacional de Contrataión Pública Colombia Compra Eficiente no otorga piuntaje por concepto de mi primer empleo ya que el proponente no adjunto ningun documento solicitado en el numeral 5.2.2 del pliego de condiciones</t>
  </si>
  <si>
    <t>Diligenciado exacto como está en los Pliegos</t>
  </si>
  <si>
    <t xml:space="preserve">Vinculación de Personas en Condiciones de Discapacidad </t>
  </si>
  <si>
    <t>Formato 9  Numeral 2</t>
  </si>
  <si>
    <t>Obtiene puntaje ?</t>
  </si>
  <si>
    <t>Adjuntó el Certificado del Ministerio de Trabajo</t>
  </si>
  <si>
    <t xml:space="preserve">Está vigente el certificado del Ministerio de Trabajo? </t>
  </si>
  <si>
    <t>Concuerda la cantidad de trabajadores en situación de discapacidad del Formato 9 numeral 2 y el certificado del Ministerio de Trabajo?</t>
  </si>
  <si>
    <t>En caso de Proponentes Plurales tuvo en cuenta la planta de personal del integrante del Proponente Plural que aportó como mínimo el cuarenta por ciento (40%) de la experiencia requerida para el Proceso de Contratación?</t>
  </si>
  <si>
    <r>
      <rPr>
        <b/>
        <sz val="9"/>
        <color theme="1"/>
        <rFont val="Arial"/>
        <family val="2"/>
      </rPr>
      <t>APOYO A LA INDUSTRIA NACIONAL</t>
    </r>
    <r>
      <rPr>
        <sz val="9"/>
        <color theme="1"/>
        <rFont val="Arial"/>
        <family val="2"/>
      </rPr>
      <t xml:space="preserve"> </t>
    </r>
  </si>
  <si>
    <r>
      <t xml:space="preserve">Trato Nacional o Acuerdo Comercial (Formato 09) -         </t>
    </r>
    <r>
      <rPr>
        <b/>
        <sz val="10"/>
        <color rgb="FFC00000"/>
        <rFont val="Arial"/>
        <family val="2"/>
      </rPr>
      <t>20 puntos</t>
    </r>
  </si>
  <si>
    <r>
      <t xml:space="preserve">Promoción de Bienes Nacionales (Formato 09) - </t>
    </r>
    <r>
      <rPr>
        <b/>
        <sz val="10"/>
        <color rgb="FFC00000"/>
        <rFont val="Arial"/>
        <family val="2"/>
      </rPr>
      <t>20 puntos</t>
    </r>
  </si>
  <si>
    <r>
      <t xml:space="preserve">Promoción de la incorporación de Componente Nacional en Servicios Extranjeros  (Formato 9) - </t>
    </r>
    <r>
      <rPr>
        <b/>
        <sz val="10"/>
        <color rgb="FFC00000"/>
        <rFont val="Arial"/>
        <family val="2"/>
      </rPr>
      <t>5 puntos</t>
    </r>
  </si>
  <si>
    <r>
      <t xml:space="preserve">Trato Nacional o Acuerdo Comercial (Formato 9) - </t>
    </r>
    <r>
      <rPr>
        <sz val="9"/>
        <color rgb="FFC00000"/>
        <rFont val="Arial"/>
        <family val="2"/>
      </rPr>
      <t>20 puntos</t>
    </r>
    <r>
      <rPr>
        <sz val="9"/>
        <color theme="1"/>
        <rFont val="Arial"/>
        <family val="2"/>
      </rPr>
      <t xml:space="preserve">
Colombia Compra Eficiente asignara el puntaje máximo, si al menos una marca del segmento  pertenece a alguno de los países establecidos en la Sección 7. Acuerdos Comerciales y trato nacional del Pliego de Condiciones </t>
    </r>
  </si>
  <si>
    <r>
      <t xml:space="preserve">Trato Nacional o Acuerdo Comercial (Formato 9) - </t>
    </r>
    <r>
      <rPr>
        <sz val="9"/>
        <color rgb="FFC00000"/>
        <rFont val="Arial"/>
        <family val="2"/>
      </rPr>
      <t>20 puntos</t>
    </r>
    <r>
      <rPr>
        <sz val="9"/>
        <color theme="1"/>
        <rFont val="Arial"/>
        <family val="2"/>
      </rPr>
      <t xml:space="preserve">
Cuenta con la publicación del registro a través del VUCE de al menos una partida arancelaria por cada grupo de segmento al que presenta oferta   http://pbn.vuce.gov.co/consultas/index.php</t>
    </r>
  </si>
  <si>
    <t>Componente Nacional en Bienes/Servicios extranjeros (Formato 9) -   5 puntos
Allegar el Formato 9 diligenciado y firmado por el Representante Legal, Contador Público o Revisor Fiscal (en los casos que se encuentren obligados), en la cual indiquen que actualmente cuentan con una vinculación directa de al menos el 50% de sus empleados colombianos (vinculados por nómina o prestación de servicios)</t>
  </si>
  <si>
    <t xml:space="preserve">Segmento </t>
  </si>
  <si>
    <t xml:space="preserve">Forma de Asignación del puntaje de Apoyo a la Industria Nacional </t>
  </si>
  <si>
    <t>PUNTAJE         (escoja el puntaje obtenido según sea el caso)</t>
  </si>
  <si>
    <t xml:space="preserve">I. Aseo y Cocina </t>
  </si>
  <si>
    <t xml:space="preserve">incorporacion de componente nacional </t>
  </si>
  <si>
    <t xml:space="preserve">II. Equipo Antropométricos </t>
  </si>
  <si>
    <t>III. Material de Apoyo</t>
  </si>
  <si>
    <t xml:space="preserve">IV. Lenceria y Mobiliario </t>
  </si>
  <si>
    <t xml:space="preserve">V. Recurso para la Emergencia </t>
  </si>
  <si>
    <t xml:space="preserve">Vi. Material Pedagógico </t>
  </si>
  <si>
    <t xml:space="preserve">Vinculación de Mujeres Cabeza de Familia </t>
  </si>
  <si>
    <t xml:space="preserve">Mi Primer Empleo </t>
  </si>
  <si>
    <t xml:space="preserve">Apoyo a la Industria Nacional </t>
  </si>
  <si>
    <t>Puntaje</t>
  </si>
  <si>
    <t xml:space="preserve">VI. Material Pedagógico </t>
  </si>
  <si>
    <t>UNION TEMPORAL</t>
  </si>
  <si>
    <t>CONSORCIO</t>
  </si>
  <si>
    <t>TRATO NACIONAL O ACUERDO COMERCIAL</t>
  </si>
  <si>
    <t>PROMOCION DE BIENES NACIONALES</t>
  </si>
  <si>
    <t>PROMOCION  INCORPORACION DE COMPONENTE NACIONAL EN SERVICIO EXTRANJERO</t>
  </si>
  <si>
    <t>NATURAL</t>
  </si>
  <si>
    <t xml:space="preserve">Proponente singular </t>
  </si>
  <si>
    <t>Capital de trabajo</t>
  </si>
  <si>
    <t>Rentabilidad del patrimonio</t>
  </si>
  <si>
    <t>Rentabilidad del activo</t>
  </si>
  <si>
    <t>índice de líquidez</t>
  </si>
  <si>
    <t>Razón de cobertura de interes</t>
  </si>
  <si>
    <t>Si  Cumple</t>
  </si>
  <si>
    <t>Profesional</t>
  </si>
  <si>
    <t>No Cumple</t>
  </si>
  <si>
    <t>Técnico</t>
  </si>
  <si>
    <t>No Aplica</t>
  </si>
  <si>
    <t>Tecnólogo</t>
  </si>
  <si>
    <t>Segmentos</t>
  </si>
  <si>
    <t>Verificación</t>
  </si>
  <si>
    <t xml:space="preserve">La Agencia Nacional de Contratación Pública- Colombia Compra Eficiente Informa que el Proponente no allego subsanación dentro del término de traslado.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</si>
</sst>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quot;$&quot;#,##0.00;[Red]&quot;$&quot;#,##0.00"/>
    <numFmt numFmtId="166" formatCode="0.000"/>
  </numFmts>
  <fonts count="50" x14ac:knownFonts="1">
    <font>
      <sz val="11"/>
      <color theme="1"/>
      <name val="Arial"/>
      <family val="2"/>
      <scheme val="minor"/>
    </font>
    <font>
      <b/>
      <sz val="11"/>
      <color theme="1"/>
      <name val="Arial"/>
      <family val="2"/>
      <scheme val="minor"/>
    </font>
    <font>
      <sz val="12"/>
      <color theme="1"/>
      <name val="Arial"/>
      <family val="2"/>
      <scheme val="minor"/>
    </font>
    <font>
      <sz val="12"/>
      <color theme="0"/>
      <name val="Arial"/>
      <family val="2"/>
      <scheme val="minor"/>
    </font>
    <font>
      <sz val="9"/>
      <color theme="1"/>
      <name val="Arial"/>
      <family val="2"/>
      <scheme val="minor"/>
    </font>
    <font>
      <b/>
      <sz val="9"/>
      <color theme="1"/>
      <name val="Arial"/>
      <family val="2"/>
      <scheme val="minor"/>
    </font>
    <font>
      <b/>
      <sz val="9"/>
      <color theme="1"/>
      <name val="Arial"/>
      <family val="2"/>
    </font>
    <font>
      <sz val="9"/>
      <color theme="1"/>
      <name val="Arial"/>
      <family val="2"/>
    </font>
    <font>
      <b/>
      <sz val="9"/>
      <color theme="0"/>
      <name val="Arial"/>
      <family val="2"/>
    </font>
    <font>
      <sz val="9"/>
      <color theme="2"/>
      <name val="Arial"/>
      <family val="2"/>
    </font>
    <font>
      <sz val="9"/>
      <color theme="0" tint="-4.9989318521683403E-2"/>
      <name val="Arial"/>
      <family val="2"/>
    </font>
    <font>
      <b/>
      <i/>
      <sz val="9"/>
      <color theme="1"/>
      <name val="Arial"/>
      <family val="2"/>
    </font>
    <font>
      <b/>
      <sz val="14"/>
      <color theme="1"/>
      <name val="Arial"/>
      <family val="2"/>
    </font>
    <font>
      <sz val="9"/>
      <color indexed="81"/>
      <name val="Tahoma"/>
      <family val="2"/>
    </font>
    <font>
      <b/>
      <sz val="10"/>
      <name val="Arial"/>
      <family val="2"/>
    </font>
    <font>
      <b/>
      <sz val="10"/>
      <color theme="0"/>
      <name val="Arial"/>
      <family val="2"/>
    </font>
    <font>
      <sz val="8"/>
      <color theme="1"/>
      <name val="Arial"/>
      <family val="2"/>
      <scheme val="minor"/>
    </font>
    <font>
      <b/>
      <sz val="8"/>
      <color theme="1"/>
      <name val="Arial"/>
      <family val="2"/>
      <scheme val="minor"/>
    </font>
    <font>
      <sz val="8"/>
      <color theme="0"/>
      <name val="Arial"/>
      <family val="2"/>
      <scheme val="minor"/>
    </font>
    <font>
      <b/>
      <sz val="8"/>
      <color theme="0"/>
      <name val="Arial"/>
      <family val="2"/>
      <scheme val="minor"/>
    </font>
    <font>
      <b/>
      <sz val="8"/>
      <color theme="2"/>
      <name val="Arial"/>
      <family val="2"/>
      <scheme val="minor"/>
    </font>
    <font>
      <sz val="8"/>
      <color theme="2"/>
      <name val="Arial"/>
      <family val="2"/>
      <scheme val="minor"/>
    </font>
    <font>
      <sz val="8"/>
      <name val="Arial"/>
      <family val="2"/>
      <scheme val="minor"/>
    </font>
    <font>
      <b/>
      <sz val="12"/>
      <color theme="1"/>
      <name val="Arial"/>
      <family val="2"/>
    </font>
    <font>
      <sz val="11"/>
      <color theme="1"/>
      <name val="Calibri"/>
      <family val="2"/>
    </font>
    <font>
      <b/>
      <sz val="9"/>
      <name val="Arial"/>
      <family val="2"/>
    </font>
    <font>
      <b/>
      <sz val="12"/>
      <color theme="0"/>
      <name val="Arial"/>
      <family val="2"/>
    </font>
    <font>
      <sz val="11"/>
      <color theme="1"/>
      <name val="Arial"/>
      <family val="2"/>
      <scheme val="minor"/>
    </font>
    <font>
      <b/>
      <sz val="11"/>
      <color theme="0"/>
      <name val="Arial"/>
      <family val="2"/>
      <scheme val="minor"/>
    </font>
    <font>
      <b/>
      <sz val="11"/>
      <color theme="0"/>
      <name val="Arial"/>
      <family val="2"/>
    </font>
    <font>
      <sz val="14"/>
      <color theme="0"/>
      <name val="Arial"/>
      <family val="2"/>
      <scheme val="minor"/>
    </font>
    <font>
      <sz val="10"/>
      <color theme="1"/>
      <name val="Arial"/>
      <family val="2"/>
    </font>
    <font>
      <sz val="10"/>
      <color theme="1" tint="-0.499984740745262"/>
      <name val="Arial"/>
      <family val="2"/>
    </font>
    <font>
      <b/>
      <sz val="12"/>
      <color theme="0"/>
      <name val="Arial"/>
      <family val="2"/>
      <scheme val="minor"/>
    </font>
    <font>
      <b/>
      <sz val="10"/>
      <color theme="1"/>
      <name val="Arial"/>
      <family val="2"/>
    </font>
    <font>
      <sz val="10"/>
      <color theme="1"/>
      <name val="Arial"/>
      <family val="2"/>
      <scheme val="minor"/>
    </font>
    <font>
      <b/>
      <sz val="16"/>
      <color theme="0"/>
      <name val="Arial"/>
      <family val="2"/>
    </font>
    <font>
      <b/>
      <sz val="11"/>
      <color theme="1"/>
      <name val="Arial"/>
      <family val="2"/>
    </font>
    <font>
      <sz val="12"/>
      <color theme="0"/>
      <name val="Arial"/>
      <family val="2"/>
    </font>
    <font>
      <sz val="9"/>
      <color rgb="FFC00000"/>
      <name val="Arial"/>
      <family val="2"/>
    </font>
    <font>
      <b/>
      <sz val="10"/>
      <color rgb="FFC00000"/>
      <name val="Arial"/>
      <family val="2"/>
    </font>
    <font>
      <u/>
      <sz val="11"/>
      <color theme="10"/>
      <name val="Arial"/>
      <family val="2"/>
      <scheme val="minor"/>
    </font>
    <font>
      <sz val="9"/>
      <color rgb="FF4E4D4D"/>
      <name val="Arial"/>
      <family val="2"/>
      <scheme val="minor"/>
    </font>
    <font>
      <sz val="11"/>
      <color rgb="FF4E4D4D"/>
      <name val="Arial"/>
      <family val="2"/>
      <scheme val="minor"/>
    </font>
    <font>
      <b/>
      <sz val="9"/>
      <color rgb="FF4E4D4D"/>
      <name val="Arial"/>
      <family val="2"/>
      <scheme val="minor"/>
    </font>
    <font>
      <b/>
      <i/>
      <sz val="9"/>
      <color rgb="FF4E4D4D"/>
      <name val="Arial"/>
      <family val="2"/>
      <scheme val="minor"/>
    </font>
    <font>
      <i/>
      <sz val="9"/>
      <color rgb="FF4E4D4D"/>
      <name val="Arial"/>
      <family val="2"/>
      <scheme val="minor"/>
    </font>
    <font>
      <sz val="10"/>
      <name val="Arial"/>
      <family val="2"/>
    </font>
    <font>
      <b/>
      <sz val="9"/>
      <color theme="2"/>
      <name val="Arial"/>
      <family val="2"/>
    </font>
    <font>
      <sz val="10"/>
      <color rgb="FF000000"/>
      <name val="Arial"/>
      <family val="2"/>
    </font>
  </fonts>
  <fills count="2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6"/>
        <bgColor indexed="64"/>
      </patternFill>
    </fill>
    <fill>
      <patternFill patternType="solid">
        <fgColor theme="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8" tint="0.89999084444715716"/>
        <bgColor indexed="64"/>
      </patternFill>
    </fill>
    <fill>
      <patternFill patternType="solid">
        <fgColor theme="1" tint="0.79998168889431442"/>
        <bgColor indexed="64"/>
      </patternFill>
    </fill>
    <fill>
      <patternFill patternType="solid">
        <fgColor rgb="FFFFFFFF"/>
        <bgColor indexed="64"/>
      </patternFill>
    </fill>
    <fill>
      <patternFill patternType="solid">
        <fgColor rgb="FF0070C0"/>
        <bgColor indexed="64"/>
      </patternFill>
    </fill>
    <fill>
      <patternFill patternType="solid">
        <fgColor theme="7" tint="0.39997558519241921"/>
        <bgColor indexed="64"/>
      </patternFill>
    </fill>
    <fill>
      <patternFill patternType="solid">
        <fgColor theme="1" tint="-0.249977111117893"/>
        <bgColor indexed="64"/>
      </patternFill>
    </fill>
    <fill>
      <patternFill patternType="solid">
        <fgColor theme="7" tint="-0.249977111117893"/>
        <bgColor indexed="64"/>
      </patternFill>
    </fill>
    <fill>
      <patternFill patternType="solid">
        <fgColor theme="3" tint="0.59999389629810485"/>
        <bgColor indexed="64"/>
      </patternFill>
    </fill>
    <fill>
      <patternFill patternType="solid">
        <fgColor rgb="FFFFFF00"/>
        <bgColor indexed="64"/>
      </patternFill>
    </fill>
    <fill>
      <patternFill patternType="solid">
        <fgColor rgb="FF00B0F0"/>
        <bgColor indexed="64"/>
      </patternFill>
    </fill>
    <fill>
      <patternFill patternType="solid">
        <fgColor rgb="FFD0F9BF"/>
        <bgColor indexed="64"/>
      </patternFill>
    </fill>
    <fill>
      <patternFill patternType="solid">
        <fgColor theme="7" tint="0.59999389629810485"/>
        <bgColor indexed="64"/>
      </patternFill>
    </fill>
    <fill>
      <patternFill patternType="solid">
        <fgColor rgb="FFFFE699"/>
        <bgColor indexed="64"/>
      </patternFill>
    </fill>
    <fill>
      <patternFill patternType="solid">
        <fgColor theme="3"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theme="9" tint="0.79998168889431442"/>
        <bgColor indexed="64"/>
      </patternFill>
    </fill>
  </fills>
  <borders count="139">
    <border>
      <left/>
      <right/>
      <top/>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right style="thin">
        <color theme="6"/>
      </right>
      <top style="thin">
        <color theme="6"/>
      </top>
      <bottom style="thin">
        <color theme="6"/>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theme="6"/>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
      <left/>
      <right/>
      <top/>
      <bottom style="thin">
        <color indexed="64"/>
      </bottom>
      <diagonal/>
    </border>
    <border>
      <left/>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thin">
        <color rgb="FF000000"/>
      </top>
      <bottom/>
      <diagonal/>
    </border>
    <border>
      <left style="medium">
        <color indexed="64"/>
      </left>
      <right/>
      <top/>
      <bottom style="thin">
        <color rgb="FF000000"/>
      </bottom>
      <diagonal/>
    </border>
    <border>
      <left style="medium">
        <color indexed="64"/>
      </left>
      <right/>
      <top style="thin">
        <color rgb="FF000000"/>
      </top>
      <bottom/>
      <diagonal/>
    </border>
    <border>
      <left style="medium">
        <color indexed="64"/>
      </left>
      <right/>
      <top/>
      <bottom/>
      <diagonal/>
    </border>
    <border>
      <left/>
      <right style="medium">
        <color indexed="64"/>
      </right>
      <top style="thin">
        <color rgb="FF000000"/>
      </top>
      <bottom/>
      <diagonal/>
    </border>
    <border>
      <left style="thin">
        <color rgb="FF000000"/>
      </left>
      <right style="thin">
        <color rgb="FF000000"/>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thin">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rgb="FF000000"/>
      </bottom>
      <diagonal/>
    </border>
    <border>
      <left/>
      <right style="thin">
        <color indexed="64"/>
      </right>
      <top/>
      <bottom/>
      <diagonal/>
    </border>
    <border>
      <left/>
      <right style="medium">
        <color indexed="64"/>
      </right>
      <top/>
      <bottom/>
      <diagonal/>
    </border>
    <border>
      <left style="thin">
        <color indexed="64"/>
      </left>
      <right style="thin">
        <color indexed="64"/>
      </right>
      <top style="thin">
        <color indexed="64"/>
      </top>
      <bottom/>
      <diagonal/>
    </border>
    <border>
      <left/>
      <right style="thin">
        <color indexed="64"/>
      </right>
      <top/>
      <bottom style="thin">
        <color rgb="FF000000"/>
      </bottom>
      <diagonal/>
    </border>
    <border>
      <left/>
      <right/>
      <top style="thin">
        <color indexed="64"/>
      </top>
      <bottom/>
      <diagonal/>
    </border>
    <border>
      <left style="thin">
        <color rgb="FF000000"/>
      </left>
      <right/>
      <top style="thin">
        <color indexed="64"/>
      </top>
      <bottom style="thin">
        <color rgb="FF000000"/>
      </bottom>
      <diagonal/>
    </border>
    <border>
      <left style="medium">
        <color indexed="64"/>
      </left>
      <right/>
      <top style="medium">
        <color indexed="64"/>
      </top>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top/>
      <bottom/>
      <diagonal/>
    </border>
    <border>
      <left/>
      <right style="medium">
        <color indexed="64"/>
      </right>
      <top style="medium">
        <color indexed="64"/>
      </top>
      <bottom/>
      <diagonal/>
    </border>
    <border>
      <left style="thin">
        <color rgb="FF000000"/>
      </left>
      <right style="thin">
        <color rgb="FF000000"/>
      </right>
      <top style="medium">
        <color indexed="64"/>
      </top>
      <bottom/>
      <diagonal/>
    </border>
    <border>
      <left/>
      <right style="thin">
        <color rgb="FF000000"/>
      </right>
      <top style="medium">
        <color indexed="64"/>
      </top>
      <bottom/>
      <diagonal/>
    </border>
    <border>
      <left style="thin">
        <color indexed="64"/>
      </left>
      <right/>
      <top style="medium">
        <color indexed="64"/>
      </top>
      <bottom/>
      <diagonal/>
    </border>
    <border>
      <left style="thin">
        <color rgb="FF000000"/>
      </left>
      <right/>
      <top/>
      <bottom style="medium">
        <color indexed="64"/>
      </bottom>
      <diagonal/>
    </border>
    <border>
      <left style="thin">
        <color indexed="64"/>
      </left>
      <right style="thin">
        <color indexed="64"/>
      </right>
      <top/>
      <bottom/>
      <diagonal/>
    </border>
    <border>
      <left/>
      <right style="thin">
        <color indexed="64"/>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top style="thin">
        <color indexed="64"/>
      </top>
      <bottom/>
      <diagonal/>
    </border>
    <border>
      <left style="thin">
        <color rgb="FF000000"/>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rgb="FF000000"/>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rgb="FFCDCCCC"/>
      </bottom>
      <diagonal/>
    </border>
    <border>
      <left style="thin">
        <color rgb="FFCDCCCC"/>
      </left>
      <right style="thin">
        <color rgb="FFCDCCCC"/>
      </right>
      <top style="thin">
        <color rgb="FFCDCCCC"/>
      </top>
      <bottom/>
      <diagonal/>
    </border>
    <border>
      <left style="thin">
        <color rgb="FFCDCCCC"/>
      </left>
      <right style="thin">
        <color rgb="FFCDCCCC"/>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rgb="FF000000"/>
      </left>
      <right/>
      <top style="thin">
        <color indexed="64"/>
      </top>
      <bottom style="thin">
        <color indexed="64"/>
      </bottom>
      <diagonal/>
    </border>
    <border>
      <left style="thin">
        <color indexed="64"/>
      </left>
      <right style="medium">
        <color indexed="64"/>
      </right>
      <top/>
      <bottom/>
      <diagonal/>
    </border>
    <border>
      <left style="medium">
        <color indexed="64"/>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thin">
        <color rgb="FF000000"/>
      </right>
      <top style="thin">
        <color indexed="64"/>
      </top>
      <bottom style="thin">
        <color rgb="FF000000"/>
      </bottom>
      <diagonal/>
    </border>
    <border>
      <left style="medium">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medium">
        <color indexed="64"/>
      </top>
      <bottom style="thin">
        <color rgb="FF000000"/>
      </bottom>
      <diagonal/>
    </border>
    <border>
      <left style="thin">
        <color indexed="64"/>
      </left>
      <right/>
      <top/>
      <bottom style="medium">
        <color indexed="64"/>
      </bottom>
      <diagonal/>
    </border>
    <border>
      <left style="thin">
        <color rgb="FF000000"/>
      </left>
      <right style="medium">
        <color indexed="64"/>
      </right>
      <top style="thin">
        <color rgb="FF000000"/>
      </top>
      <bottom/>
      <diagonal/>
    </border>
    <border>
      <left/>
      <right/>
      <top style="thin">
        <color theme="6"/>
      </top>
      <bottom style="thin">
        <color theme="6"/>
      </bottom>
      <diagonal/>
    </border>
    <border>
      <left/>
      <right style="thin">
        <color indexed="64"/>
      </right>
      <top style="thin">
        <color rgb="FF000000"/>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rgb="FF000000"/>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s>
  <cellStyleXfs count="5">
    <xf numFmtId="0" fontId="0" fillId="0" borderId="0"/>
    <xf numFmtId="0" fontId="2" fillId="0" borderId="0"/>
    <xf numFmtId="9" fontId="27" fillId="0" borderId="0" applyFont="0" applyFill="0" applyBorder="0" applyAlignment="0" applyProtection="0"/>
    <xf numFmtId="0" fontId="41" fillId="0" borderId="0" applyNumberFormat="0" applyFill="0" applyBorder="0" applyAlignment="0" applyProtection="0"/>
    <xf numFmtId="0" fontId="41" fillId="0" borderId="0" applyNumberFormat="0" applyFill="0" applyBorder="0" applyAlignment="0" applyProtection="0"/>
  </cellStyleXfs>
  <cellXfs count="754">
    <xf numFmtId="0" fontId="0" fillId="0" borderId="0" xfId="0"/>
    <xf numFmtId="0" fontId="1" fillId="0" borderId="0" xfId="0" applyFont="1"/>
    <xf numFmtId="0" fontId="1" fillId="0" borderId="0" xfId="0" applyFont="1" applyAlignment="1">
      <alignment horizontal="center"/>
    </xf>
    <xf numFmtId="0" fontId="0" fillId="0" borderId="0" xfId="0" applyAlignment="1">
      <alignment horizontal="center"/>
    </xf>
    <xf numFmtId="3" fontId="0" fillId="0" borderId="0" xfId="0" applyNumberFormat="1"/>
    <xf numFmtId="164" fontId="0" fillId="0" borderId="0" xfId="0" applyNumberFormat="1"/>
    <xf numFmtId="0" fontId="2" fillId="5" borderId="0" xfId="1" applyFill="1"/>
    <xf numFmtId="9" fontId="2" fillId="5" borderId="4" xfId="1" applyNumberFormat="1" applyFill="1" applyBorder="1"/>
    <xf numFmtId="165" fontId="2" fillId="5" borderId="4" xfId="1" applyNumberFormat="1" applyFill="1" applyBorder="1"/>
    <xf numFmtId="166" fontId="2" fillId="5" borderId="0" xfId="1" applyNumberFormat="1" applyFill="1"/>
    <xf numFmtId="0" fontId="2" fillId="6" borderId="0" xfId="1" applyFill="1"/>
    <xf numFmtId="165" fontId="2" fillId="6" borderId="0" xfId="1" applyNumberFormat="1" applyFill="1" applyAlignment="1">
      <alignment horizontal="center"/>
    </xf>
    <xf numFmtId="0" fontId="2" fillId="5" borderId="0" xfId="1" applyFill="1" applyAlignment="1">
      <alignment horizontal="center"/>
    </xf>
    <xf numFmtId="2" fontId="2" fillId="6" borderId="0" xfId="1" applyNumberFormat="1" applyFill="1"/>
    <xf numFmtId="0" fontId="3" fillId="2" borderId="4" xfId="1" applyFont="1" applyFill="1" applyBorder="1"/>
    <xf numFmtId="0" fontId="3" fillId="2" borderId="4" xfId="1" applyFont="1" applyFill="1" applyBorder="1" applyAlignment="1">
      <alignment horizontal="center"/>
    </xf>
    <xf numFmtId="0" fontId="4" fillId="0" borderId="0" xfId="0" applyFont="1"/>
    <xf numFmtId="0" fontId="4" fillId="0" borderId="0" xfId="0" applyFont="1" applyAlignment="1">
      <alignment wrapText="1"/>
    </xf>
    <xf numFmtId="0" fontId="5" fillId="0" borderId="0" xfId="0" applyFont="1"/>
    <xf numFmtId="0" fontId="0" fillId="0" borderId="0" xfId="0" applyAlignment="1">
      <alignment horizontal="center" vertical="center"/>
    </xf>
    <xf numFmtId="0" fontId="11" fillId="0" borderId="5" xfId="0"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center"/>
    </xf>
    <xf numFmtId="2" fontId="11" fillId="0" borderId="5"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horizontal="center" vertical="center"/>
    </xf>
    <xf numFmtId="3" fontId="9" fillId="0" borderId="0" xfId="0" applyNumberFormat="1" applyFont="1" applyAlignment="1">
      <alignment horizontal="center" vertical="center"/>
    </xf>
    <xf numFmtId="0" fontId="8" fillId="11" borderId="1" xfId="0" applyFont="1" applyFill="1" applyBorder="1" applyAlignment="1">
      <alignment horizontal="center" vertical="center"/>
    </xf>
    <xf numFmtId="0" fontId="8" fillId="11"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2" xfId="0" applyFont="1" applyBorder="1" applyAlignment="1">
      <alignment horizontal="center" vertical="center" wrapText="1"/>
    </xf>
    <xf numFmtId="0" fontId="4" fillId="14" borderId="0" xfId="0" applyFont="1" applyFill="1"/>
    <xf numFmtId="0" fontId="5" fillId="0" borderId="0" xfId="0" applyFont="1" applyAlignment="1">
      <alignment horizontal="center" wrapText="1"/>
    </xf>
    <xf numFmtId="0" fontId="19" fillId="11" borderId="14" xfId="1" applyFont="1" applyFill="1" applyBorder="1"/>
    <xf numFmtId="9" fontId="20" fillId="5" borderId="14" xfId="1" applyNumberFormat="1" applyFont="1" applyFill="1" applyBorder="1"/>
    <xf numFmtId="9" fontId="21" fillId="5" borderId="14" xfId="1" applyNumberFormat="1" applyFont="1" applyFill="1" applyBorder="1"/>
    <xf numFmtId="165" fontId="20" fillId="5" borderId="14" xfId="1" applyNumberFormat="1" applyFont="1" applyFill="1" applyBorder="1"/>
    <xf numFmtId="165" fontId="21" fillId="5" borderId="14" xfId="1" applyNumberFormat="1" applyFont="1" applyFill="1" applyBorder="1"/>
    <xf numFmtId="0" fontId="4" fillId="0" borderId="14" xfId="0" applyFont="1" applyBorder="1"/>
    <xf numFmtId="0" fontId="7" fillId="0" borderId="2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4" xfId="0" applyFont="1" applyBorder="1" applyAlignment="1">
      <alignment horizontal="center" vertical="center"/>
    </xf>
    <xf numFmtId="0" fontId="7" fillId="0" borderId="31" xfId="0" applyFont="1" applyBorder="1" applyAlignment="1">
      <alignment horizontal="center" vertical="center" wrapText="1"/>
    </xf>
    <xf numFmtId="0" fontId="6" fillId="0" borderId="0" xfId="0" applyFont="1" applyAlignment="1">
      <alignment horizontal="center" vertical="center" wrapText="1"/>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7" fillId="0" borderId="46" xfId="0" applyFont="1" applyBorder="1" applyAlignment="1">
      <alignment horizontal="center" vertical="center"/>
    </xf>
    <xf numFmtId="0" fontId="7" fillId="0" borderId="0" xfId="0" applyFont="1" applyAlignment="1">
      <alignment vertical="center" wrapText="1"/>
    </xf>
    <xf numFmtId="0" fontId="7" fillId="0" borderId="50"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35" xfId="0" applyFont="1" applyBorder="1" applyAlignment="1">
      <alignment vertical="center" wrapText="1"/>
    </xf>
    <xf numFmtId="0" fontId="6" fillId="0" borderId="37" xfId="0" applyFont="1" applyBorder="1" applyAlignment="1">
      <alignment horizontal="center" vertical="center" wrapText="1"/>
    </xf>
    <xf numFmtId="0" fontId="7" fillId="15" borderId="6" xfId="0" applyFont="1" applyFill="1" applyBorder="1" applyAlignment="1">
      <alignment vertical="center" wrapText="1"/>
    </xf>
    <xf numFmtId="0" fontId="7" fillId="10" borderId="0" xfId="0" applyFont="1" applyFill="1" applyAlignment="1">
      <alignment horizontal="center" vertical="center" wrapText="1"/>
    </xf>
    <xf numFmtId="0" fontId="6" fillId="0" borderId="14" xfId="0" applyFont="1" applyBorder="1" applyAlignment="1">
      <alignment horizontal="center" vertical="center" wrapText="1"/>
    </xf>
    <xf numFmtId="0" fontId="7" fillId="0" borderId="44" xfId="0" applyFont="1" applyBorder="1" applyAlignment="1">
      <alignment horizontal="center" vertical="center" wrapText="1"/>
    </xf>
    <xf numFmtId="0" fontId="6" fillId="0" borderId="0" xfId="0" applyFont="1" applyAlignment="1">
      <alignment vertical="center" wrapText="1"/>
    </xf>
    <xf numFmtId="0" fontId="7" fillId="12" borderId="83"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9" borderId="8" xfId="0" applyFont="1" applyFill="1" applyBorder="1" applyAlignment="1">
      <alignment horizontal="center" vertical="center" wrapText="1"/>
    </xf>
    <xf numFmtId="0" fontId="21" fillId="0" borderId="14" xfId="0" applyFont="1" applyBorder="1" applyAlignment="1">
      <alignment vertical="center"/>
    </xf>
    <xf numFmtId="0" fontId="21" fillId="0" borderId="70" xfId="0" applyFont="1" applyBorder="1" applyAlignment="1">
      <alignment horizontal="center" vertical="center"/>
    </xf>
    <xf numFmtId="0" fontId="21" fillId="0" borderId="14" xfId="0" applyFont="1" applyBorder="1" applyAlignment="1">
      <alignment horizontal="center" vertical="center"/>
    </xf>
    <xf numFmtId="0" fontId="21" fillId="0" borderId="29" xfId="0" applyFont="1" applyBorder="1" applyAlignment="1">
      <alignment vertical="center"/>
    </xf>
    <xf numFmtId="0" fontId="21" fillId="0" borderId="29" xfId="0" applyFont="1" applyBorder="1" applyAlignment="1">
      <alignment vertical="center" wrapText="1"/>
    </xf>
    <xf numFmtId="0" fontId="7" fillId="12" borderId="59" xfId="0" applyFont="1" applyFill="1" applyBorder="1" applyAlignment="1">
      <alignment horizontal="center" vertical="center" wrapText="1"/>
    </xf>
    <xf numFmtId="0" fontId="21" fillId="0" borderId="32" xfId="0" applyFont="1" applyBorder="1" applyAlignment="1">
      <alignment vertical="center"/>
    </xf>
    <xf numFmtId="0" fontId="6" fillId="0" borderId="79" xfId="0" applyFont="1" applyBorder="1" applyAlignment="1">
      <alignment horizontal="center" vertical="center" wrapText="1"/>
    </xf>
    <xf numFmtId="0" fontId="21" fillId="0" borderId="20" xfId="0" applyFont="1" applyBorder="1" applyAlignment="1">
      <alignment vertical="center"/>
    </xf>
    <xf numFmtId="0" fontId="21" fillId="0" borderId="20" xfId="0" applyFont="1" applyBorder="1" applyAlignment="1">
      <alignment horizontal="center" vertical="center"/>
    </xf>
    <xf numFmtId="0" fontId="21" fillId="0" borderId="75" xfId="0" applyFont="1" applyBorder="1" applyAlignment="1">
      <alignment horizontal="center" vertical="center"/>
    </xf>
    <xf numFmtId="0" fontId="8" fillId="11" borderId="14"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16" fillId="0" borderId="14" xfId="0" applyFont="1" applyBorder="1"/>
    <xf numFmtId="0" fontId="5" fillId="0" borderId="14" xfId="0" applyFont="1" applyBorder="1"/>
    <xf numFmtId="0" fontId="7" fillId="0" borderId="19" xfId="0" applyFont="1" applyBorder="1" applyAlignment="1">
      <alignment horizontal="center" vertical="center" wrapText="1"/>
    </xf>
    <xf numFmtId="0" fontId="7" fillId="0" borderId="34" xfId="0" applyFont="1" applyBorder="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vertical="center" wrapText="1"/>
    </xf>
    <xf numFmtId="0" fontId="7" fillId="0" borderId="0" xfId="0" applyFont="1" applyAlignment="1">
      <alignment vertical="center"/>
    </xf>
    <xf numFmtId="0" fontId="15" fillId="0" borderId="0" xfId="0" applyFont="1" applyAlignment="1">
      <alignment horizontal="center" vertical="center" wrapText="1"/>
    </xf>
    <xf numFmtId="0" fontId="20" fillId="0" borderId="0" xfId="0" applyFont="1" applyAlignment="1">
      <alignment horizontal="center" wrapText="1"/>
    </xf>
    <xf numFmtId="0" fontId="21" fillId="0" borderId="0" xfId="0" applyFont="1"/>
    <xf numFmtId="0" fontId="17" fillId="5" borderId="0" xfId="1" applyFont="1" applyFill="1"/>
    <xf numFmtId="0" fontId="19" fillId="11" borderId="14" xfId="1" applyFont="1" applyFill="1" applyBorder="1" applyAlignment="1">
      <alignment vertical="center"/>
    </xf>
    <xf numFmtId="2" fontId="18" fillId="17" borderId="14" xfId="1" applyNumberFormat="1" applyFont="1" applyFill="1" applyBorder="1" applyAlignment="1">
      <alignment vertical="center"/>
    </xf>
    <xf numFmtId="0" fontId="18" fillId="11" borderId="14" xfId="1" applyFont="1" applyFill="1" applyBorder="1" applyAlignment="1">
      <alignment vertical="center"/>
    </xf>
    <xf numFmtId="0" fontId="18" fillId="11" borderId="14" xfId="1" applyFont="1" applyFill="1" applyBorder="1" applyAlignment="1">
      <alignment horizontal="center" vertical="center"/>
    </xf>
    <xf numFmtId="0" fontId="7" fillId="0" borderId="53" xfId="0" applyFont="1" applyBorder="1" applyAlignment="1">
      <alignment horizontal="center" vertical="center" wrapText="1"/>
    </xf>
    <xf numFmtId="0" fontId="11" fillId="8" borderId="42" xfId="0" applyFont="1" applyFill="1" applyBorder="1" applyAlignment="1">
      <alignment horizontal="center" vertical="center" wrapText="1"/>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7" fillId="0" borderId="51" xfId="0" applyFont="1" applyBorder="1" applyAlignment="1">
      <alignment horizontal="center" vertical="center"/>
    </xf>
    <xf numFmtId="0" fontId="11" fillId="0" borderId="46" xfId="0" applyFont="1" applyBorder="1" applyAlignment="1">
      <alignment horizontal="center" vertical="center" wrapText="1"/>
    </xf>
    <xf numFmtId="0" fontId="8" fillId="0" borderId="0" xfId="0" applyFont="1" applyAlignment="1">
      <alignment horizontal="center" vertical="center" wrapText="1"/>
    </xf>
    <xf numFmtId="0" fontId="8" fillId="11" borderId="105" xfId="0" applyFont="1" applyFill="1" applyBorder="1" applyAlignment="1">
      <alignment horizontal="center" vertical="center" wrapText="1"/>
    </xf>
    <xf numFmtId="0" fontId="9" fillId="0" borderId="14" xfId="0" applyFont="1" applyBorder="1" applyAlignment="1">
      <alignment horizontal="center" vertical="center"/>
    </xf>
    <xf numFmtId="0" fontId="8" fillId="11" borderId="105" xfId="0" applyFont="1" applyFill="1" applyBorder="1" applyAlignment="1">
      <alignment horizontal="center" vertical="center"/>
    </xf>
    <xf numFmtId="0" fontId="8" fillId="11" borderId="106" xfId="0" applyFont="1" applyFill="1" applyBorder="1" applyAlignment="1">
      <alignment horizontal="center" vertical="center" wrapText="1"/>
    </xf>
    <xf numFmtId="0" fontId="7" fillId="12" borderId="107" xfId="0" applyFont="1" applyFill="1" applyBorder="1" applyAlignment="1">
      <alignment horizontal="center" vertical="center" wrapText="1"/>
    </xf>
    <xf numFmtId="0" fontId="9" fillId="12" borderId="107" xfId="0" applyFont="1" applyFill="1" applyBorder="1" applyAlignment="1">
      <alignment horizontal="center" vertical="center"/>
    </xf>
    <xf numFmtId="0" fontId="6" fillId="20" borderId="62" xfId="0" applyFont="1" applyFill="1" applyBorder="1" applyAlignment="1">
      <alignment horizontal="center" vertical="center" wrapText="1"/>
    </xf>
    <xf numFmtId="0" fontId="7" fillId="20" borderId="107" xfId="0" applyFont="1" applyFill="1" applyBorder="1" applyAlignment="1">
      <alignment horizontal="center" vertical="center" wrapText="1"/>
    </xf>
    <xf numFmtId="0" fontId="7" fillId="0" borderId="77" xfId="0" applyFont="1" applyBorder="1" applyAlignment="1">
      <alignment vertical="center" wrapText="1"/>
    </xf>
    <xf numFmtId="0" fontId="7" fillId="0" borderId="13" xfId="0" applyFont="1" applyBorder="1" applyAlignment="1">
      <alignment vertical="center" wrapText="1"/>
    </xf>
    <xf numFmtId="0" fontId="4" fillId="0" borderId="17" xfId="0" applyFont="1" applyBorder="1"/>
    <xf numFmtId="0" fontId="4" fillId="0" borderId="90" xfId="0" applyFont="1" applyBorder="1"/>
    <xf numFmtId="0" fontId="21" fillId="0" borderId="70" xfId="0" applyFont="1" applyBorder="1" applyAlignment="1">
      <alignment vertical="center"/>
    </xf>
    <xf numFmtId="0" fontId="21" fillId="0" borderId="93" xfId="0" applyFont="1" applyBorder="1" applyAlignment="1">
      <alignment vertical="center"/>
    </xf>
    <xf numFmtId="0" fontId="7" fillId="12" borderId="0" xfId="0" applyFont="1" applyFill="1" applyAlignment="1">
      <alignment vertical="center" wrapText="1"/>
    </xf>
    <xf numFmtId="0" fontId="7" fillId="12" borderId="68" xfId="0" applyFont="1" applyFill="1" applyBorder="1" applyAlignment="1">
      <alignment vertical="center" wrapText="1"/>
    </xf>
    <xf numFmtId="0" fontId="18" fillId="0" borderId="20" xfId="0" applyFont="1" applyBorder="1" applyAlignment="1">
      <alignment vertical="center" wrapText="1"/>
    </xf>
    <xf numFmtId="0" fontId="18" fillId="0" borderId="14" xfId="0" applyFont="1" applyBorder="1" applyAlignment="1">
      <alignment vertical="center" wrapText="1"/>
    </xf>
    <xf numFmtId="0" fontId="18" fillId="0" borderId="29" xfId="0" applyFont="1" applyBorder="1" applyAlignment="1">
      <alignment vertical="center" wrapText="1"/>
    </xf>
    <xf numFmtId="0" fontId="21" fillId="0" borderId="53" xfId="0" applyFont="1" applyBorder="1" applyAlignment="1">
      <alignment vertical="center"/>
    </xf>
    <xf numFmtId="0" fontId="21" fillId="0" borderId="86" xfId="0" applyFont="1" applyBorder="1" applyAlignment="1">
      <alignment vertical="center"/>
    </xf>
    <xf numFmtId="0" fontId="7" fillId="0" borderId="17" xfId="0" applyFont="1" applyBorder="1" applyAlignment="1">
      <alignment vertical="center" wrapText="1"/>
    </xf>
    <xf numFmtId="0" fontId="7" fillId="0" borderId="90" xfId="0" applyFont="1" applyBorder="1" applyAlignment="1">
      <alignment vertical="center" wrapText="1"/>
    </xf>
    <xf numFmtId="0" fontId="18" fillId="0" borderId="20" xfId="0" applyFont="1" applyBorder="1" applyAlignment="1">
      <alignment horizontal="center" vertical="center" wrapText="1"/>
    </xf>
    <xf numFmtId="0" fontId="18" fillId="0" borderId="70" xfId="0" applyFont="1" applyBorder="1" applyAlignment="1">
      <alignment horizontal="center" vertical="center" wrapText="1"/>
    </xf>
    <xf numFmtId="0" fontId="18" fillId="0" borderId="29" xfId="0" applyFont="1" applyBorder="1" applyAlignment="1">
      <alignment horizontal="center" vertical="center" wrapText="1"/>
    </xf>
    <xf numFmtId="0" fontId="21" fillId="0" borderId="91" xfId="0" applyFont="1" applyBorder="1" applyAlignment="1">
      <alignment vertical="center"/>
    </xf>
    <xf numFmtId="0" fontId="8" fillId="11" borderId="23" xfId="0" applyFont="1" applyFill="1" applyBorder="1" applyAlignment="1">
      <alignment horizontal="center" vertical="center" wrapText="1"/>
    </xf>
    <xf numFmtId="0" fontId="6" fillId="4" borderId="114" xfId="0" applyFont="1" applyFill="1" applyBorder="1" applyAlignment="1">
      <alignment horizontal="center" vertical="center" wrapText="1"/>
    </xf>
    <xf numFmtId="0" fontId="6" fillId="0" borderId="115" xfId="0" applyFont="1" applyBorder="1" applyAlignment="1">
      <alignment horizontal="center" vertical="center" wrapText="1"/>
    </xf>
    <xf numFmtId="0" fontId="32" fillId="14" borderId="54" xfId="0" applyFont="1" applyFill="1" applyBorder="1" applyAlignment="1">
      <alignment horizontal="center" vertical="center" wrapText="1"/>
    </xf>
    <xf numFmtId="0" fontId="9" fillId="0" borderId="103" xfId="0" applyFont="1" applyBorder="1" applyAlignment="1">
      <alignment horizontal="center" vertical="center"/>
    </xf>
    <xf numFmtId="0" fontId="4" fillId="0" borderId="70" xfId="0" applyFont="1" applyBorder="1"/>
    <xf numFmtId="0" fontId="4" fillId="0" borderId="53" xfId="0" applyFont="1" applyBorder="1"/>
    <xf numFmtId="0" fontId="8" fillId="11" borderId="61" xfId="0" applyFont="1" applyFill="1" applyBorder="1" applyAlignment="1">
      <alignment horizontal="center" vertical="center" wrapText="1"/>
    </xf>
    <xf numFmtId="0" fontId="7" fillId="0" borderId="117" xfId="0" applyFont="1" applyBorder="1" applyAlignment="1">
      <alignment horizontal="center" vertical="center" wrapText="1"/>
    </xf>
    <xf numFmtId="0" fontId="7" fillId="6" borderId="52" xfId="0" applyFont="1" applyFill="1" applyBorder="1" applyAlignment="1">
      <alignment horizontal="center" vertical="center" wrapText="1"/>
    </xf>
    <xf numFmtId="0" fontId="7" fillId="6" borderId="44" xfId="0" applyFont="1" applyFill="1" applyBorder="1" applyAlignment="1">
      <alignment horizontal="center" vertical="center" wrapText="1"/>
    </xf>
    <xf numFmtId="0" fontId="9" fillId="0" borderId="96" xfId="0" applyFont="1" applyBorder="1" applyAlignment="1">
      <alignment horizontal="center" vertical="center"/>
    </xf>
    <xf numFmtId="0" fontId="9" fillId="0" borderId="20" xfId="0" applyFont="1" applyBorder="1" applyAlignment="1">
      <alignment horizontal="center" vertical="center"/>
    </xf>
    <xf numFmtId="0" fontId="9" fillId="0" borderId="75" xfId="0" applyFont="1" applyBorder="1" applyAlignment="1">
      <alignment horizontal="center" vertical="center"/>
    </xf>
    <xf numFmtId="0" fontId="7" fillId="6" borderId="51" xfId="0" applyFont="1" applyFill="1" applyBorder="1" applyAlignment="1">
      <alignment horizontal="center" vertical="center" wrapText="1"/>
    </xf>
    <xf numFmtId="0" fontId="9" fillId="0" borderId="85"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15" fillId="11" borderId="5" xfId="0" applyFont="1" applyFill="1" applyBorder="1" applyAlignment="1">
      <alignment horizontal="center" vertical="center" wrapText="1"/>
    </xf>
    <xf numFmtId="0" fontId="34" fillId="4" borderId="23" xfId="0" applyFont="1" applyFill="1" applyBorder="1" applyAlignment="1">
      <alignment horizontal="center" vertical="center" wrapText="1"/>
    </xf>
    <xf numFmtId="0" fontId="4" fillId="0" borderId="29" xfId="0" applyFont="1" applyBorder="1"/>
    <xf numFmtId="0" fontId="4" fillId="0" borderId="31" xfId="0" applyFont="1" applyBorder="1"/>
    <xf numFmtId="0" fontId="4" fillId="0" borderId="32" xfId="0" applyFont="1" applyBorder="1"/>
    <xf numFmtId="0" fontId="7" fillId="0" borderId="97" xfId="0" applyFont="1" applyBorder="1" applyAlignment="1">
      <alignment horizontal="center" vertical="center" wrapText="1"/>
    </xf>
    <xf numFmtId="0" fontId="23" fillId="22" borderId="120" xfId="0" applyFont="1" applyFill="1" applyBorder="1" applyAlignment="1">
      <alignment horizontal="center" vertical="center" wrapText="1"/>
    </xf>
    <xf numFmtId="0" fontId="31" fillId="12" borderId="28" xfId="0" applyFont="1" applyFill="1" applyBorder="1" applyAlignment="1">
      <alignment vertical="center" wrapText="1"/>
    </xf>
    <xf numFmtId="0" fontId="7" fillId="0" borderId="97" xfId="0" applyFont="1" applyBorder="1" applyAlignment="1">
      <alignment vertical="center" wrapText="1"/>
    </xf>
    <xf numFmtId="0" fontId="7" fillId="0" borderId="53" xfId="0" applyFont="1" applyBorder="1" applyAlignment="1">
      <alignment vertical="center"/>
    </xf>
    <xf numFmtId="0" fontId="31" fillId="12" borderId="85" xfId="0" applyFont="1" applyFill="1" applyBorder="1" applyAlignment="1">
      <alignment vertical="center" wrapText="1"/>
    </xf>
    <xf numFmtId="0" fontId="26" fillId="11" borderId="26" xfId="0" applyFont="1" applyFill="1" applyBorder="1" applyAlignment="1">
      <alignment horizontal="center" vertical="center"/>
    </xf>
    <xf numFmtId="0" fontId="31" fillId="0" borderId="62" xfId="0" applyFont="1" applyBorder="1" applyAlignment="1">
      <alignment horizontal="center" vertical="center" wrapText="1"/>
    </xf>
    <xf numFmtId="9" fontId="37" fillId="0" borderId="14" xfId="2" applyFont="1" applyFill="1" applyBorder="1" applyAlignment="1">
      <alignment horizontal="center" vertical="center" wrapText="1"/>
    </xf>
    <xf numFmtId="0" fontId="31" fillId="0" borderId="64" xfId="0" applyFont="1" applyBorder="1" applyAlignment="1">
      <alignment horizontal="center" vertical="center" wrapText="1"/>
    </xf>
    <xf numFmtId="0" fontId="41" fillId="0" borderId="53" xfId="3" applyBorder="1" applyAlignment="1">
      <alignment vertical="center" wrapText="1"/>
    </xf>
    <xf numFmtId="0" fontId="41" fillId="0" borderId="101" xfId="3" applyBorder="1" applyAlignment="1">
      <alignment horizontal="center" vertical="center"/>
    </xf>
    <xf numFmtId="0" fontId="11" fillId="0" borderId="6" xfId="0" applyFont="1" applyBorder="1" applyAlignment="1">
      <alignment horizontal="center" vertical="center" wrapText="1"/>
    </xf>
    <xf numFmtId="2" fontId="11" fillId="0" borderId="6" xfId="0" applyNumberFormat="1" applyFont="1" applyBorder="1" applyAlignment="1">
      <alignment horizontal="center" vertical="center" wrapText="1"/>
    </xf>
    <xf numFmtId="0" fontId="11" fillId="0" borderId="23"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10" xfId="0" applyFont="1" applyBorder="1" applyAlignment="1">
      <alignment horizontal="center" vertical="center" wrapText="1"/>
    </xf>
    <xf numFmtId="0" fontId="7" fillId="0" borderId="5" xfId="0" applyFont="1" applyBorder="1" applyAlignment="1">
      <alignment horizontal="center" vertical="center"/>
    </xf>
    <xf numFmtId="0" fontId="6" fillId="0" borderId="2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5" xfId="0" applyFont="1" applyBorder="1" applyAlignment="1">
      <alignment horizontal="center" vertical="center" wrapText="1"/>
    </xf>
    <xf numFmtId="0" fontId="7" fillId="0" borderId="8"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77" xfId="0" applyFont="1" applyBorder="1" applyAlignment="1">
      <alignment horizontal="center" vertical="center" wrapText="1"/>
    </xf>
    <xf numFmtId="0" fontId="6" fillId="0" borderId="68" xfId="0" applyFont="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46" xfId="0" applyFont="1" applyBorder="1" applyAlignment="1">
      <alignment horizontal="center" vertical="center" wrapText="1"/>
    </xf>
    <xf numFmtId="0" fontId="6" fillId="0" borderId="125" xfId="0" applyFont="1" applyBorder="1" applyAlignment="1">
      <alignment horizontal="center" vertical="center" wrapText="1"/>
    </xf>
    <xf numFmtId="0" fontId="23" fillId="22" borderId="102" xfId="0" applyFont="1" applyFill="1" applyBorder="1" applyAlignment="1">
      <alignment horizontal="center" vertical="center" wrapText="1"/>
    </xf>
    <xf numFmtId="0" fontId="38" fillId="11" borderId="101" xfId="0" applyFont="1" applyFill="1" applyBorder="1" applyAlignment="1">
      <alignment horizontal="center" vertical="center"/>
    </xf>
    <xf numFmtId="0" fontId="42" fillId="0" borderId="14" xfId="0" applyFont="1" applyBorder="1" applyAlignment="1">
      <alignment horizontal="center" vertical="center" wrapText="1"/>
    </xf>
    <xf numFmtId="4" fontId="43" fillId="0" borderId="14" xfId="0" applyNumberFormat="1" applyFont="1" applyBorder="1" applyAlignment="1">
      <alignment horizontal="center" vertical="center"/>
    </xf>
    <xf numFmtId="0" fontId="44" fillId="0" borderId="14" xfId="0" applyFont="1" applyBorder="1" applyAlignment="1">
      <alignment horizontal="center" vertical="center" wrapText="1"/>
    </xf>
    <xf numFmtId="0" fontId="6" fillId="0" borderId="77" xfId="0" applyFont="1" applyBorder="1" applyAlignment="1">
      <alignment vertical="center" wrapText="1"/>
    </xf>
    <xf numFmtId="0" fontId="6" fillId="0" borderId="97" xfId="0" applyFont="1" applyBorder="1" applyAlignment="1">
      <alignment vertical="center" wrapText="1"/>
    </xf>
    <xf numFmtId="0" fontId="6" fillId="0" borderId="96" xfId="0" applyFont="1" applyBorder="1" applyAlignment="1">
      <alignment vertical="center" wrapText="1"/>
    </xf>
    <xf numFmtId="0" fontId="45" fillId="0" borderId="6" xfId="0" applyFont="1" applyBorder="1" applyAlignment="1">
      <alignment horizontal="center" vertical="center" wrapText="1"/>
    </xf>
    <xf numFmtId="4" fontId="43" fillId="0" borderId="14" xfId="0" applyNumberFormat="1" applyFont="1" applyBorder="1" applyAlignment="1">
      <alignment horizontal="right"/>
    </xf>
    <xf numFmtId="0" fontId="45" fillId="0" borderId="97" xfId="0" applyFont="1" applyBorder="1" applyAlignment="1">
      <alignment horizontal="center" vertical="center" wrapText="1"/>
    </xf>
    <xf numFmtId="4" fontId="43" fillId="0" borderId="14" xfId="0" applyNumberFormat="1" applyFont="1" applyBorder="1" applyAlignment="1">
      <alignment horizontal="right" vertical="center"/>
    </xf>
    <xf numFmtId="0" fontId="45" fillId="0" borderId="10" xfId="0" applyFont="1" applyBorder="1" applyAlignment="1">
      <alignment horizontal="center" vertical="center" wrapText="1"/>
    </xf>
    <xf numFmtId="0" fontId="43" fillId="0" borderId="70" xfId="0" applyFont="1" applyBorder="1" applyAlignment="1">
      <alignment horizontal="right"/>
    </xf>
    <xf numFmtId="0" fontId="45" fillId="0" borderId="14" xfId="0" applyFont="1" applyBorder="1" applyAlignment="1">
      <alignment horizontal="center" vertical="center" wrapText="1"/>
    </xf>
    <xf numFmtId="0" fontId="43" fillId="0" borderId="14" xfId="0" applyFont="1" applyBorder="1"/>
    <xf numFmtId="4" fontId="43" fillId="0" borderId="14" xfId="0" applyNumberFormat="1" applyFont="1" applyBorder="1"/>
    <xf numFmtId="0" fontId="44" fillId="0" borderId="14" xfId="0" applyFont="1" applyBorder="1" applyAlignment="1">
      <alignment vertical="center" wrapText="1"/>
    </xf>
    <xf numFmtId="0" fontId="42" fillId="0" borderId="8" xfId="0" applyFont="1" applyBorder="1" applyAlignment="1">
      <alignment horizontal="center" vertical="center" wrapText="1"/>
    </xf>
    <xf numFmtId="0" fontId="45" fillId="0" borderId="5" xfId="0" applyFont="1" applyBorder="1" applyAlignment="1">
      <alignment horizontal="center" vertical="center" wrapText="1"/>
    </xf>
    <xf numFmtId="0" fontId="6" fillId="0" borderId="6" xfId="0" applyFont="1" applyBorder="1" applyAlignment="1">
      <alignment vertical="center" wrapText="1"/>
    </xf>
    <xf numFmtId="0" fontId="6" fillId="0" borderId="8" xfId="0" applyFont="1" applyBorder="1" applyAlignment="1">
      <alignment vertical="center" wrapText="1"/>
    </xf>
    <xf numFmtId="0" fontId="44" fillId="0" borderId="70" xfId="0" applyFont="1" applyBorder="1" applyAlignment="1">
      <alignment vertical="center" wrapText="1"/>
    </xf>
    <xf numFmtId="0" fontId="46" fillId="0" borderId="6" xfId="0" applyFont="1" applyBorder="1" applyAlignment="1">
      <alignment horizontal="right" vertical="center" wrapText="1"/>
    </xf>
    <xf numFmtId="0" fontId="46" fillId="0" borderId="14" xfId="0" applyFont="1" applyBorder="1" applyAlignment="1">
      <alignment horizontal="right" vertical="center" wrapText="1"/>
    </xf>
    <xf numFmtId="0" fontId="45" fillId="0" borderId="19" xfId="0" applyFont="1" applyBorder="1" applyAlignment="1">
      <alignment horizontal="center" vertical="center" wrapText="1"/>
    </xf>
    <xf numFmtId="0" fontId="46" fillId="0" borderId="19" xfId="0" applyFont="1" applyBorder="1" applyAlignment="1">
      <alignment horizontal="right" vertical="center" wrapText="1"/>
    </xf>
    <xf numFmtId="0" fontId="42" fillId="0" borderId="45" xfId="0" applyFont="1" applyBorder="1" applyAlignment="1">
      <alignment horizontal="center" vertical="center" wrapText="1"/>
    </xf>
    <xf numFmtId="0" fontId="41" fillId="0" borderId="14" xfId="4" applyBorder="1" applyAlignment="1">
      <alignment vertical="center" wrapText="1"/>
    </xf>
    <xf numFmtId="0" fontId="42" fillId="0" borderId="88" xfId="0" applyFont="1" applyBorder="1" applyAlignment="1">
      <alignment vertical="center" wrapText="1"/>
    </xf>
    <xf numFmtId="0" fontId="42" fillId="0" borderId="61" xfId="0" applyFont="1" applyBorder="1" applyAlignment="1">
      <alignment horizontal="center" vertical="center" wrapText="1"/>
    </xf>
    <xf numFmtId="0" fontId="42" fillId="0" borderId="19" xfId="0" applyFont="1" applyBorder="1" applyAlignment="1">
      <alignment vertical="center" wrapText="1"/>
    </xf>
    <xf numFmtId="0" fontId="42" fillId="0" borderId="5" xfId="0" applyFont="1" applyBorder="1" applyAlignment="1">
      <alignment horizontal="center" vertical="center" wrapText="1"/>
    </xf>
    <xf numFmtId="0" fontId="42" fillId="0" borderId="46" xfId="0" applyFont="1" applyBorder="1" applyAlignment="1">
      <alignment horizontal="center" vertical="center" wrapText="1"/>
    </xf>
    <xf numFmtId="0" fontId="42" fillId="0" borderId="63" xfId="0" applyFont="1" applyBorder="1" applyAlignment="1">
      <alignment vertical="center"/>
    </xf>
    <xf numFmtId="0" fontId="41" fillId="0" borderId="31" xfId="4" applyBorder="1" applyAlignment="1">
      <alignment horizontal="center" vertical="center" wrapText="1"/>
    </xf>
    <xf numFmtId="0" fontId="42" fillId="0" borderId="53" xfId="0" applyFont="1" applyBorder="1" applyAlignment="1">
      <alignment horizontal="center" vertical="center" wrapText="1"/>
    </xf>
    <xf numFmtId="0" fontId="42" fillId="0" borderId="91" xfId="0" applyFont="1" applyBorder="1" applyAlignment="1">
      <alignment horizontal="center" vertical="center" wrapText="1"/>
    </xf>
    <xf numFmtId="0" fontId="42" fillId="0" borderId="31" xfId="0" applyFont="1" applyBorder="1" applyAlignment="1">
      <alignment horizontal="center" vertical="center" wrapText="1"/>
    </xf>
    <xf numFmtId="0" fontId="7" fillId="0" borderId="31" xfId="0" applyFont="1" applyBorder="1" applyAlignment="1">
      <alignment horizontal="center" vertical="center"/>
    </xf>
    <xf numFmtId="0" fontId="24" fillId="0" borderId="29" xfId="0" applyFont="1" applyBorder="1" applyAlignment="1">
      <alignment vertical="center"/>
    </xf>
    <xf numFmtId="0" fontId="44" fillId="0" borderId="29"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87" xfId="0" applyFont="1" applyBorder="1" applyAlignment="1">
      <alignment vertical="center" wrapText="1"/>
    </xf>
    <xf numFmtId="0" fontId="6" fillId="0" borderId="69" xfId="0" applyFont="1" applyBorder="1" applyAlignment="1">
      <alignment vertical="center" wrapText="1"/>
    </xf>
    <xf numFmtId="0" fontId="6" fillId="0" borderId="90" xfId="0" applyFont="1" applyBorder="1" applyAlignment="1">
      <alignment vertical="center" wrapText="1"/>
    </xf>
    <xf numFmtId="0" fontId="24" fillId="0" borderId="69" xfId="0" applyFont="1" applyBorder="1" applyAlignment="1">
      <alignment vertical="center"/>
    </xf>
    <xf numFmtId="0" fontId="42" fillId="0" borderId="0" xfId="0" applyFont="1" applyAlignment="1">
      <alignment horizontal="center" vertical="center" wrapText="1"/>
    </xf>
    <xf numFmtId="4" fontId="43" fillId="0" borderId="0" xfId="0" applyNumberFormat="1" applyFont="1"/>
    <xf numFmtId="0" fontId="6" fillId="0" borderId="87" xfId="0" applyFont="1" applyBorder="1" applyAlignment="1">
      <alignment horizontal="center" vertical="center" wrapText="1"/>
    </xf>
    <xf numFmtId="0" fontId="45" fillId="0" borderId="0" xfId="0" applyFont="1" applyAlignment="1">
      <alignment horizontal="center" vertical="center" wrapText="1"/>
    </xf>
    <xf numFmtId="0" fontId="42" fillId="0" borderId="0" xfId="0" applyFont="1"/>
    <xf numFmtId="0" fontId="26" fillId="11" borderId="0" xfId="0" applyFont="1" applyFill="1" applyAlignment="1">
      <alignment horizontal="center" vertical="center" wrapText="1"/>
    </xf>
    <xf numFmtId="0" fontId="26" fillId="11" borderId="14" xfId="0" applyFont="1" applyFill="1" applyBorder="1" applyAlignment="1">
      <alignment horizontal="center" vertical="center" wrapText="1"/>
    </xf>
    <xf numFmtId="0" fontId="8" fillId="11" borderId="37" xfId="0" applyFont="1" applyFill="1" applyBorder="1" applyAlignment="1">
      <alignment horizontal="center" vertical="center" wrapText="1"/>
    </xf>
    <xf numFmtId="0" fontId="5" fillId="0" borderId="29" xfId="0" applyFont="1" applyBorder="1"/>
    <xf numFmtId="0" fontId="4" fillId="0" borderId="0" xfId="0" applyFont="1" applyAlignment="1">
      <alignment horizontal="center" vertical="center"/>
    </xf>
    <xf numFmtId="0" fontId="11" fillId="16" borderId="23" xfId="0" applyFont="1" applyFill="1" applyBorder="1" applyAlignment="1">
      <alignment horizontal="center" vertical="center" wrapText="1"/>
    </xf>
    <xf numFmtId="0" fontId="6" fillId="16" borderId="23" xfId="0" applyFont="1" applyFill="1" applyBorder="1" applyAlignment="1">
      <alignment horizontal="center" vertical="center" wrapText="1"/>
    </xf>
    <xf numFmtId="0" fontId="6" fillId="23" borderId="8" xfId="0" applyFont="1" applyFill="1" applyBorder="1" applyAlignment="1">
      <alignment horizontal="center" vertical="center" wrapText="1"/>
    </xf>
    <xf numFmtId="0" fontId="6" fillId="23" borderId="79" xfId="0" applyFont="1" applyFill="1" applyBorder="1" applyAlignment="1">
      <alignment horizontal="center" vertical="center" wrapText="1"/>
    </xf>
    <xf numFmtId="0" fontId="11" fillId="8" borderId="40" xfId="0" applyFont="1" applyFill="1" applyBorder="1" applyAlignment="1">
      <alignment horizontal="center" vertical="center" wrapText="1"/>
    </xf>
    <xf numFmtId="0" fontId="4" fillId="0" borderId="14" xfId="0" applyFont="1" applyBorder="1" applyAlignment="1">
      <alignment wrapText="1"/>
    </xf>
    <xf numFmtId="0" fontId="6" fillId="0" borderId="14" xfId="0" applyFont="1" applyBorder="1" applyAlignment="1">
      <alignment vertical="center" wrapText="1"/>
    </xf>
    <xf numFmtId="0" fontId="6" fillId="23" borderId="23" xfId="0" applyFont="1" applyFill="1" applyBorder="1" applyAlignment="1">
      <alignment horizontal="center" vertical="center" wrapText="1"/>
    </xf>
    <xf numFmtId="0" fontId="6" fillId="23" borderId="14" xfId="0" applyFont="1" applyFill="1" applyBorder="1" applyAlignment="1">
      <alignment horizontal="center" vertical="center" wrapText="1"/>
    </xf>
    <xf numFmtId="0" fontId="6" fillId="0" borderId="5" xfId="0" applyFont="1" applyBorder="1" applyAlignment="1">
      <alignment horizontal="center" vertical="center" wrapText="1"/>
    </xf>
    <xf numFmtId="0" fontId="7" fillId="0" borderId="23" xfId="0" applyFont="1" applyBorder="1" applyAlignment="1">
      <alignment horizontal="center" vertical="center" wrapText="1"/>
    </xf>
    <xf numFmtId="0" fontId="7" fillId="12" borderId="28" xfId="0" applyFont="1" applyFill="1" applyBorder="1" applyAlignment="1">
      <alignment horizontal="center" vertical="center" wrapText="1"/>
    </xf>
    <xf numFmtId="0" fontId="7" fillId="12" borderId="14" xfId="0" applyFont="1" applyFill="1" applyBorder="1" applyAlignment="1">
      <alignment horizontal="center" vertical="center" wrapText="1"/>
    </xf>
    <xf numFmtId="0" fontId="7" fillId="10" borderId="14" xfId="0" applyFont="1" applyFill="1" applyBorder="1" applyAlignment="1">
      <alignment horizontal="center" vertical="center" wrapText="1"/>
    </xf>
    <xf numFmtId="0" fontId="7" fillId="12" borderId="92" xfId="0" applyFont="1" applyFill="1" applyBorder="1" applyAlignment="1">
      <alignment horizontal="center" vertical="center" wrapText="1"/>
    </xf>
    <xf numFmtId="0" fontId="7" fillId="12" borderId="70" xfId="0" applyFont="1" applyFill="1" applyBorder="1" applyAlignment="1">
      <alignment horizontal="center" vertical="center" wrapText="1"/>
    </xf>
    <xf numFmtId="0" fontId="6" fillId="0" borderId="23" xfId="0" applyFont="1" applyBorder="1" applyAlignment="1">
      <alignment horizontal="center" vertical="center" wrapText="1"/>
    </xf>
    <xf numFmtId="0" fontId="6" fillId="4" borderId="59"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57"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10"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2" fillId="0" borderId="19" xfId="0" applyFont="1" applyBorder="1" applyAlignment="1">
      <alignment horizontal="center"/>
    </xf>
    <xf numFmtId="0" fontId="42" fillId="0" borderId="24" xfId="0" applyFont="1" applyBorder="1" applyAlignment="1">
      <alignment horizontal="center"/>
    </xf>
    <xf numFmtId="0" fontId="42" fillId="0" borderId="20" xfId="0" applyFont="1" applyBorder="1" applyAlignment="1">
      <alignment horizontal="center"/>
    </xf>
    <xf numFmtId="0" fontId="42" fillId="0" borderId="19" xfId="0" applyFont="1" applyBorder="1" applyAlignment="1">
      <alignment horizontal="center" vertical="center" wrapText="1"/>
    </xf>
    <xf numFmtId="0" fontId="42" fillId="0" borderId="24" xfId="0" applyFont="1" applyBorder="1" applyAlignment="1">
      <alignment horizontal="center" vertical="center" wrapText="1"/>
    </xf>
    <xf numFmtId="0" fontId="42" fillId="0" borderId="20" xfId="0" applyFont="1" applyBorder="1" applyAlignment="1">
      <alignment horizontal="center" vertical="center" wrapText="1"/>
    </xf>
    <xf numFmtId="0" fontId="7" fillId="7" borderId="5"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7" fillId="0" borderId="1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49" fontId="7" fillId="12" borderId="42" xfId="0" applyNumberFormat="1" applyFont="1" applyFill="1" applyBorder="1" applyAlignment="1">
      <alignment horizontal="center" vertical="center" wrapText="1"/>
    </xf>
    <xf numFmtId="49" fontId="7" fillId="12" borderId="5" xfId="0" applyNumberFormat="1" applyFont="1" applyFill="1" applyBorder="1" applyAlignment="1">
      <alignment horizontal="center" vertical="center" wrapText="1"/>
    </xf>
    <xf numFmtId="0" fontId="7" fillId="12" borderId="42" xfId="0" applyFont="1" applyFill="1" applyBorder="1" applyAlignment="1">
      <alignment horizontal="center" vertical="center" wrapText="1"/>
    </xf>
    <xf numFmtId="0" fontId="7" fillId="12" borderId="5" xfId="0" applyFont="1" applyFill="1" applyBorder="1" applyAlignment="1">
      <alignment horizontal="center" vertical="center" wrapText="1"/>
    </xf>
    <xf numFmtId="0" fontId="33" fillId="11" borderId="14" xfId="0" applyFont="1" applyFill="1" applyBorder="1" applyAlignment="1">
      <alignment horizontal="center" vertical="center" wrapText="1"/>
    </xf>
    <xf numFmtId="0" fontId="6" fillId="24" borderId="104" xfId="0" applyFont="1" applyFill="1" applyBorder="1" applyAlignment="1">
      <alignment horizontal="center" vertical="center" wrapText="1"/>
    </xf>
    <xf numFmtId="0" fontId="8" fillId="24" borderId="104" xfId="0" applyFont="1" applyFill="1" applyBorder="1" applyAlignment="1">
      <alignment horizontal="center" vertical="center" wrapText="1"/>
    </xf>
    <xf numFmtId="0" fontId="6" fillId="0" borderId="104" xfId="0" applyFont="1" applyBorder="1" applyAlignment="1">
      <alignment horizontal="center" vertical="center" wrapText="1"/>
    </xf>
    <xf numFmtId="0" fontId="8" fillId="0" borderId="104" xfId="0" applyFont="1" applyBorder="1" applyAlignment="1">
      <alignment horizontal="center" vertical="center" wrapText="1"/>
    </xf>
    <xf numFmtId="0" fontId="23" fillId="6" borderId="54" xfId="0" applyFont="1" applyFill="1" applyBorder="1" applyAlignment="1">
      <alignment horizontal="center" vertical="center" wrapText="1"/>
    </xf>
    <xf numFmtId="0" fontId="23" fillId="6" borderId="66" xfId="0" applyFont="1" applyFill="1" applyBorder="1" applyAlignment="1">
      <alignment horizontal="center" vertical="center" wrapText="1"/>
    </xf>
    <xf numFmtId="0" fontId="23" fillId="6" borderId="55" xfId="0" applyFont="1" applyFill="1" applyBorder="1" applyAlignment="1">
      <alignment horizontal="center" vertical="center" wrapText="1"/>
    </xf>
    <xf numFmtId="0" fontId="7" fillId="12" borderId="108" xfId="0" applyFont="1" applyFill="1" applyBorder="1" applyAlignment="1">
      <alignment horizontal="center" vertical="center" wrapText="1"/>
    </xf>
    <xf numFmtId="0" fontId="7" fillId="12" borderId="20" xfId="0" applyFont="1" applyFill="1" applyBorder="1" applyAlignment="1">
      <alignment horizontal="center" vertical="center" wrapText="1"/>
    </xf>
    <xf numFmtId="0" fontId="6" fillId="23" borderId="80" xfId="0" applyFont="1" applyFill="1" applyBorder="1" applyAlignment="1">
      <alignment horizontal="center" vertical="center" wrapText="1"/>
    </xf>
    <xf numFmtId="0" fontId="6" fillId="23" borderId="79" xfId="0" applyFont="1" applyFill="1" applyBorder="1" applyAlignment="1">
      <alignment horizontal="center" vertical="center" wrapText="1"/>
    </xf>
    <xf numFmtId="0" fontId="7" fillId="11" borderId="0" xfId="0" applyFont="1" applyFill="1" applyAlignment="1">
      <alignment horizontal="center" vertical="center" wrapText="1"/>
    </xf>
    <xf numFmtId="0" fontId="7" fillId="12" borderId="72"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6" fillId="0" borderId="110"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49" xfId="0" applyFont="1" applyBorder="1" applyAlignment="1">
      <alignment horizontal="center" vertical="center" wrapText="1"/>
    </xf>
    <xf numFmtId="0" fontId="6" fillId="4" borderId="47"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7" fillId="0" borderId="20" xfId="0" applyFont="1" applyBorder="1" applyAlignment="1">
      <alignment horizontal="center" vertical="center" wrapText="1"/>
    </xf>
    <xf numFmtId="0" fontId="6" fillId="4" borderId="45"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60" xfId="0" applyFont="1" applyBorder="1" applyAlignment="1">
      <alignment horizontal="center" vertical="center" wrapText="1"/>
    </xf>
    <xf numFmtId="0" fontId="23" fillId="6" borderId="67" xfId="0" applyFont="1" applyFill="1" applyBorder="1" applyAlignment="1">
      <alignment horizontal="center" vertical="center" wrapText="1"/>
    </xf>
    <xf numFmtId="0" fontId="23" fillId="6" borderId="39" xfId="0" applyFont="1" applyFill="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29" fillId="11" borderId="21" xfId="0" applyFont="1" applyFill="1" applyBorder="1" applyAlignment="1">
      <alignment horizontal="center" vertical="center" wrapText="1"/>
    </xf>
    <xf numFmtId="0" fontId="29" fillId="11" borderId="22" xfId="0" applyFont="1" applyFill="1" applyBorder="1" applyAlignment="1">
      <alignment horizontal="center" vertical="center" wrapText="1"/>
    </xf>
    <xf numFmtId="0" fontId="29" fillId="11" borderId="97" xfId="0" applyFont="1" applyFill="1" applyBorder="1" applyAlignment="1">
      <alignment horizontal="center" vertical="center" wrapText="1"/>
    </xf>
    <xf numFmtId="0" fontId="29" fillId="11" borderId="96" xfId="0" applyFont="1" applyFill="1" applyBorder="1" applyAlignment="1">
      <alignment horizontal="center" vertical="center" wrapText="1"/>
    </xf>
    <xf numFmtId="0" fontId="8" fillId="11" borderId="21" xfId="0" applyFont="1" applyFill="1" applyBorder="1" applyAlignment="1">
      <alignment horizontal="center" vertical="center" wrapText="1"/>
    </xf>
    <xf numFmtId="0" fontId="8" fillId="11" borderId="72" xfId="0" applyFont="1" applyFill="1" applyBorder="1" applyAlignment="1">
      <alignment horizontal="center" vertical="center" wrapText="1"/>
    </xf>
    <xf numFmtId="0" fontId="8" fillId="11" borderId="22" xfId="0" applyFont="1" applyFill="1" applyBorder="1" applyAlignment="1">
      <alignment horizontal="center" vertical="center" wrapText="1"/>
    </xf>
    <xf numFmtId="0" fontId="8" fillId="11" borderId="77" xfId="0" applyFont="1" applyFill="1" applyBorder="1" applyAlignment="1">
      <alignment horizontal="center" vertical="center" wrapText="1"/>
    </xf>
    <xf numFmtId="0" fontId="8" fillId="11" borderId="0" xfId="0" applyFont="1" applyFill="1" applyAlignment="1">
      <alignment horizontal="center" vertical="center" wrapText="1"/>
    </xf>
    <xf numFmtId="0" fontId="8" fillId="11" borderId="68" xfId="0" applyFont="1" applyFill="1" applyBorder="1" applyAlignment="1">
      <alignment horizontal="center" vertical="center" wrapText="1"/>
    </xf>
    <xf numFmtId="0" fontId="8" fillId="0" borderId="24" xfId="0" applyFont="1" applyBorder="1" applyAlignment="1">
      <alignment horizontal="center" vertical="center" wrapText="1"/>
    </xf>
    <xf numFmtId="0" fontId="7" fillId="0" borderId="53" xfId="0" applyFont="1" applyBorder="1" applyAlignment="1">
      <alignment horizontal="center" vertical="center" wrapText="1"/>
    </xf>
    <xf numFmtId="0" fontId="7" fillId="0" borderId="0" xfId="0" applyFont="1" applyAlignment="1">
      <alignment horizontal="center" vertical="center"/>
    </xf>
    <xf numFmtId="0" fontId="14" fillId="9" borderId="74" xfId="0" applyFont="1" applyFill="1" applyBorder="1" applyAlignment="1">
      <alignment horizontal="center" vertical="center" wrapText="1"/>
    </xf>
    <xf numFmtId="0" fontId="14" fillId="9" borderId="76" xfId="0" applyFont="1" applyFill="1" applyBorder="1" applyAlignment="1">
      <alignment horizontal="center" vertical="center" wrapText="1"/>
    </xf>
    <xf numFmtId="0" fontId="14" fillId="9" borderId="62" xfId="0" applyFont="1" applyFill="1" applyBorder="1" applyAlignment="1">
      <alignment horizontal="center" vertical="center" wrapText="1"/>
    </xf>
    <xf numFmtId="0" fontId="14" fillId="9" borderId="64" xfId="0" applyFont="1" applyFill="1" applyBorder="1" applyAlignment="1">
      <alignment horizontal="center" vertical="center" wrapText="1"/>
    </xf>
    <xf numFmtId="0" fontId="23" fillId="6" borderId="76" xfId="0" applyFont="1" applyFill="1" applyBorder="1" applyAlignment="1">
      <alignment horizontal="center" vertical="center" wrapText="1"/>
    </xf>
    <xf numFmtId="0" fontId="23" fillId="6" borderId="78" xfId="0" applyFont="1" applyFill="1" applyBorder="1" applyAlignment="1">
      <alignment horizontal="center" vertical="center" wrapText="1"/>
    </xf>
    <xf numFmtId="0" fontId="15" fillId="13" borderId="54" xfId="0" applyFont="1" applyFill="1" applyBorder="1" applyAlignment="1">
      <alignment horizontal="center" vertical="center" wrapText="1"/>
    </xf>
    <xf numFmtId="0" fontId="15" fillId="13" borderId="66" xfId="0" applyFont="1" applyFill="1" applyBorder="1" applyAlignment="1">
      <alignment horizontal="center" vertical="center" wrapText="1"/>
    </xf>
    <xf numFmtId="0" fontId="15" fillId="13" borderId="55" xfId="0" applyFont="1" applyFill="1" applyBorder="1" applyAlignment="1">
      <alignment horizontal="center" vertical="center" wrapText="1"/>
    </xf>
    <xf numFmtId="0" fontId="21" fillId="0" borderId="70" xfId="0" applyFont="1" applyBorder="1" applyAlignment="1">
      <alignment horizontal="center" vertical="center"/>
    </xf>
    <xf numFmtId="0" fontId="21" fillId="0" borderId="83" xfId="0" applyFont="1" applyBorder="1" applyAlignment="1">
      <alignment horizontal="center" vertical="center"/>
    </xf>
    <xf numFmtId="0" fontId="21" fillId="0" borderId="53" xfId="0" applyFont="1" applyBorder="1" applyAlignment="1">
      <alignment horizontal="center" vertical="center"/>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24" fillId="0" borderId="14"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12" fillId="0" borderId="0" xfId="0" applyFont="1" applyAlignment="1">
      <alignment horizontal="center" vertical="center"/>
    </xf>
    <xf numFmtId="0" fontId="9" fillId="3" borderId="1" xfId="0" applyFont="1" applyFill="1" applyBorder="1" applyAlignment="1">
      <alignment horizontal="center" vertical="center"/>
    </xf>
    <xf numFmtId="0" fontId="6" fillId="9" borderId="5"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8" fillId="11" borderId="36" xfId="0" applyFont="1" applyFill="1" applyBorder="1" applyAlignment="1">
      <alignment horizontal="center" vertical="center" wrapText="1"/>
    </xf>
    <xf numFmtId="0" fontId="8" fillId="11" borderId="37" xfId="0" applyFont="1" applyFill="1" applyBorder="1" applyAlignment="1">
      <alignment horizontal="center" vertical="center" wrapText="1"/>
    </xf>
    <xf numFmtId="3" fontId="9" fillId="3" borderId="1" xfId="0" applyNumberFormat="1" applyFont="1" applyFill="1" applyBorder="1" applyAlignment="1">
      <alignment horizontal="center" vertical="center"/>
    </xf>
    <xf numFmtId="3" fontId="41" fillId="3" borderId="1" xfId="4" applyNumberFormat="1" applyFill="1" applyBorder="1" applyAlignment="1">
      <alignment horizontal="center" vertical="center"/>
    </xf>
    <xf numFmtId="0" fontId="6" fillId="9" borderId="42" xfId="0" applyFont="1" applyFill="1" applyBorder="1" applyAlignment="1">
      <alignment horizontal="center" vertical="center" wrapText="1"/>
    </xf>
    <xf numFmtId="0" fontId="6" fillId="23" borderId="5" xfId="0" applyFont="1" applyFill="1" applyBorder="1" applyAlignment="1">
      <alignment horizontal="center" vertical="center" wrapText="1"/>
    </xf>
    <xf numFmtId="0" fontId="6" fillId="23" borderId="6" xfId="0" applyFont="1" applyFill="1" applyBorder="1" applyAlignment="1">
      <alignment horizontal="center" vertical="center" wrapText="1"/>
    </xf>
    <xf numFmtId="0" fontId="15" fillId="11" borderId="2" xfId="0" applyFont="1" applyFill="1" applyBorder="1" applyAlignment="1">
      <alignment horizontal="center" vertical="center" wrapText="1"/>
    </xf>
    <xf numFmtId="0" fontId="15" fillId="11" borderId="3" xfId="0" applyFont="1" applyFill="1" applyBorder="1" applyAlignment="1">
      <alignment horizontal="center" vertical="center" wrapText="1"/>
    </xf>
    <xf numFmtId="0" fontId="48" fillId="3" borderId="1" xfId="0" applyFont="1" applyFill="1" applyBorder="1" applyAlignment="1">
      <alignment horizontal="center" vertical="center"/>
    </xf>
    <xf numFmtId="0" fontId="6" fillId="6" borderId="42"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0" borderId="0" xfId="0" applyFont="1" applyAlignment="1">
      <alignment horizontal="center" vertical="center" wrapText="1"/>
    </xf>
    <xf numFmtId="0" fontId="42" fillId="0" borderId="6" xfId="0" applyFont="1" applyBorder="1" applyAlignment="1">
      <alignment horizontal="center" vertical="center"/>
    </xf>
    <xf numFmtId="0" fontId="42" fillId="0" borderId="8" xfId="0" applyFont="1" applyBorder="1" applyAlignment="1">
      <alignment horizontal="center" vertical="center"/>
    </xf>
    <xf numFmtId="0" fontId="42" fillId="0" borderId="73" xfId="0" applyFont="1" applyBorder="1" applyAlignment="1">
      <alignment horizontal="center" vertical="center"/>
    </xf>
    <xf numFmtId="0" fontId="42" fillId="0" borderId="118" xfId="0" applyFont="1" applyBorder="1" applyAlignment="1">
      <alignment horizontal="center" vertical="center"/>
    </xf>
    <xf numFmtId="0" fontId="14" fillId="9" borderId="58" xfId="0" applyFont="1" applyFill="1" applyBorder="1" applyAlignment="1">
      <alignment horizontal="center" vertical="center" wrapText="1"/>
    </xf>
    <xf numFmtId="0" fontId="14" fillId="9" borderId="18" xfId="0" applyFont="1" applyFill="1" applyBorder="1" applyAlignment="1">
      <alignment horizontal="center" vertical="center" wrapText="1"/>
    </xf>
    <xf numFmtId="0" fontId="14" fillId="9" borderId="59" xfId="0" applyFont="1" applyFill="1" applyBorder="1" applyAlignment="1">
      <alignment horizontal="center" vertical="center" wrapText="1"/>
    </xf>
    <xf numFmtId="0" fontId="14" fillId="9" borderId="0" xfId="0" applyFont="1" applyFill="1" applyAlignment="1">
      <alignment horizontal="center" vertical="center" wrapText="1"/>
    </xf>
    <xf numFmtId="0" fontId="14" fillId="9" borderId="57" xfId="0" applyFont="1" applyFill="1" applyBorder="1" applyAlignment="1">
      <alignment horizontal="center" vertical="center" wrapText="1"/>
    </xf>
    <xf numFmtId="0" fontId="14" fillId="9" borderId="35" xfId="0" applyFont="1" applyFill="1" applyBorder="1" applyAlignment="1">
      <alignment horizontal="center" vertical="center" wrapText="1"/>
    </xf>
    <xf numFmtId="0" fontId="15" fillId="13" borderId="58" xfId="0" applyFont="1" applyFill="1" applyBorder="1" applyAlignment="1">
      <alignment horizontal="center" vertical="center" wrapText="1"/>
    </xf>
    <xf numFmtId="0" fontId="15" fillId="13" borderId="11" xfId="0" applyFont="1" applyFill="1" applyBorder="1" applyAlignment="1">
      <alignment horizontal="center" vertical="center" wrapText="1"/>
    </xf>
    <xf numFmtId="0" fontId="15" fillId="13" borderId="57" xfId="0" applyFont="1" applyFill="1" applyBorder="1" applyAlignment="1">
      <alignment horizontal="center" vertical="center" wrapText="1"/>
    </xf>
    <xf numFmtId="0" fontId="15" fillId="13" borderId="13" xfId="0" applyFont="1" applyFill="1" applyBorder="1" applyAlignment="1">
      <alignment horizontal="center" vertical="center" wrapText="1"/>
    </xf>
    <xf numFmtId="0" fontId="8" fillId="11" borderId="6" xfId="0" applyFont="1" applyFill="1" applyBorder="1" applyAlignment="1">
      <alignment horizontal="center" vertical="center" wrapText="1"/>
    </xf>
    <xf numFmtId="0" fontId="8" fillId="11" borderId="7" xfId="0" applyFont="1" applyFill="1" applyBorder="1" applyAlignment="1">
      <alignment horizontal="center" vertical="center" wrapText="1"/>
    </xf>
    <xf numFmtId="0" fontId="8" fillId="11" borderId="8" xfId="0" applyFont="1" applyFill="1" applyBorder="1" applyAlignment="1">
      <alignment horizontal="center" vertical="center" wrapText="1"/>
    </xf>
    <xf numFmtId="0" fontId="7" fillId="12" borderId="97" xfId="0" applyFont="1" applyFill="1" applyBorder="1" applyAlignment="1">
      <alignment horizontal="center" vertical="center" wrapText="1"/>
    </xf>
    <xf numFmtId="0" fontId="7" fillId="12" borderId="17" xfId="0" applyFont="1" applyFill="1" applyBorder="1" applyAlignment="1">
      <alignment horizontal="center" vertical="center" wrapText="1"/>
    </xf>
    <xf numFmtId="0" fontId="31" fillId="7" borderId="5" xfId="0" applyFont="1" applyFill="1" applyBorder="1" applyAlignment="1">
      <alignment horizontal="center" vertical="center" wrapText="1"/>
    </xf>
    <xf numFmtId="0" fontId="7" fillId="12" borderId="89" xfId="0" applyFont="1" applyFill="1" applyBorder="1" applyAlignment="1">
      <alignment horizontal="center" vertical="center" wrapText="1"/>
    </xf>
    <xf numFmtId="0" fontId="7" fillId="12" borderId="96" xfId="0" applyFont="1" applyFill="1" applyBorder="1" applyAlignment="1">
      <alignment horizontal="center" vertical="center" wrapText="1"/>
    </xf>
    <xf numFmtId="0" fontId="8" fillId="0" borderId="97" xfId="0" applyFont="1" applyBorder="1" applyAlignment="1">
      <alignment horizontal="center" vertical="center" wrapText="1"/>
    </xf>
    <xf numFmtId="0" fontId="8" fillId="0" borderId="17" xfId="0" applyFont="1" applyBorder="1" applyAlignment="1">
      <alignment horizontal="center" vertical="center" wrapText="1"/>
    </xf>
    <xf numFmtId="0" fontId="31" fillId="7" borderId="10" xfId="0" applyFont="1" applyFill="1" applyBorder="1" applyAlignment="1">
      <alignment horizontal="center" vertical="center" wrapText="1"/>
    </xf>
    <xf numFmtId="0" fontId="31" fillId="7" borderId="11" xfId="0" applyFont="1" applyFill="1" applyBorder="1" applyAlignment="1">
      <alignment horizontal="center" vertical="center" wrapText="1"/>
    </xf>
    <xf numFmtId="0" fontId="7" fillId="7" borderId="61" xfId="0" applyFont="1" applyFill="1" applyBorder="1" applyAlignment="1">
      <alignment horizontal="center" vertical="center" wrapText="1"/>
    </xf>
    <xf numFmtId="0" fontId="15" fillId="13" borderId="67" xfId="0" applyFont="1" applyFill="1" applyBorder="1" applyAlignment="1">
      <alignment horizontal="center" vertical="center" wrapText="1"/>
    </xf>
    <xf numFmtId="0" fontId="15" fillId="13" borderId="38" xfId="0" applyFont="1" applyFill="1" applyBorder="1" applyAlignment="1">
      <alignment horizontal="center" vertical="center" wrapText="1"/>
    </xf>
    <xf numFmtId="0" fontId="15" fillId="13" borderId="39" xfId="0" applyFont="1" applyFill="1" applyBorder="1" applyAlignment="1">
      <alignment horizontal="center" vertical="center" wrapText="1"/>
    </xf>
    <xf numFmtId="0" fontId="15" fillId="13" borderId="36" xfId="0" applyFont="1" applyFill="1" applyBorder="1" applyAlignment="1">
      <alignment horizontal="center" vertical="center" wrapText="1"/>
    </xf>
    <xf numFmtId="0" fontId="15" fillId="13" borderId="37" xfId="0" applyFont="1" applyFill="1" applyBorder="1" applyAlignment="1">
      <alignment horizontal="center" vertical="center" wrapText="1"/>
    </xf>
    <xf numFmtId="0" fontId="15" fillId="13" borderId="49" xfId="0" applyFont="1" applyFill="1" applyBorder="1" applyAlignment="1">
      <alignment horizontal="center" vertical="center" wrapText="1"/>
    </xf>
    <xf numFmtId="0" fontId="7" fillId="12" borderId="40" xfId="0" applyFont="1" applyFill="1" applyBorder="1" applyAlignment="1">
      <alignment horizontal="center" vertical="center" wrapText="1"/>
    </xf>
    <xf numFmtId="0" fontId="7" fillId="12" borderId="8" xfId="0" applyFont="1" applyFill="1" applyBorder="1" applyAlignment="1">
      <alignment horizontal="center" vertical="center" wrapText="1"/>
    </xf>
    <xf numFmtId="0" fontId="7" fillId="12" borderId="58" xfId="0" applyFont="1" applyFill="1" applyBorder="1" applyAlignment="1">
      <alignment horizontal="center" vertical="center" wrapText="1"/>
    </xf>
    <xf numFmtId="0" fontId="7" fillId="12" borderId="11" xfId="0" applyFont="1" applyFill="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6" fillId="0" borderId="97" xfId="0" applyFont="1" applyBorder="1" applyAlignment="1">
      <alignment horizontal="center" vertical="center" wrapText="1"/>
    </xf>
    <xf numFmtId="0" fontId="6" fillId="0" borderId="96"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77" xfId="0" applyFont="1" applyBorder="1" applyAlignment="1">
      <alignment horizontal="center" vertical="center" wrapText="1"/>
    </xf>
    <xf numFmtId="0" fontId="6" fillId="0" borderId="68" xfId="0" applyFont="1" applyBorder="1" applyAlignment="1">
      <alignment horizontal="center" vertical="center" wrapText="1"/>
    </xf>
    <xf numFmtId="0" fontId="15" fillId="11" borderId="6" xfId="0" applyFont="1" applyFill="1" applyBorder="1" applyAlignment="1">
      <alignment horizontal="center" vertical="center" wrapText="1"/>
    </xf>
    <xf numFmtId="0" fontId="15" fillId="11" borderId="7"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8" fillId="11" borderId="94" xfId="0" applyFont="1" applyFill="1" applyBorder="1" applyAlignment="1">
      <alignment horizontal="center" vertical="center" wrapText="1"/>
    </xf>
    <xf numFmtId="0" fontId="8" fillId="11" borderId="87"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69" xfId="0" applyFont="1" applyFill="1" applyBorder="1" applyAlignment="1">
      <alignment horizontal="center" vertical="center" wrapText="1"/>
    </xf>
    <xf numFmtId="0" fontId="8" fillId="11" borderId="95" xfId="0" applyFont="1" applyFill="1" applyBorder="1" applyAlignment="1">
      <alignment horizontal="center" vertical="center" wrapText="1"/>
    </xf>
    <xf numFmtId="0" fontId="8" fillId="11" borderId="17" xfId="0" applyFont="1" applyFill="1" applyBorder="1" applyAlignment="1">
      <alignment horizontal="center" vertical="center" wrapText="1"/>
    </xf>
    <xf numFmtId="0" fontId="8" fillId="11" borderId="90"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0" borderId="125" xfId="0" applyFont="1" applyBorder="1" applyAlignment="1">
      <alignment horizontal="center" vertical="center" wrapText="1"/>
    </xf>
    <xf numFmtId="0" fontId="14" fillId="9" borderId="42"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7" fillId="0" borderId="98" xfId="0" applyFont="1" applyBorder="1" applyAlignment="1">
      <alignment horizontal="center" vertical="center"/>
    </xf>
    <xf numFmtId="0" fontId="7" fillId="7" borderId="108" xfId="0" applyFont="1" applyFill="1" applyBorder="1" applyAlignment="1">
      <alignment horizontal="center" vertical="center" wrapText="1"/>
    </xf>
    <xf numFmtId="0" fontId="7" fillId="7" borderId="88" xfId="0" applyFont="1" applyFill="1" applyBorder="1" applyAlignment="1">
      <alignment horizontal="center" vertical="center" wrapText="1"/>
    </xf>
    <xf numFmtId="0" fontId="15" fillId="13" borderId="74" xfId="0" applyFont="1" applyFill="1" applyBorder="1" applyAlignment="1">
      <alignment horizontal="center" vertical="center" wrapText="1"/>
    </xf>
    <xf numFmtId="0" fontId="15" fillId="13" borderId="78" xfId="0" applyFont="1" applyFill="1" applyBorder="1" applyAlignment="1">
      <alignment horizontal="center" vertical="center" wrapText="1"/>
    </xf>
    <xf numFmtId="0" fontId="15" fillId="13" borderId="59" xfId="0" applyFont="1" applyFill="1" applyBorder="1" applyAlignment="1">
      <alignment horizontal="center" vertical="center" wrapText="1"/>
    </xf>
    <xf numFmtId="0" fontId="15" fillId="13" borderId="69" xfId="0" applyFont="1" applyFill="1" applyBorder="1" applyAlignment="1">
      <alignment horizontal="center" vertical="center" wrapText="1"/>
    </xf>
    <xf numFmtId="0" fontId="15" fillId="13" borderId="89" xfId="0" applyFont="1" applyFill="1" applyBorder="1" applyAlignment="1">
      <alignment horizontal="center" vertical="center" wrapText="1"/>
    </xf>
    <xf numFmtId="0" fontId="15" fillId="13" borderId="90" xfId="0" applyFont="1" applyFill="1" applyBorder="1" applyAlignment="1">
      <alignment horizontal="center" vertical="center" wrapText="1"/>
    </xf>
    <xf numFmtId="0" fontId="31" fillId="12" borderId="28" xfId="0" applyFont="1" applyFill="1" applyBorder="1" applyAlignment="1">
      <alignment horizontal="center" vertical="center" wrapText="1"/>
    </xf>
    <xf numFmtId="0" fontId="31" fillId="12" borderId="14" xfId="0" applyFont="1" applyFill="1" applyBorder="1" applyAlignment="1">
      <alignment horizontal="center" vertical="center" wrapText="1"/>
    </xf>
    <xf numFmtId="0" fontId="31" fillId="12" borderId="85" xfId="0" applyFont="1" applyFill="1" applyBorder="1" applyAlignment="1">
      <alignment horizontal="center" vertical="center" wrapText="1"/>
    </xf>
    <xf numFmtId="0" fontId="31" fillId="12" borderId="53" xfId="0" applyFont="1" applyFill="1" applyBorder="1" applyAlignment="1">
      <alignment horizontal="center" vertical="center" wrapText="1"/>
    </xf>
    <xf numFmtId="0" fontId="7" fillId="12" borderId="56" xfId="0" applyFont="1" applyFill="1" applyBorder="1" applyAlignment="1">
      <alignment horizontal="center" vertical="center" wrapText="1"/>
    </xf>
    <xf numFmtId="0" fontId="7" fillId="12" borderId="23" xfId="0" applyFont="1" applyFill="1" applyBorder="1" applyAlignment="1">
      <alignment horizontal="center" vertical="center" wrapText="1"/>
    </xf>
    <xf numFmtId="0" fontId="7" fillId="10" borderId="19" xfId="0" applyFont="1" applyFill="1" applyBorder="1" applyAlignment="1">
      <alignment horizontal="center" vertical="center" wrapText="1"/>
    </xf>
    <xf numFmtId="0" fontId="7" fillId="10" borderId="20" xfId="0" applyFont="1" applyFill="1" applyBorder="1" applyAlignment="1">
      <alignment horizontal="center" vertical="center" wrapText="1"/>
    </xf>
    <xf numFmtId="0" fontId="41" fillId="0" borderId="10" xfId="4" applyBorder="1" applyAlignment="1">
      <alignment horizontal="center" vertical="center" wrapText="1"/>
    </xf>
    <xf numFmtId="0" fontId="41" fillId="0" borderId="11" xfId="4" applyBorder="1" applyAlignment="1">
      <alignment horizontal="center" vertical="center" wrapText="1"/>
    </xf>
    <xf numFmtId="0" fontId="41" fillId="0" borderId="15" xfId="4" applyBorder="1" applyAlignment="1">
      <alignment horizontal="center" vertical="center" wrapText="1"/>
    </xf>
    <xf numFmtId="0" fontId="41" fillId="0" borderId="16" xfId="4" applyBorder="1" applyAlignment="1">
      <alignment horizontal="center" vertical="center" wrapText="1"/>
    </xf>
    <xf numFmtId="0" fontId="41" fillId="0" borderId="82" xfId="4" applyBorder="1" applyAlignment="1">
      <alignment horizontal="center" vertical="center" wrapText="1"/>
    </xf>
    <xf numFmtId="0" fontId="41" fillId="0" borderId="65" xfId="4" applyBorder="1" applyAlignment="1">
      <alignment horizontal="center" vertical="center" wrapText="1"/>
    </xf>
    <xf numFmtId="0" fontId="8" fillId="11" borderId="5"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41" fillId="0" borderId="14" xfId="3" applyBorder="1" applyAlignment="1">
      <alignment horizontal="center" vertical="center" wrapText="1"/>
    </xf>
    <xf numFmtId="0" fontId="7" fillId="0" borderId="8"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79" xfId="0" applyFont="1" applyBorder="1" applyAlignment="1">
      <alignment horizontal="center" vertical="center" wrapText="1"/>
    </xf>
    <xf numFmtId="0" fontId="7" fillId="10" borderId="75"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6" fillId="0" borderId="84" xfId="0" applyFont="1" applyBorder="1" applyAlignment="1">
      <alignment horizontal="center" vertical="center" wrapText="1"/>
    </xf>
    <xf numFmtId="0" fontId="8" fillId="11" borderId="35"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7" fillId="12" borderId="30" xfId="0" applyFont="1" applyFill="1" applyBorder="1" applyAlignment="1">
      <alignment horizontal="center" vertical="center" wrapText="1"/>
    </xf>
    <xf numFmtId="0" fontId="7" fillId="12" borderId="31" xfId="0" applyFont="1" applyFill="1" applyBorder="1" applyAlignment="1">
      <alignment horizontal="center" vertical="center" wrapText="1"/>
    </xf>
    <xf numFmtId="0" fontId="18" fillId="11" borderId="14" xfId="0" applyFont="1" applyFill="1" applyBorder="1" applyAlignment="1">
      <alignment horizontal="center" vertical="center" wrapText="1"/>
    </xf>
    <xf numFmtId="0" fontId="18" fillId="11" borderId="70" xfId="0" applyFont="1" applyFill="1" applyBorder="1" applyAlignment="1">
      <alignment horizontal="center" vertical="center" wrapText="1"/>
    </xf>
    <xf numFmtId="0" fontId="26" fillId="11" borderId="9" xfId="0" applyFont="1" applyFill="1" applyBorder="1" applyAlignment="1">
      <alignment horizontal="center" vertical="center" wrapText="1"/>
    </xf>
    <xf numFmtId="0" fontId="26" fillId="11" borderId="0" xfId="0" applyFont="1" applyFill="1" applyAlignment="1">
      <alignment horizontal="center" vertical="center" wrapText="1"/>
    </xf>
    <xf numFmtId="0" fontId="7" fillId="0" borderId="46" xfId="0" applyFont="1" applyBorder="1" applyAlignment="1">
      <alignment horizontal="center" vertical="center" wrapText="1"/>
    </xf>
    <xf numFmtId="0" fontId="7" fillId="0" borderId="45" xfId="0" applyFont="1" applyBorder="1" applyAlignment="1">
      <alignment horizontal="center" vertical="center" wrapText="1"/>
    </xf>
    <xf numFmtId="0" fontId="31" fillId="12" borderId="116" xfId="0" applyFont="1" applyFill="1" applyBorder="1" applyAlignment="1">
      <alignment horizontal="center" vertical="center" wrapText="1"/>
    </xf>
    <xf numFmtId="0" fontId="31" fillId="12" borderId="12" xfId="0" applyFont="1" applyFill="1" applyBorder="1" applyAlignment="1">
      <alignment horizontal="center" vertical="center" wrapText="1"/>
    </xf>
    <xf numFmtId="0" fontId="31" fillId="12" borderId="42" xfId="0" applyFont="1" applyFill="1" applyBorder="1" applyAlignment="1">
      <alignment horizontal="center" vertical="center" wrapText="1"/>
    </xf>
    <xf numFmtId="0" fontId="31" fillId="12" borderId="6" xfId="0" applyFont="1" applyFill="1" applyBorder="1" applyAlignment="1">
      <alignment horizontal="center" vertical="center" wrapText="1"/>
    </xf>
    <xf numFmtId="0" fontId="25" fillId="9" borderId="42" xfId="0" applyFont="1" applyFill="1" applyBorder="1" applyAlignment="1">
      <alignment horizontal="center" vertical="center" wrapText="1"/>
    </xf>
    <xf numFmtId="0" fontId="25" fillId="9" borderId="5" xfId="0" applyFont="1" applyFill="1" applyBorder="1" applyAlignment="1">
      <alignment horizontal="center" vertical="center" wrapText="1"/>
    </xf>
    <xf numFmtId="0" fontId="7" fillId="7" borderId="28" xfId="0" applyFont="1" applyFill="1" applyBorder="1" applyAlignment="1">
      <alignment horizontal="center" vertical="center" wrapText="1"/>
    </xf>
    <xf numFmtId="0" fontId="7" fillId="7" borderId="29" xfId="0" applyFont="1" applyFill="1" applyBorder="1" applyAlignment="1">
      <alignment horizontal="center" vertical="center" wrapText="1"/>
    </xf>
    <xf numFmtId="0" fontId="7" fillId="7" borderId="30"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31" fillId="7" borderId="61" xfId="0" applyFont="1" applyFill="1" applyBorder="1" applyAlignment="1">
      <alignment horizontal="center" vertical="center" wrapText="1"/>
    </xf>
    <xf numFmtId="0" fontId="31" fillId="7" borderId="6" xfId="0" applyFont="1" applyFill="1" applyBorder="1" applyAlignment="1">
      <alignment horizontal="center" vertical="center" wrapText="1"/>
    </xf>
    <xf numFmtId="0" fontId="31" fillId="7" borderId="8" xfId="0" applyFont="1" applyFill="1" applyBorder="1" applyAlignment="1">
      <alignment horizontal="center" vertical="center" wrapText="1"/>
    </xf>
    <xf numFmtId="0" fontId="6" fillId="0" borderId="50" xfId="0" applyFont="1" applyBorder="1" applyAlignment="1">
      <alignment horizontal="center" vertical="center" wrapText="1"/>
    </xf>
    <xf numFmtId="0" fontId="6" fillId="23" borderId="14" xfId="0" applyFont="1" applyFill="1" applyBorder="1" applyAlignment="1">
      <alignment horizontal="center" vertical="center" wrapText="1"/>
    </xf>
    <xf numFmtId="0" fontId="7" fillId="0" borderId="73" xfId="0" applyFont="1" applyBorder="1" applyAlignment="1">
      <alignment horizontal="center" vertical="center" wrapText="1"/>
    </xf>
    <xf numFmtId="0" fontId="7" fillId="0" borderId="99" xfId="0" applyFont="1" applyBorder="1" applyAlignment="1">
      <alignment horizontal="center" vertical="center" wrapText="1"/>
    </xf>
    <xf numFmtId="0" fontId="7" fillId="0" borderId="100"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33" fillId="11" borderId="29" xfId="0" applyFont="1" applyFill="1" applyBorder="1" applyAlignment="1">
      <alignment horizontal="center" vertical="center" wrapText="1"/>
    </xf>
    <xf numFmtId="0" fontId="17" fillId="16" borderId="17" xfId="0" applyFont="1" applyFill="1" applyBorder="1" applyAlignment="1">
      <alignment horizontal="center" wrapText="1"/>
    </xf>
    <xf numFmtId="0" fontId="14" fillId="9" borderId="11" xfId="0" applyFont="1" applyFill="1" applyBorder="1" applyAlignment="1">
      <alignment horizontal="center" vertical="center" wrapText="1"/>
    </xf>
    <xf numFmtId="0" fontId="14" fillId="9" borderId="16" xfId="0" applyFont="1" applyFill="1" applyBorder="1" applyAlignment="1">
      <alignment horizontal="center" vertical="center" wrapText="1"/>
    </xf>
    <xf numFmtId="0" fontId="14" fillId="9" borderId="13" xfId="0" applyFont="1" applyFill="1" applyBorder="1" applyAlignment="1">
      <alignment horizontal="center" vertical="center" wrapText="1"/>
    </xf>
    <xf numFmtId="0" fontId="7" fillId="0" borderId="82" xfId="0" applyFont="1" applyBorder="1" applyAlignment="1">
      <alignment horizontal="center" vertical="center"/>
    </xf>
    <xf numFmtId="0" fontId="7" fillId="0" borderId="65" xfId="0" applyFont="1" applyBorder="1" applyAlignment="1">
      <alignment horizontal="center" vertical="center"/>
    </xf>
    <xf numFmtId="0" fontId="7" fillId="0" borderId="63" xfId="0" applyFont="1" applyBorder="1" applyAlignment="1">
      <alignment horizontal="center" vertical="center"/>
    </xf>
    <xf numFmtId="0" fontId="34" fillId="4" borderId="45" xfId="0" applyFont="1" applyFill="1" applyBorder="1" applyAlignment="1">
      <alignment horizontal="center" vertical="center" wrapText="1"/>
    </xf>
    <xf numFmtId="0" fontId="34" fillId="4" borderId="44" xfId="0" applyFont="1" applyFill="1" applyBorder="1" applyAlignment="1">
      <alignment horizontal="center" vertical="center" wrapText="1"/>
    </xf>
    <xf numFmtId="0" fontId="26" fillId="11" borderId="10" xfId="0" applyFont="1" applyFill="1" applyBorder="1" applyAlignment="1">
      <alignment horizontal="center" vertical="center" wrapText="1"/>
    </xf>
    <xf numFmtId="0" fontId="26" fillId="11" borderId="11" xfId="0" applyFont="1" applyFill="1" applyBorder="1" applyAlignment="1">
      <alignment horizontal="center" vertical="center" wrapText="1"/>
    </xf>
    <xf numFmtId="0" fontId="26" fillId="11" borderId="15" xfId="0" applyFont="1" applyFill="1" applyBorder="1" applyAlignment="1">
      <alignment horizontal="center" vertical="center" wrapText="1"/>
    </xf>
    <xf numFmtId="0" fontId="26" fillId="11" borderId="16" xfId="0" applyFont="1" applyFill="1" applyBorder="1" applyAlignment="1">
      <alignment horizontal="center" vertical="center" wrapText="1"/>
    </xf>
    <xf numFmtId="0" fontId="41" fillId="0" borderId="6" xfId="4" applyBorder="1" applyAlignment="1">
      <alignment horizontal="center" vertical="center" wrapText="1"/>
    </xf>
    <xf numFmtId="0" fontId="41" fillId="0" borderId="8" xfId="4" applyBorder="1" applyAlignment="1">
      <alignment horizontal="center" vertical="center" wrapText="1"/>
    </xf>
    <xf numFmtId="2" fontId="41" fillId="0" borderId="6" xfId="4" applyNumberFormat="1" applyBorder="1" applyAlignment="1">
      <alignment horizontal="center" vertical="center" wrapText="1"/>
    </xf>
    <xf numFmtId="2" fontId="7" fillId="0" borderId="8" xfId="0" applyNumberFormat="1" applyFont="1" applyBorder="1" applyAlignment="1">
      <alignment horizontal="center" vertical="center" wrapText="1"/>
    </xf>
    <xf numFmtId="2" fontId="41" fillId="0" borderId="10" xfId="4" applyNumberFormat="1" applyBorder="1" applyAlignment="1">
      <alignment horizontal="center" vertical="center" wrapText="1"/>
    </xf>
    <xf numFmtId="2" fontId="7" fillId="0" borderId="11"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0" borderId="41" xfId="0" applyFont="1" applyBorder="1" applyAlignment="1">
      <alignment horizontal="center" vertical="center" wrapText="1"/>
    </xf>
    <xf numFmtId="0" fontId="4" fillId="0" borderId="10" xfId="0" applyFont="1" applyBorder="1" applyAlignment="1">
      <alignment horizontal="center"/>
    </xf>
    <xf numFmtId="0" fontId="4" fillId="0" borderId="18" xfId="0" applyFont="1" applyBorder="1" applyAlignment="1">
      <alignment horizontal="center"/>
    </xf>
    <xf numFmtId="0" fontId="4" fillId="0" borderId="60" xfId="0" applyFont="1" applyBorder="1" applyAlignment="1">
      <alignment horizont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6" fillId="0" borderId="69" xfId="0" applyFont="1" applyBorder="1" applyAlignment="1">
      <alignment horizontal="center" vertical="center" wrapText="1"/>
    </xf>
    <xf numFmtId="0" fontId="31" fillId="12" borderId="43" xfId="0" applyFont="1" applyFill="1" applyBorder="1" applyAlignment="1">
      <alignment horizontal="center" vertical="center" wrapText="1"/>
    </xf>
    <xf numFmtId="0" fontId="31" fillId="12" borderId="47" xfId="0" applyFont="1" applyFill="1" applyBorder="1" applyAlignment="1">
      <alignment horizontal="center" vertical="center" wrapText="1"/>
    </xf>
    <xf numFmtId="0" fontId="35" fillId="0" borderId="40" xfId="0" applyFont="1" applyBorder="1" applyAlignment="1">
      <alignment horizontal="center" vertical="center" wrapText="1"/>
    </xf>
    <xf numFmtId="0" fontId="35" fillId="0" borderId="8"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8" xfId="0" applyFont="1" applyBorder="1" applyAlignment="1">
      <alignment horizontal="center" vertical="center" wrapText="1"/>
    </xf>
    <xf numFmtId="0" fontId="42" fillId="0" borderId="84" xfId="0" applyFont="1" applyBorder="1" applyAlignment="1">
      <alignment horizontal="center" vertical="center"/>
    </xf>
    <xf numFmtId="0" fontId="41" fillId="0" borderId="19" xfId="4" applyBorder="1" applyAlignment="1">
      <alignment horizontal="center" vertical="center" wrapText="1"/>
    </xf>
    <xf numFmtId="0" fontId="41" fillId="0" borderId="20" xfId="4" applyBorder="1" applyAlignment="1">
      <alignment horizontal="center" vertical="center" wrapText="1"/>
    </xf>
    <xf numFmtId="0" fontId="7" fillId="0" borderId="72"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0" xfId="0" applyFont="1" applyAlignment="1">
      <alignment horizontal="center" vertical="center" wrapText="1"/>
    </xf>
    <xf numFmtId="0" fontId="7" fillId="0" borderId="68" xfId="0" applyFont="1" applyBorder="1" applyAlignment="1">
      <alignment horizontal="center" vertical="center" wrapText="1"/>
    </xf>
    <xf numFmtId="0" fontId="7" fillId="0" borderId="124" xfId="0" applyFont="1" applyBorder="1" applyAlignment="1">
      <alignment horizontal="center" vertical="center" wrapText="1"/>
    </xf>
    <xf numFmtId="0" fontId="7" fillId="0" borderId="64" xfId="0" applyFont="1" applyBorder="1" applyAlignment="1">
      <alignment horizontal="center" vertical="center" wrapText="1"/>
    </xf>
    <xf numFmtId="0" fontId="7" fillId="0" borderId="138" xfId="0" applyFont="1" applyBorder="1" applyAlignment="1">
      <alignment horizontal="center" vertical="center" wrapText="1"/>
    </xf>
    <xf numFmtId="0" fontId="8" fillId="0" borderId="14" xfId="0" applyFont="1" applyBorder="1" applyAlignment="1">
      <alignment horizontal="center" vertical="center" wrapText="1"/>
    </xf>
    <xf numFmtId="0" fontId="41" fillId="0" borderId="45" xfId="4" applyBorder="1" applyAlignment="1">
      <alignment horizontal="center" vertical="center" wrapText="1"/>
    </xf>
    <xf numFmtId="0" fontId="41" fillId="0" borderId="44" xfId="4" applyBorder="1" applyAlignment="1">
      <alignment horizontal="center" vertical="center" wrapText="1"/>
    </xf>
    <xf numFmtId="0" fontId="47" fillId="0" borderId="40" xfId="0" applyFont="1" applyBorder="1" applyAlignment="1">
      <alignment horizontal="center" vertical="center" wrapText="1"/>
    </xf>
    <xf numFmtId="0" fontId="23" fillId="6" borderId="74" xfId="0" applyFont="1" applyFill="1" applyBorder="1" applyAlignment="1">
      <alignment horizontal="center" vertical="center" wrapText="1"/>
    </xf>
    <xf numFmtId="0" fontId="23" fillId="6" borderId="62" xfId="0" applyFont="1" applyFill="1" applyBorder="1" applyAlignment="1">
      <alignment horizontal="center" vertical="center" wrapText="1"/>
    </xf>
    <xf numFmtId="0" fontId="23" fillId="6" borderId="63" xfId="0" applyFont="1" applyFill="1" applyBorder="1" applyAlignment="1">
      <alignment horizontal="center" vertical="center" wrapText="1"/>
    </xf>
    <xf numFmtId="0" fontId="7" fillId="0" borderId="15" xfId="0" applyFont="1" applyBorder="1" applyAlignment="1">
      <alignment horizontal="center" vertical="center" wrapText="1"/>
    </xf>
    <xf numFmtId="0" fontId="19" fillId="11" borderId="14" xfId="1" applyFont="1" applyFill="1" applyBorder="1" applyAlignment="1">
      <alignment horizontal="center" vertical="center"/>
    </xf>
    <xf numFmtId="0" fontId="31" fillId="12" borderId="5" xfId="0" applyFont="1" applyFill="1" applyBorder="1" applyAlignment="1">
      <alignment horizontal="center" vertical="center" wrapText="1"/>
    </xf>
    <xf numFmtId="0" fontId="36" fillId="21" borderId="74" xfId="0" applyFont="1" applyFill="1" applyBorder="1" applyAlignment="1">
      <alignment horizontal="center" vertical="center" wrapText="1"/>
    </xf>
    <xf numFmtId="0" fontId="36" fillId="21" borderId="76" xfId="0" applyFont="1" applyFill="1" applyBorder="1" applyAlignment="1">
      <alignment horizontal="center" vertical="center" wrapText="1"/>
    </xf>
    <xf numFmtId="0" fontId="36" fillId="21" borderId="78" xfId="0" applyFont="1" applyFill="1" applyBorder="1" applyAlignment="1">
      <alignment horizontal="center" vertical="center" wrapText="1"/>
    </xf>
    <xf numFmtId="0" fontId="23" fillId="6" borderId="109"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31" fillId="12" borderId="51" xfId="0" applyFont="1" applyFill="1" applyBorder="1" applyAlignment="1">
      <alignment horizontal="center" vertical="center" wrapText="1"/>
    </xf>
    <xf numFmtId="0" fontId="31" fillId="12" borderId="46" xfId="0" applyFont="1" applyFill="1" applyBorder="1" applyAlignment="1">
      <alignment horizontal="center" vertical="center" wrapText="1"/>
    </xf>
    <xf numFmtId="0" fontId="42" fillId="0" borderId="45" xfId="0" applyFont="1" applyBorder="1" applyAlignment="1">
      <alignment horizontal="center" vertical="center" wrapText="1"/>
    </xf>
    <xf numFmtId="0" fontId="42" fillId="0" borderId="127" xfId="0" applyFont="1" applyBorder="1" applyAlignment="1">
      <alignment horizontal="center" vertical="center" wrapText="1"/>
    </xf>
    <xf numFmtId="0" fontId="31" fillId="12" borderId="56" xfId="0" applyFont="1" applyFill="1" applyBorder="1" applyAlignment="1">
      <alignment horizontal="center" vertical="center" wrapText="1"/>
    </xf>
    <xf numFmtId="0" fontId="31" fillId="12" borderId="23" xfId="0" applyFont="1" applyFill="1" applyBorder="1" applyAlignment="1">
      <alignment horizontal="center" vertical="center" wrapText="1"/>
    </xf>
    <xf numFmtId="0" fontId="42" fillId="0" borderId="44" xfId="0" applyFont="1" applyBorder="1" applyAlignment="1">
      <alignment horizontal="center" vertical="center" wrapText="1"/>
    </xf>
    <xf numFmtId="0" fontId="34" fillId="4" borderId="10" xfId="0" applyFont="1" applyFill="1" applyBorder="1" applyAlignment="1">
      <alignment horizontal="center" vertical="center" wrapText="1"/>
    </xf>
    <xf numFmtId="0" fontId="34" fillId="4" borderId="11" xfId="0" applyFont="1" applyFill="1" applyBorder="1" applyAlignment="1">
      <alignment horizontal="center" vertical="center" wrapText="1"/>
    </xf>
    <xf numFmtId="0" fontId="8" fillId="11" borderId="18" xfId="0" applyFont="1" applyFill="1" applyBorder="1" applyAlignment="1">
      <alignment horizontal="center" vertical="center" wrapText="1"/>
    </xf>
    <xf numFmtId="0" fontId="41" fillId="0" borderId="110" xfId="4" applyBorder="1" applyAlignment="1">
      <alignment horizontal="center" vertical="center" wrapText="1"/>
    </xf>
    <xf numFmtId="0" fontId="6" fillId="0" borderId="31" xfId="0" applyFont="1" applyBorder="1" applyAlignment="1">
      <alignment horizontal="center" vertical="center" wrapText="1"/>
    </xf>
    <xf numFmtId="0" fontId="6" fillId="4" borderId="74" xfId="0" applyFont="1" applyFill="1" applyBorder="1" applyAlignment="1">
      <alignment horizontal="center" vertical="center" wrapText="1"/>
    </xf>
    <xf numFmtId="0" fontId="6" fillId="4" borderId="78" xfId="0" applyFont="1" applyFill="1" applyBorder="1" applyAlignment="1">
      <alignment horizontal="center" vertical="center" wrapText="1"/>
    </xf>
    <xf numFmtId="0" fontId="6" fillId="0" borderId="112" xfId="0" applyFont="1" applyBorder="1" applyAlignment="1">
      <alignment horizontal="center" vertical="center" wrapText="1"/>
    </xf>
    <xf numFmtId="0" fontId="6" fillId="0" borderId="113" xfId="0" applyFont="1" applyBorder="1" applyAlignment="1">
      <alignment horizontal="center" vertical="center" wrapText="1"/>
    </xf>
    <xf numFmtId="0" fontId="3" fillId="11" borderId="14" xfId="0" applyFont="1" applyFill="1" applyBorder="1" applyAlignment="1">
      <alignment horizontal="center" vertical="center" wrapText="1"/>
    </xf>
    <xf numFmtId="0" fontId="15" fillId="11" borderId="94" xfId="0" applyFont="1" applyFill="1" applyBorder="1" applyAlignment="1">
      <alignment horizontal="center" vertical="center" wrapText="1"/>
    </xf>
    <xf numFmtId="0" fontId="15" fillId="11" borderId="72" xfId="0" applyFont="1" applyFill="1" applyBorder="1" applyAlignment="1">
      <alignment horizontal="center" vertical="center" wrapText="1"/>
    </xf>
    <xf numFmtId="0" fontId="15" fillId="11" borderId="0" xfId="0" applyFont="1" applyFill="1" applyAlignment="1">
      <alignment horizontal="center" vertical="center" wrapText="1"/>
    </xf>
    <xf numFmtId="0" fontId="15" fillId="11" borderId="17" xfId="0" applyFont="1" applyFill="1" applyBorder="1" applyAlignment="1">
      <alignment horizontal="center" vertical="center" wrapText="1"/>
    </xf>
    <xf numFmtId="0" fontId="7" fillId="0" borderId="31" xfId="0" applyFont="1" applyBorder="1" applyAlignment="1">
      <alignment horizontal="center" vertical="center" wrapText="1"/>
    </xf>
    <xf numFmtId="0" fontId="8" fillId="11" borderId="10" xfId="0" applyFont="1" applyFill="1" applyBorder="1" applyAlignment="1">
      <alignment horizontal="center" vertical="center" wrapText="1"/>
    </xf>
    <xf numFmtId="0" fontId="8" fillId="11" borderId="11"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3" fillId="11" borderId="29" xfId="0" applyFont="1" applyFill="1" applyBorder="1" applyAlignment="1">
      <alignment horizontal="center" vertical="center" wrapText="1"/>
    </xf>
    <xf numFmtId="0" fontId="41" fillId="0" borderId="97" xfId="3" applyFill="1" applyBorder="1" applyAlignment="1">
      <alignment horizontal="center" vertical="center" wrapText="1"/>
    </xf>
    <xf numFmtId="0" fontId="41" fillId="0" borderId="96" xfId="3" applyFill="1" applyBorder="1" applyAlignment="1">
      <alignment horizontal="center" vertical="center" wrapText="1"/>
    </xf>
    <xf numFmtId="0" fontId="3" fillId="11" borderId="93" xfId="0" applyFont="1" applyFill="1" applyBorder="1" applyAlignment="1">
      <alignment horizontal="center" vertical="center" wrapText="1"/>
    </xf>
    <xf numFmtId="0" fontId="3" fillId="11" borderId="111" xfId="0" applyFont="1" applyFill="1" applyBorder="1" applyAlignment="1">
      <alignment horizontal="center" vertical="center" wrapText="1"/>
    </xf>
    <xf numFmtId="0" fontId="3" fillId="11" borderId="86" xfId="0" applyFont="1" applyFill="1" applyBorder="1" applyAlignment="1">
      <alignment horizontal="center" vertical="center" wrapText="1"/>
    </xf>
    <xf numFmtId="0" fontId="18" fillId="11" borderId="29" xfId="0" applyFont="1" applyFill="1" applyBorder="1" applyAlignment="1">
      <alignment horizontal="center" vertical="center" wrapText="1"/>
    </xf>
    <xf numFmtId="0" fontId="23" fillId="6" borderId="14" xfId="0" applyFont="1" applyFill="1" applyBorder="1" applyAlignment="1">
      <alignment horizontal="center" vertical="center" wrapText="1"/>
    </xf>
    <xf numFmtId="0" fontId="7" fillId="12" borderId="77" xfId="0" applyFont="1" applyFill="1" applyBorder="1" applyAlignment="1">
      <alignment horizontal="center" vertical="center" wrapText="1"/>
    </xf>
    <xf numFmtId="0" fontId="7" fillId="12" borderId="0" xfId="0" applyFont="1" applyFill="1" applyAlignment="1">
      <alignment horizontal="center" vertical="center" wrapText="1"/>
    </xf>
    <xf numFmtId="0" fontId="15" fillId="13" borderId="62" xfId="0" applyFont="1" applyFill="1" applyBorder="1" applyAlignment="1">
      <alignment horizontal="center" vertical="center" wrapText="1"/>
    </xf>
    <xf numFmtId="0" fontId="15" fillId="13" borderId="63" xfId="0" applyFont="1" applyFill="1" applyBorder="1" applyAlignment="1">
      <alignment horizontal="center" vertical="center" wrapText="1"/>
    </xf>
    <xf numFmtId="0" fontId="41" fillId="0" borderId="14" xfId="4" applyBorder="1" applyAlignment="1">
      <alignment horizontal="center" vertical="center" wrapText="1"/>
    </xf>
    <xf numFmtId="0" fontId="15" fillId="13" borderId="76" xfId="0" applyFont="1" applyFill="1" applyBorder="1" applyAlignment="1">
      <alignment horizontal="center" vertical="center" wrapText="1"/>
    </xf>
    <xf numFmtId="0" fontId="7" fillId="12" borderId="51" xfId="0" applyFont="1" applyFill="1" applyBorder="1" applyAlignment="1">
      <alignment horizontal="center" vertical="center" wrapText="1"/>
    </xf>
    <xf numFmtId="0" fontId="7" fillId="12" borderId="46" xfId="0" applyFont="1" applyFill="1" applyBorder="1" applyAlignment="1">
      <alignment horizontal="center" vertical="center" wrapText="1"/>
    </xf>
    <xf numFmtId="0" fontId="4" fillId="12" borderId="40" xfId="0" applyFont="1" applyFill="1" applyBorder="1" applyAlignment="1">
      <alignment horizontal="center" vertical="center" wrapText="1"/>
    </xf>
    <xf numFmtId="0" fontId="4" fillId="12" borderId="8"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14" fillId="9" borderId="10" xfId="0" applyFont="1" applyFill="1" applyBorder="1" applyAlignment="1">
      <alignment horizontal="center" vertical="center" wrapText="1"/>
    </xf>
    <xf numFmtId="0" fontId="14" fillId="9" borderId="12" xfId="0" applyFont="1" applyFill="1" applyBorder="1" applyAlignment="1">
      <alignment horizontal="center" vertical="center" wrapText="1"/>
    </xf>
    <xf numFmtId="0" fontId="21" fillId="0" borderId="14" xfId="0" applyFont="1" applyBorder="1" applyAlignment="1">
      <alignment horizontal="center" vertical="center"/>
    </xf>
    <xf numFmtId="0" fontId="8" fillId="11" borderId="135" xfId="0" applyFont="1" applyFill="1" applyBorder="1" applyAlignment="1">
      <alignment horizontal="center" vertical="center" wrapText="1"/>
    </xf>
    <xf numFmtId="0" fontId="8" fillId="11" borderId="76" xfId="0" applyFont="1" applyFill="1" applyBorder="1" applyAlignment="1">
      <alignment horizontal="center" vertical="center" wrapText="1"/>
    </xf>
    <xf numFmtId="0" fontId="8" fillId="11" borderId="136" xfId="0" applyFont="1" applyFill="1" applyBorder="1" applyAlignment="1">
      <alignment horizontal="center" vertical="center" wrapText="1"/>
    </xf>
    <xf numFmtId="0" fontId="8" fillId="11" borderId="12" xfId="0" applyFont="1" applyFill="1" applyBorder="1" applyAlignment="1">
      <alignment horizontal="center" vertical="center" wrapText="1"/>
    </xf>
    <xf numFmtId="0" fontId="8" fillId="11" borderId="71" xfId="0" applyFont="1" applyFill="1" applyBorder="1" applyAlignment="1">
      <alignment horizontal="center" vertical="center" wrapText="1"/>
    </xf>
    <xf numFmtId="0" fontId="8" fillId="11" borderId="133" xfId="0" applyFont="1" applyFill="1" applyBorder="1" applyAlignment="1">
      <alignment horizontal="center" vertical="center" wrapText="1"/>
    </xf>
    <xf numFmtId="0" fontId="8" fillId="11" borderId="38" xfId="0" applyFont="1" applyFill="1" applyBorder="1" applyAlignment="1">
      <alignment horizontal="center" vertical="center" wrapText="1"/>
    </xf>
    <xf numFmtId="0" fontId="8" fillId="11" borderId="134" xfId="0" applyFont="1" applyFill="1" applyBorder="1" applyAlignment="1">
      <alignment horizontal="center" vertical="center" wrapText="1"/>
    </xf>
    <xf numFmtId="0" fontId="30" fillId="11" borderId="70" xfId="0" applyFont="1" applyFill="1" applyBorder="1" applyAlignment="1">
      <alignment horizontal="center" vertical="center" wrapText="1"/>
    </xf>
    <xf numFmtId="0" fontId="30" fillId="11" borderId="83" xfId="0" applyFont="1" applyFill="1" applyBorder="1" applyAlignment="1">
      <alignment horizontal="center" vertical="center" wrapText="1"/>
    </xf>
    <xf numFmtId="0" fontId="30" fillId="11" borderId="53" xfId="0" applyFont="1" applyFill="1" applyBorder="1" applyAlignment="1">
      <alignment horizontal="center" vertical="center" wrapText="1"/>
    </xf>
    <xf numFmtId="0" fontId="3" fillId="11" borderId="70" xfId="0" applyFont="1" applyFill="1" applyBorder="1" applyAlignment="1">
      <alignment horizontal="center" vertical="center" wrapText="1"/>
    </xf>
    <xf numFmtId="0" fontId="3" fillId="11" borderId="83" xfId="0" applyFont="1" applyFill="1" applyBorder="1" applyAlignment="1">
      <alignment horizontal="center" vertical="center" wrapText="1"/>
    </xf>
    <xf numFmtId="0" fontId="3" fillId="11" borderId="53" xfId="0" applyFont="1" applyFill="1" applyBorder="1" applyAlignment="1">
      <alignment horizontal="center" vertical="center" wrapText="1"/>
    </xf>
    <xf numFmtId="0" fontId="8" fillId="11" borderId="20" xfId="0" applyFont="1" applyFill="1" applyBorder="1" applyAlignment="1">
      <alignment horizontal="center" vertical="center" wrapText="1"/>
    </xf>
    <xf numFmtId="0" fontId="8" fillId="11" borderId="14"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0" borderId="53" xfId="0" applyFont="1" applyBorder="1" applyAlignment="1">
      <alignment horizontal="center" vertical="center" wrapText="1"/>
    </xf>
    <xf numFmtId="0" fontId="19" fillId="11" borderId="101" xfId="0" applyFont="1" applyFill="1" applyBorder="1" applyAlignment="1">
      <alignment horizontal="center" vertical="center" wrapText="1"/>
    </xf>
    <xf numFmtId="0" fontId="19" fillId="11" borderId="83" xfId="0" applyFont="1" applyFill="1" applyBorder="1" applyAlignment="1">
      <alignment horizontal="center" vertical="center" wrapText="1"/>
    </xf>
    <xf numFmtId="0" fontId="19" fillId="11" borderId="53" xfId="0" applyFont="1" applyFill="1" applyBorder="1" applyAlignment="1">
      <alignment horizontal="center" vertical="center" wrapText="1"/>
    </xf>
    <xf numFmtId="0" fontId="19" fillId="11" borderId="137" xfId="0" applyFont="1" applyFill="1" applyBorder="1" applyAlignment="1">
      <alignment horizontal="center" vertical="center" wrapText="1"/>
    </xf>
    <xf numFmtId="0" fontId="19" fillId="11" borderId="111" xfId="0" applyFont="1" applyFill="1" applyBorder="1" applyAlignment="1">
      <alignment horizontal="center" vertical="center" wrapText="1"/>
    </xf>
    <xf numFmtId="0" fontId="19" fillId="11" borderId="86" xfId="0" applyFont="1" applyFill="1" applyBorder="1" applyAlignment="1">
      <alignment horizontal="center" vertical="center" wrapText="1"/>
    </xf>
    <xf numFmtId="0" fontId="19" fillId="11" borderId="14" xfId="0" applyFont="1" applyFill="1" applyBorder="1" applyAlignment="1">
      <alignment horizontal="center" vertical="center" wrapText="1"/>
    </xf>
    <xf numFmtId="0" fontId="18" fillId="11" borderId="93" xfId="0" applyFont="1" applyFill="1" applyBorder="1" applyAlignment="1">
      <alignment horizontal="center" vertical="center" wrapText="1"/>
    </xf>
    <xf numFmtId="0" fontId="28" fillId="11" borderId="14" xfId="0" applyFont="1" applyFill="1" applyBorder="1" applyAlignment="1">
      <alignment horizontal="center" vertical="center" wrapText="1"/>
    </xf>
    <xf numFmtId="0" fontId="7" fillId="0" borderId="34" xfId="0" applyFont="1" applyBorder="1" applyAlignment="1">
      <alignment horizontal="center" vertical="center" wrapText="1"/>
    </xf>
    <xf numFmtId="0" fontId="7" fillId="0" borderId="75" xfId="0" applyFont="1" applyBorder="1" applyAlignment="1">
      <alignment horizontal="center" vertical="center" wrapText="1"/>
    </xf>
    <xf numFmtId="0" fontId="28" fillId="11" borderId="53" xfId="0" applyFont="1" applyFill="1" applyBorder="1" applyAlignment="1">
      <alignment horizontal="center" vertical="center" wrapText="1"/>
    </xf>
    <xf numFmtId="0" fontId="6" fillId="0" borderId="40" xfId="0" applyFont="1" applyBorder="1" applyAlignment="1">
      <alignment horizontal="center" vertical="center" wrapText="1"/>
    </xf>
    <xf numFmtId="0" fontId="31" fillId="12" borderId="40" xfId="0" applyFont="1" applyFill="1" applyBorder="1" applyAlignment="1">
      <alignment horizontal="center" vertical="center" wrapText="1"/>
    </xf>
    <xf numFmtId="0" fontId="31" fillId="12" borderId="8" xfId="0" applyFont="1" applyFill="1" applyBorder="1" applyAlignment="1">
      <alignment horizontal="center" vertical="center" wrapText="1"/>
    </xf>
    <xf numFmtId="0" fontId="42" fillId="0" borderId="45" xfId="0" applyFont="1" applyBorder="1" applyAlignment="1">
      <alignment horizontal="center" vertical="center"/>
    </xf>
    <xf numFmtId="0" fontId="42" fillId="0" borderId="44" xfId="0" applyFont="1" applyBorder="1" applyAlignment="1">
      <alignment horizontal="center" vertical="center"/>
    </xf>
    <xf numFmtId="0" fontId="9" fillId="3" borderId="2" xfId="0" applyFont="1" applyFill="1" applyBorder="1" applyAlignment="1">
      <alignment horizontal="center" vertical="center"/>
    </xf>
    <xf numFmtId="0" fontId="9" fillId="3" borderId="126" xfId="0" applyFont="1" applyFill="1" applyBorder="1" applyAlignment="1">
      <alignment horizontal="center" vertical="center"/>
    </xf>
    <xf numFmtId="0" fontId="9" fillId="3" borderId="3" xfId="0" applyFont="1" applyFill="1" applyBorder="1" applyAlignment="1">
      <alignment horizontal="center" vertical="center"/>
    </xf>
    <xf numFmtId="0" fontId="7" fillId="12" borderId="43" xfId="0" applyFont="1" applyFill="1" applyBorder="1" applyAlignment="1">
      <alignment horizontal="center" vertical="center" wrapText="1"/>
    </xf>
    <xf numFmtId="0" fontId="7" fillId="12" borderId="47" xfId="0" applyFont="1" applyFill="1" applyBorder="1" applyAlignment="1">
      <alignment horizontal="center" vertical="center" wrapText="1"/>
    </xf>
    <xf numFmtId="0" fontId="23" fillId="6" borderId="119" xfId="0" applyFont="1" applyFill="1" applyBorder="1" applyAlignment="1">
      <alignment horizontal="center" vertical="center" wrapText="1"/>
    </xf>
    <xf numFmtId="0" fontId="23" fillId="6" borderId="121" xfId="0" applyFont="1" applyFill="1" applyBorder="1" applyAlignment="1">
      <alignment horizontal="center" vertical="center" wrapText="1"/>
    </xf>
    <xf numFmtId="0" fontId="15" fillId="13" borderId="0" xfId="0" applyFont="1" applyFill="1" applyAlignment="1">
      <alignment horizontal="center" vertical="center" wrapText="1"/>
    </xf>
    <xf numFmtId="0" fontId="26" fillId="13" borderId="74" xfId="0" applyFont="1" applyFill="1" applyBorder="1" applyAlignment="1">
      <alignment horizontal="center" vertical="center" wrapText="1"/>
    </xf>
    <xf numFmtId="0" fontId="26" fillId="13" borderId="76" xfId="0" applyFont="1" applyFill="1" applyBorder="1" applyAlignment="1">
      <alignment horizontal="center" vertical="center" wrapText="1"/>
    </xf>
    <xf numFmtId="0" fontId="26" fillId="13" borderId="78" xfId="0" applyFont="1" applyFill="1" applyBorder="1" applyAlignment="1">
      <alignment horizontal="center" vertical="center" wrapText="1"/>
    </xf>
    <xf numFmtId="0" fontId="7" fillId="23" borderId="0" xfId="0" applyFont="1" applyFill="1" applyAlignment="1">
      <alignment horizontal="center" vertical="center"/>
    </xf>
    <xf numFmtId="0" fontId="4" fillId="23" borderId="0" xfId="0" applyFont="1" applyFill="1" applyAlignment="1">
      <alignment horizontal="center"/>
    </xf>
    <xf numFmtId="0" fontId="11" fillId="23" borderId="10" xfId="0" applyFont="1" applyFill="1" applyBorder="1" applyAlignment="1">
      <alignment horizontal="center" vertical="center" wrapText="1"/>
    </xf>
    <xf numFmtId="0" fontId="11" fillId="23" borderId="11" xfId="0" applyFont="1" applyFill="1" applyBorder="1" applyAlignment="1">
      <alignment horizontal="center" vertical="center" wrapText="1"/>
    </xf>
    <xf numFmtId="0" fontId="11" fillId="23" borderId="15" xfId="0" applyFont="1" applyFill="1" applyBorder="1" applyAlignment="1">
      <alignment horizontal="center" vertical="center" wrapText="1"/>
    </xf>
    <xf numFmtId="0" fontId="11" fillId="23" borderId="16" xfId="0" applyFont="1" applyFill="1" applyBorder="1" applyAlignment="1">
      <alignment horizontal="center" vertical="center" wrapText="1"/>
    </xf>
    <xf numFmtId="0" fontId="11" fillId="23" borderId="12" xfId="0" applyFont="1" applyFill="1" applyBorder="1" applyAlignment="1">
      <alignment horizontal="center" vertical="center" wrapText="1"/>
    </xf>
    <xf numFmtId="0" fontId="11" fillId="23" borderId="13" xfId="0" applyFont="1" applyFill="1" applyBorder="1" applyAlignment="1">
      <alignment horizontal="center" vertical="center" wrapText="1"/>
    </xf>
    <xf numFmtId="0" fontId="11" fillId="23" borderId="77" xfId="0" applyFont="1" applyFill="1" applyBorder="1" applyAlignment="1">
      <alignment horizontal="center" vertical="center" wrapText="1"/>
    </xf>
    <xf numFmtId="0" fontId="11" fillId="23" borderId="68" xfId="0" applyFont="1" applyFill="1" applyBorder="1" applyAlignment="1">
      <alignment horizontal="center" vertical="center" wrapText="1"/>
    </xf>
    <xf numFmtId="0" fontId="49" fillId="0" borderId="72" xfId="0" applyFont="1" applyBorder="1" applyAlignment="1">
      <alignment horizontal="center" vertical="center" wrapText="1"/>
    </xf>
    <xf numFmtId="0" fontId="49" fillId="0" borderId="22" xfId="0" applyFont="1" applyBorder="1" applyAlignment="1">
      <alignment horizontal="center" vertical="center" wrapText="1"/>
    </xf>
    <xf numFmtId="0" fontId="49" fillId="0" borderId="0" xfId="0" applyFont="1" applyAlignment="1">
      <alignment horizontal="center" vertical="center" wrapText="1"/>
    </xf>
    <xf numFmtId="0" fontId="49" fillId="0" borderId="68" xfId="0" applyFont="1" applyBorder="1" applyAlignment="1">
      <alignment horizontal="center" vertical="center" wrapText="1"/>
    </xf>
    <xf numFmtId="0" fontId="49" fillId="0" borderId="17" xfId="0" applyFont="1" applyBorder="1" applyAlignment="1">
      <alignment horizontal="center" vertical="center" wrapText="1"/>
    </xf>
    <xf numFmtId="0" fontId="49" fillId="0" borderId="96" xfId="0" applyFont="1" applyBorder="1" applyAlignment="1">
      <alignment horizontal="center" vertical="center" wrapText="1"/>
    </xf>
    <xf numFmtId="0" fontId="44" fillId="0" borderId="21" xfId="0" applyFont="1" applyBorder="1" applyAlignment="1">
      <alignment horizontal="center" vertical="center" wrapText="1"/>
    </xf>
    <xf numFmtId="0" fontId="44" fillId="0" borderId="22" xfId="0" applyFont="1" applyBorder="1" applyAlignment="1">
      <alignment horizontal="center" vertical="center" wrapText="1"/>
    </xf>
    <xf numFmtId="0" fontId="44" fillId="0" borderId="77" xfId="0" applyFont="1" applyBorder="1" applyAlignment="1">
      <alignment horizontal="center" vertical="center" wrapText="1"/>
    </xf>
    <xf numFmtId="0" fontId="44" fillId="0" borderId="68" xfId="0" applyFont="1" applyBorder="1" applyAlignment="1">
      <alignment horizontal="center" vertical="center" wrapText="1"/>
    </xf>
    <xf numFmtId="0" fontId="44" fillId="0" borderId="97" xfId="0" applyFont="1" applyBorder="1" applyAlignment="1">
      <alignment horizontal="center" vertical="center" wrapText="1"/>
    </xf>
    <xf numFmtId="0" fontId="44" fillId="0" borderId="96"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84" xfId="0" applyFont="1" applyBorder="1" applyAlignment="1">
      <alignment horizontal="center" vertical="center" wrapText="1"/>
    </xf>
    <xf numFmtId="0" fontId="7" fillId="0" borderId="19" xfId="0" applyFont="1" applyBorder="1" applyAlignment="1">
      <alignment horizontal="center" vertical="center"/>
    </xf>
    <xf numFmtId="0" fontId="7" fillId="0" borderId="24" xfId="0" applyFont="1" applyBorder="1" applyAlignment="1">
      <alignment horizontal="center" vertical="center"/>
    </xf>
    <xf numFmtId="0" fontId="7" fillId="0" borderId="20" xfId="0" applyFont="1" applyBorder="1" applyAlignment="1">
      <alignment horizontal="center" vertical="center"/>
    </xf>
    <xf numFmtId="0" fontId="7" fillId="0" borderId="34" xfId="0" applyFont="1" applyBorder="1" applyAlignment="1">
      <alignment horizontal="center" vertical="center"/>
    </xf>
    <xf numFmtId="0" fontId="7" fillId="0" borderId="128" xfId="0" applyFont="1" applyBorder="1" applyAlignment="1">
      <alignment horizontal="center" vertical="center"/>
    </xf>
    <xf numFmtId="0" fontId="7" fillId="0" borderId="75" xfId="0" applyFont="1" applyBorder="1" applyAlignment="1">
      <alignment horizontal="center" vertical="center"/>
    </xf>
    <xf numFmtId="0" fontId="41" fillId="0" borderId="84" xfId="4" applyBorder="1" applyAlignment="1">
      <alignment horizontal="center" vertical="center" wrapText="1"/>
    </xf>
    <xf numFmtId="0" fontId="33" fillId="11" borderId="70" xfId="0" applyFont="1" applyFill="1" applyBorder="1" applyAlignment="1">
      <alignment horizontal="center" vertical="center" wrapText="1"/>
    </xf>
    <xf numFmtId="0" fontId="23" fillId="12" borderId="54" xfId="0" applyFont="1" applyFill="1" applyBorder="1" applyAlignment="1">
      <alignment horizontal="center" vertical="center" wrapText="1"/>
    </xf>
    <xf numFmtId="0" fontId="23" fillId="12" borderId="55" xfId="0" applyFont="1" applyFill="1" applyBorder="1" applyAlignment="1">
      <alignment horizontal="center" vertical="center" wrapText="1"/>
    </xf>
    <xf numFmtId="0" fontId="35" fillId="0" borderId="28" xfId="0" applyFont="1" applyBorder="1" applyAlignment="1">
      <alignment horizontal="center" vertical="center"/>
    </xf>
    <xf numFmtId="0" fontId="35" fillId="0" borderId="14" xfId="0" applyFont="1" applyBorder="1" applyAlignment="1">
      <alignment horizontal="center" vertical="center"/>
    </xf>
    <xf numFmtId="0" fontId="42" fillId="0" borderId="88" xfId="0" applyFont="1" applyBorder="1" applyAlignment="1">
      <alignment horizontal="center" vertical="center" wrapText="1"/>
    </xf>
    <xf numFmtId="0" fontId="7" fillId="0" borderId="91" xfId="0" applyFont="1" applyBorder="1" applyAlignment="1">
      <alignment horizontal="center" vertical="center"/>
    </xf>
    <xf numFmtId="0" fontId="7" fillId="0" borderId="59" xfId="0" applyFont="1" applyBorder="1" applyAlignment="1">
      <alignment horizontal="center" vertical="center"/>
    </xf>
    <xf numFmtId="0" fontId="7" fillId="0" borderId="53" xfId="0" applyFont="1" applyBorder="1" applyAlignment="1">
      <alignment horizontal="center" vertical="center"/>
    </xf>
    <xf numFmtId="0" fontId="7" fillId="0" borderId="62" xfId="0" applyFont="1" applyBorder="1" applyAlignment="1">
      <alignment horizontal="center" vertical="center"/>
    </xf>
    <xf numFmtId="0" fontId="7" fillId="0" borderId="64" xfId="0" applyFont="1" applyBorder="1" applyAlignment="1">
      <alignment horizontal="center" vertical="center"/>
    </xf>
    <xf numFmtId="0" fontId="34" fillId="4" borderId="119" xfId="0" applyFont="1" applyFill="1" applyBorder="1" applyAlignment="1">
      <alignment horizontal="center" vertical="center" wrapText="1"/>
    </xf>
    <xf numFmtId="0" fontId="34" fillId="4" borderId="121" xfId="0" applyFont="1" applyFill="1" applyBorder="1" applyAlignment="1">
      <alignment horizontal="center" vertical="center" wrapText="1"/>
    </xf>
    <xf numFmtId="0" fontId="38" fillId="11" borderId="101" xfId="0" applyFont="1" applyFill="1" applyBorder="1" applyAlignment="1">
      <alignment horizontal="center" vertical="center"/>
    </xf>
    <xf numFmtId="0" fontId="38" fillId="11" borderId="91" xfId="0" applyFont="1" applyFill="1" applyBorder="1" applyAlignment="1">
      <alignment horizontal="center" vertical="center"/>
    </xf>
    <xf numFmtId="0" fontId="35" fillId="0" borderId="30" xfId="0" applyFont="1" applyBorder="1" applyAlignment="1">
      <alignment horizontal="center" vertical="center"/>
    </xf>
    <xf numFmtId="0" fontId="35" fillId="0" borderId="31" xfId="0" applyFont="1" applyBorder="1" applyAlignment="1">
      <alignment horizontal="center" vertical="center"/>
    </xf>
    <xf numFmtId="0" fontId="42" fillId="0" borderId="33" xfId="0" applyFont="1" applyBorder="1" applyAlignment="1">
      <alignment horizontal="center" vertical="center" wrapText="1"/>
    </xf>
    <xf numFmtId="0" fontId="42" fillId="0" borderId="121" xfId="0" applyFont="1" applyBorder="1" applyAlignment="1">
      <alignment horizontal="center" vertical="center" wrapText="1"/>
    </xf>
    <xf numFmtId="0" fontId="23" fillId="22" borderId="102" xfId="0" applyFont="1" applyFill="1" applyBorder="1" applyAlignment="1">
      <alignment horizontal="center" vertical="center"/>
    </xf>
    <xf numFmtId="0" fontId="23" fillId="22" borderId="103" xfId="0" applyFont="1" applyFill="1" applyBorder="1" applyAlignment="1">
      <alignment horizontal="center" vertical="center"/>
    </xf>
    <xf numFmtId="0" fontId="35" fillId="0" borderId="85" xfId="0" applyFont="1" applyBorder="1" applyAlignment="1">
      <alignment horizontal="center" vertical="center"/>
    </xf>
    <xf numFmtId="0" fontId="35" fillId="0" borderId="53" xfId="0" applyFont="1" applyBorder="1" applyAlignment="1">
      <alignment horizontal="center" vertical="center"/>
    </xf>
    <xf numFmtId="0" fontId="31" fillId="0" borderId="43"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57" xfId="0" applyFont="1" applyBorder="1" applyAlignment="1">
      <alignment horizontal="center" vertical="center" wrapText="1"/>
    </xf>
    <xf numFmtId="0" fontId="31" fillId="0" borderId="13" xfId="0" applyFont="1" applyBorder="1" applyAlignment="1">
      <alignment horizontal="center" vertical="center" wrapText="1"/>
    </xf>
    <xf numFmtId="0" fontId="26" fillId="11" borderId="78" xfId="0" applyFont="1" applyFill="1" applyBorder="1" applyAlignment="1">
      <alignment horizontal="center" vertical="center" wrapText="1"/>
    </xf>
    <xf numFmtId="0" fontId="26" fillId="11" borderId="69" xfId="0" applyFont="1" applyFill="1" applyBorder="1" applyAlignment="1">
      <alignment horizontal="center" vertical="center" wrapText="1"/>
    </xf>
    <xf numFmtId="0" fontId="26" fillId="11" borderId="122" xfId="0" applyFont="1" applyFill="1" applyBorder="1" applyAlignment="1">
      <alignment horizontal="center" vertical="center" wrapText="1"/>
    </xf>
    <xf numFmtId="0" fontId="26" fillId="11" borderId="115" xfId="0" applyFont="1" applyFill="1" applyBorder="1" applyAlignment="1">
      <alignment horizontal="center" vertical="center" wrapText="1"/>
    </xf>
    <xf numFmtId="0" fontId="26" fillId="11" borderId="114" xfId="0" applyFont="1" applyFill="1" applyBorder="1" applyAlignment="1">
      <alignment horizontal="center" vertical="center" wrapText="1"/>
    </xf>
    <xf numFmtId="0" fontId="37" fillId="19" borderId="28" xfId="0" applyFont="1" applyFill="1" applyBorder="1" applyAlignment="1">
      <alignment horizontal="center" vertical="center" wrapText="1"/>
    </xf>
    <xf numFmtId="0" fontId="37" fillId="19" borderId="14" xfId="0" applyFont="1" applyFill="1" applyBorder="1" applyAlignment="1">
      <alignment horizontal="center" vertical="center" wrapText="1"/>
    </xf>
    <xf numFmtId="0" fontId="23" fillId="12" borderId="66" xfId="0" applyFont="1" applyFill="1" applyBorder="1" applyAlignment="1">
      <alignment horizontal="center" vertical="center" wrapText="1"/>
    </xf>
    <xf numFmtId="0" fontId="8" fillId="11" borderId="114" xfId="0" applyFont="1" applyFill="1" applyBorder="1" applyAlignment="1">
      <alignment horizontal="center" vertical="center" wrapText="1"/>
    </xf>
    <xf numFmtId="0" fontId="8" fillId="11" borderId="122" xfId="0" applyFont="1" applyFill="1" applyBorder="1" applyAlignment="1">
      <alignment horizontal="center" vertical="center" wrapText="1"/>
    </xf>
    <xf numFmtId="0" fontId="8" fillId="11" borderId="115" xfId="0" applyFont="1" applyFill="1" applyBorder="1" applyAlignment="1">
      <alignment horizontal="center" vertical="center" wrapText="1"/>
    </xf>
    <xf numFmtId="0" fontId="37" fillId="18" borderId="74" xfId="0" applyFont="1" applyFill="1" applyBorder="1" applyAlignment="1">
      <alignment horizontal="center" vertical="center" wrapText="1"/>
    </xf>
    <xf numFmtId="0" fontId="37" fillId="18" borderId="78" xfId="0" applyFont="1" applyFill="1" applyBorder="1" applyAlignment="1">
      <alignment horizontal="center" vertical="center" wrapText="1"/>
    </xf>
    <xf numFmtId="0" fontId="37" fillId="18" borderId="62" xfId="0" applyFont="1" applyFill="1" applyBorder="1" applyAlignment="1">
      <alignment horizontal="center" vertical="center" wrapText="1"/>
    </xf>
    <xf numFmtId="0" fontId="37" fillId="18" borderId="63" xfId="0" applyFont="1" applyFill="1" applyBorder="1" applyAlignment="1">
      <alignment horizontal="center" vertical="center" wrapText="1"/>
    </xf>
    <xf numFmtId="0" fontId="7" fillId="12" borderId="25" xfId="0" applyFont="1" applyFill="1" applyBorder="1" applyAlignment="1">
      <alignment horizontal="center" vertical="center" wrapText="1"/>
    </xf>
    <xf numFmtId="0" fontId="7" fillId="12" borderId="26" xfId="0" applyFont="1" applyFill="1" applyBorder="1" applyAlignment="1">
      <alignment horizontal="center" vertical="center" wrapText="1"/>
    </xf>
    <xf numFmtId="0" fontId="7" fillId="12" borderId="27" xfId="0" applyFont="1" applyFill="1" applyBorder="1" applyAlignment="1">
      <alignment horizontal="center" vertical="center" wrapText="1"/>
    </xf>
    <xf numFmtId="0" fontId="26" fillId="11" borderId="101" xfId="0" applyFont="1" applyFill="1" applyBorder="1" applyAlignment="1">
      <alignment horizontal="center" vertical="center"/>
    </xf>
    <xf numFmtId="0" fontId="26" fillId="11" borderId="91" xfId="0" applyFont="1" applyFill="1" applyBorder="1" applyAlignment="1">
      <alignment horizontal="center" vertical="center"/>
    </xf>
    <xf numFmtId="0" fontId="26" fillId="11" borderId="81" xfId="0" applyFont="1" applyFill="1" applyBorder="1" applyAlignment="1">
      <alignment horizontal="center" vertical="center"/>
    </xf>
    <xf numFmtId="0" fontId="26" fillId="11" borderId="78" xfId="0" applyFont="1" applyFill="1" applyBorder="1" applyAlignment="1">
      <alignment horizontal="center" vertical="center"/>
    </xf>
    <xf numFmtId="0" fontId="26" fillId="11" borderId="124" xfId="0" applyFont="1" applyFill="1" applyBorder="1" applyAlignment="1">
      <alignment horizontal="center" vertical="center"/>
    </xf>
    <xf numFmtId="0" fontId="26" fillId="11" borderId="63" xfId="0" applyFont="1" applyFill="1" applyBorder="1" applyAlignment="1">
      <alignment horizontal="center" vertical="center"/>
    </xf>
    <xf numFmtId="0" fontId="7" fillId="0" borderId="81" xfId="0" applyFont="1" applyBorder="1" applyAlignment="1">
      <alignment horizontal="center" vertical="center"/>
    </xf>
    <xf numFmtId="0" fontId="7" fillId="0" borderId="78" xfId="0" applyFont="1" applyBorder="1" applyAlignment="1">
      <alignment horizontal="center" vertical="center"/>
    </xf>
    <xf numFmtId="0" fontId="7" fillId="0" borderId="77" xfId="0" applyFont="1" applyBorder="1" applyAlignment="1">
      <alignment horizontal="center" vertical="center"/>
    </xf>
    <xf numFmtId="0" fontId="7" fillId="0" borderId="69" xfId="0" applyFont="1" applyBorder="1" applyAlignment="1">
      <alignment horizontal="center" vertical="center"/>
    </xf>
    <xf numFmtId="0" fontId="7" fillId="0" borderId="124" xfId="0" applyFont="1" applyBorder="1" applyAlignment="1">
      <alignment horizontal="center" vertical="center"/>
    </xf>
    <xf numFmtId="0" fontId="26" fillId="11" borderId="123" xfId="0" applyFont="1" applyFill="1" applyBorder="1" applyAlignment="1">
      <alignment horizontal="center" vertical="center"/>
    </xf>
    <xf numFmtId="0" fontId="26" fillId="11" borderId="39" xfId="0" applyFont="1" applyFill="1" applyBorder="1" applyAlignment="1">
      <alignment horizontal="center" vertical="center"/>
    </xf>
    <xf numFmtId="0" fontId="7" fillId="0" borderId="26" xfId="0" applyFont="1" applyBorder="1" applyAlignment="1">
      <alignment horizontal="center" vertical="center"/>
    </xf>
    <xf numFmtId="0" fontId="7" fillId="0" borderId="33" xfId="0" applyFont="1" applyBorder="1" applyAlignment="1">
      <alignment horizontal="center" vertical="center"/>
    </xf>
    <xf numFmtId="0" fontId="7" fillId="0" borderId="97" xfId="0" applyFont="1" applyBorder="1" applyAlignment="1">
      <alignment horizontal="center" vertical="center"/>
    </xf>
    <xf numFmtId="0" fontId="7" fillId="0" borderId="17" xfId="0" applyFont="1" applyBorder="1" applyAlignment="1">
      <alignment horizontal="center" vertical="center"/>
    </xf>
    <xf numFmtId="0" fontId="42" fillId="0" borderId="129" xfId="0" applyFont="1" applyBorder="1" applyAlignment="1">
      <alignment horizontal="center" vertical="center"/>
    </xf>
    <xf numFmtId="0" fontId="42" fillId="23" borderId="70" xfId="0" applyFont="1" applyFill="1" applyBorder="1" applyAlignment="1">
      <alignment horizontal="center" vertical="center"/>
    </xf>
    <xf numFmtId="0" fontId="42" fillId="23" borderId="83" xfId="0" applyFont="1" applyFill="1" applyBorder="1" applyAlignment="1">
      <alignment horizontal="center" vertical="center"/>
    </xf>
    <xf numFmtId="0" fontId="42" fillId="23" borderId="91" xfId="0" applyFont="1" applyFill="1" applyBorder="1" applyAlignment="1">
      <alignment horizontal="center" vertical="center"/>
    </xf>
    <xf numFmtId="0" fontId="7" fillId="0" borderId="81" xfId="0" applyFont="1" applyBorder="1" applyAlignment="1">
      <alignment horizontal="center" vertical="center" wrapText="1"/>
    </xf>
    <xf numFmtId="0" fontId="42" fillId="23" borderId="76" xfId="0" applyFont="1" applyFill="1" applyBorder="1" applyAlignment="1">
      <alignment horizontal="center" vertical="center"/>
    </xf>
    <xf numFmtId="0" fontId="42" fillId="23" borderId="78" xfId="0" applyFont="1" applyFill="1" applyBorder="1" applyAlignment="1">
      <alignment horizontal="center" vertical="center"/>
    </xf>
    <xf numFmtId="0" fontId="42" fillId="23" borderId="64" xfId="0" applyFont="1" applyFill="1" applyBorder="1" applyAlignment="1">
      <alignment horizontal="center" vertical="center"/>
    </xf>
    <xf numFmtId="0" fontId="42" fillId="23" borderId="63" xfId="0" applyFont="1" applyFill="1" applyBorder="1" applyAlignment="1">
      <alignment horizontal="center" vertical="center"/>
    </xf>
    <xf numFmtId="0" fontId="7" fillId="0" borderId="32" xfId="0" applyFont="1" applyBorder="1" applyAlignment="1">
      <alignment horizontal="center" vertical="center" wrapText="1"/>
    </xf>
    <xf numFmtId="0" fontId="34" fillId="7" borderId="14" xfId="0" applyFont="1" applyFill="1" applyBorder="1" applyAlignment="1">
      <alignment horizontal="center" vertical="center" wrapText="1"/>
    </xf>
    <xf numFmtId="0" fontId="34" fillId="7" borderId="29" xfId="0" applyFont="1" applyFill="1" applyBorder="1" applyAlignment="1">
      <alignment horizontal="center" vertical="center" wrapText="1"/>
    </xf>
    <xf numFmtId="0" fontId="7" fillId="0" borderId="30" xfId="0" applyFont="1" applyBorder="1" applyAlignment="1">
      <alignment horizontal="center" vertical="center" wrapText="1"/>
    </xf>
    <xf numFmtId="0" fontId="34" fillId="7" borderId="28" xfId="0" applyFont="1" applyFill="1" applyBorder="1" applyAlignment="1">
      <alignment horizontal="center" vertical="center" wrapText="1"/>
    </xf>
    <xf numFmtId="0" fontId="31" fillId="7" borderId="14" xfId="0" applyFont="1" applyFill="1" applyBorder="1" applyAlignment="1">
      <alignment horizontal="center" vertical="center" wrapText="1"/>
    </xf>
    <xf numFmtId="0" fontId="37" fillId="19" borderId="85" xfId="0" applyFont="1" applyFill="1" applyBorder="1" applyAlignment="1">
      <alignment horizontal="center" vertical="center" wrapText="1"/>
    </xf>
    <xf numFmtId="0" fontId="37" fillId="19" borderId="53" xfId="0" applyFont="1" applyFill="1" applyBorder="1" applyAlignment="1">
      <alignment horizontal="center" vertical="center" wrapText="1"/>
    </xf>
    <xf numFmtId="0" fontId="31" fillId="0" borderId="62" xfId="0" applyFont="1" applyBorder="1" applyAlignment="1">
      <alignment horizontal="center" vertical="center" wrapText="1"/>
    </xf>
    <xf numFmtId="0" fontId="31" fillId="0" borderId="65" xfId="0" applyFont="1" applyBorder="1" applyAlignment="1">
      <alignment horizontal="center" vertical="center" wrapText="1"/>
    </xf>
    <xf numFmtId="0" fontId="31" fillId="0" borderId="7" xfId="0" applyFont="1" applyBorder="1" applyAlignment="1">
      <alignment horizontal="center" vertical="center" wrapText="1"/>
    </xf>
    <xf numFmtId="0" fontId="31" fillId="0" borderId="47" xfId="0" applyFont="1" applyBorder="1" applyAlignment="1">
      <alignment horizontal="center" vertical="center" wrapText="1"/>
    </xf>
    <xf numFmtId="0" fontId="42" fillId="0" borderId="34" xfId="0" applyFont="1" applyBorder="1" applyAlignment="1">
      <alignment horizontal="center" vertical="center" wrapText="1"/>
    </xf>
    <xf numFmtId="0" fontId="42" fillId="0" borderId="128" xfId="0" applyFont="1" applyBorder="1" applyAlignment="1">
      <alignment horizontal="center" vertical="center" wrapText="1"/>
    </xf>
    <xf numFmtId="0" fontId="42" fillId="0" borderId="75" xfId="0" applyFont="1" applyBorder="1" applyAlignment="1">
      <alignment horizontal="center" vertical="center" wrapText="1"/>
    </xf>
    <xf numFmtId="0" fontId="23" fillId="22" borderId="102" xfId="0" applyFont="1" applyFill="1" applyBorder="1" applyAlignment="1">
      <alignment horizontal="center" vertical="center" wrapText="1"/>
    </xf>
    <xf numFmtId="0" fontId="42" fillId="0" borderId="130" xfId="0" applyFont="1" applyBorder="1" applyAlignment="1">
      <alignment horizontal="center" vertical="center" wrapText="1"/>
    </xf>
    <xf numFmtId="0" fontId="42" fillId="0" borderId="131" xfId="0" applyFont="1" applyBorder="1" applyAlignment="1">
      <alignment horizontal="center" vertical="center" wrapText="1"/>
    </xf>
    <xf numFmtId="0" fontId="42" fillId="0" borderId="132" xfId="0" applyFont="1" applyBorder="1" applyAlignment="1">
      <alignment horizontal="center" vertical="center" wrapText="1"/>
    </xf>
    <xf numFmtId="3" fontId="0" fillId="0" borderId="0" xfId="0" applyNumberFormat="1" applyAlignment="1">
      <alignment horizontal="right" vertical="center"/>
    </xf>
    <xf numFmtId="0" fontId="4" fillId="0" borderId="29" xfId="0" applyFont="1" applyBorder="1" applyAlignment="1">
      <alignment horizontal="center" vertical="center" wrapText="1"/>
    </xf>
    <xf numFmtId="0" fontId="44" fillId="0" borderId="0" xfId="0" applyFont="1" applyBorder="1" applyAlignment="1">
      <alignment horizontal="center" vertical="center" wrapText="1"/>
    </xf>
    <xf numFmtId="0" fontId="4" fillId="0" borderId="32" xfId="0" applyFont="1" applyBorder="1" applyAlignment="1">
      <alignment horizontal="center" vertical="center" wrapText="1"/>
    </xf>
  </cellXfs>
  <cellStyles count="5">
    <cellStyle name="Hipervínculo" xfId="4" builtinId="8"/>
    <cellStyle name="Hyperlink" xfId="3" xr:uid="{00000000-000B-0000-0000-000008000000}"/>
    <cellStyle name="Normal" xfId="0" builtinId="0"/>
    <cellStyle name="Normal 2" xfId="1" xr:uid="{00000000-0005-0000-0000-000003000000}"/>
    <cellStyle name="Porcentaje" xfId="2" builtinId="5"/>
  </cellStyles>
  <dxfs count="0"/>
  <tableStyles count="0" defaultTableStyle="TableStyleMedium2" defaultPivotStyle="PivotStyleLight16"/>
  <colors>
    <mruColors>
      <color rgb="FF000000"/>
      <color rgb="FFD0F9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12</xdr:col>
      <xdr:colOff>217751</xdr:colOff>
      <xdr:row>143</xdr:row>
      <xdr:rowOff>161926</xdr:rowOff>
    </xdr:from>
    <xdr:to>
      <xdr:col>15</xdr:col>
      <xdr:colOff>2644814</xdr:colOff>
      <xdr:row>175</xdr:row>
      <xdr:rowOff>117590</xdr:rowOff>
    </xdr:to>
    <xdr:pic>
      <xdr:nvPicPr>
        <xdr:cNvPr id="3" name="Imagen 2">
          <a:extLst>
            <a:ext uri="{FF2B5EF4-FFF2-40B4-BE49-F238E27FC236}">
              <a16:creationId xmlns:a16="http://schemas.microsoft.com/office/drawing/2014/main" id="{5CEE43F8-F1A3-4A62-9D91-F00A1BF65E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411001" y="71599426"/>
          <a:ext cx="9303845" cy="74566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723900</xdr:colOff>
      <xdr:row>27</xdr:row>
      <xdr:rowOff>457199</xdr:rowOff>
    </xdr:from>
    <xdr:ext cx="6077066" cy="2578553"/>
    <xdr:pic>
      <xdr:nvPicPr>
        <xdr:cNvPr id="2" name="Imagen 1">
          <a:extLst>
            <a:ext uri="{FF2B5EF4-FFF2-40B4-BE49-F238E27FC236}">
              <a16:creationId xmlns:a16="http://schemas.microsoft.com/office/drawing/2014/main" id="{A5587208-F777-4EB1-A54D-3205362AC220}"/>
            </a:ext>
            <a:ext uri="{147F2762-F138-4A5C-976F-8EAC2B608ADB}">
              <a16:predDERef xmlns:a16="http://schemas.microsoft.com/office/drawing/2014/main" pred="{468E2168-8010-4CC6-92DF-B8978A6C87A9}"/>
            </a:ext>
          </a:extLst>
        </xdr:cNvPr>
        <xdr:cNvPicPr>
          <a:picLocks noChangeAspect="1"/>
        </xdr:cNvPicPr>
      </xdr:nvPicPr>
      <xdr:blipFill>
        <a:blip xmlns:r="http://schemas.openxmlformats.org/officeDocument/2006/relationships" r:embed="rId1"/>
        <a:stretch>
          <a:fillRect/>
        </a:stretch>
      </xdr:blipFill>
      <xdr:spPr>
        <a:xfrm>
          <a:off x="16640175" y="119310149"/>
          <a:ext cx="6077066" cy="2578553"/>
        </a:xfrm>
        <a:prstGeom prst="rect">
          <a:avLst/>
        </a:prstGeom>
      </xdr:spPr>
    </xdr:pic>
    <xdr:clientData/>
  </xdr:oneCellAnchor>
</xdr:wsDr>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b:/r/sites/DOTACIONICBF/Documentos%20compartidos/General/009.%20EVALUACION/EVALUACIONES%20INDIVIDUALES/GRUPO%20EVALUADOR%20%201/FERRETERIA%20FORERO%20S.A/Documentos/1-%20%20CEDULA%20HUGO%20FORERO%20-%20copia.pdf?csf=1&amp;web=1&amp;e=p7saOD" TargetMode="External"/><Relationship Id="rId13" Type="http://schemas.openxmlformats.org/officeDocument/2006/relationships/hyperlink" Target="../../../../../../:b:/r/sites/DOTACIONICBF/Documentos%20compartidos/General/009.%20EVALUACION/EVALUACIONES%20INDIVIDUALES/GRUPO%20EVALUADOR%20%201/FERRETERIA%20FORERO%20S.A/Documentos/RUP%20DICIEMBRE_1.pdf?csf=1&amp;web=1&amp;e=WdjXb1" TargetMode="External"/><Relationship Id="rId18" Type="http://schemas.openxmlformats.org/officeDocument/2006/relationships/printerSettings" Target="../printerSettings/printerSettings1.bin"/><Relationship Id="rId3" Type="http://schemas.openxmlformats.org/officeDocument/2006/relationships/hyperlink" Target="../../../../../../:b:/r/sites/DOTACIONICBF/Documentos%20compartidos/General/009.%20EVALUACION/EVALUACIONES%20INDIVIDUALES/GRUPO%20EVALUADOR%20%201/FERRETERIA%20FORERO%20S.A/Documentos/COMPROMISO%20ANTICORRUPCION.pdf?csf=1&amp;web=1&amp;e=LVXpjD" TargetMode="External"/><Relationship Id="rId21" Type="http://schemas.openxmlformats.org/officeDocument/2006/relationships/comments" Target="../comments1.xml"/><Relationship Id="rId7" Type="http://schemas.openxmlformats.org/officeDocument/2006/relationships/hyperlink" Target="../../../../../../:b:/r/sites/DOTACIONICBF/Documentos%20compartidos/General/009.%20EVALUACION/EVALUACIONES%20INDIVIDUALES/GRUPO%20EVALUADOR%20%201/FERRETERIA%20FORERO%20S.A/Documentos/RUP%20DICIEMBRE_1.pdf?csf=1&amp;web=1&amp;e=2dNVRj" TargetMode="External"/><Relationship Id="rId12" Type="http://schemas.openxmlformats.org/officeDocument/2006/relationships/hyperlink" Target="../../../../../../:b:/r/sites/DOTACIONICBF/Documentos%20compartidos/General/009.%20EVALUACION/EVALUACIONES%20INDIVIDUALES/GRUPO%20EVALUADOR%20%201/FERRETERIA%20FORERO%20S.A/Documentos/RUP%20DICIEMBRE_1.pdf?csf=1&amp;web=1&amp;e=WdjXb1" TargetMode="External"/><Relationship Id="rId17" Type="http://schemas.openxmlformats.org/officeDocument/2006/relationships/hyperlink" Target="../../../../../../:w:/s/DOTACIONICBF/Eacpaw0XA-pNiPgk942yJZkBL6L0g0ghYuq2MbOS18x0uw?e=Syh10T" TargetMode="External"/><Relationship Id="rId2" Type="http://schemas.openxmlformats.org/officeDocument/2006/relationships/hyperlink" Target="../../../../../../:b:/r/sites/DOTACIONICBF/Documentos%20compartidos/General/009.%20EVALUACION/EVALUACIONES%20INDIVIDUALES/GRUPO%20EVALUADOR%20%201/FERRETERIA%20FORERO%20S.A/Documentos/CARTA%20PRESENTACION%20FORMATO%201.pdf?csf=1&amp;web=1&amp;e=3jEkBU" TargetMode="External"/><Relationship Id="rId16" Type="http://schemas.openxmlformats.org/officeDocument/2006/relationships/hyperlink" Target="../../../../../../:b:/r/sites/DOTACIONICBF/Documentos%20compartidos/General/009.%20EVALUACION/EVALUACIONES%20INDIVIDUALES/GRUPO%20EVALUADOR%20%201/FERRETERIA%20FORERO%20S.A/Documentos/CADENA%20DISTRIBUCION%20CERTIFICACIONES.pdf?csf=1&amp;web=1&amp;e=fWb8DY" TargetMode="External"/><Relationship Id="rId20" Type="http://schemas.openxmlformats.org/officeDocument/2006/relationships/vmlDrawing" Target="../drawings/vmlDrawing1.vml"/><Relationship Id="rId1" Type="http://schemas.openxmlformats.org/officeDocument/2006/relationships/hyperlink" Target="mailto:luis.garzon@ffsoluciones.com" TargetMode="External"/><Relationship Id="rId6" Type="http://schemas.openxmlformats.org/officeDocument/2006/relationships/hyperlink" Target="../../../../../../:b:/r/sites/DOTACIONICBF/Documentos%20compartidos/General/009.%20EVALUACION/EVALUACIONES%20INDIVIDUALES/GRUPO%20EVALUADOR%20%201/FERRETERIA%20FORERO%20S.A/Documentos/RUP%20DICIEMBRE_1.pdf?csf=1&amp;web=1&amp;e=2dNVRj" TargetMode="External"/><Relationship Id="rId11" Type="http://schemas.openxmlformats.org/officeDocument/2006/relationships/hyperlink" Target="../../../../../../:b:/r/sites/DOTACIONICBF/Documentos%20compartidos/General/009.%20EVALUACION/EVALUACIONES%20INDIVIDUALES/GRUPO%20EVALUADOR%20%201/FERRETERIA%20FORERO%20S.A/Documentos/RUP%20DICIEMBRE_1.pdf?csf=1&amp;web=1&amp;e=WdjXb1" TargetMode="External"/><Relationship Id="rId5" Type="http://schemas.openxmlformats.org/officeDocument/2006/relationships/hyperlink" Target="../../../../../../:b:/r/sites/DOTACIONICBF/Documentos%20compartidos/General/009.%20EVALUACION/EVALUACIONES%20INDIVIDUALES/GRUPO%20EVALUADOR%20%201/FERRETERIA%20FORERO%20S.A/Documentos/CAMARA%20COMERCIO%20DICIEMBRE.pdf?csf=1&amp;web=1&amp;e=U8dMoU" TargetMode="External"/><Relationship Id="rId15" Type="http://schemas.openxmlformats.org/officeDocument/2006/relationships/hyperlink" Target="../../../../../../:b:/r/sites/DOTACIONICBF/Documentos%20compartidos/General/009.%20EVALUACION/EVALUACIONES%20INDIVIDUALES/GRUPO%20EVALUADOR%20%201/FERRETERIA%20FORERO%20S.A/Documentos/CADENA%20DISTRIBUCION%20CERTIFICACIONES.pdf?csf=1&amp;web=1&amp;e=fWb8DY" TargetMode="External"/><Relationship Id="rId10" Type="http://schemas.openxmlformats.org/officeDocument/2006/relationships/hyperlink" Target="../../../../../../:b:/r/sites/DOTACIONICBF/Documentos%20compartidos/General/009.%20EVALUACION/EVALUACIONES%20INDIVIDUALES/GRUPO%20EVALUADOR%20%201/FERRETERIA%20FORERO%20S.A/Documentos/RUP%20DICIEMBRE_1.pdf?csf=1&amp;web=1&amp;e=WdjXb1" TargetMode="External"/><Relationship Id="rId19" Type="http://schemas.openxmlformats.org/officeDocument/2006/relationships/drawing" Target="../drawings/drawing1.xml"/><Relationship Id="rId4" Type="http://schemas.openxmlformats.org/officeDocument/2006/relationships/hyperlink" Target="../../../../../../:b:/r/sites/DOTACIONICBF/Documentos%20compartidos/General/009.%20EVALUACION/EVALUACIONES%20INDIVIDUALES/GRUPO%20EVALUADOR%20%201/FERRETERIA%20FORERO%20S.A/Documentos/POLIZA%20SERIEDAD%20Y%20CLAUSULADO.pdf?csf=1&amp;web=1&amp;e=31e0RE" TargetMode="External"/><Relationship Id="rId9" Type="http://schemas.openxmlformats.org/officeDocument/2006/relationships/hyperlink" Target="../../../../../../:b:/r/sites/DOTACIONICBF/Documentos%20compartidos/General/009.%20EVALUACION/EVALUACIONES%20INDIVIDUALES/GRUPO%20EVALUADOR%20%201/FERRETERIA%20FORERO%20S.A/Documentos/RUP%20DICIEMBRE_1.pdf?csf=1&amp;web=1&amp;e=WdjXb1" TargetMode="External"/><Relationship Id="rId14" Type="http://schemas.openxmlformats.org/officeDocument/2006/relationships/hyperlink" Target="../../../../../../:b:/r/sites/DOTACIONICBF/Documentos%20compartidos/General/009.%20EVALUACION/EVALUACIONES%20INDIVIDUALES/GRUPO%20EVALUADOR%20%201/FERRETERIA%20FORERO%20S.A/Documentos/Formato%2011.%20Certificado%20de%20cumplimiento%20de%20las%20caracter&#237;sticas%20t&#233;cnicas.pdf?csf=1&amp;web=1&amp;e=RiSphb"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b:/r/sites/DOTACIONICBF/Documentos%20compartidos/General/009.%20EVALUACION/EVALUACIONES%20INDIVIDUALES/GRUPO%20EVALUADOR%20%201/FERRETERIA%20FORERO%20S.A/Documentos/Formato%209%20-%20Factor%20T&#233;cnico%20Adicional,%20Vinculaci&#243;n%20de%20discapacitados%20y%20Apoyo%20Industria%20Nacional.pdf?csf=1&amp;web=1&amp;e=5VQMs5"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CY261"/>
  <sheetViews>
    <sheetView showGridLines="0" tabSelected="1" topLeftCell="J245" zoomScale="71" zoomScaleNormal="71" zoomScalePageLayoutView="62" workbookViewId="0">
      <selection activeCell="P246" sqref="P246"/>
    </sheetView>
  </sheetViews>
  <sheetFormatPr baseColWidth="10" defaultColWidth="11" defaultRowHeight="12" x14ac:dyDescent="0.2"/>
  <cols>
    <col min="1" max="1" width="3.125" style="16" customWidth="1"/>
    <col min="2" max="2" width="24" style="17" customWidth="1"/>
    <col min="3" max="3" width="35.75" style="17" customWidth="1"/>
    <col min="4" max="4" width="21.75" style="16" customWidth="1"/>
    <col min="5" max="5" width="20.75" style="16" customWidth="1"/>
    <col min="6" max="6" width="21.25" style="16" customWidth="1"/>
    <col min="7" max="7" width="26.25" style="16" customWidth="1"/>
    <col min="8" max="8" width="40" style="16" customWidth="1"/>
    <col min="9" max="9" width="18.75" style="16" customWidth="1"/>
    <col min="10" max="10" width="11" style="16"/>
    <col min="11" max="11" width="19.5" style="16" customWidth="1"/>
    <col min="12" max="12" width="25.375" style="16" customWidth="1"/>
    <col min="13" max="13" width="34.125" style="16" customWidth="1"/>
    <col min="14" max="14" width="28.375" style="16" customWidth="1"/>
    <col min="15" max="15" width="27.75" style="16" customWidth="1"/>
    <col min="16" max="16" width="46.875" style="16" customWidth="1"/>
    <col min="17" max="17" width="18.5" style="16" customWidth="1"/>
    <col min="18" max="18" width="17.125" style="16" customWidth="1"/>
    <col min="19" max="20" width="11" style="16"/>
    <col min="21" max="21" width="36.875" style="16" customWidth="1"/>
    <col min="22" max="22" width="76.375" style="16" customWidth="1"/>
    <col min="23" max="16384" width="11" style="16"/>
  </cols>
  <sheetData>
    <row r="1" spans="1:11" ht="18" x14ac:dyDescent="0.2">
      <c r="A1" s="336" t="s">
        <v>0</v>
      </c>
      <c r="B1" s="336"/>
      <c r="C1" s="336"/>
      <c r="D1" s="336"/>
      <c r="E1" s="336"/>
      <c r="F1" s="336"/>
      <c r="G1" s="336"/>
      <c r="H1" s="336"/>
      <c r="I1" s="336"/>
      <c r="J1" s="336"/>
      <c r="K1" s="336"/>
    </row>
    <row r="2" spans="1:11" ht="18" x14ac:dyDescent="0.2">
      <c r="A2" s="336" t="s">
        <v>1</v>
      </c>
      <c r="B2" s="336"/>
      <c r="C2" s="336"/>
      <c r="D2" s="336"/>
      <c r="E2" s="336"/>
      <c r="F2" s="336"/>
      <c r="G2" s="336"/>
      <c r="H2" s="336"/>
      <c r="I2" s="336"/>
      <c r="J2" s="336"/>
      <c r="K2" s="336"/>
    </row>
    <row r="3" spans="1:11" ht="12.75" x14ac:dyDescent="0.2">
      <c r="A3" s="21"/>
      <c r="B3" s="347" t="s">
        <v>2</v>
      </c>
      <c r="C3" s="348"/>
      <c r="D3" s="337" t="s">
        <v>3</v>
      </c>
      <c r="E3" s="337"/>
      <c r="F3" s="337"/>
      <c r="G3" s="337"/>
      <c r="H3" s="21"/>
      <c r="I3" s="29" t="s">
        <v>4</v>
      </c>
      <c r="J3" s="337"/>
      <c r="K3" s="337"/>
    </row>
    <row r="4" spans="1:11" ht="12.75" x14ac:dyDescent="0.2">
      <c r="A4" s="21"/>
      <c r="B4" s="347" t="s">
        <v>5</v>
      </c>
      <c r="C4" s="348"/>
      <c r="D4" s="342" t="s">
        <v>6</v>
      </c>
      <c r="E4" s="342"/>
      <c r="F4" s="342"/>
      <c r="G4" s="342"/>
      <c r="H4" s="21"/>
      <c r="I4" s="29" t="s">
        <v>7</v>
      </c>
      <c r="J4" s="337"/>
      <c r="K4" s="337"/>
    </row>
    <row r="5" spans="1:11" ht="12.75" x14ac:dyDescent="0.2">
      <c r="A5" s="21"/>
      <c r="B5" s="347" t="s">
        <v>8</v>
      </c>
      <c r="C5" s="348"/>
      <c r="D5" s="337" t="s">
        <v>9</v>
      </c>
      <c r="E5" s="337"/>
      <c r="F5" s="337"/>
      <c r="G5" s="337"/>
      <c r="H5" s="21"/>
      <c r="I5" s="21"/>
      <c r="J5" s="21"/>
      <c r="K5" s="21"/>
    </row>
    <row r="6" spans="1:11" ht="12.75" x14ac:dyDescent="0.2">
      <c r="A6" s="21"/>
      <c r="B6" s="347" t="s">
        <v>10</v>
      </c>
      <c r="C6" s="348"/>
      <c r="D6" s="618">
        <v>17158387</v>
      </c>
      <c r="E6" s="619"/>
      <c r="F6" s="619"/>
      <c r="G6" s="620"/>
      <c r="H6" s="21"/>
      <c r="I6" s="21"/>
      <c r="J6" s="21"/>
      <c r="K6" s="21"/>
    </row>
    <row r="7" spans="1:11" ht="14.25" x14ac:dyDescent="0.2">
      <c r="A7" s="21"/>
      <c r="B7" s="347" t="s">
        <v>11</v>
      </c>
      <c r="C7" s="348"/>
      <c r="D7" s="343" t="s">
        <v>12</v>
      </c>
      <c r="E7" s="342"/>
      <c r="F7" s="342"/>
      <c r="G7" s="342"/>
      <c r="H7" s="21"/>
      <c r="I7" s="21"/>
      <c r="J7" s="21"/>
      <c r="K7" s="21"/>
    </row>
    <row r="8" spans="1:11" ht="15.75" x14ac:dyDescent="0.2">
      <c r="A8" s="21"/>
      <c r="B8" s="451" t="s">
        <v>13</v>
      </c>
      <c r="C8" s="231"/>
      <c r="D8" s="349" t="s">
        <v>14</v>
      </c>
      <c r="E8" s="349"/>
      <c r="F8" s="349"/>
      <c r="G8" s="349"/>
      <c r="H8" s="21"/>
      <c r="I8" s="21"/>
      <c r="J8" s="21"/>
      <c r="K8" s="21"/>
    </row>
    <row r="9" spans="1:11" ht="15.75" x14ac:dyDescent="0.2">
      <c r="A9" s="21"/>
      <c r="B9" s="452"/>
      <c r="C9" s="231"/>
      <c r="D9" s="28"/>
      <c r="E9" s="28"/>
      <c r="F9" s="28"/>
      <c r="G9" s="28"/>
      <c r="H9" s="21"/>
      <c r="I9" s="21"/>
      <c r="J9" s="21"/>
      <c r="K9" s="21"/>
    </row>
    <row r="10" spans="1:11" ht="15.75" x14ac:dyDescent="0.2">
      <c r="A10" s="21"/>
      <c r="B10" s="452"/>
      <c r="C10" s="232" t="s">
        <v>15</v>
      </c>
      <c r="D10" s="28"/>
      <c r="E10" s="28"/>
      <c r="F10" s="28"/>
      <c r="G10" s="28"/>
      <c r="H10" s="21"/>
      <c r="I10" s="21"/>
      <c r="J10" s="21"/>
      <c r="K10" s="21"/>
    </row>
    <row r="11" spans="1:11" ht="15.75" x14ac:dyDescent="0.2">
      <c r="A11" s="21"/>
      <c r="B11" s="452"/>
      <c r="C11" s="232" t="s">
        <v>16</v>
      </c>
      <c r="D11" s="28"/>
      <c r="E11" s="28"/>
      <c r="F11" s="28"/>
      <c r="G11" s="28"/>
      <c r="H11" s="21"/>
      <c r="I11" s="21"/>
      <c r="J11" s="21"/>
      <c r="K11" s="21"/>
    </row>
    <row r="12" spans="1:11" ht="15.75" x14ac:dyDescent="0.2">
      <c r="A12" s="21"/>
      <c r="B12" s="452"/>
      <c r="C12" s="232" t="s">
        <v>17</v>
      </c>
      <c r="D12" s="28"/>
      <c r="E12" s="28"/>
      <c r="F12" s="28"/>
      <c r="G12" s="28"/>
      <c r="H12" s="21"/>
      <c r="I12" s="21"/>
      <c r="J12" s="21"/>
      <c r="K12" s="21"/>
    </row>
    <row r="13" spans="1:11" ht="15.75" x14ac:dyDescent="0.2">
      <c r="A13" s="21"/>
      <c r="B13" s="452"/>
      <c r="C13" s="232" t="s">
        <v>18</v>
      </c>
      <c r="D13" s="28"/>
      <c r="E13" s="28"/>
      <c r="F13" s="28"/>
      <c r="G13" s="28"/>
      <c r="H13" s="21"/>
      <c r="I13" s="21"/>
      <c r="J13" s="21"/>
      <c r="K13" s="21"/>
    </row>
    <row r="14" spans="1:11" ht="15.75" x14ac:dyDescent="0.2">
      <c r="A14" s="21"/>
      <c r="B14" s="231"/>
      <c r="C14" s="232"/>
      <c r="D14" s="28"/>
      <c r="E14" s="28"/>
      <c r="F14" s="28"/>
      <c r="G14" s="28"/>
      <c r="H14" s="21"/>
      <c r="I14" s="21"/>
      <c r="J14" s="21"/>
      <c r="K14" s="21"/>
    </row>
    <row r="15" spans="1:11" ht="15.75" x14ac:dyDescent="0.2">
      <c r="A15" s="21"/>
      <c r="B15" s="231"/>
      <c r="C15" s="232"/>
      <c r="D15" s="28"/>
      <c r="E15" s="28"/>
      <c r="F15" s="28"/>
      <c r="G15" s="28"/>
      <c r="H15" s="21"/>
      <c r="I15" s="21"/>
      <c r="J15" s="21"/>
      <c r="K15" s="21"/>
    </row>
    <row r="16" spans="1:11" x14ac:dyDescent="0.2">
      <c r="A16" s="21"/>
      <c r="B16" s="96"/>
      <c r="C16" s="96"/>
      <c r="D16" s="28"/>
      <c r="E16" s="28"/>
      <c r="F16" s="28"/>
      <c r="G16" s="28"/>
      <c r="H16" s="21"/>
      <c r="I16" s="21"/>
      <c r="J16" s="21"/>
      <c r="K16" s="21"/>
    </row>
    <row r="17" spans="1:18" x14ac:dyDescent="0.2">
      <c r="A17" s="21"/>
      <c r="B17" s="96"/>
      <c r="C17" s="96"/>
      <c r="D17" s="28"/>
      <c r="E17" s="28"/>
      <c r="F17" s="28"/>
      <c r="G17" s="28"/>
      <c r="H17" s="21"/>
      <c r="I17" s="21"/>
      <c r="J17" s="21"/>
      <c r="K17" s="629" t="s">
        <v>19</v>
      </c>
      <c r="L17" s="629"/>
      <c r="N17" s="630" t="s">
        <v>19</v>
      </c>
      <c r="O17" s="630"/>
    </row>
    <row r="18" spans="1:18" ht="32.25" customHeight="1" x14ac:dyDescent="0.2">
      <c r="A18" s="21"/>
      <c r="B18" s="279" t="s">
        <v>20</v>
      </c>
      <c r="C18" s="280"/>
      <c r="D18" s="23"/>
      <c r="E18" s="279" t="s">
        <v>21</v>
      </c>
      <c r="F18" s="280"/>
      <c r="G18" s="23"/>
      <c r="H18" s="279" t="s">
        <v>22</v>
      </c>
      <c r="I18" s="280"/>
      <c r="J18" s="21"/>
      <c r="K18" s="277" t="s">
        <v>23</v>
      </c>
      <c r="L18" s="278"/>
      <c r="N18" s="277" t="s">
        <v>24</v>
      </c>
      <c r="O18" s="278"/>
      <c r="Q18" s="279" t="s">
        <v>25</v>
      </c>
      <c r="R18" s="280"/>
    </row>
    <row r="19" spans="1:18" ht="34.5" customHeight="1" x14ac:dyDescent="0.2">
      <c r="A19" s="21"/>
      <c r="B19" s="97" t="s">
        <v>26</v>
      </c>
      <c r="C19" s="97" t="s">
        <v>27</v>
      </c>
      <c r="D19" s="21"/>
      <c r="E19" s="97" t="s">
        <v>26</v>
      </c>
      <c r="F19" s="97" t="s">
        <v>27</v>
      </c>
      <c r="G19" s="21"/>
      <c r="H19" s="99" t="s">
        <v>26</v>
      </c>
      <c r="I19" s="97" t="s">
        <v>27</v>
      </c>
      <c r="J19" s="21"/>
      <c r="K19" s="97" t="s">
        <v>26</v>
      </c>
      <c r="L19" s="100" t="s">
        <v>27</v>
      </c>
      <c r="N19" s="97" t="s">
        <v>26</v>
      </c>
      <c r="O19" s="100" t="s">
        <v>27</v>
      </c>
      <c r="Q19" s="97" t="s">
        <v>26</v>
      </c>
      <c r="R19" s="97" t="s">
        <v>27</v>
      </c>
    </row>
    <row r="20" spans="1:18" ht="17.25" customHeight="1" x14ac:dyDescent="0.2">
      <c r="A20" s="24">
        <v>1</v>
      </c>
      <c r="B20" s="98" t="s">
        <v>28</v>
      </c>
      <c r="C20" s="98" t="s">
        <v>28</v>
      </c>
      <c r="D20" s="21"/>
      <c r="E20" s="98" t="s">
        <v>28</v>
      </c>
      <c r="F20" s="98" t="s">
        <v>28</v>
      </c>
      <c r="G20" s="21"/>
      <c r="H20" s="98" t="s">
        <v>28</v>
      </c>
      <c r="I20" s="98" t="s">
        <v>28</v>
      </c>
      <c r="J20" s="21"/>
      <c r="K20" s="98"/>
      <c r="L20" s="40"/>
      <c r="N20" s="98"/>
      <c r="O20" s="98"/>
      <c r="Q20" s="43" t="s">
        <v>28</v>
      </c>
      <c r="R20" s="43" t="s">
        <v>28</v>
      </c>
    </row>
    <row r="21" spans="1:18" x14ac:dyDescent="0.2">
      <c r="A21" s="24"/>
      <c r="B21" s="23"/>
      <c r="C21" s="23"/>
      <c r="D21" s="21"/>
      <c r="E21" s="21"/>
      <c r="F21" s="21"/>
      <c r="G21" s="21"/>
      <c r="H21" s="21"/>
      <c r="I21" s="21"/>
      <c r="J21" s="21"/>
      <c r="K21" s="21"/>
    </row>
    <row r="22" spans="1:18" ht="12.75" thickBot="1" x14ac:dyDescent="0.25">
      <c r="A22" s="21"/>
      <c r="B22" s="49"/>
      <c r="C22" s="49"/>
      <c r="D22" s="49"/>
      <c r="E22" s="49"/>
      <c r="F22" s="49"/>
      <c r="G22" s="49"/>
      <c r="H22" s="49"/>
      <c r="I22" s="49"/>
      <c r="J22" s="49"/>
      <c r="K22" s="49"/>
    </row>
    <row r="23" spans="1:18" s="17" customFormat="1" ht="34.5" customHeight="1" x14ac:dyDescent="0.2">
      <c r="A23" s="22"/>
      <c r="B23" s="340"/>
      <c r="C23" s="341"/>
      <c r="D23" s="587" t="s">
        <v>29</v>
      </c>
      <c r="E23" s="588"/>
      <c r="F23" s="588"/>
      <c r="G23" s="589"/>
      <c r="H23" s="233" t="s">
        <v>30</v>
      </c>
      <c r="I23" s="582" t="s">
        <v>31</v>
      </c>
      <c r="J23" s="583"/>
      <c r="K23" s="584"/>
      <c r="L23" s="601" t="s">
        <v>32</v>
      </c>
      <c r="M23" s="601" t="s">
        <v>33</v>
      </c>
      <c r="N23" s="601" t="s">
        <v>34</v>
      </c>
      <c r="O23" s="601" t="s">
        <v>35</v>
      </c>
      <c r="P23" s="604" t="s">
        <v>36</v>
      </c>
    </row>
    <row r="24" spans="1:18" ht="15" customHeight="1" thickBot="1" x14ac:dyDescent="0.25">
      <c r="A24" s="21"/>
      <c r="B24" s="253" t="s">
        <v>37</v>
      </c>
      <c r="C24" s="254"/>
      <c r="D24" s="299" t="s">
        <v>38</v>
      </c>
      <c r="E24" s="297"/>
      <c r="F24" s="557" t="s">
        <v>39</v>
      </c>
      <c r="G24" s="558"/>
      <c r="H24" s="60" t="s">
        <v>38</v>
      </c>
      <c r="I24" s="402"/>
      <c r="J24" s="314"/>
      <c r="K24" s="315"/>
      <c r="L24" s="602"/>
      <c r="M24" s="602"/>
      <c r="N24" s="602"/>
      <c r="O24" s="602"/>
      <c r="P24" s="605"/>
    </row>
    <row r="25" spans="1:18" ht="32.25" customHeight="1" x14ac:dyDescent="0.2">
      <c r="A25" s="21"/>
      <c r="B25" s="255"/>
      <c r="C25" s="256"/>
      <c r="D25" s="294" t="s">
        <v>40</v>
      </c>
      <c r="E25" s="294"/>
      <c r="F25" s="402"/>
      <c r="G25" s="559"/>
      <c r="H25" s="53" t="s">
        <v>40</v>
      </c>
      <c r="I25" s="402"/>
      <c r="J25" s="314"/>
      <c r="K25" s="315"/>
      <c r="L25" s="602"/>
      <c r="M25" s="602"/>
      <c r="N25" s="602"/>
      <c r="O25" s="602"/>
      <c r="P25" s="605"/>
    </row>
    <row r="26" spans="1:18" s="18" customFormat="1" ht="30" customHeight="1" x14ac:dyDescent="0.2">
      <c r="A26" s="27"/>
      <c r="B26" s="344" t="s">
        <v>41</v>
      </c>
      <c r="C26" s="338"/>
      <c r="D26" s="345" t="s">
        <v>42</v>
      </c>
      <c r="E26" s="346"/>
      <c r="F26" s="572" t="s">
        <v>43</v>
      </c>
      <c r="G26" s="300"/>
      <c r="H26" s="238" t="s">
        <v>44</v>
      </c>
      <c r="I26" s="585"/>
      <c r="J26" s="445"/>
      <c r="K26" s="586"/>
      <c r="L26" s="603"/>
      <c r="M26" s="603"/>
      <c r="N26" s="603"/>
      <c r="O26" s="603"/>
      <c r="P26" s="606"/>
    </row>
    <row r="27" spans="1:18" ht="14.25" customHeight="1" x14ac:dyDescent="0.2">
      <c r="A27" s="21"/>
      <c r="B27" s="274" t="s">
        <v>45</v>
      </c>
      <c r="C27" s="275"/>
      <c r="D27" s="270" t="s">
        <v>46</v>
      </c>
      <c r="E27" s="271"/>
      <c r="F27" s="300"/>
      <c r="G27" s="300"/>
      <c r="H27" s="171" t="s">
        <v>46</v>
      </c>
      <c r="I27" s="245"/>
      <c r="J27" s="245"/>
      <c r="K27" s="258"/>
      <c r="L27" s="40"/>
      <c r="M27" s="40"/>
      <c r="N27" s="40"/>
      <c r="O27" s="40"/>
      <c r="P27" s="144"/>
    </row>
    <row r="28" spans="1:18" ht="274.5" customHeight="1" x14ac:dyDescent="0.2">
      <c r="A28" s="21"/>
      <c r="B28" s="274" t="s">
        <v>47</v>
      </c>
      <c r="C28" s="275"/>
      <c r="D28" s="270" t="s">
        <v>40</v>
      </c>
      <c r="E28" s="271"/>
      <c r="F28" s="300"/>
      <c r="G28" s="300"/>
      <c r="H28" s="171" t="s">
        <v>28</v>
      </c>
      <c r="I28" s="245" t="s">
        <v>48</v>
      </c>
      <c r="J28" s="245"/>
      <c r="K28" s="258"/>
      <c r="L28" s="40"/>
      <c r="M28" s="40"/>
      <c r="N28" s="40"/>
      <c r="O28" s="40"/>
      <c r="P28" s="751" t="s">
        <v>49</v>
      </c>
    </row>
    <row r="29" spans="1:18" s="18" customFormat="1" ht="23.25" customHeight="1" x14ac:dyDescent="0.2">
      <c r="A29" s="27"/>
      <c r="B29" s="350" t="s">
        <v>50</v>
      </c>
      <c r="C29" s="351"/>
      <c r="D29" s="338" t="str">
        <f>IF(AND(D30="SI",D31="SI"),"SI","NO")</f>
        <v>SI</v>
      </c>
      <c r="E29" s="339"/>
      <c r="F29" s="572" t="s">
        <v>51</v>
      </c>
      <c r="G29" s="300"/>
      <c r="H29" s="61" t="str">
        <f>IF(AND(H30="SI",H31="SI"),"SI","NO")</f>
        <v>SI</v>
      </c>
      <c r="I29" s="245"/>
      <c r="J29" s="245"/>
      <c r="K29" s="258"/>
      <c r="L29" s="76"/>
      <c r="M29" s="76"/>
      <c r="N29" s="76"/>
      <c r="O29" s="76"/>
      <c r="P29" s="234"/>
    </row>
    <row r="30" spans="1:18" ht="14.25" customHeight="1" x14ac:dyDescent="0.2">
      <c r="A30" s="21"/>
      <c r="B30" s="274" t="s">
        <v>52</v>
      </c>
      <c r="C30" s="275"/>
      <c r="D30" s="270" t="s">
        <v>46</v>
      </c>
      <c r="E30" s="271"/>
      <c r="F30" s="300"/>
      <c r="G30" s="300"/>
      <c r="H30" s="171" t="s">
        <v>46</v>
      </c>
      <c r="I30" s="245"/>
      <c r="J30" s="245"/>
      <c r="K30" s="258"/>
      <c r="L30" s="40"/>
      <c r="M30" s="40"/>
      <c r="N30" s="40"/>
      <c r="O30" s="40"/>
      <c r="P30" s="144"/>
    </row>
    <row r="31" spans="1:18" ht="24.6" customHeight="1" x14ac:dyDescent="0.2">
      <c r="A31" s="21"/>
      <c r="B31" s="272" t="s">
        <v>53</v>
      </c>
      <c r="C31" s="273"/>
      <c r="D31" s="270" t="s">
        <v>46</v>
      </c>
      <c r="E31" s="271"/>
      <c r="F31" s="300"/>
      <c r="G31" s="300"/>
      <c r="H31" s="171" t="s">
        <v>46</v>
      </c>
      <c r="I31" s="245"/>
      <c r="J31" s="245"/>
      <c r="K31" s="258"/>
      <c r="L31" s="40"/>
      <c r="M31" s="40"/>
      <c r="N31" s="40"/>
      <c r="O31" s="40"/>
      <c r="P31" s="144"/>
    </row>
    <row r="32" spans="1:18" s="18" customFormat="1" ht="18" customHeight="1" x14ac:dyDescent="0.2">
      <c r="A32" s="27"/>
      <c r="B32" s="459" t="s">
        <v>54</v>
      </c>
      <c r="C32" s="460"/>
      <c r="D32" s="338" t="s">
        <v>40</v>
      </c>
      <c r="E32" s="339"/>
      <c r="F32" s="572" t="s">
        <v>55</v>
      </c>
      <c r="G32" s="300"/>
      <c r="H32" s="61" t="s">
        <v>40</v>
      </c>
      <c r="I32" s="338"/>
      <c r="J32" s="338"/>
      <c r="K32" s="339"/>
      <c r="L32" s="76"/>
      <c r="M32" s="76"/>
      <c r="N32" s="76"/>
      <c r="O32" s="76"/>
      <c r="P32" s="234"/>
    </row>
    <row r="33" spans="1:16" ht="14.25" customHeight="1" x14ac:dyDescent="0.2">
      <c r="A33" s="21"/>
      <c r="B33" s="274" t="s">
        <v>56</v>
      </c>
      <c r="C33" s="275"/>
      <c r="D33" s="270" t="s">
        <v>46</v>
      </c>
      <c r="E33" s="271"/>
      <c r="F33" s="300"/>
      <c r="G33" s="300"/>
      <c r="H33" s="171" t="s">
        <v>46</v>
      </c>
      <c r="I33" s="245"/>
      <c r="J33" s="245"/>
      <c r="K33" s="258"/>
      <c r="L33" s="40"/>
      <c r="M33" s="40"/>
      <c r="N33" s="40"/>
      <c r="O33" s="40"/>
      <c r="P33" s="144"/>
    </row>
    <row r="34" spans="1:16" ht="44.25" customHeight="1" x14ac:dyDescent="0.2">
      <c r="A34" s="21"/>
      <c r="B34" s="386" t="s">
        <v>57</v>
      </c>
      <c r="C34" s="387"/>
      <c r="D34" s="271" t="s">
        <v>46</v>
      </c>
      <c r="E34" s="495"/>
      <c r="F34" s="300"/>
      <c r="G34" s="300"/>
      <c r="H34" s="171" t="s">
        <v>46</v>
      </c>
      <c r="I34" s="258"/>
      <c r="J34" s="259"/>
      <c r="K34" s="259"/>
      <c r="L34" s="40"/>
      <c r="M34" s="40"/>
      <c r="N34" s="40"/>
      <c r="O34" s="40"/>
      <c r="P34" s="144"/>
    </row>
    <row r="35" spans="1:16" ht="35.25" customHeight="1" x14ac:dyDescent="0.2">
      <c r="A35" s="21"/>
      <c r="B35" s="386" t="s">
        <v>58</v>
      </c>
      <c r="C35" s="387"/>
      <c r="D35" s="271" t="s">
        <v>46</v>
      </c>
      <c r="E35" s="495"/>
      <c r="F35" s="300"/>
      <c r="G35" s="300"/>
      <c r="H35" s="171" t="s">
        <v>46</v>
      </c>
      <c r="I35" s="258"/>
      <c r="J35" s="259"/>
      <c r="K35" s="259"/>
      <c r="L35" s="40"/>
      <c r="M35" s="40"/>
      <c r="N35" s="40"/>
      <c r="O35" s="40"/>
      <c r="P35" s="144"/>
    </row>
    <row r="36" spans="1:16" ht="62.25" customHeight="1" x14ac:dyDescent="0.2">
      <c r="A36" s="21"/>
      <c r="B36" s="386" t="s">
        <v>59</v>
      </c>
      <c r="C36" s="387"/>
      <c r="D36" s="271" t="s">
        <v>46</v>
      </c>
      <c r="E36" s="495"/>
      <c r="F36" s="300"/>
      <c r="G36" s="300"/>
      <c r="H36" s="171" t="s">
        <v>46</v>
      </c>
      <c r="I36" s="258"/>
      <c r="J36" s="259"/>
      <c r="K36" s="259"/>
      <c r="L36" s="40"/>
      <c r="M36" s="40"/>
      <c r="N36" s="40"/>
      <c r="O36" s="40"/>
      <c r="P36" s="144"/>
    </row>
    <row r="37" spans="1:16" ht="37.5" customHeight="1" x14ac:dyDescent="0.2">
      <c r="A37" s="21"/>
      <c r="B37" s="274" t="s">
        <v>60</v>
      </c>
      <c r="C37" s="275"/>
      <c r="D37" s="270" t="s">
        <v>46</v>
      </c>
      <c r="E37" s="271"/>
      <c r="F37" s="300"/>
      <c r="G37" s="300"/>
      <c r="H37" s="171" t="s">
        <v>46</v>
      </c>
      <c r="I37" s="245"/>
      <c r="J37" s="245"/>
      <c r="K37" s="258"/>
      <c r="L37" s="40"/>
      <c r="M37" s="40"/>
      <c r="N37" s="40"/>
      <c r="O37" s="40"/>
      <c r="P37" s="144"/>
    </row>
    <row r="38" spans="1:16" ht="43.5" customHeight="1" x14ac:dyDescent="0.2">
      <c r="A38" s="21"/>
      <c r="B38" s="576" t="s">
        <v>61</v>
      </c>
      <c r="C38" s="577"/>
      <c r="D38" s="270" t="s">
        <v>62</v>
      </c>
      <c r="E38" s="271"/>
      <c r="F38" s="300"/>
      <c r="G38" s="300"/>
      <c r="H38" s="171" t="s">
        <v>62</v>
      </c>
      <c r="I38" s="167"/>
      <c r="J38" s="168"/>
      <c r="K38" s="168"/>
      <c r="L38" s="40"/>
      <c r="M38" s="40"/>
      <c r="N38" s="40"/>
      <c r="O38" s="40"/>
      <c r="P38" s="144"/>
    </row>
    <row r="39" spans="1:16" ht="33.75" customHeight="1" thickBot="1" x14ac:dyDescent="0.25">
      <c r="A39" s="21"/>
      <c r="B39" s="574" t="s">
        <v>63</v>
      </c>
      <c r="C39" s="575"/>
      <c r="D39" s="453" t="s">
        <v>46</v>
      </c>
      <c r="E39" s="454"/>
      <c r="F39" s="546"/>
      <c r="G39" s="546"/>
      <c r="H39" s="57" t="s">
        <v>46</v>
      </c>
      <c r="I39" s="46"/>
      <c r="J39" s="47"/>
      <c r="K39" s="47"/>
      <c r="L39" s="145"/>
      <c r="M39" s="145"/>
      <c r="N39" s="145"/>
      <c r="O39" s="145"/>
      <c r="P39" s="146"/>
    </row>
    <row r="40" spans="1:16" s="318" customFormat="1" ht="33.75" customHeight="1" thickBot="1" x14ac:dyDescent="0.25"/>
    <row r="41" spans="1:16" ht="50.25" customHeight="1" thickBot="1" x14ac:dyDescent="0.25">
      <c r="A41" s="21"/>
      <c r="B41" s="104" t="s">
        <v>64</v>
      </c>
      <c r="C41" s="102" t="s">
        <v>28</v>
      </c>
      <c r="D41" s="22"/>
      <c r="E41" s="22"/>
      <c r="F41" s="22"/>
      <c r="G41" s="22"/>
      <c r="H41" s="22"/>
      <c r="I41" s="22"/>
      <c r="J41" s="22"/>
      <c r="K41" s="22"/>
    </row>
    <row r="42" spans="1:16" ht="48" customHeight="1" thickBot="1" x14ac:dyDescent="0.25">
      <c r="A42" s="21"/>
      <c r="B42" s="103" t="s">
        <v>65</v>
      </c>
      <c r="C42" s="101"/>
      <c r="D42" s="367" t="s">
        <v>29</v>
      </c>
      <c r="E42" s="368"/>
      <c r="F42" s="368"/>
      <c r="G42" s="369"/>
      <c r="H42" s="30" t="s">
        <v>30</v>
      </c>
      <c r="I42" s="557" t="s">
        <v>31</v>
      </c>
      <c r="J42" s="544"/>
      <c r="K42" s="544"/>
      <c r="L42" s="607" t="s">
        <v>32</v>
      </c>
      <c r="M42" s="607" t="s">
        <v>33</v>
      </c>
      <c r="N42" s="607" t="s">
        <v>34</v>
      </c>
      <c r="O42" s="607" t="s">
        <v>35</v>
      </c>
      <c r="P42" s="607" t="s">
        <v>36</v>
      </c>
    </row>
    <row r="43" spans="1:16" ht="27.6" customHeight="1" thickBot="1" x14ac:dyDescent="0.25">
      <c r="A43" s="21"/>
      <c r="B43" s="579" t="s">
        <v>66</v>
      </c>
      <c r="C43" s="477"/>
      <c r="D43" s="299" t="s">
        <v>38</v>
      </c>
      <c r="E43" s="297"/>
      <c r="F43" s="557" t="s">
        <v>39</v>
      </c>
      <c r="G43" s="558"/>
      <c r="H43" s="60" t="s">
        <v>38</v>
      </c>
      <c r="I43" s="402"/>
      <c r="J43" s="314"/>
      <c r="K43" s="314"/>
      <c r="L43" s="607"/>
      <c r="M43" s="607"/>
      <c r="N43" s="607"/>
      <c r="O43" s="607"/>
      <c r="P43" s="607"/>
    </row>
    <row r="44" spans="1:16" ht="27.6" customHeight="1" x14ac:dyDescent="0.2">
      <c r="A44" s="21"/>
      <c r="B44" s="580"/>
      <c r="C44" s="479"/>
      <c r="D44" s="294" t="s">
        <v>67</v>
      </c>
      <c r="E44" s="294"/>
      <c r="F44" s="402"/>
      <c r="G44" s="559"/>
      <c r="H44" s="53" t="s">
        <v>62</v>
      </c>
      <c r="I44" s="585"/>
      <c r="J44" s="445"/>
      <c r="K44" s="445"/>
      <c r="L44" s="607"/>
      <c r="M44" s="607"/>
      <c r="N44" s="607"/>
      <c r="O44" s="607"/>
      <c r="P44" s="607"/>
    </row>
    <row r="45" spans="1:16" ht="24.75" customHeight="1" x14ac:dyDescent="0.2">
      <c r="A45" s="21"/>
      <c r="B45" s="267" t="s">
        <v>68</v>
      </c>
      <c r="C45" s="267"/>
      <c r="D45" s="257" t="s">
        <v>62</v>
      </c>
      <c r="E45" s="257"/>
      <c r="F45" s="271"/>
      <c r="G45" s="439"/>
      <c r="H45" s="26"/>
      <c r="I45" s="245"/>
      <c r="J45" s="245"/>
      <c r="K45" s="245"/>
      <c r="L45" s="62"/>
      <c r="M45" s="62"/>
      <c r="N45" s="62"/>
      <c r="O45" s="62"/>
      <c r="P45" s="75"/>
    </row>
    <row r="46" spans="1:16" ht="21" customHeight="1" x14ac:dyDescent="0.2">
      <c r="A46" s="21"/>
      <c r="B46" s="578" t="s">
        <v>69</v>
      </c>
      <c r="C46" s="268"/>
      <c r="D46" s="257" t="s">
        <v>62</v>
      </c>
      <c r="E46" s="257"/>
      <c r="F46" s="271"/>
      <c r="G46" s="439"/>
      <c r="H46" s="26"/>
      <c r="I46" s="258"/>
      <c r="J46" s="259"/>
      <c r="K46" s="260"/>
      <c r="L46" s="62"/>
      <c r="M46" s="62"/>
      <c r="N46" s="62"/>
      <c r="O46" s="62"/>
      <c r="P46" s="75"/>
    </row>
    <row r="47" spans="1:16" ht="48" customHeight="1" x14ac:dyDescent="0.2">
      <c r="A47" s="21"/>
      <c r="B47" s="267" t="s">
        <v>70</v>
      </c>
      <c r="C47" s="267"/>
      <c r="D47" s="257" t="s">
        <v>62</v>
      </c>
      <c r="E47" s="257"/>
      <c r="F47" s="271"/>
      <c r="G47" s="439"/>
      <c r="H47" s="26"/>
      <c r="I47" s="245"/>
      <c r="J47" s="245"/>
      <c r="K47" s="245"/>
      <c r="L47" s="62"/>
      <c r="M47" s="62"/>
      <c r="N47" s="62"/>
      <c r="O47" s="62"/>
      <c r="P47" s="75"/>
    </row>
    <row r="48" spans="1:16" ht="28.5" customHeight="1" x14ac:dyDescent="0.2">
      <c r="A48" s="21"/>
      <c r="B48" s="267" t="s">
        <v>71</v>
      </c>
      <c r="C48" s="267"/>
      <c r="D48" s="257" t="s">
        <v>62</v>
      </c>
      <c r="E48" s="257"/>
      <c r="F48" s="271"/>
      <c r="G48" s="439"/>
      <c r="H48" s="26"/>
      <c r="I48" s="245"/>
      <c r="J48" s="245"/>
      <c r="K48" s="245"/>
      <c r="L48" s="62"/>
      <c r="M48" s="62"/>
      <c r="N48" s="62"/>
      <c r="O48" s="62"/>
      <c r="P48" s="75"/>
    </row>
    <row r="49" spans="1:16" ht="40.5" customHeight="1" x14ac:dyDescent="0.2">
      <c r="A49" s="21"/>
      <c r="B49" s="267" t="s">
        <v>72</v>
      </c>
      <c r="C49" s="267"/>
      <c r="D49" s="257" t="s">
        <v>62</v>
      </c>
      <c r="E49" s="257"/>
      <c r="F49" s="271"/>
      <c r="G49" s="439"/>
      <c r="H49" s="26"/>
      <c r="I49" s="245"/>
      <c r="J49" s="245"/>
      <c r="K49" s="245"/>
      <c r="L49" s="62"/>
      <c r="M49" s="62"/>
      <c r="N49" s="62"/>
      <c r="O49" s="62"/>
      <c r="P49" s="75"/>
    </row>
    <row r="50" spans="1:16" ht="40.5" customHeight="1" x14ac:dyDescent="0.2">
      <c r="A50" s="21"/>
      <c r="B50" s="578" t="s">
        <v>73</v>
      </c>
      <c r="C50" s="268"/>
      <c r="D50" s="257" t="s">
        <v>62</v>
      </c>
      <c r="E50" s="257"/>
      <c r="F50" s="271"/>
      <c r="G50" s="439"/>
      <c r="H50" s="26"/>
      <c r="I50" s="258"/>
      <c r="J50" s="259"/>
      <c r="K50" s="260"/>
      <c r="L50" s="62"/>
      <c r="M50" s="62"/>
      <c r="N50" s="62"/>
      <c r="O50" s="62"/>
      <c r="P50" s="75"/>
    </row>
    <row r="51" spans="1:16" ht="52.5" customHeight="1" x14ac:dyDescent="0.2">
      <c r="A51" s="21"/>
      <c r="B51" s="267" t="s">
        <v>74</v>
      </c>
      <c r="C51" s="267"/>
      <c r="D51" s="257" t="s">
        <v>62</v>
      </c>
      <c r="E51" s="257"/>
      <c r="F51" s="271"/>
      <c r="G51" s="439"/>
      <c r="H51" s="26"/>
      <c r="I51" s="245"/>
      <c r="J51" s="245"/>
      <c r="K51" s="245"/>
      <c r="L51" s="62"/>
      <c r="M51" s="62"/>
      <c r="N51" s="62"/>
      <c r="O51" s="62"/>
      <c r="P51" s="75"/>
    </row>
    <row r="52" spans="1:16" ht="62.25" customHeight="1" x14ac:dyDescent="0.2">
      <c r="A52" s="21"/>
      <c r="B52" s="267" t="s">
        <v>75</v>
      </c>
      <c r="C52" s="268"/>
      <c r="D52" s="257" t="s">
        <v>62</v>
      </c>
      <c r="E52" s="257"/>
      <c r="F52" s="271"/>
      <c r="G52" s="439"/>
      <c r="H52" s="26"/>
      <c r="I52" s="258"/>
      <c r="J52" s="259"/>
      <c r="K52" s="260"/>
      <c r="L52" s="62"/>
      <c r="M52" s="62"/>
      <c r="N52" s="62"/>
      <c r="O52" s="62"/>
      <c r="P52" s="75"/>
    </row>
    <row r="53" spans="1:16" s="318" customFormat="1" ht="33" customHeight="1" x14ac:dyDescent="0.2"/>
    <row r="54" spans="1:16" ht="68.25" customHeight="1" x14ac:dyDescent="0.2">
      <c r="A54" s="21"/>
      <c r="B54" s="414" t="s">
        <v>76</v>
      </c>
      <c r="C54" s="573"/>
      <c r="D54" s="573"/>
      <c r="E54" s="573"/>
      <c r="F54" s="573"/>
      <c r="G54" s="573"/>
      <c r="H54" s="573"/>
      <c r="I54" s="573"/>
      <c r="J54" s="573"/>
      <c r="K54" s="573"/>
      <c r="L54" s="573"/>
      <c r="M54" s="573"/>
      <c r="N54" s="573"/>
      <c r="O54" s="573"/>
      <c r="P54" s="415"/>
    </row>
    <row r="55" spans="1:16" ht="43.5" customHeight="1" x14ac:dyDescent="0.2">
      <c r="A55" s="21"/>
      <c r="B55" s="363" t="s">
        <v>77</v>
      </c>
      <c r="C55" s="364"/>
      <c r="D55" s="367" t="s">
        <v>29</v>
      </c>
      <c r="E55" s="368"/>
      <c r="F55" s="368"/>
      <c r="G55" s="369"/>
      <c r="H55" s="30" t="s">
        <v>30</v>
      </c>
      <c r="I55" s="434" t="s">
        <v>31</v>
      </c>
      <c r="J55" s="434"/>
      <c r="K55" s="434"/>
      <c r="L55" s="449" t="s">
        <v>32</v>
      </c>
      <c r="M55" s="449" t="s">
        <v>33</v>
      </c>
      <c r="N55" s="449" t="s">
        <v>34</v>
      </c>
      <c r="O55" s="449" t="s">
        <v>35</v>
      </c>
      <c r="P55" s="566" t="s">
        <v>36</v>
      </c>
    </row>
    <row r="56" spans="1:16" ht="46.5" customHeight="1" thickBot="1" x14ac:dyDescent="0.25">
      <c r="A56" s="21"/>
      <c r="B56" s="365"/>
      <c r="C56" s="366"/>
      <c r="D56" s="299" t="s">
        <v>38</v>
      </c>
      <c r="E56" s="297"/>
      <c r="F56" s="557" t="s">
        <v>39</v>
      </c>
      <c r="G56" s="558"/>
      <c r="H56" s="60" t="s">
        <v>38</v>
      </c>
      <c r="I56" s="299"/>
      <c r="J56" s="296"/>
      <c r="K56" s="297"/>
      <c r="L56" s="449"/>
      <c r="M56" s="449"/>
      <c r="N56" s="449"/>
      <c r="O56" s="449"/>
      <c r="P56" s="566"/>
    </row>
    <row r="57" spans="1:16" ht="41.25" customHeight="1" x14ac:dyDescent="0.2">
      <c r="A57" s="27"/>
      <c r="B57" s="409" t="s">
        <v>78</v>
      </c>
      <c r="C57" s="410"/>
      <c r="D57" s="294" t="s">
        <v>40</v>
      </c>
      <c r="E57" s="294"/>
      <c r="F57" s="402"/>
      <c r="G57" s="559"/>
      <c r="H57" s="53" t="s">
        <v>40</v>
      </c>
      <c r="I57" s="294"/>
      <c r="J57" s="294"/>
      <c r="K57" s="295"/>
      <c r="L57" s="449"/>
      <c r="M57" s="449"/>
      <c r="N57" s="449"/>
      <c r="O57" s="449"/>
      <c r="P57" s="566"/>
    </row>
    <row r="58" spans="1:16" ht="36" customHeight="1" x14ac:dyDescent="0.2">
      <c r="A58" s="21"/>
      <c r="B58" s="274" t="s">
        <v>79</v>
      </c>
      <c r="C58" s="275"/>
      <c r="D58" s="270" t="s">
        <v>46</v>
      </c>
      <c r="E58" s="270"/>
      <c r="F58" s="428" t="s">
        <v>80</v>
      </c>
      <c r="G58" s="429"/>
      <c r="H58" s="26" t="s">
        <v>46</v>
      </c>
      <c r="I58" s="245"/>
      <c r="J58" s="245"/>
      <c r="K58" s="245"/>
      <c r="L58" s="62"/>
      <c r="M58" s="328"/>
      <c r="N58" s="328"/>
      <c r="O58" s="328"/>
      <c r="P58" s="65"/>
    </row>
    <row r="59" spans="1:16" ht="18.75" customHeight="1" x14ac:dyDescent="0.2">
      <c r="A59" s="21"/>
      <c r="B59" s="274" t="s">
        <v>81</v>
      </c>
      <c r="C59" s="275"/>
      <c r="D59" s="270" t="s">
        <v>46</v>
      </c>
      <c r="E59" s="270"/>
      <c r="F59" s="430"/>
      <c r="G59" s="431"/>
      <c r="H59" s="26" t="s">
        <v>46</v>
      </c>
      <c r="I59" s="258"/>
      <c r="J59" s="259"/>
      <c r="K59" s="260"/>
      <c r="L59" s="62"/>
      <c r="M59" s="329"/>
      <c r="N59" s="329"/>
      <c r="O59" s="329"/>
      <c r="P59" s="65"/>
    </row>
    <row r="60" spans="1:16" ht="37.5" customHeight="1" x14ac:dyDescent="0.2">
      <c r="A60" s="21"/>
      <c r="B60" s="274" t="s">
        <v>82</v>
      </c>
      <c r="C60" s="275"/>
      <c r="D60" s="270" t="s">
        <v>46</v>
      </c>
      <c r="E60" s="270"/>
      <c r="F60" s="430"/>
      <c r="G60" s="431"/>
      <c r="H60" s="26" t="s">
        <v>46</v>
      </c>
      <c r="I60" s="245"/>
      <c r="J60" s="245"/>
      <c r="K60" s="245"/>
      <c r="L60" s="62"/>
      <c r="M60" s="329"/>
      <c r="N60" s="329"/>
      <c r="O60" s="329"/>
      <c r="P60" s="65"/>
    </row>
    <row r="61" spans="1:16" ht="24" customHeight="1" x14ac:dyDescent="0.2">
      <c r="A61" s="21"/>
      <c r="B61" s="274" t="s">
        <v>83</v>
      </c>
      <c r="C61" s="275"/>
      <c r="D61" s="270" t="s">
        <v>28</v>
      </c>
      <c r="E61" s="270"/>
      <c r="F61" s="430"/>
      <c r="G61" s="431"/>
      <c r="H61" s="26" t="s">
        <v>28</v>
      </c>
      <c r="I61" s="245"/>
      <c r="J61" s="245"/>
      <c r="K61" s="245"/>
      <c r="L61" s="62"/>
      <c r="M61" s="329"/>
      <c r="N61" s="329"/>
      <c r="O61" s="329"/>
      <c r="P61" s="65"/>
    </row>
    <row r="62" spans="1:16" ht="74.25" customHeight="1" x14ac:dyDescent="0.2">
      <c r="A62" s="21"/>
      <c r="B62" s="274" t="s">
        <v>84</v>
      </c>
      <c r="C62" s="275"/>
      <c r="D62" s="257" t="s">
        <v>62</v>
      </c>
      <c r="E62" s="257"/>
      <c r="F62" s="430"/>
      <c r="G62" s="431"/>
      <c r="H62" s="26" t="s">
        <v>62</v>
      </c>
      <c r="I62" s="245"/>
      <c r="J62" s="245"/>
      <c r="K62" s="245"/>
      <c r="L62" s="62"/>
      <c r="M62" s="329"/>
      <c r="N62" s="329"/>
      <c r="O62" s="329"/>
      <c r="P62" s="66"/>
    </row>
    <row r="63" spans="1:16" ht="42" customHeight="1" thickBot="1" x14ac:dyDescent="0.25">
      <c r="A63" s="21"/>
      <c r="B63" s="424" t="s">
        <v>85</v>
      </c>
      <c r="C63" s="425"/>
      <c r="D63" s="246" t="s">
        <v>46</v>
      </c>
      <c r="E63" s="246"/>
      <c r="F63" s="432"/>
      <c r="G63" s="433"/>
      <c r="H63" s="41" t="s">
        <v>46</v>
      </c>
      <c r="I63" s="252"/>
      <c r="J63" s="252"/>
      <c r="K63" s="252"/>
      <c r="L63" s="109"/>
      <c r="M63" s="329"/>
      <c r="N63" s="329"/>
      <c r="O63" s="329"/>
      <c r="P63" s="110"/>
    </row>
    <row r="64" spans="1:16" ht="30.75" customHeight="1" thickBot="1" x14ac:dyDescent="0.25">
      <c r="A64" s="21"/>
      <c r="B64" s="281" t="s">
        <v>86</v>
      </c>
      <c r="C64" s="282"/>
      <c r="D64" s="282"/>
      <c r="E64" s="282"/>
      <c r="F64" s="282"/>
      <c r="G64" s="282"/>
      <c r="H64" s="282"/>
      <c r="I64" s="282"/>
      <c r="J64" s="282"/>
      <c r="K64" s="282"/>
      <c r="L64" s="282"/>
      <c r="M64" s="282"/>
      <c r="N64" s="282"/>
      <c r="O64" s="282"/>
      <c r="P64" s="283"/>
    </row>
    <row r="65" spans="1:779" ht="30.75" customHeight="1" x14ac:dyDescent="0.2">
      <c r="A65" s="21"/>
      <c r="B65" s="67" t="s">
        <v>87</v>
      </c>
      <c r="C65" s="59" t="s">
        <v>88</v>
      </c>
      <c r="D65" s="105"/>
      <c r="E65" s="49"/>
      <c r="F65" s="52"/>
      <c r="G65" s="52"/>
      <c r="H65" s="52"/>
      <c r="I65" s="52"/>
      <c r="J65" s="52"/>
      <c r="K65" s="106"/>
      <c r="L65" s="107"/>
      <c r="M65" s="107"/>
      <c r="N65" s="107"/>
      <c r="O65" s="107"/>
      <c r="P65" s="108"/>
    </row>
    <row r="66" spans="1:779" ht="48.75" customHeight="1" x14ac:dyDescent="0.2">
      <c r="A66" s="21"/>
      <c r="B66" s="288"/>
      <c r="C66" s="288"/>
      <c r="D66" s="368" t="s">
        <v>29</v>
      </c>
      <c r="E66" s="368"/>
      <c r="F66" s="368"/>
      <c r="G66" s="369"/>
      <c r="H66" s="30" t="s">
        <v>30</v>
      </c>
      <c r="I66" s="434" t="s">
        <v>31</v>
      </c>
      <c r="J66" s="434"/>
      <c r="K66" s="434"/>
      <c r="L66" s="449" t="s">
        <v>32</v>
      </c>
      <c r="M66" s="449" t="s">
        <v>33</v>
      </c>
      <c r="N66" s="449" t="s">
        <v>34</v>
      </c>
      <c r="O66" s="449" t="s">
        <v>35</v>
      </c>
      <c r="P66" s="566" t="s">
        <v>36</v>
      </c>
    </row>
    <row r="67" spans="1:779" ht="22.5" customHeight="1" x14ac:dyDescent="0.2">
      <c r="A67" s="21"/>
      <c r="B67" s="289"/>
      <c r="C67" s="290"/>
      <c r="D67" s="296" t="s">
        <v>38</v>
      </c>
      <c r="E67" s="297"/>
      <c r="F67" s="557" t="s">
        <v>39</v>
      </c>
      <c r="G67" s="558"/>
      <c r="H67" s="60" t="s">
        <v>38</v>
      </c>
      <c r="I67" s="435"/>
      <c r="J67" s="436"/>
      <c r="K67" s="437"/>
      <c r="L67" s="449"/>
      <c r="M67" s="449"/>
      <c r="N67" s="449"/>
      <c r="O67" s="449"/>
      <c r="P67" s="566"/>
    </row>
    <row r="68" spans="1:779" ht="22.5" customHeight="1" x14ac:dyDescent="0.2">
      <c r="A68" s="21"/>
      <c r="B68" s="111"/>
      <c r="C68" s="112"/>
      <c r="D68" s="286" t="str">
        <f>IF(AND(D69="SI",D70="SI",D71="SI",D72="SI"),"SI","NO")</f>
        <v>NO</v>
      </c>
      <c r="E68" s="287"/>
      <c r="F68" s="402"/>
      <c r="G68" s="559"/>
      <c r="H68" s="239" t="str">
        <f>IF(AND(H69="SI",H70="SI",H71="SI",H72="SI"),"SI","NO")</f>
        <v>NO</v>
      </c>
      <c r="I68" s="291"/>
      <c r="J68" s="292"/>
      <c r="K68" s="293"/>
      <c r="L68" s="450"/>
      <c r="M68" s="450"/>
      <c r="N68" s="450"/>
      <c r="O68" s="450"/>
      <c r="P68" s="608"/>
    </row>
    <row r="69" spans="1:779" ht="55.5" customHeight="1" x14ac:dyDescent="0.2">
      <c r="A69" s="21"/>
      <c r="B69" s="284" t="s">
        <v>89</v>
      </c>
      <c r="C69" s="285"/>
      <c r="D69" s="298" t="s">
        <v>46</v>
      </c>
      <c r="E69" s="269"/>
      <c r="F69" s="561" t="s">
        <v>90</v>
      </c>
      <c r="G69" s="562"/>
      <c r="H69" s="42" t="s">
        <v>46</v>
      </c>
      <c r="I69" s="264"/>
      <c r="J69" s="265"/>
      <c r="K69" s="266"/>
      <c r="L69" s="450"/>
      <c r="M69" s="450"/>
      <c r="N69" s="450"/>
      <c r="O69" s="450"/>
      <c r="P69" s="608"/>
    </row>
    <row r="70" spans="1:779" ht="42" customHeight="1" x14ac:dyDescent="0.2">
      <c r="A70" s="21"/>
      <c r="B70" s="247" t="str">
        <f>IF(C64="Jurídica","Parafiscales personas jurídicas - Formato 6","Parafiscales personas naturales - Formato 7")</f>
        <v>Parafiscales personas naturales - Formato 7</v>
      </c>
      <c r="C70" s="248"/>
      <c r="D70" s="269" t="s">
        <v>62</v>
      </c>
      <c r="E70" s="269"/>
      <c r="F70" s="438"/>
      <c r="G70" s="438"/>
      <c r="H70" s="42" t="s">
        <v>62</v>
      </c>
      <c r="I70" s="261"/>
      <c r="J70" s="262"/>
      <c r="K70" s="263"/>
      <c r="L70" s="64"/>
      <c r="M70" s="581"/>
      <c r="N70" s="581"/>
      <c r="O70" s="581"/>
      <c r="P70" s="65"/>
    </row>
    <row r="71" spans="1:779" ht="117" customHeight="1" x14ac:dyDescent="0.2">
      <c r="A71" s="21"/>
      <c r="B71" s="247" t="s">
        <v>91</v>
      </c>
      <c r="C71" s="248"/>
      <c r="D71" s="249" t="s">
        <v>28</v>
      </c>
      <c r="E71" s="249"/>
      <c r="F71" s="269"/>
      <c r="G71" s="269"/>
      <c r="H71" s="42" t="s">
        <v>28</v>
      </c>
      <c r="I71" s="264" t="s">
        <v>92</v>
      </c>
      <c r="J71" s="265"/>
      <c r="K71" s="266"/>
      <c r="L71" s="64" t="s">
        <v>28</v>
      </c>
      <c r="M71" s="581"/>
      <c r="N71" s="581"/>
      <c r="O71" s="581"/>
      <c r="P71" s="66" t="s">
        <v>49</v>
      </c>
    </row>
    <row r="72" spans="1:779" ht="87.75" customHeight="1" thickBot="1" x14ac:dyDescent="0.25">
      <c r="A72" s="21"/>
      <c r="B72" s="250" t="s">
        <v>93</v>
      </c>
      <c r="C72" s="251"/>
      <c r="D72" s="249" t="s">
        <v>28</v>
      </c>
      <c r="E72" s="249"/>
      <c r="F72" s="269"/>
      <c r="G72" s="269"/>
      <c r="H72" s="42" t="s">
        <v>28</v>
      </c>
      <c r="I72" s="264" t="s">
        <v>94</v>
      </c>
      <c r="J72" s="265"/>
      <c r="K72" s="266"/>
      <c r="L72" s="64" t="s">
        <v>28</v>
      </c>
      <c r="M72" s="581"/>
      <c r="N72" s="581"/>
      <c r="O72" s="581"/>
      <c r="P72" s="183" t="s">
        <v>269</v>
      </c>
      <c r="Q72" s="752"/>
    </row>
    <row r="73" spans="1:779" s="33" customFormat="1" ht="37.5" customHeight="1" x14ac:dyDescent="0.2">
      <c r="A73" s="21"/>
      <c r="B73" s="414" t="s">
        <v>95</v>
      </c>
      <c r="C73" s="415"/>
      <c r="D73" s="596" t="s">
        <v>29</v>
      </c>
      <c r="E73" s="597"/>
      <c r="F73" s="597"/>
      <c r="G73" s="597"/>
      <c r="H73" s="73" t="s">
        <v>30</v>
      </c>
      <c r="I73" s="310" t="s">
        <v>31</v>
      </c>
      <c r="J73" s="311"/>
      <c r="K73" s="312"/>
      <c r="L73" s="590" t="s">
        <v>32</v>
      </c>
      <c r="M73" s="593" t="s">
        <v>33</v>
      </c>
      <c r="N73" s="593" t="s">
        <v>34</v>
      </c>
      <c r="O73" s="593" t="s">
        <v>35</v>
      </c>
      <c r="P73" s="563" t="s">
        <v>36</v>
      </c>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c r="CF73" s="16"/>
      <c r="CG73" s="16"/>
      <c r="CH73" s="16"/>
      <c r="CI73" s="16"/>
      <c r="CJ73" s="16"/>
      <c r="CK73" s="16"/>
      <c r="CL73" s="16"/>
      <c r="CM73" s="16"/>
      <c r="CN73" s="16"/>
      <c r="CO73" s="16"/>
      <c r="CP73" s="16"/>
      <c r="CQ73" s="16"/>
      <c r="CR73" s="16"/>
      <c r="CS73" s="16"/>
      <c r="CT73" s="16"/>
      <c r="CU73" s="16"/>
      <c r="CV73" s="16"/>
      <c r="CW73" s="16"/>
      <c r="CX73" s="16"/>
      <c r="CY73" s="16"/>
      <c r="CZ73" s="16"/>
      <c r="DA73" s="16"/>
      <c r="DB73" s="16"/>
      <c r="DC73" s="16"/>
      <c r="DD73" s="16"/>
      <c r="DE73" s="16"/>
      <c r="DF73" s="16"/>
      <c r="DG73" s="16"/>
      <c r="DH73" s="16"/>
      <c r="DI73" s="16"/>
      <c r="DJ73" s="16"/>
      <c r="DK73" s="16"/>
      <c r="DL73" s="16"/>
      <c r="DM73" s="16"/>
      <c r="DN73" s="16"/>
      <c r="DO73" s="16"/>
      <c r="DP73" s="16"/>
      <c r="DQ73" s="16"/>
      <c r="DR73" s="16"/>
      <c r="DS73" s="16"/>
      <c r="DT73" s="16"/>
      <c r="DU73" s="16"/>
      <c r="DV73" s="16"/>
      <c r="DW73" s="16"/>
      <c r="DX73" s="16"/>
      <c r="DY73" s="16"/>
      <c r="DZ73" s="16"/>
      <c r="EA73" s="16"/>
      <c r="EB73" s="16"/>
      <c r="EC73" s="16"/>
      <c r="ED73" s="16"/>
      <c r="EE73" s="16"/>
      <c r="EF73" s="16"/>
      <c r="EG73" s="16"/>
      <c r="EH73" s="16"/>
      <c r="EI73" s="16"/>
      <c r="EJ73" s="16"/>
      <c r="EK73" s="16"/>
      <c r="EL73" s="16"/>
      <c r="EM73" s="16"/>
      <c r="EN73" s="16"/>
      <c r="EO73" s="16"/>
      <c r="EP73" s="16"/>
      <c r="EQ73" s="16"/>
      <c r="ER73" s="16"/>
      <c r="ES73" s="16"/>
      <c r="ET73" s="16"/>
      <c r="EU73" s="16"/>
      <c r="EV73" s="16"/>
      <c r="EW73" s="16"/>
      <c r="EX73" s="16"/>
      <c r="EY73" s="16"/>
      <c r="EZ73" s="16"/>
      <c r="FA73" s="16"/>
      <c r="FB73" s="16"/>
      <c r="FC73" s="16"/>
      <c r="FD73" s="16"/>
      <c r="FE73" s="16"/>
      <c r="FF73" s="16"/>
      <c r="FG73" s="16"/>
      <c r="FH73" s="16"/>
      <c r="FI73" s="16"/>
      <c r="FJ73" s="16"/>
      <c r="FK73" s="16"/>
      <c r="FL73" s="16"/>
      <c r="FM73" s="16"/>
      <c r="FN73" s="16"/>
      <c r="FO73" s="16"/>
      <c r="FP73" s="16"/>
      <c r="FQ73" s="16"/>
      <c r="FR73" s="16"/>
      <c r="FS73" s="16"/>
      <c r="FT73" s="16"/>
      <c r="FU73" s="16"/>
      <c r="FV73" s="16"/>
      <c r="FW73" s="16"/>
      <c r="FX73" s="16"/>
      <c r="FY73" s="16"/>
      <c r="FZ73" s="16"/>
      <c r="GA73" s="16"/>
      <c r="GB73" s="16"/>
      <c r="GC73" s="16"/>
      <c r="GD73" s="16"/>
      <c r="GE73" s="16"/>
      <c r="GF73" s="16"/>
      <c r="GG73" s="16"/>
      <c r="GH73" s="16"/>
      <c r="GI73" s="16"/>
      <c r="GJ73" s="16"/>
      <c r="GK73" s="16"/>
      <c r="GL73" s="16"/>
      <c r="GM73" s="16"/>
      <c r="GN73" s="16"/>
      <c r="GO73" s="16"/>
      <c r="GP73" s="16"/>
      <c r="GQ73" s="16"/>
      <c r="GR73" s="16"/>
      <c r="GS73" s="16"/>
      <c r="GT73" s="16"/>
      <c r="GU73" s="16"/>
      <c r="GV73" s="16"/>
      <c r="GW73" s="16"/>
      <c r="GX73" s="16"/>
      <c r="GY73" s="16"/>
      <c r="GZ73" s="16"/>
      <c r="HA73" s="16"/>
      <c r="HB73" s="16"/>
      <c r="HC73" s="16"/>
      <c r="HD73" s="16"/>
      <c r="HE73" s="16"/>
      <c r="HF73" s="16"/>
      <c r="HG73" s="16"/>
      <c r="HH73" s="16"/>
      <c r="HI73" s="16"/>
      <c r="HJ73" s="16"/>
      <c r="HK73" s="16"/>
      <c r="HL73" s="16"/>
      <c r="HM73" s="16"/>
      <c r="HN73" s="16"/>
      <c r="HO73" s="16"/>
      <c r="HP73" s="16"/>
      <c r="HQ73" s="16"/>
      <c r="HR73" s="16"/>
      <c r="HS73" s="16"/>
      <c r="HT73" s="16"/>
      <c r="HU73" s="16"/>
      <c r="HV73" s="16"/>
      <c r="HW73" s="16"/>
      <c r="HX73" s="16"/>
      <c r="HY73" s="16"/>
      <c r="HZ73" s="16"/>
      <c r="IA73" s="16"/>
      <c r="IB73" s="16"/>
      <c r="IC73" s="16"/>
      <c r="ID73" s="16"/>
      <c r="IE73" s="16"/>
      <c r="IF73" s="16"/>
      <c r="IG73" s="16"/>
      <c r="IH73" s="16"/>
      <c r="II73" s="16"/>
      <c r="IJ73" s="16"/>
      <c r="IK73" s="16"/>
      <c r="IL73" s="16"/>
      <c r="IM73" s="16"/>
      <c r="IN73" s="16"/>
      <c r="IO73" s="16"/>
      <c r="IP73" s="16"/>
      <c r="IQ73" s="16"/>
      <c r="IR73" s="16"/>
      <c r="IS73" s="16"/>
      <c r="IT73" s="16"/>
      <c r="IU73" s="16"/>
      <c r="IV73" s="16"/>
      <c r="IW73" s="16"/>
      <c r="IX73" s="16"/>
      <c r="IY73" s="16"/>
      <c r="IZ73" s="16"/>
      <c r="JA73" s="16"/>
      <c r="JB73" s="16"/>
      <c r="JC73" s="16"/>
      <c r="JD73" s="16"/>
      <c r="JE73" s="16"/>
      <c r="JF73" s="16"/>
      <c r="JG73" s="16"/>
      <c r="JH73" s="16"/>
      <c r="JI73" s="16"/>
      <c r="JJ73" s="16"/>
      <c r="JK73" s="16"/>
      <c r="JL73" s="16"/>
      <c r="JM73" s="16"/>
      <c r="JN73" s="16"/>
      <c r="JO73" s="16"/>
      <c r="JP73" s="16"/>
      <c r="JQ73" s="16"/>
      <c r="JR73" s="16"/>
      <c r="JS73" s="16"/>
      <c r="JT73" s="16"/>
      <c r="JU73" s="16"/>
      <c r="JV73" s="16"/>
      <c r="JW73" s="16"/>
      <c r="JX73" s="16"/>
      <c r="JY73" s="16"/>
      <c r="JZ73" s="16"/>
      <c r="KA73" s="16"/>
      <c r="KB73" s="16"/>
      <c r="KC73" s="16"/>
      <c r="KD73" s="16"/>
      <c r="KE73" s="16"/>
      <c r="KF73" s="16"/>
      <c r="KG73" s="16"/>
      <c r="KH73" s="16"/>
      <c r="KI73" s="16"/>
      <c r="KJ73" s="16"/>
      <c r="KK73" s="16"/>
      <c r="KL73" s="16"/>
      <c r="KM73" s="16"/>
      <c r="KN73" s="16"/>
      <c r="KO73" s="16"/>
      <c r="KP73" s="16"/>
      <c r="KQ73" s="16"/>
      <c r="KR73" s="16"/>
      <c r="KS73" s="16"/>
      <c r="KT73" s="16"/>
      <c r="KU73" s="16"/>
      <c r="KV73" s="16"/>
      <c r="KW73" s="16"/>
      <c r="KX73" s="16"/>
      <c r="KY73" s="16"/>
      <c r="KZ73" s="16"/>
      <c r="LA73" s="16"/>
      <c r="LB73" s="16"/>
      <c r="LC73" s="16"/>
      <c r="LD73" s="16"/>
      <c r="LE73" s="16"/>
      <c r="LF73" s="16"/>
      <c r="LG73" s="16"/>
      <c r="LH73" s="16"/>
      <c r="LI73" s="16"/>
      <c r="LJ73" s="16"/>
      <c r="LK73" s="16"/>
      <c r="LL73" s="16"/>
      <c r="LM73" s="16"/>
      <c r="LN73" s="16"/>
      <c r="LO73" s="16"/>
      <c r="LP73" s="16"/>
      <c r="LQ73" s="16"/>
      <c r="LR73" s="16"/>
      <c r="LS73" s="16"/>
      <c r="LT73" s="16"/>
      <c r="LU73" s="16"/>
      <c r="LV73" s="16"/>
      <c r="LW73" s="16"/>
      <c r="LX73" s="16"/>
      <c r="LY73" s="16"/>
      <c r="LZ73" s="16"/>
      <c r="MA73" s="16"/>
      <c r="MB73" s="16"/>
      <c r="MC73" s="16"/>
      <c r="MD73" s="16"/>
      <c r="ME73" s="16"/>
      <c r="MF73" s="16"/>
      <c r="MG73" s="16"/>
      <c r="MH73" s="16"/>
      <c r="MI73" s="16"/>
      <c r="MJ73" s="16"/>
      <c r="MK73" s="16"/>
      <c r="ML73" s="16"/>
      <c r="MM73" s="16"/>
      <c r="MN73" s="16"/>
      <c r="MO73" s="16"/>
      <c r="MP73" s="16"/>
      <c r="MQ73" s="16"/>
      <c r="MR73" s="16"/>
      <c r="MS73" s="16"/>
      <c r="MT73" s="16"/>
      <c r="MU73" s="16"/>
      <c r="MV73" s="16"/>
      <c r="MW73" s="16"/>
      <c r="MX73" s="16"/>
      <c r="MY73" s="16"/>
      <c r="MZ73" s="16"/>
      <c r="NA73" s="16"/>
      <c r="NB73" s="16"/>
      <c r="NC73" s="16"/>
      <c r="ND73" s="16"/>
      <c r="NE73" s="16"/>
      <c r="NF73" s="16"/>
      <c r="NG73" s="16"/>
      <c r="NH73" s="16"/>
      <c r="NI73" s="16"/>
      <c r="NJ73" s="16"/>
      <c r="NK73" s="16"/>
      <c r="NL73" s="16"/>
      <c r="NM73" s="16"/>
      <c r="NN73" s="16"/>
      <c r="NO73" s="16"/>
      <c r="NP73" s="16"/>
      <c r="NQ73" s="16"/>
      <c r="NR73" s="16"/>
      <c r="NS73" s="16"/>
      <c r="NT73" s="16"/>
      <c r="NU73" s="16"/>
      <c r="NV73" s="16"/>
      <c r="NW73" s="16"/>
      <c r="NX73" s="16"/>
      <c r="NY73" s="16"/>
      <c r="NZ73" s="16"/>
      <c r="OA73" s="16"/>
      <c r="OB73" s="16"/>
      <c r="OC73" s="16"/>
      <c r="OD73" s="16"/>
      <c r="OE73" s="16"/>
      <c r="OF73" s="16"/>
      <c r="OG73" s="16"/>
      <c r="OH73" s="16"/>
      <c r="OI73" s="16"/>
      <c r="OJ73" s="16"/>
      <c r="OK73" s="16"/>
      <c r="OL73" s="16"/>
      <c r="OM73" s="16"/>
      <c r="ON73" s="16"/>
      <c r="OO73" s="16"/>
      <c r="OP73" s="16"/>
      <c r="OQ73" s="16"/>
      <c r="OR73" s="16"/>
      <c r="OS73" s="16"/>
      <c r="OT73" s="16"/>
      <c r="OU73" s="16"/>
      <c r="OV73" s="16"/>
      <c r="OW73" s="16"/>
      <c r="OX73" s="16"/>
      <c r="OY73" s="16"/>
      <c r="OZ73" s="16"/>
      <c r="PA73" s="16"/>
      <c r="PB73" s="16"/>
      <c r="PC73" s="16"/>
      <c r="PD73" s="16"/>
      <c r="PE73" s="16"/>
      <c r="PF73" s="16"/>
      <c r="PG73" s="16"/>
      <c r="PH73" s="16"/>
      <c r="PI73" s="16"/>
      <c r="PJ73" s="16"/>
      <c r="PK73" s="16"/>
      <c r="PL73" s="16"/>
      <c r="PM73" s="16"/>
      <c r="PN73" s="16"/>
      <c r="PO73" s="16"/>
      <c r="PP73" s="16"/>
      <c r="PQ73" s="16"/>
      <c r="PR73" s="16"/>
      <c r="PS73" s="16"/>
      <c r="PT73" s="16"/>
      <c r="PU73" s="16"/>
      <c r="PV73" s="16"/>
      <c r="PW73" s="16"/>
      <c r="PX73" s="16"/>
      <c r="PY73" s="16"/>
      <c r="PZ73" s="16"/>
      <c r="QA73" s="16"/>
      <c r="QB73" s="16"/>
      <c r="QC73" s="16"/>
      <c r="QD73" s="16"/>
      <c r="QE73" s="16"/>
      <c r="QF73" s="16"/>
      <c r="QG73" s="16"/>
      <c r="QH73" s="16"/>
      <c r="QI73" s="16"/>
      <c r="QJ73" s="16"/>
      <c r="QK73" s="16"/>
      <c r="QL73" s="16"/>
      <c r="QM73" s="16"/>
      <c r="QN73" s="16"/>
      <c r="QO73" s="16"/>
      <c r="QP73" s="16"/>
      <c r="QQ73" s="16"/>
      <c r="QR73" s="16"/>
      <c r="QS73" s="16"/>
      <c r="QT73" s="16"/>
      <c r="QU73" s="16"/>
      <c r="QV73" s="16"/>
      <c r="QW73" s="16"/>
      <c r="QX73" s="16"/>
      <c r="QY73" s="16"/>
      <c r="QZ73" s="16"/>
      <c r="RA73" s="16"/>
      <c r="RB73" s="16"/>
      <c r="RC73" s="16"/>
      <c r="RD73" s="16"/>
      <c r="RE73" s="16"/>
      <c r="RF73" s="16"/>
      <c r="RG73" s="16"/>
      <c r="RH73" s="16"/>
      <c r="RI73" s="16"/>
      <c r="RJ73" s="16"/>
      <c r="RK73" s="16"/>
      <c r="RL73" s="16"/>
      <c r="RM73" s="16"/>
      <c r="RN73" s="16"/>
      <c r="RO73" s="16"/>
      <c r="RP73" s="16"/>
      <c r="RQ73" s="16"/>
      <c r="RR73" s="16"/>
      <c r="RS73" s="16"/>
      <c r="RT73" s="16"/>
      <c r="RU73" s="16"/>
      <c r="RV73" s="16"/>
      <c r="RW73" s="16"/>
      <c r="RX73" s="16"/>
      <c r="RY73" s="16"/>
      <c r="RZ73" s="16"/>
      <c r="SA73" s="16"/>
      <c r="SB73" s="16"/>
      <c r="SC73" s="16"/>
      <c r="SD73" s="16"/>
      <c r="SE73" s="16"/>
      <c r="SF73" s="16"/>
      <c r="SG73" s="16"/>
      <c r="SH73" s="16"/>
      <c r="SI73" s="16"/>
      <c r="SJ73" s="16"/>
      <c r="SK73" s="16"/>
      <c r="SL73" s="16"/>
      <c r="SM73" s="16"/>
      <c r="SN73" s="16"/>
      <c r="SO73" s="16"/>
      <c r="SP73" s="16"/>
      <c r="SQ73" s="16"/>
      <c r="SR73" s="16"/>
      <c r="SS73" s="16"/>
      <c r="ST73" s="16"/>
      <c r="SU73" s="16"/>
      <c r="SV73" s="16"/>
      <c r="SW73" s="16"/>
      <c r="SX73" s="16"/>
      <c r="SY73" s="16"/>
      <c r="SZ73" s="16"/>
      <c r="TA73" s="16"/>
      <c r="TB73" s="16"/>
      <c r="TC73" s="16"/>
      <c r="TD73" s="16"/>
      <c r="TE73" s="16"/>
      <c r="TF73" s="16"/>
      <c r="TG73" s="16"/>
      <c r="TH73" s="16"/>
      <c r="TI73" s="16"/>
      <c r="TJ73" s="16"/>
      <c r="TK73" s="16"/>
      <c r="TL73" s="16"/>
      <c r="TM73" s="16"/>
      <c r="TN73" s="16"/>
      <c r="TO73" s="16"/>
      <c r="TP73" s="16"/>
      <c r="TQ73" s="16"/>
      <c r="TR73" s="16"/>
      <c r="TS73" s="16"/>
      <c r="TT73" s="16"/>
      <c r="TU73" s="16"/>
      <c r="TV73" s="16"/>
      <c r="TW73" s="16"/>
      <c r="TX73" s="16"/>
      <c r="TY73" s="16"/>
      <c r="TZ73" s="16"/>
      <c r="UA73" s="16"/>
      <c r="UB73" s="16"/>
      <c r="UC73" s="16"/>
      <c r="UD73" s="16"/>
      <c r="UE73" s="16"/>
      <c r="UF73" s="16"/>
      <c r="UG73" s="16"/>
      <c r="UH73" s="16"/>
      <c r="UI73" s="16"/>
      <c r="UJ73" s="16"/>
      <c r="UK73" s="16"/>
      <c r="UL73" s="16"/>
      <c r="UM73" s="16"/>
      <c r="UN73" s="16"/>
      <c r="UO73" s="16"/>
      <c r="UP73" s="16"/>
      <c r="UQ73" s="16"/>
      <c r="UR73" s="16"/>
      <c r="US73" s="16"/>
      <c r="UT73" s="16"/>
      <c r="UU73" s="16"/>
      <c r="UV73" s="16"/>
      <c r="UW73" s="16"/>
      <c r="UX73" s="16"/>
      <c r="UY73" s="16"/>
      <c r="UZ73" s="16"/>
      <c r="VA73" s="16"/>
      <c r="VB73" s="16"/>
      <c r="VC73" s="16"/>
      <c r="VD73" s="16"/>
      <c r="VE73" s="16"/>
      <c r="VF73" s="16"/>
      <c r="VG73" s="16"/>
      <c r="VH73" s="16"/>
      <c r="VI73" s="16"/>
      <c r="VJ73" s="16"/>
      <c r="VK73" s="16"/>
      <c r="VL73" s="16"/>
      <c r="VM73" s="16"/>
      <c r="VN73" s="16"/>
      <c r="VO73" s="16"/>
      <c r="VP73" s="16"/>
      <c r="VQ73" s="16"/>
      <c r="VR73" s="16"/>
      <c r="VS73" s="16"/>
      <c r="VT73" s="16"/>
      <c r="VU73" s="16"/>
      <c r="VV73" s="16"/>
      <c r="VW73" s="16"/>
      <c r="VX73" s="16"/>
      <c r="VY73" s="16"/>
      <c r="VZ73" s="16"/>
      <c r="WA73" s="16"/>
      <c r="WB73" s="16"/>
      <c r="WC73" s="16"/>
      <c r="WD73" s="16"/>
      <c r="WE73" s="16"/>
      <c r="WF73" s="16"/>
      <c r="WG73" s="16"/>
      <c r="WH73" s="16"/>
      <c r="WI73" s="16"/>
      <c r="WJ73" s="16"/>
      <c r="WK73" s="16"/>
      <c r="WL73" s="16"/>
      <c r="WM73" s="16"/>
      <c r="WN73" s="16"/>
      <c r="WO73" s="16"/>
      <c r="WP73" s="16"/>
      <c r="WQ73" s="16"/>
      <c r="WR73" s="16"/>
      <c r="WS73" s="16"/>
      <c r="WT73" s="16"/>
      <c r="WU73" s="16"/>
      <c r="WV73" s="16"/>
      <c r="WW73" s="16"/>
      <c r="WX73" s="16"/>
      <c r="WY73" s="16"/>
      <c r="WZ73" s="16"/>
      <c r="XA73" s="16"/>
      <c r="XB73" s="16"/>
      <c r="XC73" s="16"/>
      <c r="XD73" s="16"/>
      <c r="XE73" s="16"/>
      <c r="XF73" s="16"/>
      <c r="XG73" s="16"/>
      <c r="XH73" s="16"/>
      <c r="XI73" s="16"/>
      <c r="XJ73" s="16"/>
      <c r="XK73" s="16"/>
      <c r="XL73" s="16"/>
      <c r="XM73" s="16"/>
      <c r="XN73" s="16"/>
      <c r="XO73" s="16"/>
      <c r="XP73" s="16"/>
      <c r="XQ73" s="16"/>
      <c r="XR73" s="16"/>
      <c r="XS73" s="16"/>
      <c r="XT73" s="16"/>
      <c r="XU73" s="16"/>
      <c r="XV73" s="16"/>
      <c r="XW73" s="16"/>
      <c r="XX73" s="16"/>
      <c r="XY73" s="16"/>
      <c r="XZ73" s="16"/>
      <c r="YA73" s="16"/>
      <c r="YB73" s="16"/>
      <c r="YC73" s="16"/>
      <c r="YD73" s="16"/>
      <c r="YE73" s="16"/>
      <c r="YF73" s="16"/>
      <c r="YG73" s="16"/>
      <c r="YH73" s="16"/>
      <c r="YI73" s="16"/>
      <c r="YJ73" s="16"/>
      <c r="YK73" s="16"/>
      <c r="YL73" s="16"/>
      <c r="YM73" s="16"/>
      <c r="YN73" s="16"/>
      <c r="YO73" s="16"/>
      <c r="YP73" s="16"/>
      <c r="YQ73" s="16"/>
      <c r="YR73" s="16"/>
      <c r="YS73" s="16"/>
      <c r="YT73" s="16"/>
      <c r="YU73" s="16"/>
      <c r="YV73" s="16"/>
      <c r="YW73" s="16"/>
      <c r="YX73" s="16"/>
      <c r="YY73" s="16"/>
      <c r="YZ73" s="16"/>
      <c r="ZA73" s="16"/>
      <c r="ZB73" s="16"/>
      <c r="ZC73" s="16"/>
      <c r="ZD73" s="16"/>
      <c r="ZE73" s="16"/>
      <c r="ZF73" s="16"/>
      <c r="ZG73" s="16"/>
      <c r="ZH73" s="16"/>
      <c r="ZI73" s="16"/>
      <c r="ZJ73" s="16"/>
      <c r="ZK73" s="16"/>
      <c r="ZL73" s="16"/>
      <c r="ZM73" s="16"/>
      <c r="ZN73" s="16"/>
      <c r="ZO73" s="16"/>
      <c r="ZP73" s="16"/>
      <c r="ZQ73" s="16"/>
      <c r="ZR73" s="16"/>
      <c r="ZS73" s="16"/>
      <c r="ZT73" s="16"/>
      <c r="ZU73" s="16"/>
      <c r="ZV73" s="16"/>
      <c r="ZW73" s="16"/>
      <c r="ZX73" s="16"/>
      <c r="ZY73" s="16"/>
      <c r="ZZ73" s="16"/>
      <c r="AAA73" s="16"/>
      <c r="AAB73" s="16"/>
      <c r="AAC73" s="16"/>
      <c r="AAD73" s="16"/>
      <c r="AAE73" s="16"/>
      <c r="AAF73" s="16"/>
      <c r="AAG73" s="16"/>
      <c r="AAH73" s="16"/>
      <c r="AAI73" s="16"/>
      <c r="AAJ73" s="16"/>
      <c r="AAK73" s="16"/>
      <c r="AAL73" s="16"/>
      <c r="AAM73" s="16"/>
      <c r="AAN73" s="16"/>
      <c r="AAO73" s="16"/>
      <c r="AAP73" s="16"/>
      <c r="AAQ73" s="16"/>
      <c r="AAR73" s="16"/>
      <c r="AAS73" s="16"/>
      <c r="AAT73" s="16"/>
      <c r="AAU73" s="16"/>
      <c r="AAV73" s="16"/>
      <c r="AAW73" s="16"/>
      <c r="AAX73" s="16"/>
      <c r="AAY73" s="16"/>
      <c r="AAZ73" s="16"/>
      <c r="ABA73" s="16"/>
      <c r="ABB73" s="16"/>
      <c r="ABC73" s="16"/>
      <c r="ABD73" s="16"/>
      <c r="ABE73" s="16"/>
      <c r="ABF73" s="16"/>
      <c r="ABG73" s="16"/>
      <c r="ABH73" s="16"/>
      <c r="ABI73" s="16"/>
      <c r="ABJ73" s="16"/>
      <c r="ABK73" s="16"/>
      <c r="ABL73" s="16"/>
      <c r="ABM73" s="16"/>
      <c r="ABN73" s="16"/>
      <c r="ABO73" s="16"/>
      <c r="ABP73" s="16"/>
      <c r="ABQ73" s="16"/>
      <c r="ABR73" s="16"/>
      <c r="ABS73" s="16"/>
      <c r="ABT73" s="16"/>
      <c r="ABU73" s="16"/>
      <c r="ABV73" s="16"/>
      <c r="ABW73" s="16"/>
      <c r="ABX73" s="16"/>
      <c r="ABY73" s="16"/>
      <c r="ABZ73" s="16"/>
      <c r="ACA73" s="16"/>
      <c r="ACB73" s="16"/>
      <c r="ACC73" s="16"/>
      <c r="ACD73" s="16"/>
      <c r="ACE73" s="16"/>
      <c r="ACF73" s="16"/>
      <c r="ACG73" s="16"/>
      <c r="ACH73" s="16"/>
      <c r="ACI73" s="16"/>
      <c r="ACJ73" s="16"/>
      <c r="ACK73" s="16"/>
      <c r="ACL73" s="16"/>
      <c r="ACM73" s="16"/>
      <c r="ACN73" s="16"/>
      <c r="ACO73" s="16"/>
      <c r="ACP73" s="16"/>
      <c r="ACQ73" s="16"/>
      <c r="ACR73" s="16"/>
      <c r="ACS73" s="16"/>
      <c r="ACT73" s="16"/>
      <c r="ACU73" s="16"/>
      <c r="ACV73" s="16"/>
      <c r="ACW73" s="16"/>
      <c r="ACX73" s="16"/>
      <c r="ACY73" s="16"/>
    </row>
    <row r="74" spans="1:779" ht="37.5" customHeight="1" x14ac:dyDescent="0.2">
      <c r="A74" s="21"/>
      <c r="B74" s="416" t="s">
        <v>96</v>
      </c>
      <c r="C74" s="417"/>
      <c r="D74" s="598" t="s">
        <v>38</v>
      </c>
      <c r="E74" s="599"/>
      <c r="F74" s="306" t="s">
        <v>39</v>
      </c>
      <c r="G74" s="307"/>
      <c r="H74" s="74" t="s">
        <v>38</v>
      </c>
      <c r="I74" s="313"/>
      <c r="J74" s="314"/>
      <c r="K74" s="315"/>
      <c r="L74" s="591"/>
      <c r="M74" s="594"/>
      <c r="N74" s="594"/>
      <c r="O74" s="594"/>
      <c r="P74" s="564"/>
    </row>
    <row r="75" spans="1:779" ht="33.75" customHeight="1" thickBot="1" x14ac:dyDescent="0.25">
      <c r="A75" s="21"/>
      <c r="B75" s="570"/>
      <c r="C75" s="571"/>
      <c r="D75" s="293"/>
      <c r="E75" s="300"/>
      <c r="F75" s="308"/>
      <c r="G75" s="309"/>
      <c r="H75" s="56"/>
      <c r="I75" s="313"/>
      <c r="J75" s="314"/>
      <c r="K75" s="315"/>
      <c r="L75" s="592"/>
      <c r="M75" s="595"/>
      <c r="N75" s="595"/>
      <c r="O75" s="595"/>
      <c r="P75" s="565"/>
    </row>
    <row r="76" spans="1:779" ht="33.75" customHeight="1" x14ac:dyDescent="0.2">
      <c r="A76" s="21"/>
      <c r="B76" s="422" t="s">
        <v>97</v>
      </c>
      <c r="C76" s="423"/>
      <c r="D76" s="249"/>
      <c r="E76" s="249"/>
      <c r="F76" s="304"/>
      <c r="G76" s="305"/>
      <c r="H76" s="77"/>
      <c r="I76" s="304"/>
      <c r="J76" s="316"/>
      <c r="K76" s="305"/>
      <c r="L76" s="113"/>
      <c r="M76" s="114"/>
      <c r="N76" s="114"/>
      <c r="O76" s="114"/>
      <c r="P76" s="115"/>
    </row>
    <row r="77" spans="1:779" ht="33.75" customHeight="1" x14ac:dyDescent="0.2">
      <c r="A77" s="21"/>
      <c r="B77" s="420" t="s">
        <v>98</v>
      </c>
      <c r="C77" s="421"/>
      <c r="D77" s="249"/>
      <c r="E77" s="249"/>
      <c r="F77" s="269"/>
      <c r="G77" s="269"/>
      <c r="H77" s="42"/>
      <c r="I77" s="600"/>
      <c r="J77" s="600"/>
      <c r="K77" s="600"/>
      <c r="L77" s="70"/>
      <c r="M77" s="62"/>
      <c r="N77" s="62"/>
      <c r="O77" s="62"/>
      <c r="P77" s="62"/>
    </row>
    <row r="78" spans="1:779" ht="33.75" customHeight="1" x14ac:dyDescent="0.2">
      <c r="A78" s="21"/>
      <c r="B78" s="420" t="s">
        <v>99</v>
      </c>
      <c r="C78" s="421"/>
      <c r="D78" s="249"/>
      <c r="E78" s="249"/>
      <c r="F78" s="269"/>
      <c r="G78" s="269"/>
      <c r="H78" s="42"/>
      <c r="I78" s="300"/>
      <c r="J78" s="300"/>
      <c r="K78" s="300"/>
      <c r="L78" s="70"/>
      <c r="M78" s="62"/>
      <c r="N78" s="62"/>
      <c r="O78" s="62"/>
      <c r="P78" s="117"/>
    </row>
    <row r="79" spans="1:779" ht="33.75" customHeight="1" x14ac:dyDescent="0.2">
      <c r="A79" s="21"/>
      <c r="B79" s="420" t="s">
        <v>100</v>
      </c>
      <c r="C79" s="421"/>
      <c r="D79" s="249"/>
      <c r="E79" s="249"/>
      <c r="F79" s="269"/>
      <c r="G79" s="269"/>
      <c r="H79" s="42"/>
      <c r="I79" s="300"/>
      <c r="J79" s="300"/>
      <c r="K79" s="300"/>
      <c r="L79" s="70"/>
      <c r="M79" s="62"/>
      <c r="N79" s="62"/>
      <c r="O79" s="62"/>
      <c r="P79" s="65"/>
    </row>
    <row r="80" spans="1:779" ht="33.75" customHeight="1" x14ac:dyDescent="0.2">
      <c r="A80" s="21"/>
      <c r="B80" s="420" t="s">
        <v>101</v>
      </c>
      <c r="C80" s="421"/>
      <c r="D80" s="249"/>
      <c r="E80" s="249"/>
      <c r="F80" s="269"/>
      <c r="G80" s="269"/>
      <c r="H80" s="42"/>
      <c r="I80" s="300"/>
      <c r="J80" s="300"/>
      <c r="K80" s="300"/>
      <c r="L80" s="70"/>
      <c r="M80" s="62"/>
      <c r="N80" s="62"/>
      <c r="O80" s="62"/>
      <c r="P80" s="65"/>
    </row>
    <row r="81" spans="1:509" ht="72" customHeight="1" x14ac:dyDescent="0.2">
      <c r="A81" s="21"/>
      <c r="B81" s="247" t="s">
        <v>102</v>
      </c>
      <c r="C81" s="248"/>
      <c r="D81" s="426"/>
      <c r="E81" s="427"/>
      <c r="F81" s="269"/>
      <c r="G81" s="269"/>
      <c r="H81" s="42"/>
      <c r="I81" s="300"/>
      <c r="J81" s="300"/>
      <c r="K81" s="300"/>
      <c r="L81" s="70"/>
      <c r="M81" s="62"/>
      <c r="N81" s="62"/>
      <c r="O81" s="62"/>
      <c r="P81" s="66"/>
    </row>
    <row r="82" spans="1:509" ht="33.75" customHeight="1" x14ac:dyDescent="0.2">
      <c r="A82" s="21"/>
      <c r="B82" s="420" t="s">
        <v>103</v>
      </c>
      <c r="C82" s="421"/>
      <c r="D82" s="249"/>
      <c r="E82" s="249"/>
      <c r="F82" s="269"/>
      <c r="G82" s="269"/>
      <c r="H82" s="42"/>
      <c r="I82" s="300"/>
      <c r="J82" s="300"/>
      <c r="K82" s="300"/>
      <c r="L82" s="70"/>
      <c r="M82" s="116"/>
      <c r="N82" s="116"/>
      <c r="O82" s="116"/>
      <c r="P82" s="65"/>
    </row>
    <row r="83" spans="1:509" s="54" customFormat="1" ht="33.75" customHeight="1" x14ac:dyDescent="0.2">
      <c r="A83" s="49"/>
      <c r="B83" s="567" t="s">
        <v>86</v>
      </c>
      <c r="C83" s="567"/>
      <c r="D83" s="567"/>
      <c r="E83" s="567"/>
      <c r="F83" s="567"/>
      <c r="G83" s="567"/>
      <c r="H83" s="567"/>
      <c r="I83" s="567"/>
      <c r="J83" s="567"/>
      <c r="K83" s="567"/>
      <c r="L83" s="567"/>
      <c r="M83" s="567"/>
      <c r="N83" s="567"/>
      <c r="O83" s="567"/>
      <c r="P83" s="567"/>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c r="BJ83" s="49"/>
      <c r="BK83" s="49"/>
      <c r="BL83" s="49"/>
      <c r="BM83" s="49"/>
      <c r="BN83" s="49"/>
      <c r="BO83" s="49"/>
      <c r="BP83" s="49"/>
      <c r="BQ83" s="49"/>
      <c r="BR83" s="49"/>
      <c r="BS83" s="49"/>
      <c r="BT83" s="49"/>
      <c r="BU83" s="49"/>
      <c r="BV83" s="49"/>
      <c r="BW83" s="49"/>
      <c r="BX83" s="49"/>
      <c r="BY83" s="49"/>
      <c r="BZ83" s="49"/>
      <c r="CA83" s="49"/>
      <c r="CB83" s="49"/>
      <c r="CC83" s="49"/>
      <c r="CD83" s="49"/>
      <c r="CE83" s="49"/>
      <c r="CF83" s="49"/>
      <c r="CG83" s="49"/>
      <c r="CH83" s="49"/>
      <c r="CI83" s="49"/>
      <c r="CJ83" s="49"/>
      <c r="CK83" s="49"/>
      <c r="CL83" s="49"/>
      <c r="CM83" s="49"/>
      <c r="CN83" s="49"/>
      <c r="CO83" s="49"/>
      <c r="CP83" s="49"/>
      <c r="CQ83" s="49"/>
      <c r="CR83" s="49"/>
      <c r="CS83" s="49"/>
      <c r="CT83" s="49"/>
      <c r="CU83" s="49"/>
      <c r="CV83" s="49"/>
      <c r="CW83" s="49"/>
      <c r="CX83" s="49"/>
      <c r="CY83" s="49"/>
      <c r="CZ83" s="49"/>
      <c r="DA83" s="49"/>
      <c r="DB83" s="49"/>
      <c r="DC83" s="49"/>
      <c r="DD83" s="49"/>
      <c r="DE83" s="49"/>
      <c r="DF83" s="49"/>
      <c r="DG83" s="49"/>
      <c r="DH83" s="49"/>
      <c r="DI83" s="49"/>
      <c r="DJ83" s="49"/>
      <c r="DK83" s="49"/>
      <c r="DL83" s="49"/>
      <c r="DM83" s="49"/>
      <c r="DN83" s="49"/>
      <c r="DO83" s="49"/>
      <c r="DP83" s="49"/>
      <c r="DQ83" s="49"/>
      <c r="DR83" s="49"/>
      <c r="DS83" s="49"/>
      <c r="DT83" s="49"/>
      <c r="DU83" s="49"/>
      <c r="DV83" s="49"/>
      <c r="DW83" s="49"/>
      <c r="DX83" s="49"/>
      <c r="DY83" s="49"/>
      <c r="DZ83" s="49"/>
      <c r="EA83" s="49"/>
      <c r="EB83" s="49"/>
      <c r="EC83" s="49"/>
      <c r="ED83" s="49"/>
      <c r="EE83" s="49"/>
      <c r="EF83" s="49"/>
      <c r="EG83" s="49"/>
      <c r="EH83" s="49"/>
      <c r="EI83" s="49"/>
      <c r="EJ83" s="49"/>
      <c r="EK83" s="49"/>
      <c r="EL83" s="49"/>
      <c r="EM83" s="49"/>
      <c r="EN83" s="49"/>
      <c r="EO83" s="49"/>
      <c r="EP83" s="49"/>
      <c r="EQ83" s="49"/>
      <c r="ER83" s="49"/>
      <c r="ES83" s="49"/>
      <c r="ET83" s="49"/>
      <c r="EU83" s="49"/>
      <c r="EV83" s="49"/>
      <c r="EW83" s="49"/>
      <c r="EX83" s="49"/>
      <c r="EY83" s="49"/>
      <c r="EZ83" s="49"/>
      <c r="FA83" s="49"/>
      <c r="FB83" s="49"/>
      <c r="FC83" s="49"/>
      <c r="FD83" s="49"/>
      <c r="FE83" s="49"/>
      <c r="FF83" s="49"/>
      <c r="FG83" s="49"/>
      <c r="FH83" s="49"/>
      <c r="FI83" s="49"/>
      <c r="FJ83" s="49"/>
      <c r="FK83" s="49"/>
      <c r="FL83" s="49"/>
      <c r="FM83" s="49"/>
      <c r="FN83" s="49"/>
      <c r="FO83" s="49"/>
      <c r="FP83" s="49"/>
      <c r="FQ83" s="49"/>
      <c r="FR83" s="49"/>
      <c r="FS83" s="49"/>
      <c r="FT83" s="49"/>
      <c r="FU83" s="49"/>
      <c r="FV83" s="49"/>
      <c r="FW83" s="49"/>
      <c r="FX83" s="49"/>
      <c r="FY83" s="49"/>
      <c r="FZ83" s="49"/>
      <c r="GA83" s="49"/>
      <c r="GB83" s="49"/>
      <c r="GC83" s="49"/>
      <c r="GD83" s="49"/>
      <c r="GE83" s="49"/>
      <c r="GF83" s="49"/>
      <c r="GG83" s="49"/>
      <c r="GH83" s="49"/>
      <c r="GI83" s="49"/>
      <c r="GJ83" s="49"/>
      <c r="GK83" s="49"/>
      <c r="GL83" s="49"/>
      <c r="GM83" s="49"/>
      <c r="GN83" s="49"/>
      <c r="GO83" s="49"/>
      <c r="GP83" s="49"/>
      <c r="GQ83" s="49"/>
      <c r="GR83" s="49"/>
      <c r="GS83" s="49"/>
      <c r="GT83" s="49"/>
      <c r="GU83" s="49"/>
      <c r="GV83" s="49"/>
      <c r="GW83" s="49"/>
      <c r="GX83" s="49"/>
      <c r="GY83" s="49"/>
      <c r="GZ83" s="49"/>
      <c r="HA83" s="49"/>
      <c r="HB83" s="49"/>
      <c r="HC83" s="49"/>
      <c r="HD83" s="49"/>
      <c r="HE83" s="49"/>
      <c r="HF83" s="49"/>
      <c r="HG83" s="49"/>
      <c r="HH83" s="49"/>
      <c r="HI83" s="49"/>
      <c r="HJ83" s="49"/>
      <c r="HK83" s="49"/>
      <c r="HL83" s="49"/>
      <c r="HM83" s="49"/>
      <c r="HN83" s="49"/>
      <c r="HO83" s="49"/>
      <c r="HP83" s="49"/>
      <c r="HQ83" s="49"/>
      <c r="HR83" s="49"/>
      <c r="HS83" s="49"/>
      <c r="HT83" s="49"/>
      <c r="HU83" s="49"/>
      <c r="HV83" s="49"/>
      <c r="HW83" s="49"/>
      <c r="HX83" s="49"/>
      <c r="HY83" s="49"/>
      <c r="HZ83" s="49"/>
      <c r="IA83" s="49"/>
      <c r="IB83" s="49"/>
      <c r="IC83" s="49"/>
      <c r="ID83" s="49"/>
      <c r="IE83" s="49"/>
      <c r="IF83" s="49"/>
      <c r="IG83" s="49"/>
      <c r="IH83" s="49"/>
      <c r="II83" s="49"/>
      <c r="IJ83" s="49"/>
      <c r="IK83" s="49"/>
      <c r="IL83" s="49"/>
      <c r="IM83" s="49"/>
      <c r="IN83" s="49"/>
      <c r="IO83" s="49"/>
      <c r="IP83" s="49"/>
      <c r="IQ83" s="49"/>
      <c r="IR83" s="49"/>
      <c r="IS83" s="49"/>
      <c r="IT83" s="49"/>
      <c r="IU83" s="49"/>
      <c r="IV83" s="49"/>
      <c r="IW83" s="49"/>
      <c r="IX83" s="49"/>
      <c r="IY83" s="49"/>
      <c r="IZ83" s="49"/>
      <c r="JA83" s="49"/>
      <c r="JB83" s="49"/>
      <c r="JC83" s="49"/>
      <c r="JD83" s="49"/>
      <c r="JE83" s="49"/>
      <c r="JF83" s="49"/>
      <c r="JG83" s="49"/>
      <c r="JH83" s="49"/>
      <c r="JI83" s="49"/>
      <c r="JJ83" s="49"/>
      <c r="JK83" s="49"/>
      <c r="JL83" s="49"/>
      <c r="JM83" s="49"/>
      <c r="JN83" s="49"/>
      <c r="JO83" s="49"/>
      <c r="JP83" s="49"/>
      <c r="JQ83" s="49"/>
      <c r="JR83" s="49"/>
      <c r="JS83" s="49"/>
      <c r="JT83" s="49"/>
      <c r="JU83" s="49"/>
      <c r="JV83" s="49"/>
      <c r="JW83" s="49"/>
      <c r="JX83" s="49"/>
      <c r="JY83" s="49"/>
      <c r="JZ83" s="49"/>
      <c r="KA83" s="49"/>
      <c r="KB83" s="49"/>
      <c r="KC83" s="49"/>
      <c r="KD83" s="49"/>
      <c r="KE83" s="49"/>
      <c r="KF83" s="49"/>
      <c r="KG83" s="49"/>
      <c r="KH83" s="49"/>
      <c r="KI83" s="49"/>
      <c r="KJ83" s="49"/>
      <c r="KK83" s="49"/>
      <c r="KL83" s="49"/>
      <c r="KM83" s="49"/>
      <c r="KN83" s="49"/>
      <c r="KO83" s="49"/>
      <c r="KP83" s="49"/>
      <c r="KQ83" s="49"/>
      <c r="KR83" s="49"/>
      <c r="KS83" s="49"/>
      <c r="KT83" s="49"/>
      <c r="KU83" s="49"/>
      <c r="KV83" s="49"/>
      <c r="KW83" s="49"/>
      <c r="KX83" s="49"/>
      <c r="KY83" s="49"/>
      <c r="KZ83" s="49"/>
      <c r="LA83" s="49"/>
      <c r="LB83" s="49"/>
      <c r="LC83" s="49"/>
      <c r="LD83" s="49"/>
      <c r="LE83" s="49"/>
      <c r="LF83" s="49"/>
      <c r="LG83" s="49"/>
      <c r="LH83" s="49"/>
      <c r="LI83" s="49"/>
      <c r="LJ83" s="49"/>
      <c r="LK83" s="49"/>
      <c r="LL83" s="49"/>
      <c r="LM83" s="49"/>
      <c r="LN83" s="49"/>
      <c r="LO83" s="49"/>
      <c r="LP83" s="49"/>
      <c r="LQ83" s="49"/>
      <c r="LR83" s="49"/>
      <c r="LS83" s="49"/>
      <c r="LT83" s="49"/>
      <c r="LU83" s="49"/>
      <c r="LV83" s="49"/>
      <c r="LW83" s="49"/>
      <c r="LX83" s="49"/>
      <c r="LY83" s="49"/>
      <c r="LZ83" s="49"/>
      <c r="MA83" s="49"/>
      <c r="MB83" s="49"/>
      <c r="MC83" s="49"/>
      <c r="MD83" s="49"/>
      <c r="ME83" s="49"/>
      <c r="MF83" s="49"/>
      <c r="MG83" s="49"/>
      <c r="MH83" s="49"/>
      <c r="MI83" s="49"/>
      <c r="MJ83" s="49"/>
      <c r="MK83" s="49"/>
      <c r="ML83" s="49"/>
      <c r="MM83" s="49"/>
      <c r="MN83" s="49"/>
      <c r="MO83" s="49"/>
      <c r="MP83" s="49"/>
      <c r="MQ83" s="49"/>
      <c r="MR83" s="49"/>
      <c r="MS83" s="49"/>
      <c r="MT83" s="49"/>
      <c r="MU83" s="49"/>
      <c r="MV83" s="49"/>
      <c r="MW83" s="49"/>
      <c r="MX83" s="49"/>
      <c r="MY83" s="49"/>
      <c r="MZ83" s="49"/>
      <c r="NA83" s="49"/>
      <c r="NB83" s="49"/>
      <c r="NC83" s="49"/>
      <c r="ND83" s="49"/>
      <c r="NE83" s="49"/>
      <c r="NF83" s="49"/>
      <c r="NG83" s="49"/>
      <c r="NH83" s="49"/>
      <c r="NI83" s="49"/>
      <c r="NJ83" s="49"/>
      <c r="NK83" s="49"/>
      <c r="NL83" s="49"/>
      <c r="NM83" s="49"/>
      <c r="NN83" s="49"/>
      <c r="NO83" s="49"/>
      <c r="NP83" s="49"/>
      <c r="NQ83" s="49"/>
      <c r="NR83" s="49"/>
      <c r="NS83" s="49"/>
      <c r="NT83" s="49"/>
      <c r="NU83" s="49"/>
      <c r="NV83" s="49"/>
      <c r="NW83" s="49"/>
      <c r="NX83" s="49"/>
      <c r="NY83" s="49"/>
      <c r="NZ83" s="49"/>
      <c r="OA83" s="49"/>
      <c r="OB83" s="49"/>
      <c r="OC83" s="49"/>
      <c r="OD83" s="49"/>
      <c r="OE83" s="49"/>
      <c r="OF83" s="49"/>
      <c r="OG83" s="49"/>
      <c r="OH83" s="49"/>
      <c r="OI83" s="49"/>
      <c r="OJ83" s="49"/>
      <c r="OK83" s="49"/>
      <c r="OL83" s="49"/>
      <c r="OM83" s="49"/>
      <c r="ON83" s="49"/>
      <c r="OO83" s="49"/>
      <c r="OP83" s="49"/>
      <c r="OQ83" s="49"/>
      <c r="OR83" s="49"/>
      <c r="OS83" s="49"/>
      <c r="OT83" s="49"/>
      <c r="OU83" s="49"/>
      <c r="OV83" s="49"/>
      <c r="OW83" s="49"/>
      <c r="OX83" s="49"/>
      <c r="OY83" s="49"/>
      <c r="OZ83" s="49"/>
      <c r="PA83" s="49"/>
      <c r="PB83" s="49"/>
      <c r="PC83" s="49"/>
      <c r="PD83" s="49"/>
      <c r="PE83" s="49"/>
      <c r="PF83" s="49"/>
      <c r="PG83" s="49"/>
      <c r="PH83" s="49"/>
      <c r="PI83" s="49"/>
      <c r="PJ83" s="49"/>
      <c r="PK83" s="49"/>
      <c r="PL83" s="49"/>
      <c r="PM83" s="49"/>
      <c r="PN83" s="49"/>
      <c r="PO83" s="49"/>
      <c r="PP83" s="49"/>
      <c r="PQ83" s="49"/>
      <c r="PR83" s="49"/>
      <c r="PS83" s="49"/>
      <c r="PT83" s="49"/>
      <c r="PU83" s="49"/>
      <c r="PV83" s="49"/>
      <c r="PW83" s="49"/>
      <c r="PX83" s="49"/>
      <c r="PY83" s="49"/>
      <c r="PZ83" s="49"/>
      <c r="QA83" s="49"/>
      <c r="QB83" s="49"/>
      <c r="QC83" s="49"/>
      <c r="QD83" s="49"/>
      <c r="QE83" s="49"/>
      <c r="QF83" s="49"/>
      <c r="QG83" s="49"/>
      <c r="QH83" s="49"/>
      <c r="QI83" s="49"/>
      <c r="QJ83" s="49"/>
      <c r="QK83" s="49"/>
      <c r="QL83" s="49"/>
      <c r="QM83" s="49"/>
      <c r="QN83" s="49"/>
      <c r="QO83" s="49"/>
      <c r="QP83" s="49"/>
      <c r="QQ83" s="49"/>
      <c r="QR83" s="49"/>
      <c r="QS83" s="49"/>
      <c r="QT83" s="49"/>
      <c r="QU83" s="49"/>
      <c r="QV83" s="49"/>
      <c r="QW83" s="49"/>
      <c r="QX83" s="49"/>
      <c r="QY83" s="49"/>
      <c r="QZ83" s="49"/>
      <c r="RA83" s="49"/>
      <c r="RB83" s="49"/>
      <c r="RC83" s="49"/>
      <c r="RD83" s="49"/>
      <c r="RE83" s="49"/>
      <c r="RF83" s="49"/>
      <c r="RG83" s="49"/>
      <c r="RH83" s="49"/>
      <c r="RI83" s="49"/>
      <c r="RJ83" s="49"/>
      <c r="RK83" s="49"/>
      <c r="RL83" s="49"/>
      <c r="RM83" s="49"/>
      <c r="RN83" s="49"/>
      <c r="RO83" s="49"/>
      <c r="RP83" s="49"/>
      <c r="RQ83" s="49"/>
      <c r="RR83" s="49"/>
      <c r="RS83" s="49"/>
      <c r="RT83" s="49"/>
      <c r="RU83" s="49"/>
      <c r="RV83" s="49"/>
      <c r="RW83" s="49"/>
      <c r="RX83" s="49"/>
      <c r="RY83" s="49"/>
      <c r="RZ83" s="49"/>
      <c r="SA83" s="49"/>
      <c r="SB83" s="49"/>
      <c r="SC83" s="49"/>
      <c r="SD83" s="49"/>
      <c r="SE83" s="49"/>
      <c r="SF83" s="49"/>
      <c r="SG83" s="49"/>
      <c r="SH83" s="49"/>
      <c r="SI83" s="49"/>
      <c r="SJ83" s="49"/>
      <c r="SK83" s="49"/>
      <c r="SL83" s="49"/>
      <c r="SM83" s="49"/>
      <c r="SN83" s="49"/>
      <c r="SO83" s="49"/>
    </row>
    <row r="84" spans="1:509" ht="33.75" customHeight="1" x14ac:dyDescent="0.2">
      <c r="A84" s="21"/>
      <c r="B84" s="67" t="s">
        <v>87</v>
      </c>
      <c r="C84" s="59"/>
      <c r="D84" s="317"/>
      <c r="E84" s="317"/>
      <c r="F84" s="317"/>
      <c r="G84" s="317"/>
      <c r="H84" s="317"/>
      <c r="I84" s="317"/>
      <c r="J84" s="317"/>
      <c r="K84" s="317"/>
      <c r="L84" s="118"/>
      <c r="M84" s="118"/>
      <c r="N84" s="118"/>
      <c r="O84" s="118"/>
      <c r="P84" s="119"/>
    </row>
    <row r="85" spans="1:509" ht="62.25" customHeight="1" thickBot="1" x14ac:dyDescent="0.25">
      <c r="A85" s="21"/>
      <c r="B85" s="288"/>
      <c r="C85" s="288"/>
      <c r="D85" s="544" t="s">
        <v>29</v>
      </c>
      <c r="E85" s="544"/>
      <c r="F85" s="368"/>
      <c r="G85" s="369"/>
      <c r="H85" s="124" t="s">
        <v>30</v>
      </c>
      <c r="I85" s="552" t="s">
        <v>31</v>
      </c>
      <c r="J85" s="553"/>
      <c r="K85" s="553"/>
      <c r="L85" s="551" t="s">
        <v>32</v>
      </c>
      <c r="M85" s="551" t="s">
        <v>33</v>
      </c>
      <c r="N85" s="551" t="s">
        <v>34</v>
      </c>
      <c r="O85" s="551" t="s">
        <v>35</v>
      </c>
      <c r="P85" s="560" t="s">
        <v>36</v>
      </c>
    </row>
    <row r="86" spans="1:509" ht="33.75" customHeight="1" x14ac:dyDescent="0.2">
      <c r="A86" s="21"/>
      <c r="B86" s="568"/>
      <c r="C86" s="569"/>
      <c r="D86" s="547" t="s">
        <v>38</v>
      </c>
      <c r="E86" s="548"/>
      <c r="F86" s="544" t="s">
        <v>39</v>
      </c>
      <c r="G86" s="544"/>
      <c r="H86" s="125" t="s">
        <v>38</v>
      </c>
      <c r="I86" s="554"/>
      <c r="J86" s="554"/>
      <c r="K86" s="554"/>
      <c r="L86" s="551"/>
      <c r="M86" s="551"/>
      <c r="N86" s="551"/>
      <c r="O86" s="551"/>
      <c r="P86" s="560"/>
    </row>
    <row r="87" spans="1:509" ht="33.75" customHeight="1" thickBot="1" x14ac:dyDescent="0.25">
      <c r="A87" s="21"/>
      <c r="B87" s="370"/>
      <c r="C87" s="371"/>
      <c r="D87" s="549"/>
      <c r="E87" s="550"/>
      <c r="F87" s="405"/>
      <c r="G87" s="405"/>
      <c r="H87" s="126"/>
      <c r="I87" s="555"/>
      <c r="J87" s="555"/>
      <c r="K87" s="555"/>
      <c r="L87" s="551"/>
      <c r="M87" s="551"/>
      <c r="N87" s="551"/>
      <c r="O87" s="551"/>
      <c r="P87" s="560"/>
    </row>
    <row r="88" spans="1:509" ht="33.75" customHeight="1" x14ac:dyDescent="0.2">
      <c r="A88" s="21"/>
      <c r="B88" s="373" t="s">
        <v>86</v>
      </c>
      <c r="C88" s="374"/>
      <c r="D88" s="317"/>
      <c r="E88" s="317"/>
      <c r="F88" s="375"/>
      <c r="G88" s="376"/>
      <c r="H88" s="90"/>
      <c r="I88" s="304"/>
      <c r="J88" s="316"/>
      <c r="K88" s="305"/>
      <c r="L88" s="120"/>
      <c r="M88" s="121"/>
      <c r="N88" s="121"/>
      <c r="O88" s="121"/>
      <c r="P88" s="122"/>
    </row>
    <row r="89" spans="1:509" ht="33.75" customHeight="1" x14ac:dyDescent="0.2">
      <c r="A89" s="21"/>
      <c r="B89" s="247" t="str">
        <f>IF(C83="Jurídica","Parafiscales personas jurídicas - Formato 6","Parafiscales personas naturales - Formato 7")</f>
        <v>Parafiscales personas naturales - Formato 7</v>
      </c>
      <c r="C89" s="248"/>
      <c r="D89" s="269"/>
      <c r="E89" s="269"/>
      <c r="F89" s="269"/>
      <c r="G89" s="269"/>
      <c r="H89" s="42"/>
      <c r="I89" s="300"/>
      <c r="J89" s="300"/>
      <c r="K89" s="300"/>
      <c r="L89" s="71"/>
      <c r="M89" s="62"/>
      <c r="N89" s="62"/>
      <c r="O89" s="62"/>
      <c r="P89" s="65"/>
    </row>
    <row r="90" spans="1:509" ht="63" customHeight="1" x14ac:dyDescent="0.2">
      <c r="A90" s="21"/>
      <c r="B90" s="247" t="s">
        <v>91</v>
      </c>
      <c r="C90" s="248"/>
      <c r="D90" s="249"/>
      <c r="E90" s="249"/>
      <c r="F90" s="269"/>
      <c r="G90" s="269"/>
      <c r="H90" s="42"/>
      <c r="I90" s="300"/>
      <c r="J90" s="300"/>
      <c r="K90" s="300"/>
      <c r="L90" s="71"/>
      <c r="M90" s="62"/>
      <c r="N90" s="62"/>
      <c r="O90" s="62"/>
      <c r="P90" s="65"/>
    </row>
    <row r="91" spans="1:509" ht="63" customHeight="1" thickBot="1" x14ac:dyDescent="0.25">
      <c r="A91" s="21"/>
      <c r="B91" s="447" t="s">
        <v>93</v>
      </c>
      <c r="C91" s="448"/>
      <c r="D91" s="443"/>
      <c r="E91" s="443"/>
      <c r="F91" s="556"/>
      <c r="G91" s="556"/>
      <c r="H91" s="44"/>
      <c r="I91" s="546"/>
      <c r="J91" s="546"/>
      <c r="K91" s="546"/>
      <c r="L91" s="72"/>
      <c r="M91" s="123"/>
      <c r="N91" s="123"/>
      <c r="O91" s="123"/>
      <c r="P91" s="68"/>
    </row>
    <row r="92" spans="1:509" s="318" customFormat="1" ht="63" customHeight="1" thickBot="1" x14ac:dyDescent="0.25"/>
    <row r="93" spans="1:509" ht="63" customHeight="1" thickBot="1" x14ac:dyDescent="0.25">
      <c r="A93" s="21"/>
      <c r="B93" s="127" t="s">
        <v>104</v>
      </c>
      <c r="C93" s="128" t="s">
        <v>28</v>
      </c>
      <c r="D93" s="55"/>
      <c r="E93" s="55"/>
      <c r="F93" s="22"/>
      <c r="G93" s="22"/>
      <c r="H93" s="22"/>
      <c r="I93" s="45"/>
      <c r="J93" s="45"/>
      <c r="K93" s="45"/>
    </row>
    <row r="94" spans="1:509" ht="30" customHeight="1" x14ac:dyDescent="0.2">
      <c r="A94" s="21"/>
      <c r="B94" s="414" t="s">
        <v>105</v>
      </c>
      <c r="C94" s="415"/>
      <c r="D94" s="367" t="s">
        <v>29</v>
      </c>
      <c r="E94" s="368"/>
      <c r="F94" s="368"/>
      <c r="G94" s="369"/>
      <c r="H94" s="30" t="s">
        <v>30</v>
      </c>
      <c r="I94" s="400" t="s">
        <v>31</v>
      </c>
      <c r="J94" s="311"/>
      <c r="K94" s="311"/>
      <c r="L94" s="609" t="s">
        <v>32</v>
      </c>
      <c r="M94" s="609" t="s">
        <v>33</v>
      </c>
      <c r="N94" s="609" t="s">
        <v>34</v>
      </c>
      <c r="O94" s="609" t="s">
        <v>35</v>
      </c>
      <c r="P94" s="609" t="s">
        <v>36</v>
      </c>
    </row>
    <row r="95" spans="1:509" ht="30" customHeight="1" thickBot="1" x14ac:dyDescent="0.25">
      <c r="A95" s="21"/>
      <c r="B95" s="416"/>
      <c r="C95" s="417"/>
      <c r="D95" s="299" t="s">
        <v>38</v>
      </c>
      <c r="E95" s="297"/>
      <c r="F95" s="557" t="s">
        <v>39</v>
      </c>
      <c r="G95" s="558"/>
      <c r="H95" s="60" t="s">
        <v>38</v>
      </c>
      <c r="I95" s="402"/>
      <c r="J95" s="314"/>
      <c r="K95" s="314"/>
      <c r="L95" s="609"/>
      <c r="M95" s="609"/>
      <c r="N95" s="609"/>
      <c r="O95" s="609"/>
      <c r="P95" s="609"/>
    </row>
    <row r="96" spans="1:509" ht="30" customHeight="1" x14ac:dyDescent="0.2">
      <c r="A96" s="21"/>
      <c r="B96" s="418"/>
      <c r="C96" s="419"/>
      <c r="D96" s="441"/>
      <c r="E96" s="441"/>
      <c r="F96" s="402"/>
      <c r="G96" s="559"/>
      <c r="H96" s="69"/>
      <c r="I96" s="404"/>
      <c r="J96" s="405"/>
      <c r="K96" s="405"/>
      <c r="L96" s="609"/>
      <c r="M96" s="609"/>
      <c r="N96" s="609"/>
      <c r="O96" s="609"/>
      <c r="P96" s="609"/>
    </row>
    <row r="97" spans="1:16" ht="30" customHeight="1" x14ac:dyDescent="0.2">
      <c r="A97" s="21"/>
      <c r="B97" s="412" t="s">
        <v>106</v>
      </c>
      <c r="C97" s="413"/>
      <c r="D97" s="427"/>
      <c r="E97" s="249"/>
      <c r="F97" s="331"/>
      <c r="G97" s="332"/>
      <c r="H97" s="77"/>
      <c r="I97" s="333"/>
      <c r="J97" s="333"/>
      <c r="K97" s="333"/>
      <c r="L97" s="63"/>
      <c r="M97" s="328"/>
      <c r="N97" s="328"/>
      <c r="O97" s="328"/>
      <c r="P97" s="63"/>
    </row>
    <row r="98" spans="1:16" ht="23.25" customHeight="1" x14ac:dyDescent="0.2">
      <c r="A98" s="21"/>
      <c r="B98" s="461" t="s">
        <v>45</v>
      </c>
      <c r="C98" s="462"/>
      <c r="D98" s="427"/>
      <c r="E98" s="249"/>
      <c r="F98" s="334"/>
      <c r="G98" s="298"/>
      <c r="H98" s="77"/>
      <c r="I98" s="334"/>
      <c r="J98" s="335"/>
      <c r="K98" s="298"/>
      <c r="L98" s="71"/>
      <c r="M98" s="329"/>
      <c r="N98" s="329"/>
      <c r="O98" s="329"/>
      <c r="P98" s="62"/>
    </row>
    <row r="99" spans="1:16" ht="33.75" customHeight="1" thickBot="1" x14ac:dyDescent="0.25">
      <c r="A99" s="21"/>
      <c r="B99" s="463" t="s">
        <v>107</v>
      </c>
      <c r="C99" s="464"/>
      <c r="D99" s="442"/>
      <c r="E99" s="443"/>
      <c r="F99" s="610"/>
      <c r="G99" s="611"/>
      <c r="H99" s="78"/>
      <c r="I99" s="334"/>
      <c r="J99" s="335"/>
      <c r="K99" s="298"/>
      <c r="L99" s="71"/>
      <c r="M99" s="330"/>
      <c r="N99" s="330"/>
      <c r="O99" s="330"/>
      <c r="P99" s="62"/>
    </row>
    <row r="100" spans="1:16" ht="33.75" customHeight="1" thickBot="1" x14ac:dyDescent="0.25">
      <c r="A100" s="21"/>
      <c r="B100" s="22"/>
      <c r="C100" s="22"/>
      <c r="D100" s="22"/>
      <c r="E100" s="22"/>
      <c r="F100" s="22"/>
      <c r="G100" s="22"/>
      <c r="H100" s="22"/>
      <c r="I100" s="45"/>
      <c r="J100" s="45"/>
      <c r="K100" s="45"/>
    </row>
    <row r="101" spans="1:16" ht="26.25" customHeight="1" thickBot="1" x14ac:dyDescent="0.25">
      <c r="A101" s="21"/>
      <c r="B101" s="325" t="s">
        <v>108</v>
      </c>
      <c r="C101" s="326"/>
      <c r="D101" s="326"/>
      <c r="E101" s="326"/>
      <c r="F101" s="326"/>
      <c r="G101" s="326"/>
      <c r="H101" s="326"/>
      <c r="I101" s="326"/>
      <c r="J101" s="326"/>
      <c r="K101" s="326"/>
      <c r="L101" s="326"/>
      <c r="M101" s="326"/>
      <c r="N101" s="326"/>
      <c r="O101" s="326"/>
      <c r="P101" s="327"/>
    </row>
    <row r="102" spans="1:16" ht="30" customHeight="1" x14ac:dyDescent="0.2">
      <c r="A102" s="21"/>
      <c r="B102" s="416" t="s">
        <v>77</v>
      </c>
      <c r="C102" s="417"/>
      <c r="D102" s="445" t="s">
        <v>29</v>
      </c>
      <c r="E102" s="445"/>
      <c r="F102" s="445"/>
      <c r="G102" s="446"/>
      <c r="H102" s="131" t="s">
        <v>30</v>
      </c>
      <c r="I102" s="402" t="s">
        <v>31</v>
      </c>
      <c r="J102" s="314"/>
      <c r="K102" s="314"/>
      <c r="L102" s="612" t="s">
        <v>32</v>
      </c>
      <c r="M102" s="612" t="s">
        <v>33</v>
      </c>
      <c r="N102" s="612" t="s">
        <v>34</v>
      </c>
      <c r="O102" s="612" t="s">
        <v>35</v>
      </c>
      <c r="P102" s="612" t="s">
        <v>36</v>
      </c>
    </row>
    <row r="103" spans="1:16" ht="30" customHeight="1" thickBot="1" x14ac:dyDescent="0.25">
      <c r="A103" s="21"/>
      <c r="B103" s="416"/>
      <c r="C103" s="417"/>
      <c r="D103" s="296" t="s">
        <v>38</v>
      </c>
      <c r="E103" s="297"/>
      <c r="F103" s="557" t="s">
        <v>39</v>
      </c>
      <c r="G103" s="558"/>
      <c r="H103" s="60" t="s">
        <v>38</v>
      </c>
      <c r="I103" s="402"/>
      <c r="J103" s="314"/>
      <c r="K103" s="314"/>
      <c r="L103" s="609"/>
      <c r="M103" s="609"/>
      <c r="N103" s="609"/>
      <c r="O103" s="609"/>
      <c r="P103" s="609"/>
    </row>
    <row r="104" spans="1:16" ht="30" customHeight="1" thickBot="1" x14ac:dyDescent="0.25">
      <c r="A104" s="21"/>
      <c r="B104" s="570" t="s">
        <v>109</v>
      </c>
      <c r="C104" s="571"/>
      <c r="D104" s="440" t="str">
        <f>IF(AND(D105="SI",D106="SI",D107="SI"),"SI","NO")</f>
        <v>SI</v>
      </c>
      <c r="E104" s="441"/>
      <c r="F104" s="402"/>
      <c r="G104" s="559"/>
      <c r="H104" s="69" t="str">
        <f>IF(AND(H105="SI",H106="SI",H107="SI"),"SI","NO")</f>
        <v>SI</v>
      </c>
      <c r="I104" s="404"/>
      <c r="J104" s="405"/>
      <c r="K104" s="405"/>
      <c r="L104" s="609"/>
      <c r="M104" s="609"/>
      <c r="N104" s="609"/>
      <c r="O104" s="609"/>
      <c r="P104" s="609"/>
    </row>
    <row r="105" spans="1:16" ht="84" customHeight="1" x14ac:dyDescent="0.2">
      <c r="A105" s="21"/>
      <c r="B105" s="465" t="s">
        <v>110</v>
      </c>
      <c r="C105" s="465"/>
      <c r="D105" s="257" t="s">
        <v>46</v>
      </c>
      <c r="E105" s="257"/>
      <c r="F105" s="489" t="s">
        <v>111</v>
      </c>
      <c r="G105" s="490"/>
      <c r="H105" s="26" t="s">
        <v>46</v>
      </c>
      <c r="I105" s="245"/>
      <c r="J105" s="245"/>
      <c r="K105" s="258"/>
      <c r="L105" s="40"/>
      <c r="M105" s="129"/>
      <c r="N105" s="40"/>
      <c r="O105" s="40"/>
      <c r="P105" s="40"/>
    </row>
    <row r="106" spans="1:16" ht="84" customHeight="1" x14ac:dyDescent="0.2">
      <c r="A106" s="21"/>
      <c r="B106" s="372" t="s">
        <v>112</v>
      </c>
      <c r="C106" s="372"/>
      <c r="D106" s="270" t="s">
        <v>46</v>
      </c>
      <c r="E106" s="270"/>
      <c r="F106" s="489" t="s">
        <v>111</v>
      </c>
      <c r="G106" s="490"/>
      <c r="H106" s="26" t="s">
        <v>46</v>
      </c>
      <c r="I106" s="245"/>
      <c r="J106" s="245"/>
      <c r="K106" s="258"/>
      <c r="L106" s="40"/>
      <c r="M106" s="40"/>
      <c r="N106" s="40"/>
      <c r="O106" s="40"/>
      <c r="P106" s="40"/>
    </row>
    <row r="107" spans="1:16" ht="98.1" customHeight="1" thickBot="1" x14ac:dyDescent="0.25">
      <c r="A107" s="21"/>
      <c r="B107" s="377" t="s">
        <v>113</v>
      </c>
      <c r="C107" s="378"/>
      <c r="D107" s="271" t="s">
        <v>46</v>
      </c>
      <c r="E107" s="439"/>
      <c r="F107" s="489" t="s">
        <v>114</v>
      </c>
      <c r="G107" s="490"/>
      <c r="H107" s="26" t="s">
        <v>46</v>
      </c>
      <c r="I107" s="258"/>
      <c r="J107" s="259"/>
      <c r="K107" s="444"/>
      <c r="L107" s="40"/>
      <c r="M107" s="130"/>
      <c r="N107" s="40"/>
      <c r="O107" s="40"/>
      <c r="P107" s="40"/>
    </row>
    <row r="108" spans="1:16" ht="30" customHeight="1" x14ac:dyDescent="0.2">
      <c r="A108" s="21"/>
      <c r="B108" s="414" t="s">
        <v>95</v>
      </c>
      <c r="C108" s="415"/>
      <c r="D108" s="367" t="s">
        <v>115</v>
      </c>
      <c r="E108" s="368"/>
      <c r="F108" s="368"/>
      <c r="G108" s="369"/>
      <c r="H108" s="30" t="s">
        <v>30</v>
      </c>
      <c r="I108" s="400" t="s">
        <v>31</v>
      </c>
      <c r="J108" s="311"/>
      <c r="K108" s="311"/>
      <c r="L108" s="276" t="s">
        <v>32</v>
      </c>
      <c r="M108" s="276" t="s">
        <v>33</v>
      </c>
      <c r="N108" s="276" t="s">
        <v>34</v>
      </c>
      <c r="O108" s="276" t="s">
        <v>35</v>
      </c>
      <c r="P108" s="276" t="s">
        <v>36</v>
      </c>
    </row>
    <row r="109" spans="1:16" ht="30" customHeight="1" thickBot="1" x14ac:dyDescent="0.25">
      <c r="A109" s="21"/>
      <c r="B109" s="416"/>
      <c r="C109" s="417"/>
      <c r="D109" s="299" t="s">
        <v>38</v>
      </c>
      <c r="E109" s="297"/>
      <c r="F109" s="557" t="s">
        <v>39</v>
      </c>
      <c r="G109" s="558"/>
      <c r="H109" s="60" t="s">
        <v>38</v>
      </c>
      <c r="I109" s="402"/>
      <c r="J109" s="314"/>
      <c r="K109" s="314"/>
      <c r="L109" s="276"/>
      <c r="M109" s="276"/>
      <c r="N109" s="276"/>
      <c r="O109" s="276"/>
      <c r="P109" s="276"/>
    </row>
    <row r="110" spans="1:16" ht="30" customHeight="1" thickBot="1" x14ac:dyDescent="0.25">
      <c r="A110" s="21"/>
      <c r="B110" s="570" t="s">
        <v>105</v>
      </c>
      <c r="C110" s="571"/>
      <c r="D110" s="441"/>
      <c r="E110" s="441"/>
      <c r="F110" s="402"/>
      <c r="G110" s="559"/>
      <c r="H110" s="69"/>
      <c r="I110" s="404"/>
      <c r="J110" s="405"/>
      <c r="K110" s="405"/>
      <c r="L110" s="276"/>
      <c r="M110" s="276"/>
      <c r="N110" s="276"/>
      <c r="O110" s="276"/>
      <c r="P110" s="276"/>
    </row>
    <row r="111" spans="1:16" ht="26.25" customHeight="1" x14ac:dyDescent="0.2">
      <c r="A111" s="21"/>
      <c r="B111" s="379" t="s">
        <v>110</v>
      </c>
      <c r="C111" s="379"/>
      <c r="D111" s="257"/>
      <c r="E111" s="257"/>
      <c r="F111" s="271"/>
      <c r="G111" s="439"/>
      <c r="H111" s="26"/>
      <c r="I111" s="245"/>
      <c r="J111" s="245"/>
      <c r="K111" s="258"/>
      <c r="L111" s="40"/>
      <c r="M111" s="40"/>
      <c r="N111" s="40"/>
      <c r="O111" s="40"/>
      <c r="P111" s="40"/>
    </row>
    <row r="112" spans="1:16" ht="26.25" customHeight="1" x14ac:dyDescent="0.2">
      <c r="A112" s="21"/>
      <c r="B112" s="267" t="s">
        <v>112</v>
      </c>
      <c r="C112" s="267"/>
      <c r="D112" s="270"/>
      <c r="E112" s="270"/>
      <c r="F112" s="271"/>
      <c r="G112" s="439"/>
      <c r="H112" s="26"/>
      <c r="I112" s="245"/>
      <c r="J112" s="245"/>
      <c r="K112" s="258"/>
      <c r="L112" s="40"/>
      <c r="M112" s="40"/>
      <c r="N112" s="40"/>
      <c r="O112" s="40"/>
      <c r="P112" s="40"/>
    </row>
    <row r="113" spans="1:16" ht="63" customHeight="1" x14ac:dyDescent="0.2">
      <c r="A113" s="21"/>
      <c r="B113" s="466" t="s">
        <v>116</v>
      </c>
      <c r="C113" s="467"/>
      <c r="D113" s="271"/>
      <c r="E113" s="439"/>
      <c r="F113" s="271"/>
      <c r="G113" s="439"/>
      <c r="H113" s="26"/>
      <c r="I113" s="258"/>
      <c r="J113" s="259"/>
      <c r="K113" s="444"/>
      <c r="L113" s="40"/>
      <c r="M113" s="40"/>
      <c r="N113" s="40"/>
      <c r="O113" s="40"/>
      <c r="P113" s="40"/>
    </row>
    <row r="114" spans="1:16" s="318" customFormat="1" ht="38.25" customHeight="1" thickBot="1" x14ac:dyDescent="0.25"/>
    <row r="115" spans="1:16" ht="39.75" customHeight="1" thickBot="1" x14ac:dyDescent="0.25">
      <c r="A115" s="21"/>
      <c r="B115" s="325" t="s">
        <v>117</v>
      </c>
      <c r="C115" s="326"/>
      <c r="D115" s="326"/>
      <c r="E115" s="326"/>
      <c r="F115" s="326"/>
      <c r="G115" s="327"/>
      <c r="H115" s="45"/>
      <c r="I115" s="45"/>
      <c r="J115" s="45"/>
      <c r="K115" s="45"/>
      <c r="L115" s="45"/>
      <c r="M115" s="45"/>
      <c r="N115" s="45"/>
    </row>
    <row r="116" spans="1:16" ht="51" customHeight="1" x14ac:dyDescent="0.2">
      <c r="A116" s="21"/>
      <c r="B116" s="319" t="s">
        <v>118</v>
      </c>
      <c r="C116" s="320"/>
      <c r="D116" s="302" t="s">
        <v>119</v>
      </c>
      <c r="E116" s="303"/>
      <c r="F116" s="323" t="s">
        <v>120</v>
      </c>
      <c r="G116" s="324"/>
      <c r="H116" s="45"/>
      <c r="I116" s="45"/>
      <c r="J116" s="45"/>
      <c r="K116" s="45"/>
    </row>
    <row r="117" spans="1:16" ht="51" customHeight="1" thickBot="1" x14ac:dyDescent="0.25">
      <c r="A117" s="21"/>
      <c r="B117" s="321"/>
      <c r="C117" s="322"/>
      <c r="D117" s="138" t="s">
        <v>121</v>
      </c>
      <c r="E117" s="133" t="s">
        <v>36</v>
      </c>
      <c r="F117" s="134" t="s">
        <v>121</v>
      </c>
      <c r="G117" s="133" t="s">
        <v>36</v>
      </c>
      <c r="H117" s="45"/>
      <c r="I117" s="45"/>
      <c r="J117" s="45"/>
      <c r="K117" s="45"/>
    </row>
    <row r="118" spans="1:16" s="18" customFormat="1" ht="63.75" customHeight="1" x14ac:dyDescent="0.2">
      <c r="A118" s="21"/>
      <c r="B118" s="455" t="s">
        <v>122</v>
      </c>
      <c r="C118" s="456"/>
      <c r="D118" s="139" t="s">
        <v>28</v>
      </c>
      <c r="E118" s="132"/>
      <c r="F118" s="135" t="s">
        <v>28</v>
      </c>
      <c r="G118" s="132"/>
      <c r="H118" s="22"/>
      <c r="I118" s="58"/>
      <c r="J118" s="58"/>
      <c r="K118" s="58"/>
    </row>
    <row r="119" spans="1:16" ht="41.25" customHeight="1" x14ac:dyDescent="0.2">
      <c r="A119" s="21"/>
      <c r="B119" s="457" t="s">
        <v>123</v>
      </c>
      <c r="C119" s="458"/>
      <c r="D119" s="139" t="s">
        <v>28</v>
      </c>
      <c r="E119" s="50"/>
      <c r="F119" s="135" t="s">
        <v>28</v>
      </c>
      <c r="G119" s="50"/>
      <c r="H119" s="22"/>
      <c r="I119" s="58"/>
      <c r="J119" s="58"/>
      <c r="K119" s="58"/>
    </row>
    <row r="120" spans="1:16" ht="58.5" customHeight="1" x14ac:dyDescent="0.2">
      <c r="A120" s="21"/>
      <c r="B120" s="457" t="s">
        <v>124</v>
      </c>
      <c r="C120" s="458"/>
      <c r="D120" s="139" t="s">
        <v>28</v>
      </c>
      <c r="E120" s="50"/>
      <c r="F120" s="135" t="s">
        <v>28</v>
      </c>
      <c r="G120" s="50"/>
      <c r="H120" s="22"/>
      <c r="I120" s="58"/>
      <c r="J120" s="58"/>
      <c r="K120" s="58"/>
    </row>
    <row r="121" spans="1:16" ht="74.25" customHeight="1" x14ac:dyDescent="0.2">
      <c r="A121" s="21"/>
      <c r="B121" s="457" t="s">
        <v>125</v>
      </c>
      <c r="C121" s="458"/>
      <c r="D121" s="139" t="s">
        <v>28</v>
      </c>
      <c r="E121" s="50"/>
      <c r="F121" s="135" t="s">
        <v>28</v>
      </c>
      <c r="G121" s="50"/>
      <c r="H121" s="22"/>
      <c r="I121" s="58"/>
      <c r="J121" s="58"/>
      <c r="K121" s="58"/>
    </row>
    <row r="122" spans="1:16" ht="74.25" customHeight="1" thickBot="1" x14ac:dyDescent="0.25">
      <c r="A122" s="21"/>
      <c r="B122" s="503" t="s">
        <v>126</v>
      </c>
      <c r="C122" s="504"/>
      <c r="D122" s="139" t="s">
        <v>28</v>
      </c>
      <c r="E122" s="51"/>
      <c r="F122" s="135" t="s">
        <v>28</v>
      </c>
      <c r="G122" s="51"/>
      <c r="H122" s="22"/>
      <c r="I122" s="45"/>
      <c r="J122" s="45"/>
      <c r="K122" s="45"/>
    </row>
    <row r="123" spans="1:16" ht="74.25" customHeight="1" thickBot="1" x14ac:dyDescent="0.25">
      <c r="A123" s="21"/>
      <c r="B123" s="22"/>
      <c r="C123" s="22"/>
      <c r="D123" s="22"/>
      <c r="E123" s="22"/>
      <c r="F123" s="22"/>
      <c r="G123" s="22"/>
      <c r="H123" s="22"/>
      <c r="I123" s="45"/>
      <c r="J123" s="45"/>
      <c r="K123" s="45"/>
    </row>
    <row r="124" spans="1:16" ht="74.25" customHeight="1" x14ac:dyDescent="0.2">
      <c r="A124" s="21"/>
      <c r="B124" s="319" t="s">
        <v>127</v>
      </c>
      <c r="C124" s="320"/>
      <c r="D124" s="302" t="s">
        <v>119</v>
      </c>
      <c r="E124" s="303"/>
      <c r="F124" s="323" t="s">
        <v>120</v>
      </c>
      <c r="G124" s="324"/>
      <c r="H124" s="22"/>
      <c r="I124" s="45"/>
      <c r="J124" s="45"/>
      <c r="K124" s="45"/>
    </row>
    <row r="125" spans="1:16" ht="74.25" customHeight="1" thickBot="1" x14ac:dyDescent="0.25">
      <c r="A125" s="21"/>
      <c r="B125" s="321"/>
      <c r="C125" s="322"/>
      <c r="D125" s="138" t="s">
        <v>121</v>
      </c>
      <c r="E125" s="133" t="s">
        <v>36</v>
      </c>
      <c r="F125" s="134" t="s">
        <v>121</v>
      </c>
      <c r="G125" s="133" t="s">
        <v>36</v>
      </c>
      <c r="H125" s="22"/>
      <c r="I125" s="45"/>
      <c r="J125" s="45"/>
      <c r="K125" s="45"/>
    </row>
    <row r="126" spans="1:16" ht="74.25" customHeight="1" x14ac:dyDescent="0.2">
      <c r="A126" s="21"/>
      <c r="B126" s="455" t="s">
        <v>122</v>
      </c>
      <c r="C126" s="456"/>
      <c r="D126" s="139"/>
      <c r="E126" s="132"/>
      <c r="F126" s="135"/>
      <c r="G126" s="132"/>
      <c r="H126" s="22"/>
      <c r="I126" s="45"/>
      <c r="J126" s="45"/>
      <c r="K126" s="45"/>
    </row>
    <row r="127" spans="1:16" ht="74.25" customHeight="1" x14ac:dyDescent="0.2">
      <c r="A127" s="21"/>
      <c r="B127" s="457" t="s">
        <v>128</v>
      </c>
      <c r="C127" s="458"/>
      <c r="D127" s="140"/>
      <c r="E127" s="50"/>
      <c r="F127" s="136"/>
      <c r="G127" s="50"/>
      <c r="H127" s="22"/>
      <c r="I127" s="45"/>
      <c r="J127" s="45"/>
      <c r="K127" s="45"/>
    </row>
    <row r="128" spans="1:16" ht="74.25" customHeight="1" x14ac:dyDescent="0.2">
      <c r="A128" s="21"/>
      <c r="B128" s="457" t="s">
        <v>129</v>
      </c>
      <c r="C128" s="458"/>
      <c r="D128" s="140"/>
      <c r="E128" s="50"/>
      <c r="F128" s="136"/>
      <c r="G128" s="50"/>
      <c r="H128" s="22"/>
      <c r="I128" s="45"/>
      <c r="J128" s="45"/>
      <c r="K128" s="45"/>
    </row>
    <row r="129" spans="1:12" ht="74.25" customHeight="1" x14ac:dyDescent="0.2">
      <c r="A129" s="21"/>
      <c r="B129" s="457" t="s">
        <v>125</v>
      </c>
      <c r="C129" s="458"/>
      <c r="D129" s="140"/>
      <c r="E129" s="50"/>
      <c r="F129" s="136"/>
      <c r="G129" s="50"/>
      <c r="H129" s="22"/>
      <c r="I129" s="45"/>
      <c r="J129" s="45"/>
      <c r="K129" s="45"/>
    </row>
    <row r="130" spans="1:12" ht="74.25" customHeight="1" thickBot="1" x14ac:dyDescent="0.25">
      <c r="A130" s="21"/>
      <c r="B130" s="621" t="s">
        <v>126</v>
      </c>
      <c r="C130" s="622"/>
      <c r="D130" s="141"/>
      <c r="E130" s="51"/>
      <c r="F130" s="137"/>
      <c r="G130" s="51"/>
      <c r="H130" s="22"/>
      <c r="I130" s="45"/>
      <c r="J130" s="45"/>
      <c r="K130" s="45"/>
    </row>
    <row r="131" spans="1:12" ht="74.25" customHeight="1" thickBot="1" x14ac:dyDescent="0.25">
      <c r="A131" s="21"/>
      <c r="B131" s="22"/>
      <c r="C131" s="22"/>
      <c r="D131" s="22"/>
      <c r="E131" s="22"/>
      <c r="F131" s="22"/>
      <c r="G131" s="22"/>
      <c r="H131" s="22"/>
      <c r="I131" s="45"/>
      <c r="J131" s="45"/>
      <c r="K131" s="45"/>
    </row>
    <row r="132" spans="1:12" ht="20.25" customHeight="1" x14ac:dyDescent="0.2">
      <c r="A132" s="21"/>
      <c r="B132" s="380" t="s">
        <v>130</v>
      </c>
      <c r="C132" s="381"/>
      <c r="D132" s="381"/>
      <c r="E132" s="381"/>
      <c r="F132" s="381"/>
      <c r="G132" s="381"/>
      <c r="H132" s="381"/>
      <c r="I132" s="381"/>
      <c r="J132" s="381"/>
      <c r="K132" s="382"/>
      <c r="L132" s="34"/>
    </row>
    <row r="133" spans="1:12" ht="27.75" customHeight="1" x14ac:dyDescent="0.2">
      <c r="A133" s="21"/>
      <c r="B133" s="613" t="s">
        <v>15</v>
      </c>
      <c r="C133" s="260"/>
      <c r="D133" s="258"/>
      <c r="E133" s="260"/>
      <c r="F133" s="170"/>
      <c r="G133" s="170"/>
      <c r="H133" s="170"/>
      <c r="I133" s="258"/>
      <c r="J133" s="259"/>
      <c r="K133" s="301"/>
      <c r="L133" s="34"/>
    </row>
    <row r="134" spans="1:12" ht="39.75" customHeight="1" x14ac:dyDescent="0.2">
      <c r="A134" s="21"/>
      <c r="B134" s="91"/>
      <c r="C134" s="20" t="s">
        <v>131</v>
      </c>
      <c r="D134" s="20" t="s">
        <v>132</v>
      </c>
      <c r="E134" s="161" t="s">
        <v>38</v>
      </c>
      <c r="F134" s="237" t="str">
        <f>IF(D145&gt;=1018,"Sí","No")</f>
        <v>Sí</v>
      </c>
      <c r="G134" s="170"/>
      <c r="H134" s="20" t="s">
        <v>131</v>
      </c>
      <c r="I134" s="20" t="s">
        <v>132</v>
      </c>
      <c r="J134" s="164" t="s">
        <v>38</v>
      </c>
      <c r="K134" s="219" t="str">
        <f>IF(I145&gt;=1018,"Sí","No")</f>
        <v>Sí</v>
      </c>
      <c r="L134" s="34"/>
    </row>
    <row r="135" spans="1:12" ht="91.5" customHeight="1" x14ac:dyDescent="0.2">
      <c r="A135" s="21"/>
      <c r="B135" s="91" t="s">
        <v>133</v>
      </c>
      <c r="C135" s="181">
        <v>386</v>
      </c>
      <c r="D135" s="182">
        <v>7863.68</v>
      </c>
      <c r="E135" s="183" t="s">
        <v>134</v>
      </c>
      <c r="F135" s="183"/>
      <c r="G135" s="181"/>
      <c r="H135" s="181">
        <v>386</v>
      </c>
      <c r="I135" s="182">
        <v>7863.68</v>
      </c>
      <c r="J135" s="183" t="s">
        <v>134</v>
      </c>
      <c r="K135" s="220"/>
      <c r="L135" s="34"/>
    </row>
    <row r="136" spans="1:12" ht="14.25" customHeight="1" x14ac:dyDescent="0.2">
      <c r="A136" s="21"/>
      <c r="B136" s="91" t="s">
        <v>133</v>
      </c>
      <c r="C136" s="20"/>
      <c r="D136" s="159"/>
      <c r="E136" s="163"/>
      <c r="F136" s="174"/>
      <c r="G136" s="169"/>
      <c r="H136" s="20"/>
      <c r="I136" s="159"/>
      <c r="J136" s="163"/>
      <c r="K136" s="221"/>
      <c r="L136" s="34"/>
    </row>
    <row r="137" spans="1:12" ht="16.5" customHeight="1" x14ac:dyDescent="0.2">
      <c r="A137" s="21"/>
      <c r="B137" s="91" t="s">
        <v>133</v>
      </c>
      <c r="C137" s="20"/>
      <c r="D137" s="159"/>
      <c r="E137" s="163"/>
      <c r="F137" s="174"/>
      <c r="G137" s="169"/>
      <c r="H137" s="20"/>
      <c r="I137" s="159"/>
      <c r="J137" s="163"/>
      <c r="K137" s="221"/>
      <c r="L137" s="34"/>
    </row>
    <row r="138" spans="1:12" ht="15" customHeight="1" x14ac:dyDescent="0.2">
      <c r="A138" s="21"/>
      <c r="B138" s="91" t="s">
        <v>133</v>
      </c>
      <c r="C138" s="20"/>
      <c r="D138" s="159"/>
      <c r="E138" s="163"/>
      <c r="F138" s="174"/>
      <c r="G138" s="169"/>
      <c r="H138" s="20"/>
      <c r="I138" s="159"/>
      <c r="J138" s="163"/>
      <c r="K138" s="221"/>
      <c r="L138" s="34"/>
    </row>
    <row r="139" spans="1:12" ht="14.25" customHeight="1" x14ac:dyDescent="0.2">
      <c r="A139" s="21"/>
      <c r="B139" s="91" t="s">
        <v>133</v>
      </c>
      <c r="C139" s="20"/>
      <c r="D139" s="159"/>
      <c r="E139" s="163"/>
      <c r="F139" s="174"/>
      <c r="G139" s="169"/>
      <c r="H139" s="20"/>
      <c r="I139" s="159"/>
      <c r="J139" s="163"/>
      <c r="K139" s="221"/>
      <c r="L139" s="34"/>
    </row>
    <row r="140" spans="1:12" ht="14.25" customHeight="1" x14ac:dyDescent="0.2">
      <c r="A140" s="21"/>
      <c r="B140" s="91" t="s">
        <v>133</v>
      </c>
      <c r="C140" s="20"/>
      <c r="D140" s="160"/>
      <c r="E140" s="395"/>
      <c r="F140" s="396"/>
      <c r="G140" s="171"/>
      <c r="H140" s="20"/>
      <c r="I140" s="159"/>
      <c r="J140" s="395"/>
      <c r="K140" s="502"/>
    </row>
    <row r="141" spans="1:12" ht="14.25" customHeight="1" x14ac:dyDescent="0.2">
      <c r="A141" s="21"/>
      <c r="B141" s="91" t="s">
        <v>133</v>
      </c>
      <c r="C141" s="20"/>
      <c r="D141" s="159"/>
      <c r="E141" s="395"/>
      <c r="F141" s="396"/>
      <c r="G141" s="171"/>
      <c r="H141" s="20"/>
      <c r="I141" s="159"/>
      <c r="J141" s="395"/>
      <c r="K141" s="502"/>
    </row>
    <row r="142" spans="1:12" ht="14.25" customHeight="1" x14ac:dyDescent="0.2">
      <c r="A142" s="21"/>
      <c r="B142" s="91" t="s">
        <v>133</v>
      </c>
      <c r="C142" s="20"/>
      <c r="D142" s="159"/>
      <c r="E142" s="395"/>
      <c r="F142" s="396"/>
      <c r="G142" s="171"/>
      <c r="H142" s="20"/>
      <c r="I142" s="159"/>
      <c r="J142" s="395"/>
      <c r="K142" s="502"/>
    </row>
    <row r="143" spans="1:12" ht="15.75" customHeight="1" x14ac:dyDescent="0.2">
      <c r="A143" s="21"/>
      <c r="B143" s="91" t="s">
        <v>133</v>
      </c>
      <c r="C143" s="20"/>
      <c r="D143" s="159"/>
      <c r="E143" s="395"/>
      <c r="F143" s="396"/>
      <c r="G143" s="171"/>
      <c r="H143" s="20"/>
      <c r="I143" s="159"/>
      <c r="J143" s="395"/>
      <c r="K143" s="502"/>
    </row>
    <row r="144" spans="1:12" ht="14.25" customHeight="1" x14ac:dyDescent="0.2">
      <c r="A144" s="21"/>
      <c r="B144" s="91" t="s">
        <v>133</v>
      </c>
      <c r="C144" s="20"/>
      <c r="D144" s="159"/>
      <c r="E144" s="392"/>
      <c r="F144" s="393"/>
      <c r="G144" s="171"/>
      <c r="H144" s="20"/>
      <c r="I144" s="159"/>
      <c r="J144" s="392"/>
      <c r="K144" s="394"/>
    </row>
    <row r="145" spans="1:11" x14ac:dyDescent="0.2">
      <c r="A145" s="21"/>
      <c r="B145" s="92"/>
      <c r="C145" s="20" t="s">
        <v>135</v>
      </c>
      <c r="D145" s="26">
        <f>SUM(D135:D144)</f>
        <v>7863.68</v>
      </c>
      <c r="E145" s="390"/>
      <c r="F145" s="391"/>
      <c r="G145" s="165"/>
      <c r="H145" s="20" t="s">
        <v>135</v>
      </c>
      <c r="I145" s="26">
        <f>SUM(I135:I144)</f>
        <v>7863.68</v>
      </c>
      <c r="J145" s="390"/>
      <c r="K145" s="411"/>
    </row>
    <row r="146" spans="1:11" x14ac:dyDescent="0.2">
      <c r="A146" s="21"/>
      <c r="B146" s="92"/>
      <c r="C146" s="20"/>
      <c r="D146" s="26"/>
      <c r="E146" s="175"/>
      <c r="F146" s="176"/>
      <c r="G146" s="165"/>
      <c r="H146" s="20"/>
      <c r="I146" s="165"/>
      <c r="J146" s="175"/>
      <c r="K146" s="93"/>
    </row>
    <row r="147" spans="1:11" x14ac:dyDescent="0.2">
      <c r="A147" s="21"/>
      <c r="B147" s="407" t="s">
        <v>16</v>
      </c>
      <c r="C147" s="245"/>
      <c r="D147" s="245"/>
      <c r="E147" s="245"/>
      <c r="F147" s="170"/>
      <c r="G147" s="170"/>
      <c r="H147" s="170"/>
      <c r="I147" s="245"/>
      <c r="J147" s="245"/>
      <c r="K147" s="408"/>
    </row>
    <row r="148" spans="1:11" ht="42" customHeight="1" x14ac:dyDescent="0.2">
      <c r="A148" s="21"/>
      <c r="B148" s="91"/>
      <c r="C148" s="20" t="s">
        <v>131</v>
      </c>
      <c r="D148" s="20" t="s">
        <v>132</v>
      </c>
      <c r="E148" s="161" t="s">
        <v>38</v>
      </c>
      <c r="F148" s="243" t="s">
        <v>42</v>
      </c>
      <c r="G148" s="170"/>
      <c r="H148" s="20" t="s">
        <v>131</v>
      </c>
      <c r="I148" s="20" t="s">
        <v>132</v>
      </c>
      <c r="J148" s="164" t="s">
        <v>38</v>
      </c>
      <c r="K148" s="219" t="s">
        <v>42</v>
      </c>
    </row>
    <row r="149" spans="1:11" ht="14.25" x14ac:dyDescent="0.2">
      <c r="A149" s="21"/>
      <c r="B149" s="91" t="s">
        <v>16</v>
      </c>
      <c r="C149" s="187">
        <v>794</v>
      </c>
      <c r="D149" s="188">
        <v>1843.79</v>
      </c>
      <c r="E149" s="645" t="s">
        <v>136</v>
      </c>
      <c r="F149" s="646"/>
      <c r="G149" s="171"/>
      <c r="H149" s="187">
        <v>794</v>
      </c>
      <c r="I149" s="188">
        <v>1843.79</v>
      </c>
      <c r="J149" s="183"/>
      <c r="K149" s="222"/>
    </row>
    <row r="150" spans="1:11" ht="14.25" x14ac:dyDescent="0.2">
      <c r="A150" s="21"/>
      <c r="B150" s="91" t="s">
        <v>16</v>
      </c>
      <c r="C150" s="189">
        <v>373</v>
      </c>
      <c r="D150" s="190">
        <v>1007.27</v>
      </c>
      <c r="E150" s="647"/>
      <c r="F150" s="648"/>
      <c r="G150" s="171"/>
      <c r="H150" s="189">
        <v>373</v>
      </c>
      <c r="I150" s="190">
        <v>1007.27</v>
      </c>
      <c r="J150" s="183"/>
      <c r="K150" s="223"/>
    </row>
    <row r="151" spans="1:11" ht="14.25" x14ac:dyDescent="0.2">
      <c r="A151" s="21"/>
      <c r="B151" s="91" t="s">
        <v>16</v>
      </c>
      <c r="C151" s="191">
        <v>378</v>
      </c>
      <c r="D151" s="192">
        <v>612.09</v>
      </c>
      <c r="E151" s="647"/>
      <c r="F151" s="648"/>
      <c r="G151" s="171"/>
      <c r="H151" s="191">
        <v>378</v>
      </c>
      <c r="I151" s="192">
        <v>612.09</v>
      </c>
      <c r="J151" s="183"/>
      <c r="K151" s="221"/>
    </row>
    <row r="152" spans="1:11" ht="14.25" x14ac:dyDescent="0.2">
      <c r="A152" s="21"/>
      <c r="B152" s="91" t="s">
        <v>16</v>
      </c>
      <c r="C152" s="193">
        <v>558</v>
      </c>
      <c r="D152" s="194">
        <v>355.97</v>
      </c>
      <c r="E152" s="647"/>
      <c r="F152" s="648"/>
      <c r="G152" s="171"/>
      <c r="H152" s="193">
        <v>558</v>
      </c>
      <c r="I152" s="194">
        <v>355.97</v>
      </c>
      <c r="J152" s="183"/>
      <c r="K152" s="221"/>
    </row>
    <row r="153" spans="1:11" ht="14.25" x14ac:dyDescent="0.2">
      <c r="A153" s="21"/>
      <c r="B153" s="91" t="s">
        <v>16</v>
      </c>
      <c r="C153" s="193">
        <v>562</v>
      </c>
      <c r="D153" s="194">
        <v>621.89</v>
      </c>
      <c r="E153" s="647"/>
      <c r="F153" s="648"/>
      <c r="G153" s="171"/>
      <c r="H153" s="193">
        <v>562</v>
      </c>
      <c r="I153" s="194">
        <v>621.89</v>
      </c>
      <c r="J153" s="183"/>
      <c r="K153" s="221"/>
    </row>
    <row r="154" spans="1:11" x14ac:dyDescent="0.2">
      <c r="A154" s="21"/>
      <c r="B154" s="91" t="s">
        <v>16</v>
      </c>
      <c r="C154" s="20">
        <v>28</v>
      </c>
      <c r="D154" s="159">
        <v>559.89</v>
      </c>
      <c r="E154" s="647"/>
      <c r="F154" s="648"/>
      <c r="G154" s="171"/>
      <c r="H154" s="20"/>
      <c r="I154" s="159"/>
      <c r="J154" s="173"/>
      <c r="K154" s="221"/>
    </row>
    <row r="155" spans="1:11" x14ac:dyDescent="0.2">
      <c r="A155" s="21"/>
      <c r="B155" s="91" t="s">
        <v>16</v>
      </c>
      <c r="C155" s="20"/>
      <c r="D155" s="159"/>
      <c r="E155" s="647"/>
      <c r="F155" s="648"/>
      <c r="G155" s="171"/>
      <c r="H155" s="20"/>
      <c r="I155" s="159"/>
      <c r="J155" s="173"/>
      <c r="K155" s="221"/>
    </row>
    <row r="156" spans="1:11" x14ac:dyDescent="0.2">
      <c r="A156" s="21"/>
      <c r="B156" s="91" t="s">
        <v>16</v>
      </c>
      <c r="C156" s="20"/>
      <c r="D156" s="159"/>
      <c r="E156" s="647"/>
      <c r="F156" s="648"/>
      <c r="G156" s="171"/>
      <c r="H156" s="20"/>
      <c r="I156" s="159"/>
      <c r="J156" s="184"/>
      <c r="K156" s="223"/>
    </row>
    <row r="157" spans="1:11" x14ac:dyDescent="0.2">
      <c r="A157" s="21"/>
      <c r="B157" s="91" t="s">
        <v>16</v>
      </c>
      <c r="C157" s="20"/>
      <c r="D157" s="159"/>
      <c r="E157" s="647"/>
      <c r="F157" s="648"/>
      <c r="G157" s="171"/>
      <c r="H157" s="20"/>
      <c r="I157" s="159"/>
      <c r="J157" s="184"/>
      <c r="K157" s="223"/>
    </row>
    <row r="158" spans="1:11" ht="61.5" customHeight="1" x14ac:dyDescent="0.2">
      <c r="A158" s="21"/>
      <c r="B158" s="91" t="s">
        <v>16</v>
      </c>
      <c r="C158" s="20"/>
      <c r="D158" s="159"/>
      <c r="E158" s="649"/>
      <c r="F158" s="650"/>
      <c r="G158" s="183" t="s">
        <v>269</v>
      </c>
      <c r="H158" s="20"/>
      <c r="I158" s="159"/>
      <c r="J158" s="185"/>
      <c r="K158" s="224"/>
    </row>
    <row r="159" spans="1:11" x14ac:dyDescent="0.2">
      <c r="A159" s="21"/>
      <c r="B159" s="92"/>
      <c r="C159" s="20" t="s">
        <v>135</v>
      </c>
      <c r="D159" s="26">
        <f>SUM(D149:D158)</f>
        <v>5000.9000000000005</v>
      </c>
      <c r="E159" s="390"/>
      <c r="F159" s="391"/>
      <c r="G159" s="165"/>
      <c r="H159" s="20" t="s">
        <v>135</v>
      </c>
      <c r="I159" s="165">
        <f>SUM(I149:I158)</f>
        <v>4441.01</v>
      </c>
      <c r="J159" s="390"/>
      <c r="K159" s="411"/>
    </row>
    <row r="160" spans="1:11" x14ac:dyDescent="0.2">
      <c r="A160" s="21"/>
      <c r="B160" s="92"/>
      <c r="C160" s="20"/>
      <c r="D160" s="26"/>
      <c r="E160" s="175"/>
      <c r="F160" s="176"/>
      <c r="G160" s="165"/>
      <c r="H160" s="20"/>
      <c r="I160" s="165"/>
      <c r="J160" s="175"/>
      <c r="K160" s="93"/>
    </row>
    <row r="161" spans="1:11" x14ac:dyDescent="0.2">
      <c r="A161" s="21"/>
      <c r="B161" s="407" t="s">
        <v>17</v>
      </c>
      <c r="C161" s="245"/>
      <c r="D161" s="245"/>
      <c r="E161" s="245"/>
      <c r="F161" s="170"/>
      <c r="G161" s="170"/>
      <c r="H161" s="170"/>
      <c r="I161" s="245"/>
      <c r="J161" s="245"/>
      <c r="K161" s="468"/>
    </row>
    <row r="162" spans="1:11" ht="33.75" customHeight="1" x14ac:dyDescent="0.2">
      <c r="A162" s="21"/>
      <c r="B162" s="91"/>
      <c r="C162" s="20" t="s">
        <v>131</v>
      </c>
      <c r="D162" s="20" t="s">
        <v>132</v>
      </c>
      <c r="E162" s="161" t="s">
        <v>38</v>
      </c>
      <c r="F162" s="243" t="s">
        <v>42</v>
      </c>
      <c r="G162" s="170"/>
      <c r="H162" s="20" t="s">
        <v>131</v>
      </c>
      <c r="I162" s="20" t="s">
        <v>132</v>
      </c>
      <c r="J162" s="161" t="s">
        <v>38</v>
      </c>
      <c r="K162" s="225" t="s">
        <v>42</v>
      </c>
    </row>
    <row r="163" spans="1:11" ht="14.25" x14ac:dyDescent="0.2">
      <c r="A163" s="21"/>
      <c r="B163" s="91" t="s">
        <v>17</v>
      </c>
      <c r="C163" s="187">
        <v>24</v>
      </c>
      <c r="D163" s="195">
        <v>1549.61</v>
      </c>
      <c r="E163" s="183" t="s">
        <v>134</v>
      </c>
      <c r="F163" s="196"/>
      <c r="G163" s="197"/>
      <c r="H163" s="187">
        <v>24</v>
      </c>
      <c r="I163" s="195">
        <v>1549.61</v>
      </c>
      <c r="J163" s="183"/>
      <c r="K163" s="222"/>
    </row>
    <row r="164" spans="1:11" ht="14.25" x14ac:dyDescent="0.2">
      <c r="A164" s="21"/>
      <c r="B164" s="91" t="s">
        <v>17</v>
      </c>
      <c r="C164" s="187">
        <v>204</v>
      </c>
      <c r="D164" s="195">
        <v>3069.78</v>
      </c>
      <c r="E164" s="183" t="s">
        <v>134</v>
      </c>
      <c r="F164" s="196"/>
      <c r="G164" s="226"/>
      <c r="H164" s="187">
        <v>204</v>
      </c>
      <c r="I164" s="195">
        <v>3069.78</v>
      </c>
      <c r="J164" s="183"/>
      <c r="K164" s="223"/>
    </row>
    <row r="165" spans="1:11" ht="14.25" x14ac:dyDescent="0.2">
      <c r="A165" s="21"/>
      <c r="B165" s="91" t="s">
        <v>17</v>
      </c>
      <c r="C165" s="198">
        <v>417</v>
      </c>
      <c r="D165" s="227">
        <v>2146.11</v>
      </c>
      <c r="E165" s="183" t="s">
        <v>134</v>
      </c>
      <c r="F165" s="196"/>
      <c r="G165" s="197"/>
      <c r="H165" s="198">
        <v>417</v>
      </c>
      <c r="I165" s="227">
        <v>2146.11</v>
      </c>
      <c r="J165" s="183"/>
      <c r="K165" s="221"/>
    </row>
    <row r="166" spans="1:11" ht="12.75" customHeight="1" x14ac:dyDescent="0.2">
      <c r="A166" s="21"/>
      <c r="B166" s="91" t="s">
        <v>17</v>
      </c>
      <c r="C166" s="20"/>
      <c r="D166" s="159"/>
      <c r="E166" s="639" t="s">
        <v>137</v>
      </c>
      <c r="F166" s="640"/>
      <c r="G166" s="171"/>
      <c r="H166" s="20"/>
      <c r="I166" s="159"/>
      <c r="J166" s="173"/>
      <c r="K166" s="221"/>
    </row>
    <row r="167" spans="1:11" x14ac:dyDescent="0.2">
      <c r="A167" s="21"/>
      <c r="B167" s="91" t="s">
        <v>17</v>
      </c>
      <c r="C167" s="20"/>
      <c r="D167" s="159"/>
      <c r="E167" s="641"/>
      <c r="F167" s="642"/>
      <c r="G167" s="171"/>
      <c r="H167" s="20"/>
      <c r="I167" s="159"/>
      <c r="J167" s="173"/>
      <c r="K167" s="221"/>
    </row>
    <row r="168" spans="1:11" x14ac:dyDescent="0.2">
      <c r="A168" s="21"/>
      <c r="B168" s="91" t="s">
        <v>17</v>
      </c>
      <c r="C168" s="20"/>
      <c r="D168" s="159"/>
      <c r="E168" s="641"/>
      <c r="F168" s="642"/>
      <c r="G168" s="171"/>
      <c r="H168" s="20"/>
      <c r="I168" s="159"/>
      <c r="J168" s="173"/>
      <c r="K168" s="221"/>
    </row>
    <row r="169" spans="1:11" x14ac:dyDescent="0.2">
      <c r="A169" s="21"/>
      <c r="B169" s="91" t="s">
        <v>17</v>
      </c>
      <c r="C169" s="20"/>
      <c r="D169" s="159"/>
      <c r="E169" s="641"/>
      <c r="F169" s="642"/>
      <c r="G169" s="171"/>
      <c r="H169" s="20"/>
      <c r="I169" s="159"/>
      <c r="J169" s="173"/>
      <c r="K169" s="221"/>
    </row>
    <row r="170" spans="1:11" x14ac:dyDescent="0.2">
      <c r="A170" s="21"/>
      <c r="B170" s="91" t="s">
        <v>17</v>
      </c>
      <c r="C170" s="20"/>
      <c r="D170" s="159"/>
      <c r="E170" s="641"/>
      <c r="F170" s="642"/>
      <c r="G170" s="171"/>
      <c r="H170" s="20"/>
      <c r="I170" s="159"/>
      <c r="J170" s="184"/>
      <c r="K170" s="223"/>
    </row>
    <row r="171" spans="1:11" x14ac:dyDescent="0.2">
      <c r="A171" s="21"/>
      <c r="B171" s="91" t="s">
        <v>17</v>
      </c>
      <c r="C171" s="20"/>
      <c r="D171" s="159"/>
      <c r="E171" s="641"/>
      <c r="F171" s="642"/>
      <c r="G171" s="171"/>
      <c r="H171" s="20"/>
      <c r="I171" s="159"/>
      <c r="J171" s="395"/>
      <c r="K171" s="502"/>
    </row>
    <row r="172" spans="1:11" ht="93.75" customHeight="1" x14ac:dyDescent="0.2">
      <c r="A172" s="21"/>
      <c r="B172" s="91" t="s">
        <v>17</v>
      </c>
      <c r="C172" s="20"/>
      <c r="D172" s="159"/>
      <c r="E172" s="643"/>
      <c r="F172" s="644"/>
      <c r="G172" s="183" t="s">
        <v>269</v>
      </c>
      <c r="H172" s="20"/>
      <c r="I172" s="159"/>
      <c r="J172" s="392"/>
      <c r="K172" s="394"/>
    </row>
    <row r="173" spans="1:11" x14ac:dyDescent="0.2">
      <c r="A173" s="21"/>
      <c r="B173" s="92"/>
      <c r="C173" s="20" t="s">
        <v>135</v>
      </c>
      <c r="D173" s="26">
        <f>SUM(D163:D172)</f>
        <v>6765.5</v>
      </c>
      <c r="E173" s="390"/>
      <c r="F173" s="391"/>
      <c r="G173" s="165"/>
      <c r="H173" s="20" t="s">
        <v>135</v>
      </c>
      <c r="I173" s="165">
        <f>SUM(I163:I172)</f>
        <v>6765.5</v>
      </c>
      <c r="J173" s="390"/>
      <c r="K173" s="411"/>
    </row>
    <row r="174" spans="1:11" x14ac:dyDescent="0.2">
      <c r="A174" s="21"/>
      <c r="B174" s="92"/>
      <c r="C174" s="20"/>
      <c r="D174" s="26"/>
      <c r="E174" s="175"/>
      <c r="F174" s="176"/>
      <c r="G174" s="165"/>
      <c r="H174" s="20"/>
      <c r="I174" s="165"/>
      <c r="J174" s="175"/>
      <c r="K174" s="93"/>
    </row>
    <row r="175" spans="1:11" x14ac:dyDescent="0.2">
      <c r="A175" s="21"/>
      <c r="B175" s="407" t="s">
        <v>138</v>
      </c>
      <c r="C175" s="245"/>
      <c r="D175" s="245"/>
      <c r="E175" s="245"/>
      <c r="F175" s="170"/>
      <c r="G175" s="170"/>
      <c r="H175" s="170"/>
      <c r="I175" s="245"/>
      <c r="J175" s="245"/>
      <c r="K175" s="468"/>
    </row>
    <row r="176" spans="1:11" ht="37.5" customHeight="1" x14ac:dyDescent="0.2">
      <c r="A176" s="21"/>
      <c r="B176" s="91"/>
      <c r="C176" s="20" t="s">
        <v>131</v>
      </c>
      <c r="D176" s="20" t="s">
        <v>132</v>
      </c>
      <c r="E176" s="20" t="s">
        <v>38</v>
      </c>
      <c r="F176" s="170" t="str">
        <f>IF(D187&gt;=3054,"Sí","No")</f>
        <v>No</v>
      </c>
      <c r="G176" s="170"/>
      <c r="H176" s="20" t="s">
        <v>131</v>
      </c>
      <c r="I176" s="20" t="s">
        <v>132</v>
      </c>
      <c r="J176" s="161" t="s">
        <v>38</v>
      </c>
      <c r="K176" s="178" t="str">
        <f>IF(I187&gt;=3054,"Sí","No")</f>
        <v>No</v>
      </c>
    </row>
    <row r="177" spans="1:11" x14ac:dyDescent="0.2">
      <c r="A177" s="21"/>
      <c r="B177" s="91" t="s">
        <v>138</v>
      </c>
      <c r="C177" s="20"/>
      <c r="D177" s="20"/>
      <c r="E177" s="159"/>
      <c r="F177" s="169"/>
      <c r="G177" s="170"/>
      <c r="H177" s="20"/>
      <c r="I177" s="159"/>
      <c r="J177" s="162"/>
      <c r="K177" s="228"/>
    </row>
    <row r="178" spans="1:11" x14ac:dyDescent="0.2">
      <c r="A178" s="21"/>
      <c r="B178" s="91" t="s">
        <v>138</v>
      </c>
      <c r="C178" s="20"/>
      <c r="D178" s="20"/>
      <c r="E178" s="159"/>
      <c r="F178" s="169"/>
      <c r="G178" s="170"/>
      <c r="H178" s="20"/>
      <c r="I178" s="159"/>
      <c r="J178" s="163"/>
      <c r="K178" s="221"/>
    </row>
    <row r="179" spans="1:11" x14ac:dyDescent="0.2">
      <c r="A179" s="21"/>
      <c r="B179" s="91" t="s">
        <v>138</v>
      </c>
      <c r="C179" s="20"/>
      <c r="D179" s="20"/>
      <c r="E179" s="159"/>
      <c r="F179" s="169"/>
      <c r="G179" s="170"/>
      <c r="H179" s="20"/>
      <c r="I179" s="159"/>
      <c r="J179" s="163"/>
      <c r="K179" s="221"/>
    </row>
    <row r="180" spans="1:11" x14ac:dyDescent="0.2">
      <c r="A180" s="21"/>
      <c r="B180" s="91" t="s">
        <v>138</v>
      </c>
      <c r="C180" s="20"/>
      <c r="D180" s="20"/>
      <c r="E180" s="631" t="s">
        <v>139</v>
      </c>
      <c r="F180" s="632"/>
      <c r="G180" s="170"/>
      <c r="H180" s="20"/>
      <c r="I180" s="159"/>
      <c r="J180" s="163"/>
      <c r="K180" s="221"/>
    </row>
    <row r="181" spans="1:11" x14ac:dyDescent="0.2">
      <c r="A181" s="21"/>
      <c r="B181" s="91" t="s">
        <v>138</v>
      </c>
      <c r="C181" s="20"/>
      <c r="D181" s="20"/>
      <c r="E181" s="633"/>
      <c r="F181" s="634"/>
      <c r="G181" s="170"/>
      <c r="H181" s="20"/>
      <c r="I181" s="159"/>
      <c r="J181" s="163"/>
      <c r="K181" s="221"/>
    </row>
    <row r="182" spans="1:11" x14ac:dyDescent="0.2">
      <c r="A182" s="21"/>
      <c r="B182" s="91" t="s">
        <v>138</v>
      </c>
      <c r="C182" s="20"/>
      <c r="D182" s="25"/>
      <c r="E182" s="635"/>
      <c r="F182" s="636"/>
      <c r="G182" s="26"/>
      <c r="H182" s="20"/>
      <c r="I182" s="159"/>
      <c r="J182" s="184"/>
      <c r="K182" s="223"/>
    </row>
    <row r="183" spans="1:11" ht="11.25" customHeight="1" x14ac:dyDescent="0.2">
      <c r="A183" s="21"/>
      <c r="B183" s="91" t="s">
        <v>138</v>
      </c>
      <c r="C183" s="20"/>
      <c r="D183" s="20"/>
      <c r="E183" s="199"/>
      <c r="F183" s="200"/>
      <c r="G183" s="26"/>
      <c r="H183" s="20"/>
      <c r="I183" s="159"/>
      <c r="J183" s="184"/>
      <c r="K183" s="223"/>
    </row>
    <row r="184" spans="1:11" x14ac:dyDescent="0.2">
      <c r="A184" s="21"/>
      <c r="B184" s="91" t="s">
        <v>138</v>
      </c>
      <c r="C184" s="20"/>
      <c r="D184" s="20"/>
      <c r="E184" s="199"/>
      <c r="F184" s="200"/>
      <c r="G184" s="26"/>
      <c r="H184" s="20"/>
      <c r="I184" s="159"/>
      <c r="J184" s="184"/>
      <c r="K184" s="223"/>
    </row>
    <row r="185" spans="1:11" x14ac:dyDescent="0.2">
      <c r="A185" s="21"/>
      <c r="B185" s="91" t="s">
        <v>138</v>
      </c>
      <c r="C185" s="20"/>
      <c r="D185" s="20"/>
      <c r="E185" s="199"/>
      <c r="F185" s="200"/>
      <c r="G185" s="26"/>
      <c r="H185" s="20"/>
      <c r="I185" s="159"/>
      <c r="J185" s="184"/>
      <c r="K185" s="223"/>
    </row>
    <row r="186" spans="1:11" x14ac:dyDescent="0.2">
      <c r="A186" s="21"/>
      <c r="B186" s="91" t="s">
        <v>138</v>
      </c>
      <c r="C186" s="20"/>
      <c r="D186" s="20"/>
      <c r="E186" s="199"/>
      <c r="F186" s="200"/>
      <c r="G186" s="26"/>
      <c r="H186" s="20"/>
      <c r="I186" s="159"/>
      <c r="J186" s="185"/>
      <c r="K186" s="224"/>
    </row>
    <row r="187" spans="1:11" x14ac:dyDescent="0.2">
      <c r="A187" s="21"/>
      <c r="B187" s="92"/>
      <c r="C187" s="20" t="s">
        <v>135</v>
      </c>
      <c r="D187" s="26">
        <f>SUM(D177:D186)</f>
        <v>0</v>
      </c>
      <c r="E187" s="500"/>
      <c r="F187" s="501"/>
      <c r="G187" s="165"/>
      <c r="H187" s="20" t="s">
        <v>135</v>
      </c>
      <c r="I187" s="165">
        <f>SUM(I182:I186)</f>
        <v>0</v>
      </c>
      <c r="J187" s="390"/>
      <c r="K187" s="411"/>
    </row>
    <row r="188" spans="1:11" x14ac:dyDescent="0.2">
      <c r="A188" s="21"/>
      <c r="B188" s="92"/>
      <c r="C188" s="20"/>
      <c r="D188" s="26"/>
      <c r="E188" s="175"/>
      <c r="F188" s="176"/>
      <c r="G188" s="165"/>
      <c r="H188" s="20"/>
      <c r="I188" s="165"/>
      <c r="J188" s="175"/>
      <c r="K188" s="93"/>
    </row>
    <row r="189" spans="1:11" x14ac:dyDescent="0.2">
      <c r="A189" s="21"/>
      <c r="B189" s="407" t="s">
        <v>140</v>
      </c>
      <c r="C189" s="245"/>
      <c r="D189" s="245"/>
      <c r="E189" s="245"/>
      <c r="F189" s="170"/>
      <c r="G189" s="170"/>
      <c r="H189" s="170"/>
      <c r="I189" s="245"/>
      <c r="J189" s="245"/>
      <c r="K189" s="468"/>
    </row>
    <row r="190" spans="1:11" ht="49.5" customHeight="1" x14ac:dyDescent="0.2">
      <c r="A190" s="21"/>
      <c r="B190" s="91"/>
      <c r="C190" s="20" t="s">
        <v>131</v>
      </c>
      <c r="D190" s="20" t="s">
        <v>132</v>
      </c>
      <c r="E190" s="161" t="s">
        <v>38</v>
      </c>
      <c r="F190" s="172" t="str">
        <f>IF(D201&gt;=1018,"Sí","No")</f>
        <v>No</v>
      </c>
      <c r="G190" s="170"/>
      <c r="H190" s="20" t="s">
        <v>131</v>
      </c>
      <c r="I190" s="20" t="s">
        <v>132</v>
      </c>
      <c r="J190" s="161" t="s">
        <v>38</v>
      </c>
      <c r="K190" s="178" t="str">
        <f>IF(I201&gt;=1018,"Sí","No")</f>
        <v>No</v>
      </c>
    </row>
    <row r="191" spans="1:11" ht="28.5" customHeight="1" x14ac:dyDescent="0.2">
      <c r="A191" s="21"/>
      <c r="B191" s="91" t="s">
        <v>140</v>
      </c>
      <c r="C191" s="20"/>
      <c r="D191" s="159"/>
      <c r="E191" s="162"/>
      <c r="F191" s="166"/>
      <c r="G191" s="169"/>
      <c r="H191" s="20"/>
      <c r="I191" s="159"/>
      <c r="J191" s="162"/>
      <c r="K191" s="228"/>
    </row>
    <row r="192" spans="1:11" ht="30.75" customHeight="1" x14ac:dyDescent="0.2">
      <c r="A192" s="21"/>
      <c r="B192" s="91" t="s">
        <v>140</v>
      </c>
      <c r="C192" s="20"/>
      <c r="D192" s="159"/>
      <c r="E192" s="163"/>
      <c r="F192" s="174"/>
      <c r="G192" s="169"/>
      <c r="H192" s="20"/>
      <c r="I192" s="159"/>
      <c r="J192" s="163"/>
      <c r="K192" s="221"/>
    </row>
    <row r="193" spans="1:11" ht="34.5" customHeight="1" x14ac:dyDescent="0.2">
      <c r="A193" s="21"/>
      <c r="B193" s="91" t="s">
        <v>140</v>
      </c>
      <c r="C193" s="20"/>
      <c r="D193" s="159"/>
      <c r="E193" s="637" t="s">
        <v>139</v>
      </c>
      <c r="F193" s="638"/>
      <c r="G193" s="169"/>
      <c r="H193" s="20"/>
      <c r="I193" s="159"/>
      <c r="J193" s="163"/>
      <c r="K193" s="221"/>
    </row>
    <row r="194" spans="1:11" ht="34.5" customHeight="1" x14ac:dyDescent="0.2">
      <c r="A194" s="21"/>
      <c r="B194" s="91" t="s">
        <v>140</v>
      </c>
      <c r="C194" s="20"/>
      <c r="D194" s="159"/>
      <c r="E194" s="163"/>
      <c r="F194" s="174"/>
      <c r="G194" s="169"/>
      <c r="H194" s="20"/>
      <c r="I194" s="159"/>
      <c r="J194" s="163"/>
      <c r="K194" s="221"/>
    </row>
    <row r="195" spans="1:11" ht="33" customHeight="1" x14ac:dyDescent="0.2">
      <c r="A195" s="21"/>
      <c r="B195" s="91" t="s">
        <v>140</v>
      </c>
      <c r="C195" s="20"/>
      <c r="D195" s="159"/>
      <c r="E195" s="163"/>
      <c r="F195" s="174"/>
      <c r="G195" s="169"/>
      <c r="H195" s="20"/>
      <c r="I195" s="159"/>
      <c r="J195" s="163"/>
      <c r="K195" s="221"/>
    </row>
    <row r="196" spans="1:11" ht="30.75" customHeight="1" x14ac:dyDescent="0.2">
      <c r="A196" s="21"/>
      <c r="B196" s="91" t="s">
        <v>140</v>
      </c>
      <c r="C196" s="20"/>
      <c r="D196" s="160"/>
      <c r="E196" s="395"/>
      <c r="F196" s="396"/>
      <c r="G196" s="171"/>
      <c r="H196" s="20"/>
      <c r="I196" s="159"/>
      <c r="J196" s="395"/>
      <c r="K196" s="502"/>
    </row>
    <row r="197" spans="1:11" ht="24.75" customHeight="1" x14ac:dyDescent="0.2">
      <c r="A197" s="21"/>
      <c r="B197" s="91" t="s">
        <v>140</v>
      </c>
      <c r="C197" s="20"/>
      <c r="D197" s="159"/>
      <c r="E197" s="395"/>
      <c r="F197" s="396"/>
      <c r="G197" s="171"/>
      <c r="H197" s="20"/>
      <c r="I197" s="159"/>
      <c r="J197" s="395"/>
      <c r="K197" s="502"/>
    </row>
    <row r="198" spans="1:11" ht="32.25" customHeight="1" x14ac:dyDescent="0.2">
      <c r="A198" s="21"/>
      <c r="B198" s="91" t="s">
        <v>140</v>
      </c>
      <c r="C198" s="20"/>
      <c r="D198" s="159"/>
      <c r="E198" s="395"/>
      <c r="F198" s="396"/>
      <c r="G198" s="171"/>
      <c r="H198" s="20"/>
      <c r="I198" s="159"/>
      <c r="J198" s="395"/>
      <c r="K198" s="502"/>
    </row>
    <row r="199" spans="1:11" ht="31.5" customHeight="1" x14ac:dyDescent="0.2">
      <c r="A199" s="21"/>
      <c r="B199" s="91" t="s">
        <v>140</v>
      </c>
      <c r="C199" s="20"/>
      <c r="D199" s="159"/>
      <c r="E199" s="395"/>
      <c r="F199" s="396"/>
      <c r="G199" s="171"/>
      <c r="H199" s="20"/>
      <c r="I199" s="159"/>
      <c r="J199" s="395"/>
      <c r="K199" s="502"/>
    </row>
    <row r="200" spans="1:11" ht="38.25" customHeight="1" x14ac:dyDescent="0.2">
      <c r="A200" s="21"/>
      <c r="B200" s="91" t="s">
        <v>140</v>
      </c>
      <c r="C200" s="20"/>
      <c r="D200" s="159"/>
      <c r="E200" s="392"/>
      <c r="F200" s="393"/>
      <c r="G200" s="171"/>
      <c r="H200" s="20"/>
      <c r="I200" s="159"/>
      <c r="J200" s="392"/>
      <c r="K200" s="394"/>
    </row>
    <row r="201" spans="1:11" x14ac:dyDescent="0.2">
      <c r="A201" s="21"/>
      <c r="B201" s="92"/>
      <c r="C201" s="20" t="s">
        <v>135</v>
      </c>
      <c r="D201" s="26">
        <f>SUM(D191:D200)</f>
        <v>0</v>
      </c>
      <c r="E201" s="390"/>
      <c r="F201" s="391"/>
      <c r="G201" s="165"/>
      <c r="H201" s="20" t="s">
        <v>135</v>
      </c>
      <c r="I201" s="165">
        <f>SUM(I196:I200)</f>
        <v>0</v>
      </c>
      <c r="J201" s="390"/>
      <c r="K201" s="411"/>
    </row>
    <row r="202" spans="1:11" x14ac:dyDescent="0.2">
      <c r="A202" s="21"/>
      <c r="B202" s="92"/>
      <c r="C202" s="20"/>
      <c r="D202" s="26"/>
      <c r="E202" s="175"/>
      <c r="F202" s="176"/>
      <c r="G202" s="165"/>
      <c r="H202" s="20"/>
      <c r="I202" s="165"/>
      <c r="J202" s="175"/>
      <c r="K202" s="93"/>
    </row>
    <row r="203" spans="1:11" x14ac:dyDescent="0.2">
      <c r="A203" s="21"/>
      <c r="B203" s="407" t="s">
        <v>18</v>
      </c>
      <c r="C203" s="245"/>
      <c r="D203" s="245"/>
      <c r="E203" s="245"/>
      <c r="F203" s="170"/>
      <c r="G203" s="170"/>
      <c r="H203" s="170"/>
      <c r="I203" s="245"/>
      <c r="J203" s="245"/>
      <c r="K203" s="468"/>
    </row>
    <row r="204" spans="1:11" ht="41.25" customHeight="1" x14ac:dyDescent="0.2">
      <c r="A204" s="21"/>
      <c r="B204" s="91"/>
      <c r="C204" s="20" t="s">
        <v>131</v>
      </c>
      <c r="D204" s="20" t="s">
        <v>132</v>
      </c>
      <c r="E204" s="236" t="s">
        <v>38</v>
      </c>
      <c r="F204" s="237" t="str">
        <f>IF(D215&gt;=6109,"Sí","No")</f>
        <v>Sí</v>
      </c>
      <c r="G204" s="170"/>
      <c r="H204" s="20" t="s">
        <v>131</v>
      </c>
      <c r="I204" s="20" t="s">
        <v>132</v>
      </c>
      <c r="J204" s="161" t="s">
        <v>38</v>
      </c>
      <c r="K204" s="178" t="str">
        <f>IF(I215&gt;=6109,"Sí","No")</f>
        <v>Sí</v>
      </c>
    </row>
    <row r="205" spans="1:11" ht="14.25" x14ac:dyDescent="0.2">
      <c r="A205" s="21"/>
      <c r="B205" s="91" t="s">
        <v>18</v>
      </c>
      <c r="C205" s="193">
        <v>436</v>
      </c>
      <c r="D205" s="194">
        <v>786.39</v>
      </c>
      <c r="E205" s="201"/>
      <c r="F205" s="56"/>
      <c r="G205" s="169"/>
      <c r="H205" s="193">
        <v>436</v>
      </c>
      <c r="I205" s="194">
        <v>786.39</v>
      </c>
      <c r="J205" s="201"/>
      <c r="K205" s="56"/>
    </row>
    <row r="206" spans="1:11" x14ac:dyDescent="0.2">
      <c r="A206" s="21"/>
      <c r="B206" s="91" t="s">
        <v>18</v>
      </c>
      <c r="C206" s="198">
        <v>569</v>
      </c>
      <c r="D206" s="202">
        <v>1215.3900000000001</v>
      </c>
      <c r="E206" s="201"/>
      <c r="F206" s="56"/>
      <c r="G206" s="169"/>
      <c r="H206" s="198">
        <v>569</v>
      </c>
      <c r="I206" s="202">
        <v>1215.3900000000001</v>
      </c>
      <c r="J206" s="201"/>
      <c r="K206" s="56"/>
    </row>
    <row r="207" spans="1:11" x14ac:dyDescent="0.2">
      <c r="A207" s="21"/>
      <c r="B207" s="91" t="s">
        <v>18</v>
      </c>
      <c r="C207" s="204">
        <v>238</v>
      </c>
      <c r="D207" s="203">
        <v>3794.11</v>
      </c>
      <c r="E207" s="201"/>
      <c r="F207" s="56"/>
      <c r="G207" s="169"/>
      <c r="H207" s="204">
        <v>238</v>
      </c>
      <c r="I207" s="203">
        <v>3794.11</v>
      </c>
      <c r="J207" s="201"/>
      <c r="K207" s="56"/>
    </row>
    <row r="208" spans="1:11" x14ac:dyDescent="0.2">
      <c r="A208" s="21"/>
      <c r="B208" s="91" t="s">
        <v>18</v>
      </c>
      <c r="C208" s="204">
        <v>108</v>
      </c>
      <c r="D208" s="203">
        <v>589.87</v>
      </c>
      <c r="E208" s="201"/>
      <c r="F208" s="56"/>
      <c r="G208" s="169"/>
      <c r="H208" s="204">
        <v>108</v>
      </c>
      <c r="I208" s="203">
        <v>589.87</v>
      </c>
      <c r="J208" s="201"/>
      <c r="K208" s="56"/>
    </row>
    <row r="209" spans="1:22" x14ac:dyDescent="0.2">
      <c r="A209" s="21"/>
      <c r="B209" s="240" t="s">
        <v>18</v>
      </c>
      <c r="C209" s="193"/>
      <c r="D209" s="203"/>
      <c r="E209" s="201"/>
      <c r="F209" s="56"/>
      <c r="G209" s="169"/>
      <c r="H209" s="191"/>
      <c r="I209" s="203"/>
      <c r="J209" s="201"/>
      <c r="K209" s="56"/>
    </row>
    <row r="210" spans="1:22" x14ac:dyDescent="0.2">
      <c r="A210" s="21"/>
      <c r="B210" s="240" t="s">
        <v>18</v>
      </c>
      <c r="C210" s="241"/>
      <c r="D210" s="40"/>
      <c r="E210" s="201"/>
      <c r="F210" s="201"/>
      <c r="G210" s="181"/>
      <c r="H210" s="204"/>
      <c r="I210" s="203"/>
      <c r="J210" s="201"/>
      <c r="K210" s="242"/>
    </row>
    <row r="211" spans="1:22" x14ac:dyDescent="0.2">
      <c r="A211" s="21"/>
      <c r="B211" s="240" t="s">
        <v>18</v>
      </c>
      <c r="C211" s="241"/>
      <c r="D211" s="40"/>
      <c r="E211" s="201"/>
      <c r="F211" s="201"/>
      <c r="G211" s="181"/>
      <c r="H211" s="204"/>
      <c r="I211" s="203"/>
      <c r="J211" s="201"/>
      <c r="K211" s="242"/>
    </row>
    <row r="212" spans="1:22" x14ac:dyDescent="0.2">
      <c r="A212" s="21"/>
      <c r="B212" s="91" t="s">
        <v>18</v>
      </c>
      <c r="C212" s="193"/>
      <c r="D212" s="203"/>
      <c r="E212" s="201"/>
      <c r="F212" s="196"/>
      <c r="G212" s="181"/>
      <c r="H212" s="193"/>
      <c r="I212" s="203"/>
      <c r="J212" s="201"/>
      <c r="K212" s="242"/>
    </row>
    <row r="213" spans="1:22" x14ac:dyDescent="0.2">
      <c r="A213" s="21"/>
      <c r="B213" s="91" t="s">
        <v>18</v>
      </c>
      <c r="C213" s="229"/>
      <c r="D213" s="205"/>
      <c r="E213" s="196"/>
      <c r="F213" s="196"/>
      <c r="G213" s="181"/>
      <c r="H213" s="229"/>
      <c r="I213" s="205"/>
      <c r="J213" s="196"/>
      <c r="K213" s="242"/>
    </row>
    <row r="214" spans="1:22" x14ac:dyDescent="0.2">
      <c r="A214" s="21"/>
      <c r="B214" s="91" t="s">
        <v>18</v>
      </c>
      <c r="C214" s="20"/>
      <c r="D214" s="159"/>
      <c r="E214" s="185"/>
      <c r="F214" s="186"/>
      <c r="G214" s="171"/>
      <c r="H214" s="20"/>
      <c r="I214" s="159"/>
      <c r="J214" s="185"/>
      <c r="K214" s="224"/>
    </row>
    <row r="215" spans="1:22" ht="26.25" customHeight="1" thickBot="1" x14ac:dyDescent="0.25">
      <c r="A215" s="21"/>
      <c r="B215" s="94"/>
      <c r="C215" s="95" t="s">
        <v>135</v>
      </c>
      <c r="D215" s="177">
        <f>SUM(D205:D214)</f>
        <v>6385.76</v>
      </c>
      <c r="E215" s="480"/>
      <c r="F215" s="481"/>
      <c r="G215" s="48"/>
      <c r="H215" s="95" t="s">
        <v>135</v>
      </c>
      <c r="I215" s="48">
        <f>SUM(I205:I214)</f>
        <v>6385.76</v>
      </c>
      <c r="J215" s="480"/>
      <c r="K215" s="482"/>
    </row>
    <row r="216" spans="1:22" s="318" customFormat="1" ht="33" customHeight="1" thickBot="1" x14ac:dyDescent="0.25"/>
    <row r="217" spans="1:22" ht="41.25" customHeight="1" x14ac:dyDescent="0.2">
      <c r="A217" s="21"/>
      <c r="B217" s="383" t="s">
        <v>141</v>
      </c>
      <c r="C217" s="384"/>
      <c r="D217" s="384"/>
      <c r="E217" s="384"/>
      <c r="F217" s="384"/>
      <c r="G217" s="384"/>
      <c r="H217" s="384"/>
      <c r="I217" s="384"/>
      <c r="J217" s="384"/>
      <c r="K217" s="385"/>
      <c r="M217" s="83"/>
      <c r="N217" s="83"/>
      <c r="O217" s="83"/>
      <c r="P217" s="84"/>
      <c r="Q217" s="84"/>
      <c r="R217" s="84"/>
      <c r="S217" s="84"/>
    </row>
    <row r="218" spans="1:22" ht="28.5" customHeight="1" x14ac:dyDescent="0.2">
      <c r="A218" s="21"/>
      <c r="B218" s="357" t="s">
        <v>141</v>
      </c>
      <c r="C218" s="477"/>
      <c r="D218" s="397" t="s">
        <v>115</v>
      </c>
      <c r="E218" s="398"/>
      <c r="F218" s="398"/>
      <c r="G218" s="399"/>
      <c r="H218" s="142" t="s">
        <v>142</v>
      </c>
      <c r="I218" s="400" t="s">
        <v>31</v>
      </c>
      <c r="J218" s="311"/>
      <c r="K218" s="401"/>
      <c r="M218" s="476" t="s">
        <v>143</v>
      </c>
      <c r="N218" s="476"/>
      <c r="O218" s="476"/>
      <c r="P218" s="476"/>
      <c r="Q218" s="476"/>
      <c r="R218" s="476"/>
      <c r="S218" s="476"/>
      <c r="U218" s="85"/>
      <c r="V218" s="85"/>
    </row>
    <row r="219" spans="1:22" ht="28.5" customHeight="1" thickBot="1" x14ac:dyDescent="0.25">
      <c r="A219" s="21"/>
      <c r="B219" s="359"/>
      <c r="C219" s="478"/>
      <c r="D219" s="483" t="s">
        <v>38</v>
      </c>
      <c r="E219" s="484"/>
      <c r="F219" s="485" t="s">
        <v>39</v>
      </c>
      <c r="G219" s="486"/>
      <c r="H219" s="143" t="s">
        <v>38</v>
      </c>
      <c r="I219" s="402"/>
      <c r="J219" s="314"/>
      <c r="K219" s="403"/>
      <c r="M219" s="88"/>
      <c r="N219" s="89" t="s">
        <v>144</v>
      </c>
      <c r="O219" s="89" t="s">
        <v>145</v>
      </c>
      <c r="P219" s="89" t="s">
        <v>146</v>
      </c>
      <c r="Q219" s="89" t="s">
        <v>147</v>
      </c>
      <c r="R219" s="89" t="s">
        <v>148</v>
      </c>
      <c r="S219" s="89" t="s">
        <v>149</v>
      </c>
      <c r="U219" s="527" t="s">
        <v>150</v>
      </c>
      <c r="V219" s="527"/>
    </row>
    <row r="220" spans="1:22" ht="28.5" customHeight="1" x14ac:dyDescent="0.2">
      <c r="A220" s="21"/>
      <c r="B220" s="361"/>
      <c r="C220" s="479"/>
      <c r="D220" s="441" t="str">
        <f>IF(AND(D221="SI",D222="SI",D223="SI"),"SI","NO")</f>
        <v>SI</v>
      </c>
      <c r="E220" s="441"/>
      <c r="F220" s="487"/>
      <c r="G220" s="488"/>
      <c r="H220" s="69" t="str">
        <f>IF(AND(H221="SI",H222="SI",H223="SI"),"SI","NO")</f>
        <v>SI</v>
      </c>
      <c r="I220" s="404"/>
      <c r="J220" s="405"/>
      <c r="K220" s="406"/>
      <c r="M220" s="35" t="s">
        <v>151</v>
      </c>
      <c r="N220" s="36"/>
      <c r="O220" s="37"/>
      <c r="P220" s="37"/>
      <c r="Q220" s="37"/>
      <c r="R220" s="37"/>
      <c r="S220" s="37"/>
      <c r="U220" s="86" t="s">
        <v>152</v>
      </c>
      <c r="V220" s="87" t="e">
        <f>+SUMPRODUCT(N221:S221,N222:S222)/SUMPRODUCT(N221:S221,N224:S224)</f>
        <v>#DIV/0!</v>
      </c>
    </row>
    <row r="221" spans="1:22" ht="84" customHeight="1" x14ac:dyDescent="0.2">
      <c r="A221" s="21"/>
      <c r="B221" s="386" t="s">
        <v>153</v>
      </c>
      <c r="C221" s="387"/>
      <c r="D221" s="353" t="s">
        <v>40</v>
      </c>
      <c r="E221" s="354"/>
      <c r="F221" s="489" t="s">
        <v>154</v>
      </c>
      <c r="G221" s="490"/>
      <c r="H221" s="26" t="s">
        <v>155</v>
      </c>
      <c r="I221" s="470"/>
      <c r="J221" s="471"/>
      <c r="K221" s="472"/>
      <c r="M221" s="35" t="s">
        <v>156</v>
      </c>
      <c r="N221" s="38"/>
      <c r="O221" s="39"/>
      <c r="P221" s="39"/>
      <c r="Q221" s="39"/>
      <c r="R221" s="39"/>
      <c r="S221" s="39"/>
      <c r="U221" s="86" t="s">
        <v>157</v>
      </c>
      <c r="V221" s="87" t="e">
        <f>SUMPRODUCT(N221:S221,N225:S225)/SUMPRODUCT(N221:S221,N223:S223)</f>
        <v>#DIV/0!</v>
      </c>
    </row>
    <row r="222" spans="1:22" ht="29.25" customHeight="1" x14ac:dyDescent="0.2">
      <c r="A222" s="21"/>
      <c r="B222" s="386" t="s">
        <v>158</v>
      </c>
      <c r="C222" s="387"/>
      <c r="D222" s="353" t="s">
        <v>40</v>
      </c>
      <c r="E222" s="354"/>
      <c r="F222" s="491" t="s">
        <v>159</v>
      </c>
      <c r="G222" s="492"/>
      <c r="H222" s="26" t="s">
        <v>155</v>
      </c>
      <c r="I222" s="271"/>
      <c r="J222" s="495"/>
      <c r="K222" s="496"/>
      <c r="M222" s="35" t="s">
        <v>160</v>
      </c>
      <c r="N222" s="38"/>
      <c r="O222" s="39"/>
      <c r="P222" s="39"/>
      <c r="Q222" s="39"/>
      <c r="R222" s="39"/>
      <c r="S222" s="39"/>
      <c r="U222" s="86" t="s">
        <v>161</v>
      </c>
      <c r="V222" s="87" t="e">
        <f>SUMPRODUCT(N221:S221,N227:S227)/SUMPRODUCT(N221:S221,N228:S228)</f>
        <v>#DIV/0!</v>
      </c>
    </row>
    <row r="223" spans="1:22" ht="28.5" customHeight="1" thickBot="1" x14ac:dyDescent="0.25">
      <c r="A223" s="21"/>
      <c r="B223" s="388" t="s">
        <v>162</v>
      </c>
      <c r="C223" s="389"/>
      <c r="D223" s="616" t="s">
        <v>40</v>
      </c>
      <c r="E223" s="617"/>
      <c r="F223" s="493" t="s">
        <v>159</v>
      </c>
      <c r="G223" s="494"/>
      <c r="H223" s="41" t="s">
        <v>155</v>
      </c>
      <c r="I223" s="497"/>
      <c r="J223" s="498"/>
      <c r="K223" s="499"/>
      <c r="M223" s="35" t="s">
        <v>163</v>
      </c>
      <c r="N223" s="38"/>
      <c r="O223" s="39"/>
      <c r="P223" s="39"/>
      <c r="Q223" s="39"/>
      <c r="R223" s="39"/>
      <c r="S223" s="39"/>
      <c r="U223" s="86" t="s">
        <v>164</v>
      </c>
      <c r="V223" s="87" t="e">
        <f>SUMPRODUCT(N221:S221,N227:S227)/SUMPRODUCT(N221:S221,N226:S226)</f>
        <v>#DIV/0!</v>
      </c>
    </row>
    <row r="224" spans="1:22" ht="43.5" customHeight="1" x14ac:dyDescent="0.2">
      <c r="A224" s="21"/>
      <c r="B224" s="380" t="s">
        <v>165</v>
      </c>
      <c r="C224" s="381"/>
      <c r="D224" s="381"/>
      <c r="E224" s="381"/>
      <c r="F224" s="381"/>
      <c r="G224" s="381"/>
      <c r="H224" s="381"/>
      <c r="I224" s="381"/>
      <c r="J224" s="381"/>
      <c r="K224" s="382"/>
      <c r="M224" s="35" t="s">
        <v>166</v>
      </c>
      <c r="N224" s="38"/>
      <c r="O224" s="39"/>
      <c r="P224" s="39"/>
      <c r="Q224" s="39"/>
      <c r="R224" s="39"/>
      <c r="S224" s="39"/>
      <c r="U224" s="86" t="s">
        <v>167</v>
      </c>
      <c r="V224" s="87" t="e">
        <f>SUMPRODUCT(N221:S221,N227:S227)/SUMPRODUCT(N221:S221,N223:S223)</f>
        <v>#DIV/0!</v>
      </c>
    </row>
    <row r="225" spans="1:19" ht="26.25" customHeight="1" x14ac:dyDescent="0.2">
      <c r="A225" s="21"/>
      <c r="B225" s="357" t="s">
        <v>165</v>
      </c>
      <c r="C225" s="477"/>
      <c r="D225" s="397" t="s">
        <v>115</v>
      </c>
      <c r="E225" s="398"/>
      <c r="F225" s="398"/>
      <c r="G225" s="399"/>
      <c r="H225" s="142" t="s">
        <v>142</v>
      </c>
      <c r="I225" s="400" t="s">
        <v>31</v>
      </c>
      <c r="J225" s="311"/>
      <c r="K225" s="401"/>
      <c r="M225" s="35" t="s">
        <v>168</v>
      </c>
      <c r="N225" s="38"/>
      <c r="O225" s="39"/>
      <c r="P225" s="39"/>
      <c r="Q225" s="39"/>
      <c r="R225" s="39"/>
      <c r="S225" s="39"/>
    </row>
    <row r="226" spans="1:19" ht="26.25" customHeight="1" thickBot="1" x14ac:dyDescent="0.25">
      <c r="A226" s="21"/>
      <c r="B226" s="359"/>
      <c r="C226" s="478"/>
      <c r="D226" s="483" t="s">
        <v>38</v>
      </c>
      <c r="E226" s="484"/>
      <c r="F226" s="485" t="s">
        <v>39</v>
      </c>
      <c r="G226" s="486"/>
      <c r="H226" s="143" t="s">
        <v>38</v>
      </c>
      <c r="I226" s="402"/>
      <c r="J226" s="314"/>
      <c r="K226" s="403"/>
      <c r="M226" s="35" t="s">
        <v>169</v>
      </c>
      <c r="N226" s="38"/>
      <c r="O226" s="39"/>
      <c r="P226" s="39"/>
      <c r="Q226" s="39"/>
      <c r="R226" s="39"/>
      <c r="S226" s="39"/>
    </row>
    <row r="227" spans="1:19" ht="26.25" customHeight="1" x14ac:dyDescent="0.2">
      <c r="A227" s="21"/>
      <c r="B227" s="361"/>
      <c r="C227" s="479"/>
      <c r="D227" s="441" t="str">
        <f>IF(AND(D228="SI",D229="SI"),"SI","NO")</f>
        <v>SI</v>
      </c>
      <c r="E227" s="441"/>
      <c r="F227" s="487"/>
      <c r="G227" s="488"/>
      <c r="H227" s="69" t="str">
        <f>IF(AND(H228="SI",H229="SI"),"SI","NO")</f>
        <v>SI</v>
      </c>
      <c r="I227" s="404"/>
      <c r="J227" s="405"/>
      <c r="K227" s="406"/>
      <c r="M227" s="35" t="s">
        <v>170</v>
      </c>
      <c r="N227" s="38"/>
      <c r="O227" s="39"/>
      <c r="P227" s="39"/>
      <c r="Q227" s="39"/>
      <c r="R227" s="39"/>
      <c r="S227" s="39"/>
    </row>
    <row r="228" spans="1:19" ht="84" customHeight="1" x14ac:dyDescent="0.2">
      <c r="A228" s="21"/>
      <c r="B228" s="274" t="s">
        <v>171</v>
      </c>
      <c r="C228" s="275"/>
      <c r="D228" s="353" t="s">
        <v>40</v>
      </c>
      <c r="E228" s="354"/>
      <c r="F228" s="489" t="s">
        <v>154</v>
      </c>
      <c r="G228" s="490"/>
      <c r="H228" s="165" t="s">
        <v>40</v>
      </c>
      <c r="I228" s="470"/>
      <c r="J228" s="471"/>
      <c r="K228" s="472"/>
    </row>
    <row r="229" spans="1:19" ht="84" customHeight="1" thickBot="1" x14ac:dyDescent="0.25">
      <c r="A229" s="21"/>
      <c r="B229" s="574" t="s">
        <v>172</v>
      </c>
      <c r="C229" s="575"/>
      <c r="D229" s="616" t="s">
        <v>40</v>
      </c>
      <c r="E229" s="617"/>
      <c r="F229" s="520" t="s">
        <v>154</v>
      </c>
      <c r="G229" s="521"/>
      <c r="H229" s="48" t="s">
        <v>40</v>
      </c>
      <c r="I229" s="454"/>
      <c r="J229" s="473"/>
      <c r="K229" s="474"/>
    </row>
    <row r="230" spans="1:19" ht="27.75" customHeight="1" x14ac:dyDescent="0.2">
      <c r="A230" s="21"/>
      <c r="B230" s="22"/>
      <c r="C230" s="22"/>
      <c r="D230" s="22"/>
      <c r="E230" s="22"/>
      <c r="F230" s="22"/>
      <c r="G230" s="22"/>
      <c r="H230" s="21"/>
      <c r="I230" s="22"/>
      <c r="J230" s="22"/>
      <c r="K230" s="22"/>
    </row>
    <row r="231" spans="1:19" ht="27.75" customHeight="1" x14ac:dyDescent="0.2">
      <c r="A231" s="21"/>
      <c r="B231" s="22"/>
      <c r="C231" s="22"/>
      <c r="D231" s="22"/>
      <c r="E231" s="22"/>
      <c r="F231" s="22"/>
      <c r="G231" s="22"/>
      <c r="H231" s="21"/>
      <c r="I231" s="22"/>
      <c r="J231" s="22"/>
      <c r="K231" s="22"/>
    </row>
    <row r="232" spans="1:19" ht="27.75" customHeight="1" x14ac:dyDescent="0.2">
      <c r="A232" s="21"/>
      <c r="B232" s="416" t="s">
        <v>173</v>
      </c>
      <c r="C232" s="625"/>
      <c r="D232" s="625"/>
      <c r="E232" s="625"/>
      <c r="F232" s="625"/>
      <c r="G232" s="625"/>
      <c r="H232" s="625"/>
      <c r="I232" s="625"/>
      <c r="J232" s="625"/>
      <c r="K232" s="625"/>
      <c r="L232" s="625"/>
      <c r="M232" s="625"/>
      <c r="N232" s="625"/>
      <c r="O232" s="625"/>
      <c r="P232" s="625"/>
    </row>
    <row r="233" spans="1:19" ht="27.75" customHeight="1" x14ac:dyDescent="0.2">
      <c r="A233" s="21"/>
      <c r="B233" s="357" t="s">
        <v>174</v>
      </c>
      <c r="C233" s="358"/>
      <c r="D233" s="367" t="s">
        <v>29</v>
      </c>
      <c r="E233" s="368"/>
      <c r="F233" s="368"/>
      <c r="G233" s="369"/>
      <c r="H233" s="30" t="s">
        <v>30</v>
      </c>
      <c r="I233" s="400" t="s">
        <v>31</v>
      </c>
      <c r="J233" s="311"/>
      <c r="K233" s="311"/>
      <c r="L233" s="276" t="s">
        <v>32</v>
      </c>
      <c r="M233" s="276" t="s">
        <v>33</v>
      </c>
      <c r="N233" s="276" t="s">
        <v>34</v>
      </c>
      <c r="O233" s="276" t="s">
        <v>35</v>
      </c>
      <c r="P233" s="276" t="s">
        <v>36</v>
      </c>
    </row>
    <row r="234" spans="1:19" ht="27.75" customHeight="1" thickBot="1" x14ac:dyDescent="0.25">
      <c r="A234" s="21"/>
      <c r="B234" s="359"/>
      <c r="C234" s="360"/>
      <c r="D234" s="299" t="s">
        <v>38</v>
      </c>
      <c r="E234" s="297"/>
      <c r="F234" s="557" t="s">
        <v>39</v>
      </c>
      <c r="G234" s="558"/>
      <c r="H234" s="60" t="s">
        <v>38</v>
      </c>
      <c r="I234" s="402"/>
      <c r="J234" s="314"/>
      <c r="K234" s="314"/>
      <c r="L234" s="276"/>
      <c r="M234" s="276"/>
      <c r="N234" s="276"/>
      <c r="O234" s="276"/>
      <c r="P234" s="276"/>
    </row>
    <row r="235" spans="1:19" ht="27.75" customHeight="1" x14ac:dyDescent="0.2">
      <c r="A235" s="21"/>
      <c r="B235" s="361"/>
      <c r="C235" s="362"/>
      <c r="D235" s="441" t="str">
        <f>IF(AND(D236="SI",D237="SI",D238="SI"),"SI","NO")</f>
        <v>SI</v>
      </c>
      <c r="E235" s="441"/>
      <c r="F235" s="402"/>
      <c r="G235" s="559"/>
      <c r="H235" s="69" t="str">
        <f>IF(AND(H236="SI",H237="SI",H238="SI"),"SI","NO")</f>
        <v>SI</v>
      </c>
      <c r="I235" s="402"/>
      <c r="J235" s="314"/>
      <c r="K235" s="314"/>
      <c r="L235" s="660"/>
      <c r="M235" s="276"/>
      <c r="N235" s="276"/>
      <c r="O235" s="276"/>
      <c r="P235" s="276"/>
    </row>
    <row r="236" spans="1:19" ht="111.95" customHeight="1" x14ac:dyDescent="0.2">
      <c r="A236" s="21"/>
      <c r="B236" s="457" t="s">
        <v>175</v>
      </c>
      <c r="C236" s="528"/>
      <c r="D236" s="353" t="s">
        <v>46</v>
      </c>
      <c r="E236" s="354"/>
      <c r="F236" s="489" t="s">
        <v>176</v>
      </c>
      <c r="G236" s="659"/>
      <c r="H236" s="43" t="s">
        <v>46</v>
      </c>
      <c r="I236" s="653"/>
      <c r="J236" s="654"/>
      <c r="K236" s="655"/>
      <c r="L236" s="40"/>
      <c r="M236" s="40"/>
      <c r="N236" s="40"/>
      <c r="O236" s="40"/>
      <c r="P236" s="40"/>
    </row>
    <row r="237" spans="1:19" ht="27.75" customHeight="1" x14ac:dyDescent="0.2">
      <c r="A237" s="21"/>
      <c r="B237" s="614" t="s">
        <v>177</v>
      </c>
      <c r="C237" s="615"/>
      <c r="D237" s="353" t="s">
        <v>46</v>
      </c>
      <c r="E237" s="354"/>
      <c r="F237" s="651"/>
      <c r="G237" s="652"/>
      <c r="H237" s="43" t="s">
        <v>46</v>
      </c>
      <c r="I237" s="653"/>
      <c r="J237" s="654"/>
      <c r="K237" s="655"/>
      <c r="L237" s="40"/>
      <c r="M237" s="40"/>
      <c r="N237" s="40"/>
      <c r="O237" s="40"/>
      <c r="P237" s="40"/>
    </row>
    <row r="238" spans="1:19" ht="27.75" customHeight="1" thickBot="1" x14ac:dyDescent="0.25">
      <c r="A238" s="21"/>
      <c r="B238" s="539" t="s">
        <v>178</v>
      </c>
      <c r="C238" s="540"/>
      <c r="D238" s="537" t="s">
        <v>46</v>
      </c>
      <c r="E238" s="541"/>
      <c r="F238" s="537"/>
      <c r="G238" s="538"/>
      <c r="H238" s="43" t="s">
        <v>46</v>
      </c>
      <c r="I238" s="656"/>
      <c r="J238" s="657"/>
      <c r="K238" s="658"/>
      <c r="L238" s="129"/>
      <c r="M238" s="129"/>
      <c r="N238" s="129"/>
      <c r="O238" s="129"/>
      <c r="P238" s="129"/>
    </row>
    <row r="239" spans="1:19" ht="27.75" customHeight="1" x14ac:dyDescent="0.2">
      <c r="A239" s="21"/>
      <c r="B239" s="626" t="s">
        <v>179</v>
      </c>
      <c r="C239" s="627"/>
      <c r="D239" s="627"/>
      <c r="E239" s="627"/>
      <c r="F239" s="627"/>
      <c r="G239" s="627"/>
      <c r="H239" s="627"/>
      <c r="I239" s="627"/>
      <c r="J239" s="627"/>
      <c r="K239" s="627"/>
      <c r="L239" s="627"/>
      <c r="M239" s="627"/>
      <c r="N239" s="627"/>
      <c r="O239" s="627"/>
      <c r="P239" s="628"/>
    </row>
    <row r="240" spans="1:19" ht="27.75" customHeight="1" x14ac:dyDescent="0.2">
      <c r="A240" s="21"/>
      <c r="B240" s="357" t="s">
        <v>179</v>
      </c>
      <c r="C240" s="358"/>
      <c r="D240" s="397" t="s">
        <v>115</v>
      </c>
      <c r="E240" s="398"/>
      <c r="F240" s="398"/>
      <c r="G240" s="399"/>
      <c r="H240" s="142" t="s">
        <v>142</v>
      </c>
      <c r="I240" s="311" t="s">
        <v>31</v>
      </c>
      <c r="J240" s="311"/>
      <c r="K240" s="312"/>
      <c r="L240" s="276" t="s">
        <v>32</v>
      </c>
      <c r="M240" s="276" t="s">
        <v>33</v>
      </c>
      <c r="N240" s="276" t="s">
        <v>34</v>
      </c>
      <c r="O240" s="276" t="s">
        <v>35</v>
      </c>
      <c r="P240" s="475" t="s">
        <v>36</v>
      </c>
    </row>
    <row r="241" spans="1:16" ht="27.75" customHeight="1" x14ac:dyDescent="0.2">
      <c r="A241" s="21"/>
      <c r="B241" s="359"/>
      <c r="C241" s="360"/>
      <c r="D241" s="542" t="s">
        <v>38</v>
      </c>
      <c r="E241" s="543"/>
      <c r="F241" s="544" t="s">
        <v>39</v>
      </c>
      <c r="G241" s="544"/>
      <c r="H241" s="143" t="s">
        <v>38</v>
      </c>
      <c r="I241" s="314"/>
      <c r="J241" s="314"/>
      <c r="K241" s="315"/>
      <c r="L241" s="276"/>
      <c r="M241" s="276"/>
      <c r="N241" s="276"/>
      <c r="O241" s="276"/>
      <c r="P241" s="475"/>
    </row>
    <row r="242" spans="1:16" ht="27.75" customHeight="1" x14ac:dyDescent="0.2">
      <c r="A242" s="21"/>
      <c r="B242" s="361"/>
      <c r="C242" s="362"/>
      <c r="D242" s="469" t="str">
        <f>IF(AND(D243="SI",D244="SI",D245="SI",D246="SI"),"SI","NO")</f>
        <v>NO</v>
      </c>
      <c r="E242" s="469"/>
      <c r="F242" s="314"/>
      <c r="G242" s="314"/>
      <c r="H242" s="244" t="str">
        <f>IF(AND(H243="SI",H244="SI",H245="SI",H246="SI"),"SI","NO")</f>
        <v>NO</v>
      </c>
      <c r="I242" s="314"/>
      <c r="J242" s="314"/>
      <c r="K242" s="315"/>
      <c r="L242" s="276"/>
      <c r="M242" s="276"/>
      <c r="N242" s="276"/>
      <c r="O242" s="276"/>
      <c r="P242" s="475"/>
    </row>
    <row r="243" spans="1:16" ht="117" customHeight="1" x14ac:dyDescent="0.2">
      <c r="A243" s="21"/>
      <c r="B243" s="457" t="s">
        <v>180</v>
      </c>
      <c r="C243" s="528"/>
      <c r="D243" s="355" t="s">
        <v>46</v>
      </c>
      <c r="E243" s="356"/>
      <c r="F243" s="545" t="s">
        <v>181</v>
      </c>
      <c r="G243" s="511"/>
      <c r="H243" s="235" t="s">
        <v>182</v>
      </c>
      <c r="I243" s="519"/>
      <c r="J243" s="519"/>
      <c r="K243" s="519"/>
      <c r="L243" s="276"/>
      <c r="M243" s="276"/>
      <c r="N243" s="276"/>
      <c r="O243" s="276"/>
      <c r="P243" s="475"/>
    </row>
    <row r="244" spans="1:16" ht="186.75" customHeight="1" x14ac:dyDescent="0.2">
      <c r="A244" s="21"/>
      <c r="B244" s="614" t="s">
        <v>183</v>
      </c>
      <c r="C244" s="615"/>
      <c r="D244" s="353" t="s">
        <v>46</v>
      </c>
      <c r="E244" s="509"/>
      <c r="F244" s="264"/>
      <c r="G244" s="266"/>
      <c r="H244" s="43" t="s">
        <v>46</v>
      </c>
      <c r="I244" s="331" t="s">
        <v>184</v>
      </c>
      <c r="J244" s="512"/>
      <c r="K244" s="332"/>
      <c r="L244" s="40" t="s">
        <v>44</v>
      </c>
      <c r="M244" s="40"/>
      <c r="N244" s="40"/>
      <c r="O244" s="40"/>
      <c r="P244" s="751" t="s">
        <v>269</v>
      </c>
    </row>
    <row r="245" spans="1:16" ht="27.75" customHeight="1" x14ac:dyDescent="0.2">
      <c r="A245" s="21"/>
      <c r="B245" s="457" t="s">
        <v>185</v>
      </c>
      <c r="C245" s="528"/>
      <c r="D245" s="651" t="s">
        <v>62</v>
      </c>
      <c r="E245" s="652"/>
      <c r="F245" s="264"/>
      <c r="G245" s="266"/>
      <c r="H245" s="43" t="s">
        <v>62</v>
      </c>
      <c r="I245" s="513"/>
      <c r="J245" s="514"/>
      <c r="K245" s="515"/>
      <c r="L245" s="40"/>
      <c r="M245" s="40"/>
      <c r="N245" s="40"/>
      <c r="O245" s="40"/>
      <c r="P245" s="144"/>
    </row>
    <row r="246" spans="1:16" ht="195.95" customHeight="1" thickBot="1" x14ac:dyDescent="0.25">
      <c r="A246" s="21"/>
      <c r="B246" s="535" t="s">
        <v>186</v>
      </c>
      <c r="C246" s="536"/>
      <c r="D246" s="537" t="s">
        <v>28</v>
      </c>
      <c r="E246" s="538"/>
      <c r="F246" s="510" t="s">
        <v>181</v>
      </c>
      <c r="G246" s="511"/>
      <c r="H246" s="218" t="s">
        <v>28</v>
      </c>
      <c r="I246" s="516"/>
      <c r="J246" s="517"/>
      <c r="K246" s="518"/>
      <c r="L246" s="145" t="s">
        <v>44</v>
      </c>
      <c r="M246" s="145"/>
      <c r="N246" s="145"/>
      <c r="O246" s="145"/>
      <c r="P246" s="753" t="s">
        <v>269</v>
      </c>
    </row>
    <row r="247" spans="1:16" ht="27.75" customHeight="1" thickBot="1" x14ac:dyDescent="0.25">
      <c r="A247" s="21"/>
      <c r="B247" s="526"/>
      <c r="C247" s="514"/>
      <c r="D247" s="514"/>
      <c r="E247" s="514"/>
      <c r="F247" s="514"/>
      <c r="G247" s="514"/>
      <c r="H247" s="514"/>
      <c r="I247" s="514"/>
      <c r="J247" s="514"/>
      <c r="K247" s="514"/>
    </row>
    <row r="248" spans="1:16" ht="76.5" customHeight="1" thickBot="1" x14ac:dyDescent="0.25">
      <c r="A248" s="21"/>
      <c r="B248" s="529" t="s">
        <v>187</v>
      </c>
      <c r="C248" s="530"/>
      <c r="D248" s="530"/>
      <c r="E248" s="530"/>
      <c r="F248" s="530"/>
      <c r="G248" s="530"/>
      <c r="H248" s="531"/>
      <c r="I248" s="80"/>
      <c r="J248" s="80"/>
      <c r="K248" s="80"/>
    </row>
    <row r="249" spans="1:16" ht="48.75" customHeight="1" thickBot="1" x14ac:dyDescent="0.25">
      <c r="A249" s="21"/>
      <c r="B249" s="523" t="s">
        <v>188</v>
      </c>
      <c r="C249" s="324"/>
      <c r="D249" s="281" t="s">
        <v>119</v>
      </c>
      <c r="E249" s="282"/>
      <c r="F249" s="283"/>
      <c r="G249" s="623" t="s">
        <v>189</v>
      </c>
      <c r="H249" s="624"/>
      <c r="I249" s="79"/>
      <c r="J249" s="79"/>
      <c r="K249" s="79"/>
    </row>
    <row r="250" spans="1:16" ht="23.25" customHeight="1" x14ac:dyDescent="0.2">
      <c r="A250" s="21"/>
      <c r="B250" s="524"/>
      <c r="C250" s="525"/>
      <c r="D250" s="281" t="s">
        <v>190</v>
      </c>
      <c r="E250" s="532"/>
      <c r="F250" s="148" t="s">
        <v>191</v>
      </c>
      <c r="G250" s="281" t="s">
        <v>190</v>
      </c>
      <c r="H250" s="283"/>
      <c r="I250" s="22"/>
      <c r="J250" s="22"/>
      <c r="K250" s="22"/>
    </row>
    <row r="251" spans="1:16" ht="43.5" customHeight="1" x14ac:dyDescent="0.2">
      <c r="A251" s="21"/>
      <c r="B251" s="505" t="s">
        <v>192</v>
      </c>
      <c r="C251" s="506"/>
      <c r="D251" s="533" t="s">
        <v>40</v>
      </c>
      <c r="E251" s="534"/>
      <c r="F251" s="32"/>
      <c r="G251" s="533" t="s">
        <v>40</v>
      </c>
      <c r="H251" s="534"/>
      <c r="I251" s="22"/>
      <c r="J251" s="22"/>
      <c r="K251" s="22"/>
    </row>
    <row r="252" spans="1:16" ht="46.5" customHeight="1" x14ac:dyDescent="0.2">
      <c r="A252" s="21"/>
      <c r="B252" s="507" t="s">
        <v>193</v>
      </c>
      <c r="C252" s="508"/>
      <c r="D252" s="533" t="s">
        <v>42</v>
      </c>
      <c r="E252" s="534"/>
      <c r="F252" s="31"/>
      <c r="G252" s="533" t="s">
        <v>42</v>
      </c>
      <c r="H252" s="534"/>
      <c r="I252" s="22"/>
      <c r="J252" s="22"/>
      <c r="K252" s="22"/>
    </row>
    <row r="253" spans="1:16" ht="36.75" customHeight="1" x14ac:dyDescent="0.2">
      <c r="A253" s="21"/>
      <c r="B253" s="507" t="s">
        <v>194</v>
      </c>
      <c r="C253" s="508"/>
      <c r="D253" s="533" t="s">
        <v>42</v>
      </c>
      <c r="E253" s="534"/>
      <c r="F253" s="31"/>
      <c r="G253" s="533" t="s">
        <v>42</v>
      </c>
      <c r="H253" s="534"/>
      <c r="I253" s="22"/>
      <c r="J253" s="22"/>
      <c r="K253" s="22"/>
    </row>
    <row r="254" spans="1:16" ht="57.75" customHeight="1" x14ac:dyDescent="0.2">
      <c r="A254" s="21"/>
      <c r="B254" s="507" t="s">
        <v>195</v>
      </c>
      <c r="C254" s="508"/>
      <c r="D254" s="533" t="s">
        <v>42</v>
      </c>
      <c r="E254" s="534"/>
      <c r="F254" s="31"/>
      <c r="G254" s="533" t="s">
        <v>42</v>
      </c>
      <c r="H254" s="534"/>
      <c r="I254" s="22"/>
      <c r="J254" s="22"/>
      <c r="K254" s="22"/>
    </row>
    <row r="255" spans="1:16" ht="44.25" customHeight="1" x14ac:dyDescent="0.2">
      <c r="A255" s="21"/>
      <c r="B255" s="507" t="s">
        <v>196</v>
      </c>
      <c r="C255" s="508"/>
      <c r="D255" s="533" t="s">
        <v>42</v>
      </c>
      <c r="E255" s="534"/>
      <c r="F255" s="31"/>
      <c r="G255" s="533" t="s">
        <v>42</v>
      </c>
      <c r="H255" s="534"/>
      <c r="I255" s="22"/>
      <c r="J255" s="22"/>
      <c r="K255" s="22"/>
    </row>
    <row r="256" spans="1:16" ht="66.75" customHeight="1" x14ac:dyDescent="0.2">
      <c r="A256" s="21"/>
      <c r="B256" s="507" t="s">
        <v>197</v>
      </c>
      <c r="C256" s="508"/>
      <c r="D256" s="533" t="s">
        <v>42</v>
      </c>
      <c r="E256" s="534"/>
      <c r="F256" s="31"/>
      <c r="G256" s="533" t="s">
        <v>42</v>
      </c>
      <c r="H256" s="534"/>
      <c r="I256" s="22"/>
      <c r="J256" s="22"/>
      <c r="K256" s="22"/>
    </row>
    <row r="257" spans="1:11" ht="59.25" customHeight="1" x14ac:dyDescent="0.2">
      <c r="A257" s="21"/>
      <c r="B257" s="522" t="s">
        <v>198</v>
      </c>
      <c r="C257" s="508"/>
      <c r="D257" s="533" t="s">
        <v>40</v>
      </c>
      <c r="E257" s="534"/>
      <c r="F257" s="31"/>
      <c r="G257" s="533" t="s">
        <v>40</v>
      </c>
      <c r="H257" s="534"/>
      <c r="I257" s="22"/>
      <c r="J257" s="22"/>
      <c r="K257" s="22"/>
    </row>
    <row r="258" spans="1:11" ht="45" customHeight="1" x14ac:dyDescent="0.2">
      <c r="A258" s="21"/>
      <c r="B258" s="507" t="s">
        <v>199</v>
      </c>
      <c r="C258" s="508"/>
      <c r="D258" s="533" t="s">
        <v>40</v>
      </c>
      <c r="E258" s="534"/>
      <c r="F258" s="31"/>
      <c r="G258" s="533" t="s">
        <v>40</v>
      </c>
      <c r="H258" s="534"/>
      <c r="I258" s="22"/>
      <c r="J258" s="22"/>
      <c r="K258" s="22"/>
    </row>
    <row r="259" spans="1:11" ht="12.75" customHeight="1" x14ac:dyDescent="0.2">
      <c r="A259" s="21"/>
      <c r="B259" s="82"/>
      <c r="C259" s="82"/>
    </row>
    <row r="260" spans="1:11" ht="12" customHeight="1" x14ac:dyDescent="0.2">
      <c r="A260" s="21"/>
      <c r="B260" s="352"/>
      <c r="C260" s="352"/>
    </row>
    <row r="261" spans="1:11" ht="27.95" customHeight="1" x14ac:dyDescent="0.2">
      <c r="A261" s="21"/>
      <c r="B261" s="514"/>
      <c r="C261" s="514"/>
      <c r="D261" s="514"/>
      <c r="E261" s="514"/>
      <c r="F261" s="514"/>
      <c r="G261" s="514"/>
      <c r="H261" s="514"/>
      <c r="I261" s="514"/>
      <c r="J261" s="514"/>
      <c r="K261" s="514"/>
    </row>
  </sheetData>
  <mergeCells count="548">
    <mergeCell ref="K17:L17"/>
    <mergeCell ref="N17:O17"/>
    <mergeCell ref="E180:F182"/>
    <mergeCell ref="E193:F193"/>
    <mergeCell ref="E166:F172"/>
    <mergeCell ref="E149:F158"/>
    <mergeCell ref="G258:H258"/>
    <mergeCell ref="D256:E256"/>
    <mergeCell ref="D257:E257"/>
    <mergeCell ref="D258:E258"/>
    <mergeCell ref="G256:H256"/>
    <mergeCell ref="G257:H257"/>
    <mergeCell ref="D245:E245"/>
    <mergeCell ref="L240:L243"/>
    <mergeCell ref="M240:M243"/>
    <mergeCell ref="I236:K236"/>
    <mergeCell ref="I237:K237"/>
    <mergeCell ref="I238:K238"/>
    <mergeCell ref="F236:G236"/>
    <mergeCell ref="F237:G237"/>
    <mergeCell ref="F238:G238"/>
    <mergeCell ref="D235:E235"/>
    <mergeCell ref="L233:L235"/>
    <mergeCell ref="M233:M235"/>
    <mergeCell ref="D6:G6"/>
    <mergeCell ref="B128:C128"/>
    <mergeCell ref="B129:C129"/>
    <mergeCell ref="B130:C130"/>
    <mergeCell ref="G251:H251"/>
    <mergeCell ref="G252:H252"/>
    <mergeCell ref="G253:H253"/>
    <mergeCell ref="G254:H254"/>
    <mergeCell ref="G255:H255"/>
    <mergeCell ref="D249:F249"/>
    <mergeCell ref="G249:H249"/>
    <mergeCell ref="G250:H250"/>
    <mergeCell ref="D252:E252"/>
    <mergeCell ref="D253:E253"/>
    <mergeCell ref="D254:E254"/>
    <mergeCell ref="D255:E255"/>
    <mergeCell ref="B232:P232"/>
    <mergeCell ref="B239:P239"/>
    <mergeCell ref="O233:O235"/>
    <mergeCell ref="P233:P235"/>
    <mergeCell ref="D234:E234"/>
    <mergeCell ref="F234:G235"/>
    <mergeCell ref="B244:C244"/>
    <mergeCell ref="B245:C245"/>
    <mergeCell ref="B236:C236"/>
    <mergeCell ref="D236:E236"/>
    <mergeCell ref="B237:C237"/>
    <mergeCell ref="D237:E237"/>
    <mergeCell ref="D223:E223"/>
    <mergeCell ref="D229:E229"/>
    <mergeCell ref="D222:E222"/>
    <mergeCell ref="B229:C229"/>
    <mergeCell ref="B224:K224"/>
    <mergeCell ref="B225:C227"/>
    <mergeCell ref="N233:N235"/>
    <mergeCell ref="L102:L104"/>
    <mergeCell ref="M102:M104"/>
    <mergeCell ref="N102:N104"/>
    <mergeCell ref="O102:O104"/>
    <mergeCell ref="P102:P104"/>
    <mergeCell ref="F103:G104"/>
    <mergeCell ref="I175:K175"/>
    <mergeCell ref="B161:C161"/>
    <mergeCell ref="I161:K161"/>
    <mergeCell ref="D175:E175"/>
    <mergeCell ref="D161:E161"/>
    <mergeCell ref="F105:G105"/>
    <mergeCell ref="F106:G106"/>
    <mergeCell ref="F107:G107"/>
    <mergeCell ref="F111:G111"/>
    <mergeCell ref="F112:G112"/>
    <mergeCell ref="F113:G113"/>
    <mergeCell ref="B175:C175"/>
    <mergeCell ref="E173:F173"/>
    <mergeCell ref="B133:C133"/>
    <mergeCell ref="P108:P110"/>
    <mergeCell ref="F109:G110"/>
    <mergeCell ref="B110:C110"/>
    <mergeCell ref="B104:C104"/>
    <mergeCell ref="F98:G98"/>
    <mergeCell ref="F99:G99"/>
    <mergeCell ref="N97:N99"/>
    <mergeCell ref="O97:O99"/>
    <mergeCell ref="M94:M96"/>
    <mergeCell ref="N94:N96"/>
    <mergeCell ref="O94:O96"/>
    <mergeCell ref="D94:G94"/>
    <mergeCell ref="I94:K96"/>
    <mergeCell ref="L94:L96"/>
    <mergeCell ref="D95:E95"/>
    <mergeCell ref="F95:G96"/>
    <mergeCell ref="D96:E96"/>
    <mergeCell ref="D97:E97"/>
    <mergeCell ref="D98:E98"/>
    <mergeCell ref="M66:M69"/>
    <mergeCell ref="N66:N69"/>
    <mergeCell ref="O66:O69"/>
    <mergeCell ref="P66:P69"/>
    <mergeCell ref="O73:O75"/>
    <mergeCell ref="L55:L57"/>
    <mergeCell ref="M55:M57"/>
    <mergeCell ref="N55:N57"/>
    <mergeCell ref="P94:P96"/>
    <mergeCell ref="L23:L26"/>
    <mergeCell ref="M23:M26"/>
    <mergeCell ref="N23:N26"/>
    <mergeCell ref="O23:O26"/>
    <mergeCell ref="P23:P26"/>
    <mergeCell ref="L42:L44"/>
    <mergeCell ref="M42:M44"/>
    <mergeCell ref="N42:N44"/>
    <mergeCell ref="O42:O44"/>
    <mergeCell ref="P42:P44"/>
    <mergeCell ref="I42:K44"/>
    <mergeCell ref="B89:C89"/>
    <mergeCell ref="D89:E89"/>
    <mergeCell ref="I89:K89"/>
    <mergeCell ref="D42:G42"/>
    <mergeCell ref="F43:G44"/>
    <mergeCell ref="D44:E44"/>
    <mergeCell ref="F45:G45"/>
    <mergeCell ref="F46:G46"/>
    <mergeCell ref="F47:G47"/>
    <mergeCell ref="F48:G48"/>
    <mergeCell ref="B45:C45"/>
    <mergeCell ref="D45:E45"/>
    <mergeCell ref="I72:K72"/>
    <mergeCell ref="I77:K77"/>
    <mergeCell ref="I78:K78"/>
    <mergeCell ref="D66:G66"/>
    <mergeCell ref="I55:K55"/>
    <mergeCell ref="B50:C50"/>
    <mergeCell ref="A53:XFD53"/>
    <mergeCell ref="F49:G49"/>
    <mergeCell ref="F72:G72"/>
    <mergeCell ref="I82:K82"/>
    <mergeCell ref="F79:G79"/>
    <mergeCell ref="F80:G80"/>
    <mergeCell ref="D70:E70"/>
    <mergeCell ref="L73:L75"/>
    <mergeCell ref="M73:M75"/>
    <mergeCell ref="N73:N75"/>
    <mergeCell ref="D73:G73"/>
    <mergeCell ref="D74:E74"/>
    <mergeCell ref="D76:E76"/>
    <mergeCell ref="D77:E77"/>
    <mergeCell ref="D78:E78"/>
    <mergeCell ref="D79:E79"/>
    <mergeCell ref="B77:C77"/>
    <mergeCell ref="I61:K61"/>
    <mergeCell ref="O55:O57"/>
    <mergeCell ref="M70:M72"/>
    <mergeCell ref="N70:N72"/>
    <mergeCell ref="O70:O72"/>
    <mergeCell ref="F67:G68"/>
    <mergeCell ref="I23:K26"/>
    <mergeCell ref="I34:K34"/>
    <mergeCell ref="I35:K35"/>
    <mergeCell ref="I36:K36"/>
    <mergeCell ref="B34:C34"/>
    <mergeCell ref="B35:C35"/>
    <mergeCell ref="B36:C36"/>
    <mergeCell ref="D34:E34"/>
    <mergeCell ref="D35:E35"/>
    <mergeCell ref="D36:E36"/>
    <mergeCell ref="D23:G23"/>
    <mergeCell ref="F24:G25"/>
    <mergeCell ref="F26:G26"/>
    <mergeCell ref="F27:G27"/>
    <mergeCell ref="F28:G28"/>
    <mergeCell ref="F29:G29"/>
    <mergeCell ref="F30:G30"/>
    <mergeCell ref="F31:G31"/>
    <mergeCell ref="F32:G32"/>
    <mergeCell ref="A40:XFD40"/>
    <mergeCell ref="D49:E49"/>
    <mergeCell ref="I49:K49"/>
    <mergeCell ref="D50:E50"/>
    <mergeCell ref="B54:P54"/>
    <mergeCell ref="F34:G34"/>
    <mergeCell ref="F35:G35"/>
    <mergeCell ref="F36:G36"/>
    <mergeCell ref="F37:G37"/>
    <mergeCell ref="F38:G38"/>
    <mergeCell ref="F39:G39"/>
    <mergeCell ref="F50:G50"/>
    <mergeCell ref="F51:G51"/>
    <mergeCell ref="F52:G52"/>
    <mergeCell ref="B39:C39"/>
    <mergeCell ref="D48:E48"/>
    <mergeCell ref="I48:K48"/>
    <mergeCell ref="B49:C49"/>
    <mergeCell ref="B38:C38"/>
    <mergeCell ref="B46:C46"/>
    <mergeCell ref="B43:C44"/>
    <mergeCell ref="D47:E47"/>
    <mergeCell ref="I47:K47"/>
    <mergeCell ref="I46:K46"/>
    <mergeCell ref="D56:E56"/>
    <mergeCell ref="F56:G57"/>
    <mergeCell ref="I56:K56"/>
    <mergeCell ref="O85:O87"/>
    <mergeCell ref="P85:P87"/>
    <mergeCell ref="D85:G85"/>
    <mergeCell ref="F86:G87"/>
    <mergeCell ref="F69:G69"/>
    <mergeCell ref="P73:P75"/>
    <mergeCell ref="P55:P57"/>
    <mergeCell ref="M58:M63"/>
    <mergeCell ref="B83:P83"/>
    <mergeCell ref="B85:C85"/>
    <mergeCell ref="B86:C86"/>
    <mergeCell ref="B82:C82"/>
    <mergeCell ref="B70:C70"/>
    <mergeCell ref="B73:C73"/>
    <mergeCell ref="B74:C74"/>
    <mergeCell ref="F82:G82"/>
    <mergeCell ref="D82:E82"/>
    <mergeCell ref="B75:C75"/>
    <mergeCell ref="B48:C48"/>
    <mergeCell ref="I91:K91"/>
    <mergeCell ref="I90:K90"/>
    <mergeCell ref="D86:E86"/>
    <mergeCell ref="D87:E87"/>
    <mergeCell ref="L85:L87"/>
    <mergeCell ref="M85:M87"/>
    <mergeCell ref="N85:N87"/>
    <mergeCell ref="F90:G90"/>
    <mergeCell ref="D90:E90"/>
    <mergeCell ref="I85:K87"/>
    <mergeCell ref="F91:G91"/>
    <mergeCell ref="I88:K88"/>
    <mergeCell ref="B254:C254"/>
    <mergeCell ref="B255:C255"/>
    <mergeCell ref="B256:C256"/>
    <mergeCell ref="B257:C257"/>
    <mergeCell ref="B258:C258"/>
    <mergeCell ref="B249:C250"/>
    <mergeCell ref="B247:K247"/>
    <mergeCell ref="B261:K261"/>
    <mergeCell ref="A216:XFD216"/>
    <mergeCell ref="U219:V219"/>
    <mergeCell ref="B243:C243"/>
    <mergeCell ref="B248:H248"/>
    <mergeCell ref="D250:E250"/>
    <mergeCell ref="D251:E251"/>
    <mergeCell ref="B246:C246"/>
    <mergeCell ref="D246:E246"/>
    <mergeCell ref="B233:C235"/>
    <mergeCell ref="D233:G233"/>
    <mergeCell ref="I233:K235"/>
    <mergeCell ref="B238:C238"/>
    <mergeCell ref="D238:E238"/>
    <mergeCell ref="D241:E241"/>
    <mergeCell ref="F241:G242"/>
    <mergeCell ref="F243:G243"/>
    <mergeCell ref="D189:E189"/>
    <mergeCell ref="I189:K189"/>
    <mergeCell ref="J173:K173"/>
    <mergeCell ref="J142:K142"/>
    <mergeCell ref="J143:K143"/>
    <mergeCell ref="D133:E133"/>
    <mergeCell ref="B251:C251"/>
    <mergeCell ref="B252:C252"/>
    <mergeCell ref="B253:C253"/>
    <mergeCell ref="D244:E244"/>
    <mergeCell ref="F244:G244"/>
    <mergeCell ref="F245:G245"/>
    <mergeCell ref="F246:G246"/>
    <mergeCell ref="I244:K246"/>
    <mergeCell ref="I240:K242"/>
    <mergeCell ref="I243:K243"/>
    <mergeCell ref="D240:G240"/>
    <mergeCell ref="F228:G228"/>
    <mergeCell ref="F229:G229"/>
    <mergeCell ref="B228:C228"/>
    <mergeCell ref="D219:E219"/>
    <mergeCell ref="F219:G220"/>
    <mergeCell ref="D225:G225"/>
    <mergeCell ref="I225:K227"/>
    <mergeCell ref="E201:F201"/>
    <mergeCell ref="J201:K201"/>
    <mergeCell ref="E187:F187"/>
    <mergeCell ref="J187:K187"/>
    <mergeCell ref="J171:K171"/>
    <mergeCell ref="J172:K172"/>
    <mergeCell ref="J140:K140"/>
    <mergeCell ref="J141:K141"/>
    <mergeCell ref="B122:C122"/>
    <mergeCell ref="J196:K196"/>
    <mergeCell ref="E197:F197"/>
    <mergeCell ref="J197:K197"/>
    <mergeCell ref="E198:F198"/>
    <mergeCell ref="J198:K198"/>
    <mergeCell ref="E199:F199"/>
    <mergeCell ref="J199:K199"/>
    <mergeCell ref="E200:F200"/>
    <mergeCell ref="J200:K200"/>
    <mergeCell ref="B124:C125"/>
    <mergeCell ref="D124:E124"/>
    <mergeCell ref="F124:G124"/>
    <mergeCell ref="B126:C126"/>
    <mergeCell ref="B127:C127"/>
    <mergeCell ref="B189:C189"/>
    <mergeCell ref="B203:C203"/>
    <mergeCell ref="D203:E203"/>
    <mergeCell ref="I203:K203"/>
    <mergeCell ref="D242:E242"/>
    <mergeCell ref="I228:K228"/>
    <mergeCell ref="I229:K229"/>
    <mergeCell ref="N240:N243"/>
    <mergeCell ref="O240:O243"/>
    <mergeCell ref="P240:P243"/>
    <mergeCell ref="D220:E220"/>
    <mergeCell ref="M218:S218"/>
    <mergeCell ref="B218:C220"/>
    <mergeCell ref="E215:F215"/>
    <mergeCell ref="J215:K215"/>
    <mergeCell ref="D226:E226"/>
    <mergeCell ref="F226:G227"/>
    <mergeCell ref="D227:E227"/>
    <mergeCell ref="F221:G221"/>
    <mergeCell ref="F222:G222"/>
    <mergeCell ref="F223:G223"/>
    <mergeCell ref="I221:K221"/>
    <mergeCell ref="I222:K222"/>
    <mergeCell ref="I223:K223"/>
    <mergeCell ref="B222:C222"/>
    <mergeCell ref="B8:B13"/>
    <mergeCell ref="E159:F159"/>
    <mergeCell ref="J159:K159"/>
    <mergeCell ref="D38:E38"/>
    <mergeCell ref="D39:E39"/>
    <mergeCell ref="D37:E37"/>
    <mergeCell ref="B118:C118"/>
    <mergeCell ref="D109:E109"/>
    <mergeCell ref="B119:C119"/>
    <mergeCell ref="D110:E110"/>
    <mergeCell ref="B120:C120"/>
    <mergeCell ref="B121:C121"/>
    <mergeCell ref="D32:E32"/>
    <mergeCell ref="I37:K37"/>
    <mergeCell ref="I113:K113"/>
    <mergeCell ref="B32:C32"/>
    <mergeCell ref="B90:C90"/>
    <mergeCell ref="B98:C98"/>
    <mergeCell ref="A92:XFD92"/>
    <mergeCell ref="B99:C99"/>
    <mergeCell ref="B105:C105"/>
    <mergeCell ref="I111:K111"/>
    <mergeCell ref="B113:C113"/>
    <mergeCell ref="D113:E113"/>
    <mergeCell ref="F58:G63"/>
    <mergeCell ref="I66:K66"/>
    <mergeCell ref="I67:K67"/>
    <mergeCell ref="I69:K69"/>
    <mergeCell ref="F70:G70"/>
    <mergeCell ref="N108:N110"/>
    <mergeCell ref="O108:O110"/>
    <mergeCell ref="B101:P101"/>
    <mergeCell ref="D107:E107"/>
    <mergeCell ref="D104:E104"/>
    <mergeCell ref="B108:C109"/>
    <mergeCell ref="D108:G108"/>
    <mergeCell ref="I108:K110"/>
    <mergeCell ref="D99:E99"/>
    <mergeCell ref="I107:K107"/>
    <mergeCell ref="B102:C103"/>
    <mergeCell ref="D102:G102"/>
    <mergeCell ref="I102:K104"/>
    <mergeCell ref="D106:E106"/>
    <mergeCell ref="B91:C91"/>
    <mergeCell ref="N58:N63"/>
    <mergeCell ref="O58:O63"/>
    <mergeCell ref="L66:L69"/>
    <mergeCell ref="D91:E91"/>
    <mergeCell ref="E143:F143"/>
    <mergeCell ref="I60:K60"/>
    <mergeCell ref="J145:K145"/>
    <mergeCell ref="B4:C4"/>
    <mergeCell ref="B37:C37"/>
    <mergeCell ref="B97:C97"/>
    <mergeCell ref="B94:C96"/>
    <mergeCell ref="B61:C61"/>
    <mergeCell ref="B79:C79"/>
    <mergeCell ref="I58:K58"/>
    <mergeCell ref="D60:E60"/>
    <mergeCell ref="B76:C76"/>
    <mergeCell ref="B63:C63"/>
    <mergeCell ref="I81:K81"/>
    <mergeCell ref="F77:G77"/>
    <mergeCell ref="F78:G78"/>
    <mergeCell ref="F81:G81"/>
    <mergeCell ref="I79:K79"/>
    <mergeCell ref="I80:K80"/>
    <mergeCell ref="B78:C78"/>
    <mergeCell ref="B80:C80"/>
    <mergeCell ref="B81:C81"/>
    <mergeCell ref="D80:E80"/>
    <mergeCell ref="D81:E81"/>
    <mergeCell ref="J144:K144"/>
    <mergeCell ref="E140:F140"/>
    <mergeCell ref="E141:F141"/>
    <mergeCell ref="E142:F142"/>
    <mergeCell ref="E196:F196"/>
    <mergeCell ref="D218:G218"/>
    <mergeCell ref="I218:K220"/>
    <mergeCell ref="A2:K2"/>
    <mergeCell ref="B147:C147"/>
    <mergeCell ref="D147:E147"/>
    <mergeCell ref="I147:K147"/>
    <mergeCell ref="I29:K29"/>
    <mergeCell ref="I30:K30"/>
    <mergeCell ref="I31:K31"/>
    <mergeCell ref="I32:K32"/>
    <mergeCell ref="I33:K33"/>
    <mergeCell ref="I27:K27"/>
    <mergeCell ref="I28:K28"/>
    <mergeCell ref="B28:C28"/>
    <mergeCell ref="B60:C60"/>
    <mergeCell ref="B58:C58"/>
    <mergeCell ref="B57:C57"/>
    <mergeCell ref="D57:E57"/>
    <mergeCell ref="D58:E58"/>
    <mergeCell ref="B18:C18"/>
    <mergeCell ref="B260:C260"/>
    <mergeCell ref="D228:E228"/>
    <mergeCell ref="D243:E243"/>
    <mergeCell ref="B240:C242"/>
    <mergeCell ref="B6:C6"/>
    <mergeCell ref="B55:C56"/>
    <mergeCell ref="D55:G55"/>
    <mergeCell ref="B87:C87"/>
    <mergeCell ref="B112:C112"/>
    <mergeCell ref="B106:C106"/>
    <mergeCell ref="F89:G89"/>
    <mergeCell ref="B88:C88"/>
    <mergeCell ref="D88:E88"/>
    <mergeCell ref="F88:G88"/>
    <mergeCell ref="B107:C107"/>
    <mergeCell ref="B111:C111"/>
    <mergeCell ref="B132:K132"/>
    <mergeCell ref="B217:K217"/>
    <mergeCell ref="B221:C221"/>
    <mergeCell ref="B223:C223"/>
    <mergeCell ref="D221:E221"/>
    <mergeCell ref="E145:F145"/>
    <mergeCell ref="E144:F144"/>
    <mergeCell ref="A1:K1"/>
    <mergeCell ref="D31:E31"/>
    <mergeCell ref="D30:E30"/>
    <mergeCell ref="J4:K4"/>
    <mergeCell ref="D29:E29"/>
    <mergeCell ref="J3:K3"/>
    <mergeCell ref="B23:C23"/>
    <mergeCell ref="D3:G3"/>
    <mergeCell ref="D4:G4"/>
    <mergeCell ref="D5:G5"/>
    <mergeCell ref="D7:G7"/>
    <mergeCell ref="B26:C26"/>
    <mergeCell ref="B27:C27"/>
    <mergeCell ref="D26:E26"/>
    <mergeCell ref="D25:E25"/>
    <mergeCell ref="B3:C3"/>
    <mergeCell ref="B7:C7"/>
    <mergeCell ref="E18:F18"/>
    <mergeCell ref="H18:I18"/>
    <mergeCell ref="K18:L18"/>
    <mergeCell ref="D8:G8"/>
    <mergeCell ref="B5:C5"/>
    <mergeCell ref="B29:C29"/>
    <mergeCell ref="B30:C30"/>
    <mergeCell ref="I133:K133"/>
    <mergeCell ref="I105:K105"/>
    <mergeCell ref="I106:K106"/>
    <mergeCell ref="I112:K112"/>
    <mergeCell ref="D105:E105"/>
    <mergeCell ref="D112:E112"/>
    <mergeCell ref="D116:E116"/>
    <mergeCell ref="D103:E103"/>
    <mergeCell ref="D75:E75"/>
    <mergeCell ref="F76:G76"/>
    <mergeCell ref="F74:G75"/>
    <mergeCell ref="I73:K75"/>
    <mergeCell ref="I76:K76"/>
    <mergeCell ref="D84:K84"/>
    <mergeCell ref="D111:E111"/>
    <mergeCell ref="A114:XFD114"/>
    <mergeCell ref="B116:C117"/>
    <mergeCell ref="F116:G116"/>
    <mergeCell ref="B115:G115"/>
    <mergeCell ref="M97:M99"/>
    <mergeCell ref="F97:G97"/>
    <mergeCell ref="I97:K97"/>
    <mergeCell ref="I98:K98"/>
    <mergeCell ref="I99:K99"/>
    <mergeCell ref="L108:L110"/>
    <mergeCell ref="M108:M110"/>
    <mergeCell ref="N18:O18"/>
    <mergeCell ref="Q18:R18"/>
    <mergeCell ref="B64:P64"/>
    <mergeCell ref="B69:C69"/>
    <mergeCell ref="D68:E68"/>
    <mergeCell ref="B66:C66"/>
    <mergeCell ref="B67:C67"/>
    <mergeCell ref="I68:K68"/>
    <mergeCell ref="B33:C33"/>
    <mergeCell ref="B59:C59"/>
    <mergeCell ref="D59:E59"/>
    <mergeCell ref="I57:K57"/>
    <mergeCell ref="D33:E33"/>
    <mergeCell ref="I59:K59"/>
    <mergeCell ref="D61:E61"/>
    <mergeCell ref="D67:E67"/>
    <mergeCell ref="D69:E69"/>
    <mergeCell ref="D24:E24"/>
    <mergeCell ref="F33:G33"/>
    <mergeCell ref="D43:E43"/>
    <mergeCell ref="I45:K45"/>
    <mergeCell ref="B47:C47"/>
    <mergeCell ref="I62:K62"/>
    <mergeCell ref="D63:E63"/>
    <mergeCell ref="B71:C71"/>
    <mergeCell ref="D71:E71"/>
    <mergeCell ref="B72:C72"/>
    <mergeCell ref="D72:E72"/>
    <mergeCell ref="I63:K63"/>
    <mergeCell ref="B24:C25"/>
    <mergeCell ref="D46:E46"/>
    <mergeCell ref="I50:K50"/>
    <mergeCell ref="I70:K70"/>
    <mergeCell ref="I71:K71"/>
    <mergeCell ref="B51:C51"/>
    <mergeCell ref="D51:E51"/>
    <mergeCell ref="I51:K51"/>
    <mergeCell ref="B52:C52"/>
    <mergeCell ref="D52:E52"/>
    <mergeCell ref="I52:K52"/>
    <mergeCell ref="F71:G71"/>
    <mergeCell ref="D27:E27"/>
    <mergeCell ref="D28:E28"/>
    <mergeCell ref="B31:C31"/>
    <mergeCell ref="D62:E62"/>
    <mergeCell ref="B62:C62"/>
  </mergeCells>
  <phoneticPr fontId="22" type="noConversion"/>
  <dataValidations count="2">
    <dataValidation type="list" allowBlank="1" showInputMessage="1" showErrorMessage="1" sqref="B20:C21 D133:E133 H76:H82 D30:E31 D27:E28 H27:H28 H30:H31 E33 D147:E147 D161:E161 D175:E175 D189:E189 D203:E203 H97:H100 D45:E52 D118:D122 H58:H63 H111:H113 E71:E72 E90:E91 H45:H52 D111:D113 D33:D39 H33:H39 D58:E63 E111:E112 E105:E106 H93 N20:O20 D88:D91 H88:H91 D69:D72 C41 C93:E93 D97:D100 H244:H246 H69:H72 D76:D82 H105:H107 D105:D107 F126:F130 F118:F122 H236:H238 D126:D130 E20:F20 H20:I20 Q20:R20 K20:L20" xr:uid="{00000000-0002-0000-0000-000001000000}">
      <formula1>Verificación</formula1>
    </dataValidation>
    <dataValidation type="list" allowBlank="1" showInputMessage="1" showErrorMessage="1" sqref="L77:L82 L58:L63 L70:L72 L89:L91 L45:L52 L97:L99" xr:uid="{09671F68-CE28-4603-B789-F91AF8FE1F40}">
      <formula1>"Si,No"</formula1>
    </dataValidation>
  </dataValidations>
  <hyperlinks>
    <hyperlink ref="D7" r:id="rId1" xr:uid="{826F3C01-FAA6-44E4-8ED7-CD37ACC8541C}"/>
    <hyperlink ref="F26" r:id="rId2" display="https://cceficiente.sharepoint.com/:b:/r/sites/DOTACIONICBF/Documentos%20compartidos/General/009.%20EVALUACION/EVALUACIONES%20INDIVIDUALES/GRUPO%20EVALUADOR%20%201/FERRETERIA%20FORERO%20S.A/Documentos/CARTA%20PRESENTACION%20FORMATO%201.pdf?csf=1&amp;web=1&amp;e=3jEkBU" xr:uid="{0AFEE64D-1F99-43A9-8430-9031FA90E3D5}"/>
    <hyperlink ref="F29" r:id="rId3" xr:uid="{5760F33D-EC50-4EC7-8788-32ED5B0DC0C8}"/>
    <hyperlink ref="F32" r:id="rId4" display="https://cceficiente.sharepoint.com/:b:/r/sites/DOTACIONICBF/Documentos%20compartidos/General/009.%20EVALUACION/EVALUACIONES%20INDIVIDUALES/GRUPO%20EVALUADOR%20%201/FERRETERIA%20FORERO%20S.A/Documentos/POLIZA%20SERIEDAD%20Y%20CLAUSULADO.pdf?csf=1&amp;web=1&amp;e=31e0RE" xr:uid="{35975A76-FAD4-4769-8204-E72C25E5948E}"/>
    <hyperlink ref="F58" r:id="rId5" xr:uid="{33BEF586-FA71-4F30-BA01-A42E9C9CD9EC}"/>
    <hyperlink ref="F105" r:id="rId6" display="https://cceficiente.sharepoint.com/:b:/r/sites/DOTACIONICBF/Documentos compartidos/General/009. EVALUACION/EVALUACIONES INDIVIDUALES/GRUPO EVALUADOR  1/FERRETERIA FORERO S.A/Documentos/RUP DICIEMBRE_1.pdf?csf=1&amp;web=1&amp;e=2dNVRj" xr:uid="{9BF7EE23-8AC2-40D7-9EA9-D185C08BD3E3}"/>
    <hyperlink ref="F106" r:id="rId7" display="https://cceficiente.sharepoint.com/:b:/r/sites/DOTACIONICBF/Documentos compartidos/General/009. EVALUACION/EVALUACIONES INDIVIDUALES/GRUPO EVALUADOR  1/FERRETERIA FORERO S.A/Documentos/RUP DICIEMBRE_1.pdf?csf=1&amp;web=1&amp;e=2dNVRj" xr:uid="{2AFACB17-917B-4594-99CC-722ED27BEE6E}"/>
    <hyperlink ref="F107" r:id="rId8" display="https://cceficiente.sharepoint.com/:b:/r/sites/DOTACIONICBF/Documentos compartidos/General/009. EVALUACION/EVALUACIONES INDIVIDUALES/GRUPO EVALUADOR  1/FERRETERIA FORERO S.A/Documentos/1-  CEDULA HUGO FORERO - copia.pdf?csf=1&amp;web=1&amp;e=p7saOD" xr:uid="{5CFACBC6-32CE-47F4-9E8B-93F460AF5837}"/>
    <hyperlink ref="F221" r:id="rId9" display="https://cceficiente.sharepoint.com/:b:/r/sites/DOTACIONICBF/Documentos compartidos/General/009. EVALUACION/EVALUACIONES INDIVIDUALES/GRUPO EVALUADOR  1/FERRETERIA FORERO S.A/Documentos/RUP DICIEMBRE_1.pdf?csf=1&amp;web=1&amp;e=WdjXb1" xr:uid="{F0FD5B71-B3C4-4E5E-80E9-C6ACBEC8D158}"/>
    <hyperlink ref="F222" r:id="rId10" xr:uid="{263272D8-96B4-49C0-A48E-A8F278120C47}"/>
    <hyperlink ref="F223" r:id="rId11" xr:uid="{120355F6-BB66-44CF-8F91-708800E7E916}"/>
    <hyperlink ref="F228" r:id="rId12" display="https://cceficiente.sharepoint.com/:b:/r/sites/DOTACIONICBF/Documentos compartidos/General/009. EVALUACION/EVALUACIONES INDIVIDUALES/GRUPO EVALUADOR  1/FERRETERIA FORERO S.A/Documentos/RUP DICIEMBRE_1.pdf?csf=1&amp;web=1&amp;e=WdjXb1" xr:uid="{DF86ADB8-BD1F-40A2-8806-25288BD67B15}"/>
    <hyperlink ref="F229" r:id="rId13" display="https://cceficiente.sharepoint.com/:b:/r/sites/DOTACIONICBF/Documentos compartidos/General/009. EVALUACION/EVALUACIONES INDIVIDUALES/GRUPO EVALUADOR  1/FERRETERIA FORERO S.A/Documentos/RUP DICIEMBRE_1.pdf?csf=1&amp;web=1&amp;e=WdjXb1" xr:uid="{9456F3BD-F48D-4928-B6F1-28B0A7B328DD}"/>
    <hyperlink ref="F236" r:id="rId14" display="https://cceficiente.sharepoint.com/:b:/r/sites/DOTACIONICBF/Documentos compartidos/General/009. EVALUACION/EVALUACIONES INDIVIDUALES/GRUPO EVALUADOR  1/FERRETERIA FORERO S.A/Documentos/Formato 11. Certificado de cumplimiento de las caracter%C3%ADsticas t%C3%A9cnicas.pdf?csf=1&amp;web=1&amp;e=RiSphb" xr:uid="{2D4F316B-4B54-4FA8-831F-277B6E91D4AB}"/>
    <hyperlink ref="F243" r:id="rId15" display="https://cceficiente.sharepoint.com/:b:/r/sites/DOTACIONICBF/Documentos compartidos/General/009. EVALUACION/EVALUACIONES INDIVIDUALES/GRUPO EVALUADOR  1/FERRETERIA FORERO S.A/Documentos/CADENA DISTRIBUCION CERTIFICACIONES.pdf?csf=1&amp;web=1&amp;e=fWb8DY" xr:uid="{129BDE4B-D003-47B8-A66C-DD104ED4960A}"/>
    <hyperlink ref="F246" r:id="rId16" display="https://cceficiente.sharepoint.com/:b:/r/sites/DOTACIONICBF/Documentos compartidos/General/009. EVALUACION/EVALUACIONES INDIVIDUALES/GRUPO EVALUADOR  1/FERRETERIA FORERO S.A/Documentos/CADENA DISTRIBUCION CERTIFICACIONES.pdf?csf=1&amp;web=1&amp;e=fWb8DY" xr:uid="{1CE05D2D-B348-4BF6-AB97-E5E21F289736}"/>
    <hyperlink ref="F69:G69" r:id="rId17" display="https://cceficiente.sharepoint.com/:w:/s/DOTACIONICBF/Eacpaw0XA-pNiPgk942yJZkBL6L0g0ghYuq2MbOS18x0uw?e=Syh10T" xr:uid="{522D087E-44DB-4484-A3EC-50EFC63453A3}"/>
  </hyperlinks>
  <pageMargins left="0.7" right="0.7" top="0.75" bottom="0.75" header="0.3" footer="0.3"/>
  <pageSetup paperSize="9" orientation="portrait" r:id="rId18"/>
  <drawing r:id="rId19"/>
  <legacyDrawing r:id="rId20"/>
  <extLst>
    <ext xmlns:x14="http://schemas.microsoft.com/office/spreadsheetml/2009/9/main" uri="{CCE6A557-97BC-4b89-ADB6-D9C93CAAB3DF}">
      <x14:dataValidations xmlns:xm="http://schemas.microsoft.com/office/excel/2006/main" count="5">
        <x14:dataValidation type="list" allowBlank="1" showInputMessage="1" showErrorMessage="1" xr:uid="{11FC6361-ADBB-41DF-80CF-4DE1869DE4BB}">
          <x14:formula1>
            <xm:f>Datos!$B$3:$B$11</xm:f>
          </x14:formula1>
          <xm:sqref>B135:B144 B149:B158 B163:B172 B177:B186 B191:B200 B205:B214</xm:sqref>
        </x14:dataValidation>
        <x14:dataValidation type="list" allowBlank="1" showInputMessage="1" showErrorMessage="1" xr:uid="{9EA4DAFC-E826-4B0D-A6AC-3D7916F5A4D7}">
          <x14:formula1>
            <xm:f>Datos!$B$3:$B$8</xm:f>
          </x14:formula1>
          <xm:sqref>B203:C203 B133:C133 B147:C147 B161:C161 B175:C175 B189:C189 C8:C15</xm:sqref>
        </x14:dataValidation>
        <x14:dataValidation type="list" allowBlank="1" showInputMessage="1" showErrorMessage="1" xr:uid="{DC94E738-65AF-4CF6-A9D0-ED0D5E00198F}">
          <x14:formula1>
            <xm:f>Hoja1!$C$3:$C$4</xm:f>
          </x14:formula1>
          <xm:sqref>C42</xm:sqref>
        </x14:dataValidation>
        <x14:dataValidation type="list" allowBlank="1" showInputMessage="1" showErrorMessage="1" xr:uid="{1788CF63-BB32-4B15-85F6-16430AE2A148}">
          <x14:formula1>
            <xm:f>Hoja1!$C$9:$C$10</xm:f>
          </x14:formula1>
          <xm:sqref>C65 C84</xm:sqref>
        </x14:dataValidation>
        <x14:dataValidation type="list" allowBlank="1" showInputMessage="1" showErrorMessage="1" xr:uid="{8E2CCC02-DE76-4B50-892C-1B14E44284BF}">
          <x14:formula1>
            <xm:f>Hoja1!$F$9:$F$10</xm:f>
          </x14:formula1>
          <xm:sqref>H221:H223 H228:H229 D251:E258 G251:H258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885BE-6CA4-4561-BAC5-A051FD3BC833}">
  <dimension ref="A1:K62"/>
  <sheetViews>
    <sheetView topLeftCell="A4" workbookViewId="0">
      <selection activeCell="F8" sqref="F8"/>
    </sheetView>
  </sheetViews>
  <sheetFormatPr baseColWidth="10" defaultColWidth="9" defaultRowHeight="14.25" x14ac:dyDescent="0.2"/>
  <cols>
    <col min="3" max="3" width="26.5" customWidth="1"/>
    <col min="5" max="5" width="20.75" customWidth="1"/>
    <col min="6" max="6" width="21.75" customWidth="1"/>
  </cols>
  <sheetData>
    <row r="1" spans="1:11" s="16" customFormat="1" ht="38.25" customHeight="1" thickBot="1" x14ac:dyDescent="0.25">
      <c r="A1" s="21"/>
      <c r="B1" s="380" t="s">
        <v>200</v>
      </c>
      <c r="C1" s="381"/>
      <c r="D1" s="573"/>
      <c r="E1" s="573"/>
      <c r="F1" s="573"/>
      <c r="G1" s="573"/>
      <c r="H1" s="573"/>
      <c r="I1" s="415"/>
      <c r="J1" s="82"/>
      <c r="K1" s="82"/>
    </row>
    <row r="2" spans="1:11" s="16" customFormat="1" ht="27" customHeight="1" thickBot="1" x14ac:dyDescent="0.25">
      <c r="A2" s="21"/>
      <c r="B2" s="661" t="s">
        <v>201</v>
      </c>
      <c r="C2" s="694"/>
      <c r="D2" s="671" t="s">
        <v>38</v>
      </c>
      <c r="E2" s="672"/>
      <c r="F2" s="687" t="s">
        <v>202</v>
      </c>
      <c r="G2" s="691" t="s">
        <v>203</v>
      </c>
      <c r="H2" s="691" t="s">
        <v>204</v>
      </c>
      <c r="I2" s="695"/>
      <c r="J2" s="21"/>
      <c r="K2" s="81"/>
    </row>
    <row r="3" spans="1:11" s="16" customFormat="1" ht="41.25" customHeight="1" thickBot="1" x14ac:dyDescent="0.25">
      <c r="A3" s="21"/>
      <c r="B3" s="152" t="s">
        <v>205</v>
      </c>
      <c r="C3" s="147">
        <v>47</v>
      </c>
      <c r="D3" s="669" t="str">
        <f>IF(AND(D4="SI",D5="SI",D7="SI",D8="SI",D9="SI",D10="SI"),"SI","NO")</f>
        <v>NO</v>
      </c>
      <c r="E3" s="482"/>
      <c r="F3" s="688"/>
      <c r="G3" s="689"/>
      <c r="H3" s="689"/>
      <c r="I3" s="696"/>
      <c r="J3" s="21"/>
      <c r="K3" s="81"/>
    </row>
    <row r="4" spans="1:11" s="16" customFormat="1" ht="39.75" customHeight="1" x14ac:dyDescent="0.2">
      <c r="A4" s="21"/>
      <c r="B4" s="149" t="s">
        <v>206</v>
      </c>
      <c r="C4" s="77">
        <v>3</v>
      </c>
      <c r="D4" s="720" t="s">
        <v>46</v>
      </c>
      <c r="E4" s="721"/>
      <c r="F4" s="689"/>
      <c r="G4" s="689"/>
      <c r="H4" s="689"/>
      <c r="I4" s="696"/>
      <c r="J4" s="21"/>
      <c r="K4" s="81"/>
    </row>
    <row r="5" spans="1:11" s="16" customFormat="1" ht="30" customHeight="1" thickBot="1" x14ac:dyDescent="0.25">
      <c r="A5" s="21"/>
      <c r="B5" s="149" t="s">
        <v>207</v>
      </c>
      <c r="C5" s="155">
        <f>(C4*100%)/C3</f>
        <v>6.3829787234042548E-2</v>
      </c>
      <c r="D5" s="653" t="s">
        <v>46</v>
      </c>
      <c r="E5" s="654"/>
      <c r="F5" s="690"/>
      <c r="G5" s="690"/>
      <c r="H5" s="690"/>
      <c r="I5" s="697"/>
      <c r="J5" s="21"/>
      <c r="K5" s="81"/>
    </row>
    <row r="6" spans="1:11" s="16" customFormat="1" ht="27.75" customHeight="1" x14ac:dyDescent="0.2">
      <c r="A6" s="21"/>
      <c r="B6" s="692" t="s">
        <v>208</v>
      </c>
      <c r="C6" s="693"/>
      <c r="D6" s="692"/>
      <c r="E6" s="693"/>
      <c r="F6" s="157"/>
      <c r="G6" s="150"/>
      <c r="H6" s="151"/>
      <c r="I6" s="119"/>
      <c r="J6" s="21"/>
      <c r="K6" s="81"/>
    </row>
    <row r="7" spans="1:11" s="16" customFormat="1" ht="27.75" customHeight="1" x14ac:dyDescent="0.2">
      <c r="A7" s="21"/>
      <c r="B7" s="685" t="s">
        <v>209</v>
      </c>
      <c r="C7" s="686"/>
      <c r="D7" s="355" t="s">
        <v>46</v>
      </c>
      <c r="E7" s="722"/>
      <c r="F7" s="207" t="s">
        <v>210</v>
      </c>
      <c r="G7" s="230"/>
      <c r="H7" s="723" t="s">
        <v>211</v>
      </c>
      <c r="I7" s="208"/>
      <c r="J7" s="21"/>
      <c r="K7" s="81"/>
    </row>
    <row r="8" spans="1:11" s="16" customFormat="1" ht="72" customHeight="1" x14ac:dyDescent="0.2">
      <c r="A8" s="21"/>
      <c r="B8" s="507" t="s">
        <v>212</v>
      </c>
      <c r="C8" s="508"/>
      <c r="D8" s="353" t="s">
        <v>28</v>
      </c>
      <c r="E8" s="354"/>
      <c r="F8" s="209" t="s">
        <v>213</v>
      </c>
      <c r="G8" s="210"/>
      <c r="H8" s="724"/>
      <c r="I8" s="208"/>
      <c r="J8" s="21"/>
      <c r="K8" s="81"/>
    </row>
    <row r="9" spans="1:11" s="16" customFormat="1" ht="30" customHeight="1" x14ac:dyDescent="0.2">
      <c r="A9" s="21"/>
      <c r="B9" s="507" t="s">
        <v>214</v>
      </c>
      <c r="C9" s="508"/>
      <c r="D9" s="353" t="s">
        <v>28</v>
      </c>
      <c r="E9" s="354"/>
      <c r="F9" s="211"/>
      <c r="G9" s="210"/>
      <c r="H9" s="724"/>
      <c r="I9" s="208"/>
      <c r="J9" s="21"/>
      <c r="K9" s="81"/>
    </row>
    <row r="10" spans="1:11" s="16" customFormat="1" ht="43.5" customHeight="1" x14ac:dyDescent="0.2">
      <c r="A10" s="21"/>
      <c r="B10" s="683" t="s">
        <v>215</v>
      </c>
      <c r="C10" s="684"/>
      <c r="D10" s="616" t="s">
        <v>62</v>
      </c>
      <c r="E10" s="617"/>
      <c r="F10" s="212"/>
      <c r="G10" s="206"/>
      <c r="H10" s="725"/>
      <c r="I10" s="213"/>
      <c r="J10" s="21"/>
      <c r="K10" s="81"/>
    </row>
    <row r="11" spans="1:11" s="16" customFormat="1" ht="42.75" customHeight="1" x14ac:dyDescent="0.2">
      <c r="A11" s="21"/>
      <c r="B11" s="661" t="s">
        <v>216</v>
      </c>
      <c r="C11" s="662"/>
      <c r="D11" s="671" t="s">
        <v>38</v>
      </c>
      <c r="E11" s="672"/>
      <c r="F11" s="180" t="s">
        <v>202</v>
      </c>
      <c r="G11" s="153" t="s">
        <v>203</v>
      </c>
      <c r="H11" s="716" t="s">
        <v>204</v>
      </c>
      <c r="I11" s="717"/>
      <c r="J11" s="81"/>
      <c r="K11" s="81"/>
    </row>
    <row r="12" spans="1:11" s="16" customFormat="1" ht="42.75" customHeight="1" x14ac:dyDescent="0.2">
      <c r="A12" s="21"/>
      <c r="B12" s="737" t="s">
        <v>217</v>
      </c>
      <c r="C12" s="738"/>
      <c r="D12" s="718" t="str">
        <f>IF(AND(D13="SI"),"SI","NO")</f>
        <v>NO</v>
      </c>
      <c r="E12" s="719"/>
      <c r="F12" s="158"/>
      <c r="G12" s="726" t="s">
        <v>218</v>
      </c>
      <c r="H12" s="727" t="s">
        <v>42</v>
      </c>
      <c r="I12" s="728"/>
      <c r="J12" s="21"/>
      <c r="K12" s="21"/>
    </row>
    <row r="13" spans="1:11" s="16" customFormat="1" ht="57.75" customHeight="1" x14ac:dyDescent="0.2">
      <c r="A13" s="21"/>
      <c r="B13" s="739" t="s">
        <v>219</v>
      </c>
      <c r="C13" s="740"/>
      <c r="D13" s="480" t="s">
        <v>42</v>
      </c>
      <c r="E13" s="670"/>
      <c r="F13" s="214"/>
      <c r="G13" s="516"/>
      <c r="H13" s="729"/>
      <c r="I13" s="730"/>
      <c r="J13" s="21"/>
      <c r="K13" s="21"/>
    </row>
    <row r="14" spans="1:11" s="16" customFormat="1" ht="57.75" customHeight="1" x14ac:dyDescent="0.2">
      <c r="A14" s="21"/>
      <c r="B14" s="154"/>
      <c r="C14" s="156"/>
      <c r="D14" s="21"/>
      <c r="E14" s="21"/>
      <c r="F14" s="22"/>
      <c r="G14" s="22"/>
      <c r="H14" s="21"/>
      <c r="I14" s="21"/>
      <c r="J14" s="21"/>
      <c r="K14" s="21"/>
    </row>
    <row r="15" spans="1:11" s="16" customFormat="1" ht="40.5" customHeight="1" thickBot="1" x14ac:dyDescent="0.25">
      <c r="A15" s="21"/>
      <c r="B15" s="661" t="s">
        <v>220</v>
      </c>
      <c r="C15" s="662"/>
      <c r="D15" s="667"/>
      <c r="E15" s="318"/>
      <c r="F15" s="318"/>
      <c r="G15" s="318"/>
      <c r="H15" s="318"/>
      <c r="I15" s="318"/>
      <c r="J15" s="21"/>
      <c r="K15" s="21"/>
    </row>
    <row r="16" spans="1:11" s="16" customFormat="1" ht="40.5" customHeight="1" x14ac:dyDescent="0.2">
      <c r="A16" s="21"/>
      <c r="B16" s="698" t="s">
        <v>221</v>
      </c>
      <c r="C16" s="699"/>
      <c r="D16" s="671" t="s">
        <v>38</v>
      </c>
      <c r="E16" s="672"/>
      <c r="F16" s="673" t="s">
        <v>202</v>
      </c>
      <c r="G16" s="705" t="s">
        <v>203</v>
      </c>
      <c r="H16" s="707" t="s">
        <v>222</v>
      </c>
      <c r="I16" s="708"/>
      <c r="J16" s="21"/>
      <c r="K16" s="21"/>
    </row>
    <row r="17" spans="1:11" s="16" customFormat="1" ht="29.25" customHeight="1" x14ac:dyDescent="0.2">
      <c r="A17" s="21"/>
      <c r="B17" s="700"/>
      <c r="C17" s="701"/>
      <c r="D17" s="669" t="s">
        <v>62</v>
      </c>
      <c r="E17" s="670"/>
      <c r="F17" s="674"/>
      <c r="G17" s="706"/>
      <c r="H17" s="709"/>
      <c r="I17" s="710"/>
      <c r="J17" s="21"/>
      <c r="K17" s="21"/>
    </row>
    <row r="18" spans="1:11" s="16" customFormat="1" ht="21" customHeight="1" x14ac:dyDescent="0.2">
      <c r="A18" s="21"/>
      <c r="B18" s="507" t="s">
        <v>45</v>
      </c>
      <c r="C18" s="741"/>
      <c r="D18" s="668"/>
      <c r="E18" s="668"/>
      <c r="F18" s="90"/>
      <c r="G18" s="90"/>
      <c r="H18" s="711" t="s">
        <v>62</v>
      </c>
      <c r="I18" s="712"/>
      <c r="J18" s="21"/>
      <c r="K18" s="21"/>
    </row>
    <row r="19" spans="1:11" s="16" customFormat="1" ht="29.25" customHeight="1" x14ac:dyDescent="0.2">
      <c r="A19" s="21"/>
      <c r="B19" s="507" t="s">
        <v>223</v>
      </c>
      <c r="C19" s="741"/>
      <c r="D19" s="668"/>
      <c r="E19" s="668"/>
      <c r="F19" s="42"/>
      <c r="G19" s="42"/>
      <c r="H19" s="713"/>
      <c r="I19" s="714"/>
      <c r="J19" s="21"/>
      <c r="K19" s="21"/>
    </row>
    <row r="20" spans="1:11" s="16" customFormat="1" ht="38.25" customHeight="1" x14ac:dyDescent="0.2">
      <c r="A20" s="21"/>
      <c r="B20" s="507" t="s">
        <v>224</v>
      </c>
      <c r="C20" s="741"/>
      <c r="D20" s="668"/>
      <c r="E20" s="668"/>
      <c r="F20" s="42"/>
      <c r="G20" s="42"/>
      <c r="H20" s="713"/>
      <c r="I20" s="714"/>
      <c r="J20" s="21"/>
      <c r="K20" s="21"/>
    </row>
    <row r="21" spans="1:11" s="16" customFormat="1" ht="42.75" customHeight="1" x14ac:dyDescent="0.2">
      <c r="A21" s="21"/>
      <c r="B21" s="507" t="s">
        <v>225</v>
      </c>
      <c r="C21" s="741"/>
      <c r="D21" s="668"/>
      <c r="E21" s="668"/>
      <c r="F21" s="42"/>
      <c r="G21" s="42"/>
      <c r="H21" s="713"/>
      <c r="I21" s="714"/>
      <c r="J21" s="21"/>
      <c r="K21" s="21"/>
    </row>
    <row r="22" spans="1:11" s="16" customFormat="1" ht="68.25" customHeight="1" x14ac:dyDescent="0.2">
      <c r="A22" s="21"/>
      <c r="B22" s="683" t="s">
        <v>226</v>
      </c>
      <c r="C22" s="742"/>
      <c r="D22" s="666"/>
      <c r="E22" s="666"/>
      <c r="F22" s="44"/>
      <c r="G22" s="44"/>
      <c r="H22" s="715"/>
      <c r="I22" s="482"/>
      <c r="J22" s="21"/>
      <c r="K22" s="21"/>
    </row>
    <row r="23" spans="1:11" s="16" customFormat="1" ht="68.25" customHeight="1" x14ac:dyDescent="0.2">
      <c r="A23" s="21"/>
      <c r="B23" s="22"/>
      <c r="C23" s="22"/>
      <c r="D23" s="21"/>
      <c r="E23" s="21"/>
      <c r="F23" s="22"/>
      <c r="G23" s="22"/>
      <c r="H23" s="21"/>
      <c r="I23" s="21"/>
      <c r="J23" s="21"/>
      <c r="K23" s="21"/>
    </row>
    <row r="24" spans="1:11" s="16" customFormat="1" ht="68.25" customHeight="1" x14ac:dyDescent="0.2">
      <c r="A24" s="21"/>
      <c r="B24" s="702" t="s">
        <v>227</v>
      </c>
      <c r="C24" s="703"/>
      <c r="D24" s="703"/>
      <c r="E24" s="703"/>
      <c r="F24" s="703"/>
      <c r="G24" s="703"/>
      <c r="H24" s="703"/>
      <c r="I24" s="703"/>
      <c r="J24" s="703"/>
      <c r="K24" s="704"/>
    </row>
    <row r="25" spans="1:11" s="16" customFormat="1" ht="42.75" customHeight="1" x14ac:dyDescent="0.2">
      <c r="A25" s="21"/>
      <c r="B25" s="735" t="s">
        <v>228</v>
      </c>
      <c r="C25" s="736"/>
      <c r="D25" s="732" t="s">
        <v>229</v>
      </c>
      <c r="E25" s="732"/>
      <c r="F25" s="732"/>
      <c r="G25" s="732"/>
      <c r="H25" s="732" t="s">
        <v>230</v>
      </c>
      <c r="I25" s="732"/>
      <c r="J25" s="732"/>
      <c r="K25" s="733"/>
    </row>
    <row r="26" spans="1:11" s="16" customFormat="1" ht="138" customHeight="1" x14ac:dyDescent="0.2">
      <c r="A26" s="21"/>
      <c r="B26" s="734" t="s">
        <v>231</v>
      </c>
      <c r="C26" s="556"/>
      <c r="D26" s="556" t="s">
        <v>232</v>
      </c>
      <c r="E26" s="556"/>
      <c r="F26" s="556"/>
      <c r="G26" s="556"/>
      <c r="H26" s="556" t="s">
        <v>233</v>
      </c>
      <c r="I26" s="556"/>
      <c r="J26" s="556"/>
      <c r="K26" s="731"/>
    </row>
    <row r="27" spans="1:11" s="16" customFormat="1" ht="42.75" customHeight="1" thickBot="1" x14ac:dyDescent="0.25">
      <c r="A27" s="21"/>
      <c r="B27" s="514"/>
      <c r="C27" s="514"/>
      <c r="D27" s="514"/>
      <c r="E27" s="514"/>
      <c r="F27" s="514"/>
      <c r="G27" s="514"/>
      <c r="H27" s="514"/>
      <c r="I27" s="514"/>
      <c r="J27" s="514"/>
      <c r="K27" s="514"/>
    </row>
    <row r="28" spans="1:11" s="16" customFormat="1" ht="69.75" customHeight="1" thickBot="1" x14ac:dyDescent="0.25">
      <c r="A28" s="21"/>
      <c r="B28" s="281" t="s">
        <v>234</v>
      </c>
      <c r="C28" s="532"/>
      <c r="D28" s="746" t="s">
        <v>235</v>
      </c>
      <c r="E28" s="746"/>
      <c r="F28" s="746"/>
      <c r="G28" s="179" t="s">
        <v>236</v>
      </c>
      <c r="H28" s="679" t="s">
        <v>36</v>
      </c>
      <c r="I28" s="680"/>
      <c r="J28" s="21"/>
      <c r="K28" s="21"/>
    </row>
    <row r="29" spans="1:11" s="16" customFormat="1" ht="124.5" customHeight="1" x14ac:dyDescent="0.2">
      <c r="A29" s="21"/>
      <c r="B29" s="681" t="s">
        <v>237</v>
      </c>
      <c r="C29" s="682"/>
      <c r="D29" s="677" t="s">
        <v>238</v>
      </c>
      <c r="E29" s="747"/>
      <c r="F29" s="748"/>
      <c r="G29" s="215">
        <v>5</v>
      </c>
      <c r="H29" s="677"/>
      <c r="I29" s="678"/>
      <c r="J29" s="21"/>
      <c r="K29" s="21"/>
    </row>
    <row r="30" spans="1:11" s="16" customFormat="1" ht="69.75" customHeight="1" x14ac:dyDescent="0.2">
      <c r="A30" s="21"/>
      <c r="B30" s="663" t="s">
        <v>239</v>
      </c>
      <c r="C30" s="664"/>
      <c r="D30" s="264"/>
      <c r="E30" s="265"/>
      <c r="F30" s="266"/>
      <c r="G30" s="215"/>
      <c r="H30" s="264"/>
      <c r="I30" s="665"/>
      <c r="J30" s="21"/>
      <c r="K30" s="21"/>
    </row>
    <row r="31" spans="1:11" s="16" customFormat="1" ht="69.75" customHeight="1" x14ac:dyDescent="0.2">
      <c r="A31" s="21"/>
      <c r="B31" s="663" t="s">
        <v>240</v>
      </c>
      <c r="C31" s="664"/>
      <c r="D31" s="264" t="s">
        <v>238</v>
      </c>
      <c r="E31" s="265"/>
      <c r="F31" s="266"/>
      <c r="G31" s="215">
        <v>5</v>
      </c>
      <c r="H31" s="264"/>
      <c r="I31" s="665"/>
      <c r="J31" s="21"/>
      <c r="K31" s="21"/>
    </row>
    <row r="32" spans="1:11" s="16" customFormat="1" ht="69.75" customHeight="1" x14ac:dyDescent="0.2">
      <c r="A32" s="21"/>
      <c r="B32" s="663" t="s">
        <v>241</v>
      </c>
      <c r="C32" s="664"/>
      <c r="D32" s="264"/>
      <c r="E32" s="265"/>
      <c r="F32" s="266"/>
      <c r="G32" s="215"/>
      <c r="H32" s="264"/>
      <c r="I32" s="665"/>
      <c r="J32" s="21"/>
      <c r="K32" s="21"/>
    </row>
    <row r="33" spans="1:11" s="16" customFormat="1" ht="69.75" customHeight="1" x14ac:dyDescent="0.2">
      <c r="A33" s="21"/>
      <c r="B33" s="663" t="s">
        <v>242</v>
      </c>
      <c r="C33" s="664"/>
      <c r="D33" s="264"/>
      <c r="E33" s="265"/>
      <c r="F33" s="266"/>
      <c r="G33" s="215"/>
      <c r="H33" s="264"/>
      <c r="I33" s="665"/>
      <c r="J33" s="21"/>
      <c r="K33" s="21"/>
    </row>
    <row r="34" spans="1:11" s="16" customFormat="1" ht="54.75" customHeight="1" x14ac:dyDescent="0.2">
      <c r="A34" s="21"/>
      <c r="B34" s="675" t="s">
        <v>243</v>
      </c>
      <c r="C34" s="676"/>
      <c r="D34" s="743" t="s">
        <v>238</v>
      </c>
      <c r="E34" s="744"/>
      <c r="F34" s="745"/>
      <c r="G34" s="216">
        <v>5</v>
      </c>
      <c r="H34" s="743"/>
      <c r="I34" s="749"/>
      <c r="J34" s="21"/>
      <c r="K34" s="21"/>
    </row>
    <row r="35" spans="1:11" s="16" customFormat="1" ht="12" x14ac:dyDescent="0.2">
      <c r="B35" s="17"/>
      <c r="C35" s="17"/>
    </row>
    <row r="36" spans="1:11" s="16" customFormat="1" ht="12" x14ac:dyDescent="0.2">
      <c r="B36" s="17"/>
      <c r="C36" s="17"/>
    </row>
    <row r="37" spans="1:11" s="16" customFormat="1" ht="12" x14ac:dyDescent="0.2">
      <c r="B37" s="17"/>
      <c r="C37" s="17"/>
    </row>
    <row r="38" spans="1:11" s="16" customFormat="1" ht="12" x14ac:dyDescent="0.2">
      <c r="B38" s="17"/>
      <c r="C38" s="17"/>
    </row>
    <row r="39" spans="1:11" s="16" customFormat="1" ht="12" x14ac:dyDescent="0.2">
      <c r="B39" s="17"/>
      <c r="C39" s="17"/>
    </row>
    <row r="40" spans="1:11" s="16" customFormat="1" ht="12.75" thickBot="1" x14ac:dyDescent="0.25">
      <c r="B40" s="17"/>
      <c r="C40" s="17"/>
    </row>
    <row r="41" spans="1:11" s="16" customFormat="1" ht="70.5" customHeight="1" thickBot="1" x14ac:dyDescent="0.25">
      <c r="B41" s="281" t="s">
        <v>234</v>
      </c>
      <c r="C41" s="532"/>
      <c r="D41" s="179" t="s">
        <v>244</v>
      </c>
      <c r="E41" s="179" t="s">
        <v>245</v>
      </c>
      <c r="F41" s="179" t="s">
        <v>220</v>
      </c>
      <c r="G41" s="179" t="s">
        <v>246</v>
      </c>
      <c r="H41" s="679" t="s">
        <v>247</v>
      </c>
      <c r="I41" s="680"/>
    </row>
    <row r="42" spans="1:11" s="16" customFormat="1" ht="43.5" customHeight="1" x14ac:dyDescent="0.2">
      <c r="B42" s="681" t="s">
        <v>237</v>
      </c>
      <c r="C42" s="682"/>
      <c r="D42" s="215">
        <v>0</v>
      </c>
      <c r="E42" s="215">
        <v>0</v>
      </c>
      <c r="F42" s="215">
        <v>0</v>
      </c>
      <c r="G42" s="215">
        <v>5</v>
      </c>
      <c r="H42" s="677">
        <v>5</v>
      </c>
      <c r="I42" s="678"/>
    </row>
    <row r="43" spans="1:11" s="16" customFormat="1" ht="25.5" customHeight="1" thickBot="1" x14ac:dyDescent="0.25">
      <c r="B43" s="663" t="s">
        <v>239</v>
      </c>
      <c r="C43" s="664"/>
      <c r="D43" s="215"/>
      <c r="E43" s="215"/>
      <c r="F43" s="215"/>
      <c r="G43" s="181"/>
      <c r="H43" s="677"/>
      <c r="I43" s="678"/>
    </row>
    <row r="44" spans="1:11" s="16" customFormat="1" ht="30" customHeight="1" x14ac:dyDescent="0.2">
      <c r="B44" s="663" t="s">
        <v>240</v>
      </c>
      <c r="C44" s="664"/>
      <c r="D44" s="215">
        <v>0</v>
      </c>
      <c r="E44" s="215">
        <v>0</v>
      </c>
      <c r="F44" s="215">
        <v>0</v>
      </c>
      <c r="G44" s="181">
        <v>5</v>
      </c>
      <c r="H44" s="677">
        <v>5</v>
      </c>
      <c r="I44" s="678"/>
    </row>
    <row r="45" spans="1:11" s="16" customFormat="1" ht="30" customHeight="1" x14ac:dyDescent="0.2">
      <c r="B45" s="663" t="s">
        <v>241</v>
      </c>
      <c r="C45" s="664"/>
      <c r="D45" s="215"/>
      <c r="E45" s="215"/>
      <c r="F45" s="215"/>
      <c r="G45" s="181"/>
      <c r="H45" s="264"/>
      <c r="I45" s="665"/>
    </row>
    <row r="46" spans="1:11" s="16" customFormat="1" ht="36" customHeight="1" thickBot="1" x14ac:dyDescent="0.25">
      <c r="B46" s="663" t="s">
        <v>242</v>
      </c>
      <c r="C46" s="664"/>
      <c r="D46" s="215"/>
      <c r="E46" s="215"/>
      <c r="F46" s="215"/>
      <c r="G46" s="181"/>
      <c r="H46" s="264"/>
      <c r="I46" s="665"/>
    </row>
    <row r="47" spans="1:11" s="16" customFormat="1" ht="65.25" customHeight="1" x14ac:dyDescent="0.2">
      <c r="B47" s="675" t="s">
        <v>248</v>
      </c>
      <c r="C47" s="676"/>
      <c r="D47" s="216">
        <v>0</v>
      </c>
      <c r="E47" s="216">
        <v>0</v>
      </c>
      <c r="F47" s="216">
        <v>0</v>
      </c>
      <c r="G47" s="217">
        <v>5</v>
      </c>
      <c r="H47" s="677">
        <v>5</v>
      </c>
      <c r="I47" s="678"/>
    </row>
    <row r="48" spans="1:11" s="16" customFormat="1" ht="12" x14ac:dyDescent="0.2">
      <c r="B48" s="17"/>
      <c r="C48" s="17"/>
    </row>
    <row r="49" spans="2:3" s="16" customFormat="1" ht="12" x14ac:dyDescent="0.2">
      <c r="B49" s="17"/>
      <c r="C49" s="17"/>
    </row>
    <row r="50" spans="2:3" s="16" customFormat="1" ht="12" x14ac:dyDescent="0.2">
      <c r="B50" s="17"/>
      <c r="C50" s="17"/>
    </row>
    <row r="51" spans="2:3" s="16" customFormat="1" ht="12" x14ac:dyDescent="0.2">
      <c r="B51" s="17"/>
      <c r="C51" s="17"/>
    </row>
    <row r="52" spans="2:3" s="16" customFormat="1" ht="12" x14ac:dyDescent="0.2">
      <c r="B52" s="17"/>
      <c r="C52" s="17"/>
    </row>
    <row r="53" spans="2:3" s="16" customFormat="1" ht="12" x14ac:dyDescent="0.2">
      <c r="B53" s="17"/>
      <c r="C53" s="17"/>
    </row>
    <row r="54" spans="2:3" s="16" customFormat="1" ht="12" x14ac:dyDescent="0.2">
      <c r="B54" s="17"/>
      <c r="C54" s="17"/>
    </row>
    <row r="55" spans="2:3" s="16" customFormat="1" ht="12" x14ac:dyDescent="0.2">
      <c r="B55" s="17"/>
      <c r="C55" s="17"/>
    </row>
    <row r="56" spans="2:3" s="16" customFormat="1" ht="12" x14ac:dyDescent="0.2">
      <c r="B56" s="17"/>
      <c r="C56" s="17"/>
    </row>
    <row r="57" spans="2:3" s="16" customFormat="1" ht="12" x14ac:dyDescent="0.2">
      <c r="B57" s="17"/>
      <c r="C57" s="17"/>
    </row>
    <row r="58" spans="2:3" s="16" customFormat="1" ht="12" x14ac:dyDescent="0.2">
      <c r="B58" s="17"/>
      <c r="C58" s="17"/>
    </row>
    <row r="59" spans="2:3" s="16" customFormat="1" ht="12" x14ac:dyDescent="0.2">
      <c r="B59" s="17"/>
      <c r="C59" s="17"/>
    </row>
    <row r="60" spans="2:3" s="16" customFormat="1" ht="12" x14ac:dyDescent="0.2">
      <c r="B60" s="17"/>
      <c r="C60" s="17"/>
    </row>
    <row r="61" spans="2:3" s="16" customFormat="1" ht="12" x14ac:dyDescent="0.2">
      <c r="B61" s="17"/>
      <c r="C61" s="17"/>
    </row>
    <row r="62" spans="2:3" s="16" customFormat="1" ht="12" x14ac:dyDescent="0.2">
      <c r="B62" s="17"/>
      <c r="C62" s="17"/>
    </row>
  </sheetData>
  <mergeCells count="92">
    <mergeCell ref="D33:F33"/>
    <mergeCell ref="D34:F34"/>
    <mergeCell ref="H29:I29"/>
    <mergeCell ref="D28:F28"/>
    <mergeCell ref="H28:I28"/>
    <mergeCell ref="D29:F29"/>
    <mergeCell ref="D30:F30"/>
    <mergeCell ref="D31:F31"/>
    <mergeCell ref="H30:I30"/>
    <mergeCell ref="H31:I31"/>
    <mergeCell ref="H32:I32"/>
    <mergeCell ref="H33:I33"/>
    <mergeCell ref="H34:I34"/>
    <mergeCell ref="B32:C32"/>
    <mergeCell ref="B33:C33"/>
    <mergeCell ref="B12:C12"/>
    <mergeCell ref="B34:C34"/>
    <mergeCell ref="B28:C28"/>
    <mergeCell ref="B29:C29"/>
    <mergeCell ref="B30:C30"/>
    <mergeCell ref="B13:C13"/>
    <mergeCell ref="B15:C15"/>
    <mergeCell ref="B18:C18"/>
    <mergeCell ref="B19:C19"/>
    <mergeCell ref="B20:C20"/>
    <mergeCell ref="B21:C21"/>
    <mergeCell ref="B22:C22"/>
    <mergeCell ref="B27:K27"/>
    <mergeCell ref="D32:F32"/>
    <mergeCell ref="D26:G26"/>
    <mergeCell ref="H26:K26"/>
    <mergeCell ref="H25:K25"/>
    <mergeCell ref="B26:C26"/>
    <mergeCell ref="B31:C31"/>
    <mergeCell ref="B25:C25"/>
    <mergeCell ref="D25:G25"/>
    <mergeCell ref="D4:E4"/>
    <mergeCell ref="D7:E7"/>
    <mergeCell ref="D8:E8"/>
    <mergeCell ref="D9:E9"/>
    <mergeCell ref="H7:H10"/>
    <mergeCell ref="D20:E20"/>
    <mergeCell ref="G16:G17"/>
    <mergeCell ref="H16:I17"/>
    <mergeCell ref="H18:I22"/>
    <mergeCell ref="H11:I11"/>
    <mergeCell ref="D11:E11"/>
    <mergeCell ref="D12:E12"/>
    <mergeCell ref="G12:G13"/>
    <mergeCell ref="H12:I13"/>
    <mergeCell ref="B1:I1"/>
    <mergeCell ref="B9:C9"/>
    <mergeCell ref="B10:C10"/>
    <mergeCell ref="B7:C7"/>
    <mergeCell ref="B8:C8"/>
    <mergeCell ref="F2:F5"/>
    <mergeCell ref="G2:G5"/>
    <mergeCell ref="D2:E2"/>
    <mergeCell ref="B6:C6"/>
    <mergeCell ref="D6:E6"/>
    <mergeCell ref="B2:C2"/>
    <mergeCell ref="I2:I5"/>
    <mergeCell ref="H2:H5"/>
    <mergeCell ref="D10:E10"/>
    <mergeCell ref="D5:E5"/>
    <mergeCell ref="D3:E3"/>
    <mergeCell ref="B47:C47"/>
    <mergeCell ref="H47:I47"/>
    <mergeCell ref="H41:I41"/>
    <mergeCell ref="B42:C42"/>
    <mergeCell ref="H42:I42"/>
    <mergeCell ref="B43:C43"/>
    <mergeCell ref="H43:I43"/>
    <mergeCell ref="B44:C44"/>
    <mergeCell ref="H44:I44"/>
    <mergeCell ref="B41:C41"/>
    <mergeCell ref="B11:C11"/>
    <mergeCell ref="B45:C45"/>
    <mergeCell ref="H45:I45"/>
    <mergeCell ref="B46:C46"/>
    <mergeCell ref="H46:I46"/>
    <mergeCell ref="D22:E22"/>
    <mergeCell ref="D15:I15"/>
    <mergeCell ref="D19:E19"/>
    <mergeCell ref="D17:E17"/>
    <mergeCell ref="D13:E13"/>
    <mergeCell ref="D16:E16"/>
    <mergeCell ref="F16:F17"/>
    <mergeCell ref="D21:E21"/>
    <mergeCell ref="D18:E18"/>
    <mergeCell ref="B16:C17"/>
    <mergeCell ref="B24:K24"/>
  </mergeCells>
  <dataValidations count="1">
    <dataValidation type="list" allowBlank="1" showInputMessage="1" showErrorMessage="1" sqref="E23 D3:D5 H23 D13:D15 H6 D18:D23" xr:uid="{00000000-0002-0000-0000-000001000000}">
      <formula1>Verificación</formula1>
    </dataValidation>
  </dataValidations>
  <hyperlinks>
    <hyperlink ref="F7" r:id="rId1" display="https://cceficiente.sharepoint.com/:b:/r/sites/DOTACIONICBF/Documentos compartidos/General/009. EVALUACION/EVALUACIONES INDIVIDUALES/GRUPO EVALUADOR  1/FERRETERIA FORERO S.A/Documentos/Formato 9 - Factor T%C3%A9cnico Adicional, Vinculaci%C3%B3n de discapacitados y Apoyo Industria Nacional.pdf?csf=1&amp;web=1&amp;e=5VQMs5" xr:uid="{81A50663-8E68-4B2D-A4A9-B4D4AF9729AF}"/>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01443-3796-4821-9759-EC42AE8DCE7F}">
  <dimension ref="C3:K18"/>
  <sheetViews>
    <sheetView workbookViewId="0">
      <selection activeCell="H15" sqref="H15"/>
    </sheetView>
  </sheetViews>
  <sheetFormatPr baseColWidth="10" defaultColWidth="11" defaultRowHeight="14.25" x14ac:dyDescent="0.2"/>
  <sheetData>
    <row r="3" spans="3:11" x14ac:dyDescent="0.2">
      <c r="C3" t="s">
        <v>249</v>
      </c>
      <c r="G3" s="735"/>
      <c r="H3" s="736"/>
    </row>
    <row r="4" spans="3:11" x14ac:dyDescent="0.2">
      <c r="C4" t="s">
        <v>250</v>
      </c>
    </row>
    <row r="6" spans="3:11" x14ac:dyDescent="0.2">
      <c r="G6" t="s">
        <v>251</v>
      </c>
    </row>
    <row r="7" spans="3:11" x14ac:dyDescent="0.2">
      <c r="G7" t="s">
        <v>252</v>
      </c>
    </row>
    <row r="8" spans="3:11" x14ac:dyDescent="0.2">
      <c r="G8" t="s">
        <v>253</v>
      </c>
    </row>
    <row r="9" spans="3:11" x14ac:dyDescent="0.2">
      <c r="C9" t="s">
        <v>254</v>
      </c>
      <c r="F9" t="s">
        <v>40</v>
      </c>
    </row>
    <row r="10" spans="3:11" x14ac:dyDescent="0.2">
      <c r="C10" t="s">
        <v>88</v>
      </c>
      <c r="F10" t="s">
        <v>42</v>
      </c>
    </row>
    <row r="12" spans="3:11" x14ac:dyDescent="0.2">
      <c r="H12" s="3">
        <v>20</v>
      </c>
      <c r="K12">
        <v>4</v>
      </c>
    </row>
    <row r="13" spans="3:11" x14ac:dyDescent="0.2">
      <c r="C13">
        <v>0</v>
      </c>
      <c r="E13">
        <v>0</v>
      </c>
      <c r="H13" s="3">
        <v>5</v>
      </c>
      <c r="K13">
        <v>0</v>
      </c>
    </row>
    <row r="14" spans="3:11" x14ac:dyDescent="0.2">
      <c r="C14">
        <v>1</v>
      </c>
      <c r="E14">
        <v>1</v>
      </c>
      <c r="H14" s="3">
        <v>0</v>
      </c>
    </row>
    <row r="15" spans="3:11" x14ac:dyDescent="0.2">
      <c r="C15">
        <v>2</v>
      </c>
    </row>
    <row r="16" spans="3:11" x14ac:dyDescent="0.2">
      <c r="C16">
        <v>3</v>
      </c>
    </row>
    <row r="17" spans="3:3" x14ac:dyDescent="0.2">
      <c r="C17">
        <v>4</v>
      </c>
    </row>
    <row r="18" spans="3:3" x14ac:dyDescent="0.2">
      <c r="C18">
        <v>5</v>
      </c>
    </row>
  </sheetData>
  <mergeCells count="1">
    <mergeCell ref="G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C2:I24"/>
  <sheetViews>
    <sheetView zoomScale="85" zoomScaleNormal="85" workbookViewId="0">
      <selection activeCell="B36" sqref="B36"/>
    </sheetView>
  </sheetViews>
  <sheetFormatPr baseColWidth="10" defaultColWidth="11" defaultRowHeight="15" x14ac:dyDescent="0.2"/>
  <cols>
    <col min="1" max="1" width="11" style="6"/>
    <col min="2" max="2" width="26.5" style="6" customWidth="1"/>
    <col min="3" max="3" width="25.375" style="6" customWidth="1"/>
    <col min="4" max="4" width="20" style="6" bestFit="1" customWidth="1"/>
    <col min="5" max="5" width="16" style="6" customWidth="1"/>
    <col min="6" max="6" width="17.125" style="6" customWidth="1"/>
    <col min="7" max="7" width="17" style="6" customWidth="1"/>
    <col min="8" max="8" width="12.375" style="6" bestFit="1" customWidth="1"/>
    <col min="9" max="9" width="13.5" style="6" customWidth="1"/>
    <col min="10" max="16384" width="11" style="6"/>
  </cols>
  <sheetData>
    <row r="2" spans="3:9" x14ac:dyDescent="0.2">
      <c r="C2" s="14"/>
      <c r="D2" s="15" t="s">
        <v>144</v>
      </c>
      <c r="E2" s="15" t="s">
        <v>145</v>
      </c>
      <c r="F2" s="15" t="s">
        <v>146</v>
      </c>
      <c r="G2" s="15" t="s">
        <v>147</v>
      </c>
      <c r="H2" s="15" t="s">
        <v>148</v>
      </c>
      <c r="I2" s="15" t="s">
        <v>149</v>
      </c>
    </row>
    <row r="3" spans="3:9" x14ac:dyDescent="0.2">
      <c r="C3" s="14" t="s">
        <v>151</v>
      </c>
      <c r="D3" s="7"/>
      <c r="E3" s="7"/>
      <c r="F3" s="7"/>
      <c r="G3" s="7"/>
      <c r="H3" s="7"/>
      <c r="I3" s="7"/>
    </row>
    <row r="4" spans="3:9" x14ac:dyDescent="0.2">
      <c r="C4" s="14" t="s">
        <v>156</v>
      </c>
      <c r="D4" s="8"/>
      <c r="E4" s="8"/>
      <c r="F4" s="8"/>
      <c r="G4" s="8"/>
      <c r="H4" s="8"/>
      <c r="I4" s="8"/>
    </row>
    <row r="5" spans="3:9" x14ac:dyDescent="0.2">
      <c r="C5" s="14" t="s">
        <v>160</v>
      </c>
      <c r="D5" s="8"/>
      <c r="E5" s="8"/>
      <c r="F5" s="8"/>
      <c r="G5" s="8"/>
      <c r="H5" s="8"/>
      <c r="I5" s="8"/>
    </row>
    <row r="6" spans="3:9" x14ac:dyDescent="0.2">
      <c r="C6" s="14" t="s">
        <v>163</v>
      </c>
      <c r="D6" s="8"/>
      <c r="E6" s="8"/>
      <c r="F6" s="8"/>
      <c r="G6" s="8"/>
      <c r="H6" s="8"/>
      <c r="I6" s="8"/>
    </row>
    <row r="7" spans="3:9" x14ac:dyDescent="0.2">
      <c r="C7" s="14" t="s">
        <v>166</v>
      </c>
      <c r="D7" s="8"/>
      <c r="E7" s="8"/>
      <c r="F7" s="8"/>
      <c r="G7" s="8"/>
      <c r="H7" s="8"/>
      <c r="I7" s="8"/>
    </row>
    <row r="8" spans="3:9" x14ac:dyDescent="0.2">
      <c r="C8" s="14" t="s">
        <v>168</v>
      </c>
      <c r="D8" s="8"/>
      <c r="E8" s="8"/>
      <c r="F8" s="8"/>
      <c r="G8" s="8"/>
      <c r="H8" s="8"/>
      <c r="I8" s="8"/>
    </row>
    <row r="9" spans="3:9" x14ac:dyDescent="0.2">
      <c r="C9" s="14" t="s">
        <v>169</v>
      </c>
      <c r="D9" s="8"/>
      <c r="E9" s="8"/>
      <c r="F9" s="8"/>
      <c r="G9" s="8"/>
      <c r="H9" s="8"/>
      <c r="I9" s="8"/>
    </row>
    <row r="10" spans="3:9" x14ac:dyDescent="0.2">
      <c r="C10" s="14" t="s">
        <v>170</v>
      </c>
      <c r="D10" s="8"/>
      <c r="E10" s="8"/>
      <c r="F10" s="8"/>
      <c r="G10" s="8"/>
      <c r="H10" s="8"/>
      <c r="I10" s="8"/>
    </row>
    <row r="11" spans="3:9" x14ac:dyDescent="0.2">
      <c r="E11" s="9"/>
      <c r="F11" s="9"/>
      <c r="G11" s="9"/>
      <c r="H11" s="9"/>
      <c r="I11" s="9"/>
    </row>
    <row r="12" spans="3:9" x14ac:dyDescent="0.2">
      <c r="C12" s="14" t="s">
        <v>255</v>
      </c>
      <c r="E12" s="9"/>
      <c r="F12" s="9"/>
      <c r="G12" s="9"/>
      <c r="H12" s="9"/>
      <c r="I12" s="9"/>
    </row>
    <row r="13" spans="3:9" x14ac:dyDescent="0.2">
      <c r="C13" s="10" t="s">
        <v>256</v>
      </c>
      <c r="D13" s="11">
        <f>D4-D6</f>
        <v>0</v>
      </c>
      <c r="E13" s="9"/>
      <c r="F13" s="9"/>
      <c r="G13" s="9"/>
      <c r="H13" s="9"/>
      <c r="I13" s="9"/>
    </row>
    <row r="14" spans="3:9" x14ac:dyDescent="0.2">
      <c r="C14" s="10" t="s">
        <v>257</v>
      </c>
      <c r="D14" s="11" t="e">
        <f>D9/D8</f>
        <v>#DIV/0!</v>
      </c>
      <c r="E14" s="9"/>
      <c r="F14" s="9"/>
      <c r="G14" s="9"/>
      <c r="H14" s="9"/>
      <c r="I14" s="9"/>
    </row>
    <row r="15" spans="3:9" x14ac:dyDescent="0.2">
      <c r="C15" s="10" t="s">
        <v>258</v>
      </c>
      <c r="D15" s="11" t="e">
        <f>D9/D5</f>
        <v>#DIV/0!</v>
      </c>
      <c r="E15" s="9"/>
      <c r="F15" s="9"/>
      <c r="G15" s="9"/>
      <c r="H15" s="9"/>
      <c r="I15" s="9"/>
    </row>
    <row r="16" spans="3:9" x14ac:dyDescent="0.2">
      <c r="C16" s="14" t="s">
        <v>150</v>
      </c>
      <c r="D16" s="12"/>
      <c r="E16" s="9"/>
      <c r="F16" s="9"/>
      <c r="G16" s="9"/>
      <c r="H16" s="9"/>
      <c r="I16" s="9"/>
    </row>
    <row r="17" spans="3:4" x14ac:dyDescent="0.2">
      <c r="C17" s="10" t="s">
        <v>256</v>
      </c>
      <c r="D17" s="11">
        <f>SUM(D4:I4)-SUM(D6:I6)</f>
        <v>0</v>
      </c>
    </row>
    <row r="19" spans="3:4" x14ac:dyDescent="0.2">
      <c r="C19" s="14" t="s">
        <v>150</v>
      </c>
    </row>
    <row r="20" spans="3:4" x14ac:dyDescent="0.2">
      <c r="C20" s="10" t="s">
        <v>259</v>
      </c>
      <c r="D20" s="13" t="e">
        <f>+SUMPRODUCT(D3:I3,D4:I4)/SUMPRODUCT(D3:I3,D6:I6)</f>
        <v>#DIV/0!</v>
      </c>
    </row>
    <row r="21" spans="3:4" x14ac:dyDescent="0.2">
      <c r="C21" s="10" t="s">
        <v>157</v>
      </c>
      <c r="D21" s="13" t="e">
        <f>SUMPRODUCT(D3:I3,D7:I7)/SUMPRODUCT(D3:I3,D5:I5)</f>
        <v>#DIV/0!</v>
      </c>
    </row>
    <row r="22" spans="3:4" x14ac:dyDescent="0.2">
      <c r="C22" s="10" t="s">
        <v>260</v>
      </c>
      <c r="D22" s="13" t="e">
        <f>SUMPRODUCT(D3:I3,D9:I9)/SUMPRODUCT(D3:I3,D10:I10)</f>
        <v>#DIV/0!</v>
      </c>
    </row>
    <row r="23" spans="3:4" x14ac:dyDescent="0.2">
      <c r="C23" s="10" t="s">
        <v>257</v>
      </c>
      <c r="D23" s="13" t="e">
        <f>SUMPRODUCT(D3:I3,D9:I9)/SUMPRODUCT(D3:I3,D8:I8)</f>
        <v>#DIV/0!</v>
      </c>
    </row>
    <row r="24" spans="3:4" x14ac:dyDescent="0.2">
      <c r="C24" s="10" t="s">
        <v>258</v>
      </c>
      <c r="D24" s="13" t="e">
        <f>SUMPRODUCT(D3:I3,D9:I9)/SUMPRODUCT(D3:I3,D5:I5)</f>
        <v>#DIV/0!</v>
      </c>
    </row>
  </sheetData>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1AE52-2E6B-43A4-BBC6-1EEE12217A9C}">
  <dimension ref="A1:D5"/>
  <sheetViews>
    <sheetView workbookViewId="0">
      <selection activeCell="B3" sqref="B3"/>
    </sheetView>
  </sheetViews>
  <sheetFormatPr baseColWidth="10" defaultColWidth="11" defaultRowHeight="14.25" x14ac:dyDescent="0.2"/>
  <cols>
    <col min="3" max="4" width="11" style="19"/>
  </cols>
  <sheetData>
    <row r="1" spans="1:4" x14ac:dyDescent="0.2">
      <c r="A1" s="19">
        <v>15</v>
      </c>
      <c r="B1" s="19" t="s">
        <v>261</v>
      </c>
      <c r="C1" s="19">
        <v>10</v>
      </c>
      <c r="D1" s="19" t="s">
        <v>262</v>
      </c>
    </row>
    <row r="2" spans="1:4" x14ac:dyDescent="0.2">
      <c r="A2" s="19">
        <v>0</v>
      </c>
      <c r="B2" s="19" t="s">
        <v>263</v>
      </c>
      <c r="C2" s="19">
        <v>7</v>
      </c>
      <c r="D2" s="19" t="s">
        <v>264</v>
      </c>
    </row>
    <row r="3" spans="1:4" x14ac:dyDescent="0.2">
      <c r="A3" s="19" t="s">
        <v>265</v>
      </c>
      <c r="B3" s="19" t="s">
        <v>265</v>
      </c>
      <c r="C3" s="19">
        <v>3</v>
      </c>
      <c r="D3" s="19" t="s">
        <v>266</v>
      </c>
    </row>
    <row r="4" spans="1:4" x14ac:dyDescent="0.2">
      <c r="C4" s="19">
        <v>0</v>
      </c>
      <c r="D4" s="19" t="s">
        <v>265</v>
      </c>
    </row>
    <row r="5" spans="1:4" x14ac:dyDescent="0.2">
      <c r="C5" s="19" t="s">
        <v>265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M63"/>
  <sheetViews>
    <sheetView workbookViewId="0">
      <selection activeCell="D14" sqref="D14"/>
    </sheetView>
  </sheetViews>
  <sheetFormatPr baseColWidth="10" defaultColWidth="11" defaultRowHeight="14.25" x14ac:dyDescent="0.2"/>
  <cols>
    <col min="1" max="1" width="24.5" customWidth="1"/>
    <col min="2" max="2" width="27" customWidth="1"/>
    <col min="6" max="6" width="25.125" bestFit="1" customWidth="1"/>
    <col min="7" max="7" width="14.625" bestFit="1" customWidth="1"/>
    <col min="10" max="10" width="14.625" bestFit="1" customWidth="1"/>
    <col min="11" max="11" width="15.25" bestFit="1" customWidth="1"/>
    <col min="12" max="13" width="13.125" bestFit="1" customWidth="1"/>
  </cols>
  <sheetData>
    <row r="2" spans="1:13" ht="15" x14ac:dyDescent="0.25">
      <c r="A2" s="2"/>
      <c r="B2" s="2" t="s">
        <v>267</v>
      </c>
      <c r="C2" s="3"/>
      <c r="D2" s="3"/>
      <c r="E2" s="3"/>
      <c r="F2" s="3"/>
      <c r="G2" s="2" t="s">
        <v>268</v>
      </c>
    </row>
    <row r="3" spans="1:13" x14ac:dyDescent="0.2">
      <c r="B3" t="s">
        <v>15</v>
      </c>
    </row>
    <row r="4" spans="1:13" x14ac:dyDescent="0.2">
      <c r="B4" t="s">
        <v>16</v>
      </c>
    </row>
    <row r="5" spans="1:13" x14ac:dyDescent="0.2">
      <c r="B5" t="s">
        <v>17</v>
      </c>
      <c r="G5" t="s">
        <v>46</v>
      </c>
    </row>
    <row r="6" spans="1:13" x14ac:dyDescent="0.2">
      <c r="B6" t="s">
        <v>138</v>
      </c>
      <c r="G6" t="s">
        <v>28</v>
      </c>
    </row>
    <row r="7" spans="1:13" ht="15" x14ac:dyDescent="0.25">
      <c r="A7" s="2"/>
      <c r="B7" t="s">
        <v>140</v>
      </c>
      <c r="C7" s="2"/>
      <c r="E7" s="2"/>
      <c r="F7" s="2"/>
      <c r="G7" t="s">
        <v>62</v>
      </c>
      <c r="I7" s="1"/>
      <c r="J7" s="1"/>
      <c r="K7" s="1"/>
    </row>
    <row r="8" spans="1:13" x14ac:dyDescent="0.2">
      <c r="B8" t="s">
        <v>18</v>
      </c>
      <c r="C8" s="4"/>
      <c r="G8" s="5"/>
      <c r="J8" s="5"/>
      <c r="K8" s="5"/>
      <c r="L8" s="5"/>
      <c r="M8" s="5"/>
    </row>
    <row r="9" spans="1:13" x14ac:dyDescent="0.2">
      <c r="C9" s="4"/>
      <c r="G9" s="5"/>
      <c r="J9" s="5"/>
      <c r="K9" s="5"/>
      <c r="L9" s="5"/>
      <c r="M9" s="5"/>
    </row>
    <row r="10" spans="1:13" x14ac:dyDescent="0.2">
      <c r="C10" s="4"/>
      <c r="G10" s="5"/>
      <c r="J10" s="5"/>
      <c r="K10" s="5"/>
      <c r="L10" s="5"/>
      <c r="M10" s="5"/>
    </row>
    <row r="11" spans="1:13" x14ac:dyDescent="0.2">
      <c r="C11" s="4"/>
      <c r="G11" s="5"/>
      <c r="J11" s="5"/>
      <c r="K11" s="5"/>
      <c r="L11" s="5"/>
      <c r="M11" s="5"/>
    </row>
    <row r="12" spans="1:13" x14ac:dyDescent="0.2">
      <c r="C12" s="4"/>
      <c r="G12" s="5"/>
      <c r="J12" s="5"/>
      <c r="K12" s="5"/>
      <c r="L12" s="5"/>
      <c r="M12" s="5"/>
    </row>
    <row r="13" spans="1:13" x14ac:dyDescent="0.2">
      <c r="C13" s="4"/>
      <c r="G13" s="5"/>
      <c r="J13" s="5"/>
      <c r="K13" s="5"/>
      <c r="L13" s="5"/>
      <c r="M13" s="5"/>
    </row>
    <row r="14" spans="1:13" x14ac:dyDescent="0.2">
      <c r="C14" s="4"/>
      <c r="G14" s="5"/>
      <c r="J14" s="5"/>
      <c r="K14" s="5"/>
      <c r="L14" s="5"/>
      <c r="M14" s="5"/>
    </row>
    <row r="15" spans="1:13" x14ac:dyDescent="0.2">
      <c r="C15" s="4"/>
      <c r="G15" s="5"/>
      <c r="J15" s="5"/>
      <c r="K15" s="5"/>
      <c r="L15" s="5"/>
      <c r="M15" s="5"/>
    </row>
    <row r="16" spans="1:13" x14ac:dyDescent="0.2">
      <c r="C16" s="750"/>
      <c r="G16" s="5"/>
      <c r="J16" s="5"/>
      <c r="K16" s="5"/>
      <c r="L16" s="5"/>
      <c r="M16" s="5"/>
    </row>
    <row r="17" spans="3:13" x14ac:dyDescent="0.2">
      <c r="C17" s="750"/>
      <c r="G17" s="5"/>
      <c r="J17" s="5"/>
      <c r="K17" s="5"/>
      <c r="L17" s="5"/>
      <c r="M17" s="5"/>
    </row>
    <row r="18" spans="3:13" x14ac:dyDescent="0.2">
      <c r="C18" s="750"/>
      <c r="G18" s="5"/>
      <c r="J18" s="5"/>
      <c r="K18" s="5"/>
      <c r="L18" s="5"/>
      <c r="M18" s="5"/>
    </row>
    <row r="19" spans="3:13" x14ac:dyDescent="0.2">
      <c r="C19" s="750"/>
      <c r="G19" s="5"/>
      <c r="J19" s="5"/>
      <c r="K19" s="5"/>
      <c r="L19" s="5"/>
      <c r="M19" s="5"/>
    </row>
    <row r="20" spans="3:13" x14ac:dyDescent="0.2">
      <c r="C20" s="4"/>
      <c r="G20" s="5"/>
      <c r="J20" s="5"/>
      <c r="K20" s="5"/>
      <c r="L20" s="5"/>
      <c r="M20" s="5"/>
    </row>
    <row r="21" spans="3:13" x14ac:dyDescent="0.2">
      <c r="C21" s="4"/>
      <c r="G21" s="5"/>
      <c r="J21" s="5"/>
      <c r="K21" s="5"/>
      <c r="L21" s="5"/>
      <c r="M21" s="5"/>
    </row>
    <row r="22" spans="3:13" x14ac:dyDescent="0.2">
      <c r="C22" s="4"/>
      <c r="G22" s="5"/>
    </row>
    <row r="23" spans="3:13" x14ac:dyDescent="0.2">
      <c r="C23" s="4"/>
      <c r="G23" s="5"/>
    </row>
    <row r="24" spans="3:13" x14ac:dyDescent="0.2">
      <c r="C24" s="4"/>
      <c r="G24" s="5"/>
    </row>
    <row r="25" spans="3:13" x14ac:dyDescent="0.2">
      <c r="C25" s="4"/>
      <c r="G25" s="5"/>
    </row>
    <row r="26" spans="3:13" x14ac:dyDescent="0.2">
      <c r="C26" s="4"/>
      <c r="G26" s="5"/>
    </row>
    <row r="27" spans="3:13" x14ac:dyDescent="0.2">
      <c r="C27" s="4"/>
      <c r="G27" s="5"/>
    </row>
    <row r="28" spans="3:13" x14ac:dyDescent="0.2">
      <c r="C28" s="4"/>
      <c r="G28" s="5"/>
    </row>
    <row r="29" spans="3:13" x14ac:dyDescent="0.2">
      <c r="C29" s="4"/>
      <c r="G29" s="5"/>
    </row>
    <row r="30" spans="3:13" x14ac:dyDescent="0.2">
      <c r="C30" s="4"/>
      <c r="G30" s="5"/>
    </row>
    <row r="31" spans="3:13" x14ac:dyDescent="0.2">
      <c r="C31" s="4"/>
      <c r="G31" s="5"/>
    </row>
    <row r="32" spans="3:13" x14ac:dyDescent="0.2">
      <c r="C32" s="4"/>
      <c r="G32" s="5"/>
    </row>
    <row r="33" spans="3:7" x14ac:dyDescent="0.2">
      <c r="C33" s="4"/>
      <c r="G33" s="5"/>
    </row>
    <row r="34" spans="3:7" x14ac:dyDescent="0.2">
      <c r="C34" s="4"/>
      <c r="G34" s="5"/>
    </row>
    <row r="35" spans="3:7" x14ac:dyDescent="0.2">
      <c r="C35" s="4"/>
      <c r="G35" s="5"/>
    </row>
    <row r="36" spans="3:7" x14ac:dyDescent="0.2">
      <c r="C36" s="4"/>
      <c r="G36" s="5"/>
    </row>
    <row r="37" spans="3:7" x14ac:dyDescent="0.2">
      <c r="C37" s="4"/>
      <c r="G37" s="5"/>
    </row>
    <row r="38" spans="3:7" x14ac:dyDescent="0.2">
      <c r="C38" s="4"/>
      <c r="G38" s="5"/>
    </row>
    <row r="39" spans="3:7" x14ac:dyDescent="0.2">
      <c r="C39" s="4"/>
      <c r="G39" s="5"/>
    </row>
    <row r="40" spans="3:7" x14ac:dyDescent="0.2">
      <c r="C40" s="4"/>
      <c r="G40" s="5"/>
    </row>
    <row r="41" spans="3:7" x14ac:dyDescent="0.2">
      <c r="C41" s="4"/>
      <c r="G41" s="5"/>
    </row>
    <row r="42" spans="3:7" x14ac:dyDescent="0.2">
      <c r="C42" s="4"/>
      <c r="G42" s="5"/>
    </row>
    <row r="43" spans="3:7" x14ac:dyDescent="0.2">
      <c r="C43" s="4"/>
      <c r="G43" s="5"/>
    </row>
    <row r="44" spans="3:7" x14ac:dyDescent="0.2">
      <c r="C44" s="4"/>
      <c r="G44" s="5"/>
    </row>
    <row r="45" spans="3:7" x14ac:dyDescent="0.2">
      <c r="C45" s="4"/>
      <c r="G45" s="5"/>
    </row>
    <row r="46" spans="3:7" x14ac:dyDescent="0.2">
      <c r="C46" s="4"/>
      <c r="G46" s="5"/>
    </row>
    <row r="47" spans="3:7" x14ac:dyDescent="0.2">
      <c r="C47" s="4"/>
      <c r="G47" s="5"/>
    </row>
    <row r="48" spans="3:7" x14ac:dyDescent="0.2">
      <c r="C48" s="4"/>
      <c r="G48" s="5"/>
    </row>
    <row r="49" spans="3:7" x14ac:dyDescent="0.2">
      <c r="C49" s="4"/>
      <c r="G49" s="5"/>
    </row>
    <row r="50" spans="3:7" x14ac:dyDescent="0.2">
      <c r="C50" s="4"/>
      <c r="G50" s="5"/>
    </row>
    <row r="51" spans="3:7" x14ac:dyDescent="0.2">
      <c r="C51" s="4"/>
      <c r="G51" s="5"/>
    </row>
    <row r="52" spans="3:7" x14ac:dyDescent="0.2">
      <c r="C52" s="4"/>
      <c r="G52" s="5"/>
    </row>
    <row r="53" spans="3:7" x14ac:dyDescent="0.2">
      <c r="C53" s="4"/>
      <c r="G53" s="5"/>
    </row>
    <row r="54" spans="3:7" x14ac:dyDescent="0.2">
      <c r="C54" s="4"/>
      <c r="G54" s="5"/>
    </row>
    <row r="55" spans="3:7" x14ac:dyDescent="0.2">
      <c r="C55" s="4"/>
      <c r="G55" s="5"/>
    </row>
    <row r="56" spans="3:7" x14ac:dyDescent="0.2">
      <c r="C56" s="4"/>
      <c r="G56" s="5"/>
    </row>
    <row r="57" spans="3:7" x14ac:dyDescent="0.2">
      <c r="C57" s="4"/>
      <c r="G57" s="5"/>
    </row>
    <row r="58" spans="3:7" x14ac:dyDescent="0.2">
      <c r="C58" s="4"/>
      <c r="G58" s="5"/>
    </row>
    <row r="59" spans="3:7" x14ac:dyDescent="0.2">
      <c r="C59" s="4"/>
      <c r="G59" s="5"/>
    </row>
    <row r="60" spans="3:7" x14ac:dyDescent="0.2">
      <c r="C60" s="750"/>
      <c r="G60" s="5"/>
    </row>
    <row r="61" spans="3:7" x14ac:dyDescent="0.2">
      <c r="C61" s="750"/>
      <c r="G61" s="5"/>
    </row>
    <row r="62" spans="3:7" x14ac:dyDescent="0.2">
      <c r="C62" s="750"/>
      <c r="G62" s="5"/>
    </row>
    <row r="63" spans="3:7" x14ac:dyDescent="0.2">
      <c r="C63" s="750"/>
      <c r="G63" s="5"/>
    </row>
  </sheetData>
  <mergeCells count="4">
    <mergeCell ref="C16:C17"/>
    <mergeCell ref="C18:C19"/>
    <mergeCell ref="C60:C61"/>
    <mergeCell ref="C62:C6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88DDA5582164429A9EC0FCFE4C8C7A" ma:contentTypeVersion="10" ma:contentTypeDescription="Crear nuevo documento." ma:contentTypeScope="" ma:versionID="fd59aea689b4e7b219f89390dda5d984">
  <xsd:schema xmlns:xsd="http://www.w3.org/2001/XMLSchema" xmlns:xs="http://www.w3.org/2001/XMLSchema" xmlns:p="http://schemas.microsoft.com/office/2006/metadata/properties" xmlns:ns2="7344871e-ffea-4b1c-a8f2-8d8d9a39868c" xmlns:ns3="4c90a381-309e-4b22-b0ef-9ecdc4ca0d39" targetNamespace="http://schemas.microsoft.com/office/2006/metadata/properties" ma:root="true" ma:fieldsID="ced10fb68a023d1f24f8f9f0d4e0f89b" ns2:_="" ns3:_="">
    <xsd:import namespace="7344871e-ffea-4b1c-a8f2-8d8d9a39868c"/>
    <xsd:import namespace="4c90a381-309e-4b22-b0ef-9ecdc4ca0d3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44871e-ffea-4b1c-a8f2-8d8d9a3986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c90a381-309e-4b22-b0ef-9ecdc4ca0d3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3CA480-7661-45A9-BD3B-0268D7E948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44871e-ffea-4b1c-a8f2-8d8d9a39868c"/>
    <ds:schemaRef ds:uri="4c90a381-309e-4b22-b0ef-9ecdc4ca0d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DD37A21-2433-43FE-B338-A25C52CD6A5A}">
  <ds:schemaRefs>
    <ds:schemaRef ds:uri="http://schemas.microsoft.com/office/2006/documentManagement/types"/>
    <ds:schemaRef ds:uri="http://purl.org/dc/elements/1.1/"/>
    <ds:schemaRef ds:uri="http://schemas.openxmlformats.org/package/2006/metadata/core-properties"/>
    <ds:schemaRef ds:uri="http://purl.org/dc/terms/"/>
    <ds:schemaRef ds:uri="http://www.w3.org/XML/1998/namespace"/>
    <ds:schemaRef ds:uri="4c90a381-309e-4b22-b0ef-9ecdc4ca0d39"/>
    <ds:schemaRef ds:uri="http://schemas.microsoft.com/office/infopath/2007/PartnerControls"/>
    <ds:schemaRef ds:uri="7344871e-ffea-4b1c-a8f2-8d8d9a39868c"/>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C2E2FC13-DFAF-44A5-93BA-010C43FF39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Evaluación</vt:lpstr>
      <vt:lpstr>puntuables</vt:lpstr>
      <vt:lpstr>Hoja1</vt:lpstr>
      <vt:lpstr>Indicadores UT</vt:lpstr>
      <vt:lpstr>Listas</vt:lpstr>
      <vt:lpstr>Datos</vt:lpstr>
      <vt:lpstr>Región</vt:lpstr>
      <vt:lpstr>Segmento</vt:lpstr>
      <vt:lpstr>Verificación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katerine aya</cp:lastModifiedBy>
  <cp:revision/>
  <dcterms:created xsi:type="dcterms:W3CDTF">2014-10-29T19:55:46Z</dcterms:created>
  <dcterms:modified xsi:type="dcterms:W3CDTF">2021-12-28T23:07:29Z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0x010100C288DDA5582164429A9EC0FCFE4C8C7A</vt:lpwstr>
  </property>
</Properties>
</file>