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codeName="ThisWorkbook"/>
  <mc:AlternateContent xmlns:mc="http://schemas.openxmlformats.org/markup-compatibility/2006">
    <mc:Choice Requires="x15">
      <x15ac:absPath xmlns:x15ac="http://schemas.microsoft.com/office/spreadsheetml/2010/11/ac" url="https://cceficiente.sharepoint.com/sites/DOTACIONICBF/Documentos compartidos/General/009. EVALUACION/05. EVALUACIONES IND. SIN PUNTUABLES/"/>
    </mc:Choice>
  </mc:AlternateContent>
  <xr:revisionPtr revIDLastSave="738" documentId="8_{EE7CF69B-7A83-4580-A6EE-E4BA33E9E145}" xr6:coauthVersionLast="47" xr6:coauthVersionMax="47" xr10:uidLastSave="{E17D6BCB-E92F-49D8-A4CE-E4E5CE01FA18}"/>
  <bookViews>
    <workbookView xWindow="-120" yWindow="-120" windowWidth="20730" windowHeight="11160" tabRatio="723" xr2:uid="{00000000-000D-0000-FFFF-FFFF00000000}"/>
  </bookViews>
  <sheets>
    <sheet name="Evaluación" sheetId="1" r:id="rId1"/>
    <sheet name="PUNTUABLES" sheetId="14" r:id="rId2"/>
    <sheet name="Hoja1" sheetId="13" state="hidden" r:id="rId3"/>
    <sheet name="Indicadores UT" sheetId="6" state="hidden" r:id="rId4"/>
    <sheet name="Listas" sheetId="12" state="hidden" r:id="rId5"/>
    <sheet name="Datos" sheetId="2" state="hidden" r:id="rId6"/>
  </sheets>
  <definedNames>
    <definedName name="_xlnm._FilterDatabase" localSheetId="0" hidden="1">Evaluación!$B$19:$B$20</definedName>
    <definedName name="Región">Datos!$A$3:$A$5</definedName>
    <definedName name="Segmento">Datos!$B$3:$B$5</definedName>
    <definedName name="Verificación">Datos!$G$5:$G$7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52" i="1" l="1"/>
  <c r="D163" i="1"/>
  <c r="G47" i="14"/>
  <c r="G46" i="14"/>
  <c r="G45" i="14"/>
  <c r="G44" i="14"/>
  <c r="G42" i="14"/>
  <c r="C12" i="14"/>
  <c r="B5" i="14"/>
  <c r="H210" i="1"/>
  <c r="D210" i="1"/>
  <c r="I140" i="1"/>
  <c r="D32" i="1"/>
  <c r="D26" i="1"/>
  <c r="H202" i="1" l="1"/>
  <c r="D202" i="1"/>
  <c r="H195" i="1"/>
  <c r="D195" i="1"/>
  <c r="H104" i="1"/>
  <c r="D104" i="1"/>
  <c r="V199" i="1"/>
  <c r="V198" i="1"/>
  <c r="V197" i="1"/>
  <c r="V196" i="1"/>
  <c r="V195" i="1"/>
  <c r="B89" i="1"/>
  <c r="B70" i="1" l="1"/>
  <c r="I190" i="1" l="1"/>
  <c r="D190" i="1"/>
  <c r="F184" i="1" s="1"/>
  <c r="I181" i="1"/>
  <c r="D181" i="1"/>
  <c r="F175" i="1" s="1"/>
  <c r="I172" i="1"/>
  <c r="D172" i="1"/>
  <c r="F166" i="1" s="1"/>
  <c r="I163" i="1"/>
  <c r="I149" i="1"/>
  <c r="D149" i="1"/>
  <c r="H26" i="1"/>
  <c r="H29" i="1"/>
  <c r="D29" i="1"/>
  <c r="D140" i="1"/>
  <c r="F143" i="1" l="1"/>
  <c r="F134" i="1"/>
  <c r="D17" i="6" l="1"/>
  <c r="D13" i="6"/>
  <c r="D24" i="6"/>
  <c r="D23" i="6"/>
  <c r="D22" i="6"/>
  <c r="D21" i="6"/>
  <c r="D20" i="6"/>
  <c r="D15" i="6"/>
  <c r="D14"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DIRECTOR</author>
  </authors>
  <commentList>
    <comment ref="B37" authorId="0" shapeId="0" xr:uid="{A8802D91-1972-4E6F-BF68-9B651BB813F4}">
      <text>
        <r>
          <rPr>
            <sz val="9"/>
            <color indexed="81"/>
            <rFont val="Tahoma"/>
            <family val="2"/>
          </rPr>
          <t xml:space="preserve">Objeto: : Establecer: (i) las condiciones para la adquisición de los elementos para la primera infancia y educación al amparo del Acuerdo Marco y el suministro de dichos bienes por parte de los Proveedores; (ii) las condiciones en las cuales las Entidades Compradoras se vinculan al Acuerdo Marco y adquieren los Elementos para la primera infancia y educación; y (iii) las condiciones para el pago de los Elementos para la primera infancia y educación por parte de las Entidades Compradoras.
Numero del Proceso: CCENEG-056-01-2021
</t>
        </r>
      </text>
    </comment>
  </commentList>
</comments>
</file>

<file path=xl/sharedStrings.xml><?xml version="1.0" encoding="utf-8"?>
<sst xmlns="http://schemas.openxmlformats.org/spreadsheetml/2006/main" count="782" uniqueCount="268">
  <si>
    <t xml:space="preserve">Formato de Evaluación AM Elementos para la Primera Infancia y Educación </t>
  </si>
  <si>
    <t>CCENEG-056-01-2021</t>
  </si>
  <si>
    <t>Proponente</t>
  </si>
  <si>
    <t>TALENTO COMERCIALIZADORA S.A</t>
  </si>
  <si>
    <t>Realizado por</t>
  </si>
  <si>
    <t>NIT</t>
  </si>
  <si>
    <t>830.048.811-5</t>
  </si>
  <si>
    <t>Revisado por</t>
  </si>
  <si>
    <t>Representante Legal</t>
  </si>
  <si>
    <t>GERMAN LEONARDO RODRIGUEZ VARGAS</t>
  </si>
  <si>
    <t>Cédula</t>
  </si>
  <si>
    <t>e-mail</t>
  </si>
  <si>
    <t xml:space="preserve">
coordinacion.licitaciones@talentoco.com</t>
  </si>
  <si>
    <t>Segmento al que se Postula (escoja los segmentos a alos cuales se postuñlo el proponenete)</t>
  </si>
  <si>
    <t>Aseo y Cafeteria</t>
  </si>
  <si>
    <t>EMPRESA ES PEQUEÑA</t>
  </si>
  <si>
    <t>Equipos de Apoyo</t>
  </si>
  <si>
    <t>Lenceria y Mobiliario</t>
  </si>
  <si>
    <t>Material Pedagógico</t>
  </si>
  <si>
    <t>Tamaño Empresa</t>
  </si>
  <si>
    <t>Pequeña</t>
  </si>
  <si>
    <t>RECHAZADO</t>
  </si>
  <si>
    <t>SEGMENTO I ASEO Y CAFETERIA</t>
  </si>
  <si>
    <t>SEGMENTO II EQUIPOS ANTROPOMÉTRICOS</t>
  </si>
  <si>
    <t>SEGMENTO III EQUIPOS DE APOYO</t>
  </si>
  <si>
    <t>SEGMENTO IV LENCERIA Y MOBILIARIA</t>
  </si>
  <si>
    <t>SEGMENTO V RECURSOS PARA LA EMERGENCIA</t>
  </si>
  <si>
    <t>SEGMENTO VI MATERIAL PEDAGOGICO</t>
  </si>
  <si>
    <t>Habilitado según Evaluador 1</t>
  </si>
  <si>
    <t>Habilitado según Evaluador 2</t>
  </si>
  <si>
    <t>No</t>
  </si>
  <si>
    <t>Primera verificación</t>
  </si>
  <si>
    <t>Segunda verificación</t>
  </si>
  <si>
    <t>¿Qué puede subsanar? (Escribir de tal forma que se pueda copiar y pegar en el correo)</t>
  </si>
  <si>
    <t>¿Subsanó?</t>
  </si>
  <si>
    <t xml:space="preserve">Ruta archivo (Hipervínculo) </t>
  </si>
  <si>
    <t>Nombre del archivo y folio</t>
  </si>
  <si>
    <t xml:space="preserve">Fecha de la subsanación </t>
  </si>
  <si>
    <t>Observación</t>
  </si>
  <si>
    <t xml:space="preserve">DOCUMENTOS </t>
  </si>
  <si>
    <t>Cumple</t>
  </si>
  <si>
    <t>Folio/  Archivo</t>
  </si>
  <si>
    <t>SI</t>
  </si>
  <si>
    <t>Formato 1 - Carta de presentación de la Oferta</t>
  </si>
  <si>
    <t>Exacto como está en los pliegos</t>
  </si>
  <si>
    <t>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14%29%2036%2E%20Formato%201%20%2D%20Carta%20de%20Presentacion%2Epdf&amp;parent=%2Fsites%2FDOTACIONICBF%2FDocumentos%20compartidos%2FGeneral%2F009%2E%20EVALUACION%2FOFERTAS%20ECONOMICAS%2FOFERTAS%20RECIBIDAS%20%2819%20OFERTAS%29%2FCO1%5FRANL%5F3624376%5F20211207001802%20TALENTO%20COMERCIALIZADORA%20S%20A</t>
  </si>
  <si>
    <t>Firmado por el representante legal de Proponente (y suscrito por todos los integrantes del Proponente plural)</t>
  </si>
  <si>
    <t xml:space="preserve">La Agencia Nacional de Contratación Pública- Colombia Compra Eficiente indica al proponente la siguiente situación: El proponente se presentó para: (a) SECOP II con la Oferta para los Segmentos I. Aseo y Cocina; II Equipos Antropométricos; III. Equipos de Apoyo; IV. Lencería y Mobiliario; V. Recurso para la Emergencia; VI Material Pedagógico; (b) Allegó con la Oferta Económica formato 10. La oferta para los Segmentos I. Aseo y Cocina; III. Equipos de Apoyo; IV. Lencería y Mobiliaria; V. Recursos para la Emergencia; VI Material Pedagógico; (c) Allegó con la Oferta la Carta de presentación de la Oferta. Formato 1. Presentándose para los Segmentos I. Aseo y Cocina; III. Equipos de Apoyo; IV. Lencería y Mobiliaria; V. Recursos para la Emergencia; VI Material Pedagógico. 
En efecto, se le informa al proponente que se RECHAZA la Oferta aplicada en la plataforma del SECOP II para el Segmento II. Equipos Antropométricos ya que no allegó la Oferta Económica. Formato 10 en la Oferta para el presente proceso licitatorio. </t>
  </si>
  <si>
    <t>Formato 2 - Compromiso Anticorrupción</t>
  </si>
  <si>
    <t>Exacta como está en los pliegos</t>
  </si>
  <si>
    <t>Si</t>
  </si>
  <si>
    <t>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15%29%2037%2E%20Formato%202%20%2D%20Compromiso%20Anticorrupci%2B%C2%A6n%2Epdf&amp;parent=%2Fsites%2FDOTACIONICBF%2FDocumentos%20compartidos%2FGeneral%2F009%2E%20EVALUACION%2FOFERTAS%20ECONOMICAS%2FOFERTAS%20RECIBIDAS%20%2819%20OFERTAS%29%2FCO1%5FRANL%5F3624376%5F20211207001802%20TALENTO%20COMERCIALIZADORA%20S%20A</t>
  </si>
  <si>
    <t>Firmada por el representante legal que firmo la carta de presentacion de la oferta (y suscrito por todos los integrantes del proponente plural)</t>
  </si>
  <si>
    <t>GARANTIA DE SERIEDAD DE LA OFERTA</t>
  </si>
  <si>
    <t>Valor de la garantia por 1000SMML ($908.526.000)</t>
  </si>
  <si>
    <t>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POLIZA%20TALENTO%20ANEXO%202%20%2Epdf&amp;parent=%2Fsites%2FDOTACIONICBF%2FDocumentos%20compartidos%2FGeneral%2F009%2E%20EVALUACION%2FOFERTAS%20ECONOMICAS%2FOFERTAS%20RECIBIDAS%20%2819%20OFERTAS%29%2FCO1%5FRANL%5F3624376%5F20211207001802%20TALENTO%20COMERCIALIZADORA%20S%20A</t>
  </si>
  <si>
    <t>Vigencia minima del 06 de diciembre hasta el 06 de marzo de 2022)</t>
  </si>
  <si>
    <t>Tomador: Nombre y NIT del oferente, si es UT o Consorcio deberán estar relacionados todos los integrantes del proponente plural</t>
  </si>
  <si>
    <t>Beneficiario Agencia Nacional de Contratación Pública – Colombia Compra Eficiente.
NIT: 900.514.813-2</t>
  </si>
  <si>
    <t>Verificar Objeto y Número del Proceso</t>
  </si>
  <si>
    <t>Si es una Unión Temporal o Consorcio, debe discriminar en la garantía el porcentaje de participación de cada uno de los integrantes.</t>
  </si>
  <si>
    <t>N/A</t>
  </si>
  <si>
    <t>Firmada por el tomador y por la aseguradora</t>
  </si>
  <si>
    <r>
      <rPr>
        <b/>
        <sz val="9"/>
        <color theme="1"/>
        <rFont val="Arial"/>
        <family val="2"/>
      </rPr>
      <t>¿PROPONENTE PLURAL?</t>
    </r>
    <r>
      <rPr>
        <sz val="9"/>
        <color theme="1"/>
        <rFont val="Arial"/>
        <family val="2"/>
      </rPr>
      <t xml:space="preserve"> </t>
    </r>
  </si>
  <si>
    <t xml:space="preserve">Tipo de figura plural </t>
  </si>
  <si>
    <t xml:space="preserve">Proponente Plural </t>
  </si>
  <si>
    <t>Documento de Constitución de Consorcio - Formato 4</t>
  </si>
  <si>
    <t>Documento de Constitución de Unión Temporal - Formato 5</t>
  </si>
  <si>
    <t xml:space="preserve">Fotocopia del documento de identidad del representante legal o del apoderado del Proponente plural. Y de cada integrante del proponente plural. </t>
  </si>
  <si>
    <t>Regulacion de su participacion con el pliego</t>
  </si>
  <si>
    <t>Estan suscritos los porcentajes de participacion de los integrantes de la Union Temporal</t>
  </si>
  <si>
    <t xml:space="preserve">Esta suscrito por los integrantes o los representantes de los integrantes </t>
  </si>
  <si>
    <t xml:space="preserve">si se trata de Union Temporal, sus miembros deberan señalar los términos y extensión (actividades) de su participación en la propuesta y en su ejecución </t>
  </si>
  <si>
    <t>Duración de la estructura del proponente plural por lo menos igual a la de la vigencia del Acuerdo Marco y un (1) año más.  (Diciembre 2025)</t>
  </si>
  <si>
    <t>CAPACIDAD JURIDICA</t>
  </si>
  <si>
    <t>Proponente Singular o Integrante 1 de la UT o Consorcio</t>
  </si>
  <si>
    <t xml:space="preserve"> CERTIFICADO DE EXISTENCIA Y REPRESENTACION LEGAL</t>
  </si>
  <si>
    <t>Verificar nombre y NIT</t>
  </si>
  <si>
    <t>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CAMARA%20TALENTO%20NOV%2029%2Epdf&amp;parent=%2Fsites%2FDOTACIONICBF%2FDocumentos%20compartidos%2FGeneral%2F009%2E%20EVALUACION%2FOFERTAS%20ECONOMICAS%2FOFERTAS%20RECIBIDAS%20%2819%20OFERTAS%29%2FCO1%5FRANL%5F3624376%5F20211207001802%20TALENTO%20COMERCIALIZADORA%20S%20A</t>
  </si>
  <si>
    <t xml:space="preserve">Vigencia igual o posterior al 6 de noviembre 2021 </t>
  </si>
  <si>
    <t>Objeto social: Fabricacion y/o distribución de los elementos al segmento que esta aplicando</t>
  </si>
  <si>
    <t>El representante legal no está limitado por alguna cuantía</t>
  </si>
  <si>
    <t>Si el representante legal está limitado: envió copia del acta del órgano social correspondiente para participar en el Proceso de Contratación (Verificar órgano social facultado para otorgar autorización para celebrar contratos sin límite de cuantía) y que dicha acta tenga fecha anterior al 6 de diciembre de 2021.</t>
  </si>
  <si>
    <t>Mínima duración de la persona jurídica  igual a la de la vigencia del Acuerdo Marco y un (1) año más.  (Diciembre 2025))</t>
  </si>
  <si>
    <t>Certificación de Pagos de Seguridad Social y Aportes Parafiscales</t>
  </si>
  <si>
    <t>¿Tipo de Persona? (ESCOJA NATURAL O JURIDICA)</t>
  </si>
  <si>
    <t>JURIDICA</t>
  </si>
  <si>
    <t xml:space="preserve">Certificación de Pagos de Seguridad Social y Aportes Parafiscales. Formato 6. </t>
  </si>
  <si>
    <t>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13%20PARAFISCALES%20TALENTO%2Epdf&amp;parent=%2Fsites%2FDOTACIONICBF%2FDocumentos%20compartidos%2FGeneral%2F009%2E%20EVALUACION%2FOFERTAS%20ECONOMICAS%2FOFERTAS%20RECIBIDAS%20%2819%20OFERTAS%29%2FCO1%5FRANL%5F3624376%5F20211207001802%20TALENTO%20COMERCIALIZADORA%20S%20A</t>
  </si>
  <si>
    <t>Firmado por el representante legal o el revisor fiscal  y este aparece en el certificado de existencia y representación legal</t>
  </si>
  <si>
    <t xml:space="preserve">Si está firmado por el revisor fiscal, adjuntó copia de la cédula de ciudadanía, de la tarjeta profesional y certificado de antecedentes de la Junta Central de Contadores? </t>
  </si>
  <si>
    <t>Integrante 2 de la UT o Consorcio</t>
  </si>
  <si>
    <t>Revisión requisitos habilitantes (documentos)</t>
  </si>
  <si>
    <t xml:space="preserve">Certificado de Existencia y Representación Legal </t>
  </si>
  <si>
    <t>Verificar Nombre y NIT</t>
  </si>
  <si>
    <t>Fecha de expedición igual o posterior al 06 de noviembre de 2021</t>
  </si>
  <si>
    <t>Objeto social: FabricaciÓn y/o distribución de los elementos al Segmento que esta aplicando</t>
  </si>
  <si>
    <t>El Representante Legal se encuentra limitado por alguna cuantía</t>
  </si>
  <si>
    <t>Si el representante legal está limitado: envió copia del acta del órgano social correspondiente para participar en el Proceso de Contratación (Verificar órgano social facultado para otorgar autorización para celebrar contratos sin límite de cuantía) y que dicha acta tenga fecha anterior al 06 de diciembre de 2021.</t>
  </si>
  <si>
    <t>Mínima duración de la persona jurídica  igual a la de la vigencia del Acuerdo Marco y un (1) año más.  (Diciembre 2025)</t>
  </si>
  <si>
    <t xml:space="preserve">¿ Proponente Extranjero? </t>
  </si>
  <si>
    <t>Revisión Requisito Habilitanters (documentos)</t>
  </si>
  <si>
    <t xml:space="preserve">Formato 3- Requisitos habilitantes de los Proponentes extranjeros sin domicilio o sucursal en Colombia. </t>
  </si>
  <si>
    <t xml:space="preserve">Firmado por el representante legal y revisor fiscal o contador de Proponente </t>
  </si>
  <si>
    <t>RUP</t>
  </si>
  <si>
    <t>Revisión Requisitos Habilitantes (documentos)</t>
  </si>
  <si>
    <t>Vigencia del RUP expedido dentro de los 30 días calendario anteriores al cierre (A partir de 06 de noviembre de 2021)</t>
  </si>
  <si>
    <t>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RUP%20R%5F2%2Epdf&amp;parent=%2Fsites%2FDOTACIONICBF%2FDocumentos%20compartidos%2FGeneral%2F009%2E%20EVALUACION%2FOFERTAS%20ECONOMICAS%2FOFERTAS%20RECIBIDAS%20%2819%20OFERTAS%29%2FCO1%5FRANL%5F3624376%5F20211207001802%20TALENTO%20COMERCIALIZADORA%20S%20A</t>
  </si>
  <si>
    <t>Información en firme</t>
  </si>
  <si>
    <t>Fotocopia del documento de identidad del Representante Legal o del apoderado del Proponente singular o del Representante Legal o apoderado de cada uno de los miembros del proponente plural</t>
  </si>
  <si>
    <t>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C%2EC%20REP%20LEGAL%20TALENTO%2Epdf&amp;parent=%2Fsites%2FDOTACIONICBF%2FDocumentos%20compartidos%2FGeneral%2F009%2E%20EVALUACION%2FOFERTAS%20ECONOMICAS%2FOFERTAS%20RECIBIDAS%20%2819%20OFERTAS%29%2FCO1%5FRANL%5F3624376%5F20211207001802%20TALENTO%20COMERCIALIZADORA%20S%20A</t>
  </si>
  <si>
    <t>Primera Verificación</t>
  </si>
  <si>
    <t>Fotocopia del documento de identidad del representante legal o del apoderado del Proponente singular. O del Representante Legal o apoderado de cada uno de los miembros del proponente plural</t>
  </si>
  <si>
    <t>VERIFICACIÓN DE INHABILIDADES</t>
  </si>
  <si>
    <t>Presenta alguna de las siguientes medidas (Guardar evidencias en la carpeta)</t>
  </si>
  <si>
    <t xml:space="preserve">Primera Evaluación </t>
  </si>
  <si>
    <t xml:space="preserve">Segunda Verificación </t>
  </si>
  <si>
    <t>SI / NO</t>
  </si>
  <si>
    <t xml:space="preserve">Tiene multas y sanciones en el RUES
https://www.rues.org.co/ </t>
  </si>
  <si>
    <t>Tiene medidas Correctivas
https://srvcnpc.policia.gov.co/PSC/frm_cnp_consulta.aspx</t>
  </si>
  <si>
    <t xml:space="preserve">Tiene Antecedentes Judiciales 
https://antecedentes.policia.gov.co:7005/WebJudicial/index.xhtml </t>
  </si>
  <si>
    <t xml:space="preserve">Tiene Antecedentes Fiscales en la Contraloría Representante Legal y Persona Jurídica
https://www.contraloria.gov.co/web/guest/control-fiscal/responsabilidad-fiscal/control-fiscal/responsabilidad-fiscal/certificado-de-antecedentes-fiscales/persona-natural </t>
  </si>
  <si>
    <t>Tiene Sanciones o Inhabilidades en la Procuraduría Representante Legal y Persona Jurídica
https://www.procuraduria.gov.co/portal/generar_certificado.page</t>
  </si>
  <si>
    <t>Integrante 2 de la UT o Consorcio. Presenta alguna de las siguientes medidas  (Guardar evidencias en la carpeta)</t>
  </si>
  <si>
    <t>Tiene medidas correctivas
https://srvcnpc.policia.gov.co/PSC/frm_cnp_consulta.aspx</t>
  </si>
  <si>
    <t>Tiene Antecedentes Judiciales 
https://antecedentes.policia.gov.co:7005/WebJudicial/index.xhtml</t>
  </si>
  <si>
    <t xml:space="preserve">EXPERIENCIA </t>
  </si>
  <si>
    <t>No. Contrato en RUP</t>
  </si>
  <si>
    <t>Valor en SMMLV</t>
  </si>
  <si>
    <t>Sí</t>
  </si>
  <si>
    <t>Aseo y cafeteria</t>
  </si>
  <si>
    <t>Total</t>
  </si>
  <si>
    <t>x</t>
  </si>
  <si>
    <t>Equipos Antropométricos</t>
  </si>
  <si>
    <t>NO</t>
  </si>
  <si>
    <t>X</t>
  </si>
  <si>
    <t>41.07</t>
  </si>
  <si>
    <t>Recursos para la Emergencia</t>
  </si>
  <si>
    <t>CAPACIDAD FINANCIERA</t>
  </si>
  <si>
    <t>Segunda Verificación</t>
  </si>
  <si>
    <t>EN CASO DE UT - RUP</t>
  </si>
  <si>
    <t>Proponente 1</t>
  </si>
  <si>
    <t>Proponente 2</t>
  </si>
  <si>
    <t>Proponente 3</t>
  </si>
  <si>
    <t>Proponente 4</t>
  </si>
  <si>
    <t>Proponente 5</t>
  </si>
  <si>
    <t>Proponente 6</t>
  </si>
  <si>
    <t xml:space="preserve">Proponente plural </t>
  </si>
  <si>
    <t>% Participación</t>
  </si>
  <si>
    <t>índice de liquidez</t>
  </si>
  <si>
    <t>Indice de Liquidez Mayor o Igual a 1,13</t>
  </si>
  <si>
    <t>si</t>
  </si>
  <si>
    <t>Activo Corriente</t>
  </si>
  <si>
    <t>índice de endeudamiento</t>
  </si>
  <si>
    <t xml:space="preserve">Indice de Endeudamiento - Menor o Igual a 75% </t>
  </si>
  <si>
    <t>Activo Total</t>
  </si>
  <si>
    <t>Razón de cobertura de interés</t>
  </si>
  <si>
    <t>Razón de Cobertura de Intereses - Mayor o Igual a 0</t>
  </si>
  <si>
    <t>Pasivo Corriente</t>
  </si>
  <si>
    <t>Utilidad operacional sobre patrimonio</t>
  </si>
  <si>
    <t xml:space="preserve">CAPACIDAD ORGANIZACIONAL </t>
  </si>
  <si>
    <t>Pasivo Total</t>
  </si>
  <si>
    <t>Utilidad operacional sobre activos</t>
  </si>
  <si>
    <t>Patrimonio</t>
  </si>
  <si>
    <t>Utilidad/ pérdida operacional</t>
  </si>
  <si>
    <t>Gastos de intereses</t>
  </si>
  <si>
    <t>Rentabilidad sobre Patrimonio -  Mayor o igual a 0</t>
  </si>
  <si>
    <t>Rentabilidad sobre Activos - Mayor o igual a 0</t>
  </si>
  <si>
    <t xml:space="preserve">REQUISITOS TECNICOS ADICIONAL </t>
  </si>
  <si>
    <t>REQUISITOS MINIMOS TECNICOS</t>
  </si>
  <si>
    <t>Formato 11 - Certificado de cumplimiento de las Fichas Técnicas</t>
  </si>
  <si>
    <t>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46%2E%20Formato%2011%20%2D%20Certificado%20cumplimiento%20Fichas%20Tecnicas%2Epdf&amp;parent=%2Fsites%2FDOTACIONICBF%2FDocumentos%20compartidos%2FGeneral%2F009%2E%20EVALUACION%2FOFERTAS%20ECONOMICAS%2FOFERTAS%20RECIBIDAS%20%2819%20OFERTAS%29%2FCO1%5FRANL%5F3624376%5F20211207001802%20TALENTO%20COMERCIALIZADORA%20S%20A</t>
  </si>
  <si>
    <t>Exacta como está en los Pliegos</t>
  </si>
  <si>
    <t>Firmada por el Representante Legal del Proponente</t>
  </si>
  <si>
    <t>CERTIFICACION DE LA CADENA DE DISTRIBUCION</t>
  </si>
  <si>
    <t>Cuenta con la certificacion del fabricante o distribuidor por cada segmento al que se presento</t>
  </si>
  <si>
    <t>Contiene el numero del contacto de la persona que firma el documento</t>
  </si>
  <si>
    <t>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CARTAS%20DE%20DISTRIBUCION%2Epdf&amp;parent=%2Fsites%2FDOTACIONICBF%2FDocumentos%20compartidos%2FGeneral%2F009%2E%20EVALUACION%2FOFERTAS%20ECONOMICAS%2FOFERTAS%20RECIBIDAS%20%2819%20OFERTAS%29%2FCO1%5FRANL%5F3624376%5F20211207001802%20TALENTO%20COMERCIALIZADORA%20S%20A</t>
  </si>
  <si>
    <t>La Agencia Nacional de Contratación Pública- Colombia Compra Eficiente indica al proponente allegar los Certificados de la cadena de distribución ya que el archivo cargado genera un error al abrirlo. Debe tener en cuenta que los Certificados deben estipular lo siguiente: (i) el respaldo del Fabricante o del Distribuidor en la relación comercial de los elementos de cada segmento en que el proponente presenta oferta; (ii) la relación para cada marca ofrecida del Fabricante o del Distribuido; (iii) La expedición por el Fabricante o Distribuidor; (iv) deberá contener el número de contacto de la persona que firma el documento; (v) la manifestación de que la relación comercial del Fabricante, el Distribuidor (cuando aplique) y el Proveedor perdurará durante la vigencia del Acuerdo Marco y un (1) año adicional; vi) la disponibilidad del suministro de los elementos al Proponente según el segmento al que presenta Oferta. Lo anterior, en conformidad con el numeral 4.5 Certificación de la Cadena de Distribución (Debe especificar que es distribuidor autorizado de cada marca) del pliego de condiciones.</t>
  </si>
  <si>
    <t xml:space="preserve">Si es union Temporal debe estar acreditado al menos uno de los integrantes </t>
  </si>
  <si>
    <t>La vigencia del certificado del fabricante o distribuidor es mayor o igual a Diciembre 2025</t>
  </si>
  <si>
    <t>CRITERIOS DE DESEMPATE</t>
  </si>
  <si>
    <t>¿Adjuntó los siguientes formatos?</t>
  </si>
  <si>
    <t>Segunda Evaluación</t>
  </si>
  <si>
    <t xml:space="preserve">Adjuntó </t>
  </si>
  <si>
    <t xml:space="preserve">Ruta Archivo </t>
  </si>
  <si>
    <t>¿El Proponente adjuntó el Formato 13 Autorización para el tratamiento exacto a como está en el pliego de condiciones?</t>
  </si>
  <si>
    <t>¿El Proponente adjuntó el Formato 11A Participación mayoritaria de mujeres cabeza de familia y/o mujeres víctimas de violencia intrafamiliar exacto a como está en el pliego de condiciones?</t>
  </si>
  <si>
    <t>¿El Proponente adjuntó el Formato 11B Vinculación de personas en condición de discapacidad» exacto a como está en el pliego de condiciones?</t>
  </si>
  <si>
    <t>¿El Proponente adjuntó el Formato 11C  Vinculación de personas mayores y no pensionadas y 11D Vinculacion de poblacion Indigenal, raizal, etc</t>
  </si>
  <si>
    <t>¿El Proponente adjuntó el Formato 11E Participación mayoritaria de personas en proceso de reincorporación y/o reintegración (personas jurídicas) exacto a como está en el pliego de condiciones?</t>
  </si>
  <si>
    <t>¿El Proponente adjuntó el Formato 11F Participación mayoritaria de mujeres en proceso de reincorporación y/o reintegración (personas jurídicas) exacto a como está en el pliego de condiciones?</t>
  </si>
  <si>
    <t>¿El Proponente adjuntó el Formato 11G Acreditación Mipyme exacto a como está en el pliego de condiciones?</t>
  </si>
  <si>
    <t>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9%29%2053%2E%20Formato%2011G%20%2D%20Acreditaci%C3%B3n%20MIPYME%2Epdf&amp;parent=%2Fsites%2FDOTACIONICBF%2FDocumentos%20compartidos%2FGeneral%2F009%2E%20EVALUACION%2FOFERTAS%20ECONOMICAS%2FOFERTAS%20RECIBIDAS%20%2819%20OFERTAS%29%2FCO1%5FRANL%5F3624376%5F20211207001802%20TALENTO%20COMERCIALIZADORA%20S%20A</t>
  </si>
  <si>
    <t>¿El Proponente adjuntó el Formato Formato 11H –Pagos realizados a Mipymes, cooperativas o asociaciones mutuales exacto a como está en el pliego de condiciones?</t>
  </si>
  <si>
    <t xml:space="preserve">REQUISITOS PUNTUABLES </t>
  </si>
  <si>
    <t>Vinculación de Mujeres Cabeza de Familia</t>
  </si>
  <si>
    <t xml:space="preserve">Ruta del Archivo </t>
  </si>
  <si>
    <t xml:space="preserve">Observación </t>
  </si>
  <si>
    <t>Obtiene Puntaje ?</t>
  </si>
  <si>
    <t xml:space="preserve">Digite Cantidad de Empleados </t>
  </si>
  <si>
    <t xml:space="preserve">Digite Cantidad de Mujeres Cabeza de Familia </t>
  </si>
  <si>
    <t xml:space="preserve">Porcentaje de Mujeres Cabeza de Familia </t>
  </si>
  <si>
    <t>Formato 9    Numeral 1,1</t>
  </si>
  <si>
    <t>Diligenciado exacto como está en los pliegos</t>
  </si>
  <si>
    <t>https://cceficiente.sharepoint.com/:b:/s/DOTACIONICBF/EaqAmlgVhipGjiBWMi-EBEQBcV5HfYOQjmK-ebK4GCEDkw?e=c7bxXU</t>
  </si>
  <si>
    <t>Adjuntó el soporte consolidado de la afiliación a seguridad social de sus empleados dependientes e independientes? En caso de UT o Consorcios, cada integrante adjuntó dicho soporte?</t>
  </si>
  <si>
    <t>Coincide la cantidad de empleados del Formato 9 con la cantidad del soporte consolidado de afiliación a seguridad social?</t>
  </si>
  <si>
    <t>En caso de Uniones Temporales o Consorcios, el porcentaje corresponde a la suma de la planta de personal de todos sus integrantes?</t>
  </si>
  <si>
    <t>Mi Primer Empleo</t>
  </si>
  <si>
    <t>Formato 9   Numeral 1,2</t>
  </si>
  <si>
    <t>La Agencia Nacional de Contratación Publica Colombia Compra Eficiente no otorga puntaje por Mi Primer Empleo ya que el proponente no adjuntó  el certificado de mi primer empleo expedido por el Ministerio de Trabajo, de conformidad con la Resolución 0846 de 2021. Lo anterio de conformidad con el numeral 5.2.2 del pliego de condiciones</t>
  </si>
  <si>
    <t>Diligenciado exacto como está en los Pliegos</t>
  </si>
  <si>
    <t>+</t>
  </si>
  <si>
    <t xml:space="preserve">Vinculación de Personas en Condiciones de Discapacidad </t>
  </si>
  <si>
    <t>Formato 9  Numeral 2</t>
  </si>
  <si>
    <t>Obtiene puntaje ?</t>
  </si>
  <si>
    <t>Adjuntó el Certificado del Ministerio de Trabajo</t>
  </si>
  <si>
    <t xml:space="preserve">Está vigente el certificado del Ministerio de Trabajo? </t>
  </si>
  <si>
    <t>Concuerda la cantidad de trabajadores en situación de discapacidad del Formato 9 numeral 2 y el certificado del Ministerio de Trabajo?</t>
  </si>
  <si>
    <t>En caso de Proponentes Plurales tuvo en cuenta la planta de personal del integrante del Proponente Plural que aportó como mínimo el cuarenta por ciento (40%) de la experiencia requerida para el Proceso de Contratación?</t>
  </si>
  <si>
    <r>
      <rPr>
        <b/>
        <sz val="9"/>
        <color theme="1"/>
        <rFont val="Arial"/>
        <family val="2"/>
      </rPr>
      <t>APOYO A LA INDUSTRIA NACIONAL</t>
    </r>
    <r>
      <rPr>
        <sz val="9"/>
        <color theme="1"/>
        <rFont val="Arial"/>
        <family val="2"/>
      </rPr>
      <t xml:space="preserve"> </t>
    </r>
  </si>
  <si>
    <r>
      <t xml:space="preserve">Trato Nacional o Acuerdo Comercial (Formato 09) -         </t>
    </r>
    <r>
      <rPr>
        <b/>
        <sz val="10"/>
        <color rgb="FFC00000"/>
        <rFont val="Arial"/>
        <family val="2"/>
      </rPr>
      <t>20 puntos</t>
    </r>
  </si>
  <si>
    <r>
      <t xml:space="preserve">Promoción de Bienes Nacionales (Formato 09) - </t>
    </r>
    <r>
      <rPr>
        <b/>
        <sz val="10"/>
        <color rgb="FFC00000"/>
        <rFont val="Arial"/>
        <family val="2"/>
      </rPr>
      <t>20 puntos</t>
    </r>
  </si>
  <si>
    <r>
      <t xml:space="preserve">Promoción de la incorporación de Componente Nacional en Servicios Extranjeros  (Formato 9) - </t>
    </r>
    <r>
      <rPr>
        <b/>
        <sz val="10"/>
        <color rgb="FFC00000"/>
        <rFont val="Arial"/>
        <family val="2"/>
      </rPr>
      <t>5 puntos</t>
    </r>
  </si>
  <si>
    <r>
      <t xml:space="preserve">Trato Nacional o Acuerdo Comercial (Formato 9) - </t>
    </r>
    <r>
      <rPr>
        <sz val="9"/>
        <color rgb="FFC00000"/>
        <rFont val="Arial"/>
        <family val="2"/>
      </rPr>
      <t>20 puntos</t>
    </r>
    <r>
      <rPr>
        <sz val="9"/>
        <color theme="1"/>
        <rFont val="Arial"/>
        <family val="2"/>
      </rPr>
      <t xml:space="preserve">
Colombia Compra Eficiente asignara el puntaje máximo, si al menos una marca del segmento  pertenece a alguno de los países establecidos en la Sección 7. Acuerdos Comerciales y trato nacional del Pliego de Condiciones </t>
    </r>
  </si>
  <si>
    <r>
      <t xml:space="preserve">Trato Nacional o Acuerdo Comercial (Formato 9) - </t>
    </r>
    <r>
      <rPr>
        <sz val="9"/>
        <color rgb="FFC00000"/>
        <rFont val="Arial"/>
        <family val="2"/>
      </rPr>
      <t>20 puntos</t>
    </r>
    <r>
      <rPr>
        <sz val="9"/>
        <color theme="1"/>
        <rFont val="Arial"/>
        <family val="2"/>
      </rPr>
      <t xml:space="preserve">
Cuenta con la publicación del registro a través del VUCE de al menos una partida arancelaria por cada grupo de segmento al que presenta oferta   http://pbn.vuce.gov.co/consultas/index.php</t>
    </r>
  </si>
  <si>
    <r>
      <t xml:space="preserve">Componente Nacional en Bienes/Servicios extranjeros (Formato 9) -  </t>
    </r>
    <r>
      <rPr>
        <sz val="9"/>
        <color rgb="FFC00000"/>
        <rFont val="Arial"/>
        <family val="2"/>
      </rPr>
      <t xml:space="preserve"> 5 puntos</t>
    </r>
    <r>
      <rPr>
        <sz val="9"/>
        <color theme="1"/>
        <rFont val="Arial"/>
        <family val="2"/>
      </rPr>
      <t xml:space="preserve">
Allegar el Formato 9 diligenciado y firmado por el Representante Legal, Contador Público o Revisor Fiscal (en los casos que se encuentren obligados), en la cual indiquen que actualmente cuentan con una vinculación directa de al menos el 50% de sus empleados colombianos (vinculados por nómina o prestación de servicios)</t>
    </r>
  </si>
  <si>
    <t xml:space="preserve">Forma de Asignación del puntaje de Apoyo a la Industria Nacional </t>
  </si>
  <si>
    <t>PUNTAJE         (escoja el puntaje obtenido según sea el caso)</t>
  </si>
  <si>
    <t xml:space="preserve">I. Aseo y Cocina </t>
  </si>
  <si>
    <t>TRATO NACIONAL O ACUERDO COMERCIAL</t>
  </si>
  <si>
    <t xml:space="preserve">El Proponente no se le otorga el puntaje ya que no se puede evidenciar dentro de la oferta económica que elementos hacen parte del acuerdo comercial como lo dispone el numeral 5.3.1.2. Trato Nacional o Acuerdo Comercia del pliego de condiciones </t>
  </si>
  <si>
    <t xml:space="preserve">II. Equipo Antropométricos </t>
  </si>
  <si>
    <t>III. Material de Apoyo</t>
  </si>
  <si>
    <t xml:space="preserve">IV. Lenceria y Mobiliario </t>
  </si>
  <si>
    <t xml:space="preserve">V. Recurso para la Emergencia </t>
  </si>
  <si>
    <t xml:space="preserve">Vi. Material Pedagógico </t>
  </si>
  <si>
    <t xml:space="preserve">Segmento </t>
  </si>
  <si>
    <t xml:space="preserve">Vinculación de Mujeres Cabeza de Familia </t>
  </si>
  <si>
    <t xml:space="preserve">Mi Primer Empleo </t>
  </si>
  <si>
    <t xml:space="preserve">Apoyo a la Industria Nacional </t>
  </si>
  <si>
    <t>Puntaje</t>
  </si>
  <si>
    <t xml:space="preserve">VI. Material Pedagógico </t>
  </si>
  <si>
    <t>UNION TEMPORAL</t>
  </si>
  <si>
    <t>CONSORCIO</t>
  </si>
  <si>
    <t>PROMOCION DE BIENES NACIONALES</t>
  </si>
  <si>
    <t>PROMOCION  INCORPORACION DE COMPONENTE NACIONAL EN SERVICIO EXTRANJERO</t>
  </si>
  <si>
    <t>NATURAL</t>
  </si>
  <si>
    <t xml:space="preserve">Proponente singular </t>
  </si>
  <si>
    <t>Capital de trabajo</t>
  </si>
  <si>
    <t>Rentabilidad del patrimonio</t>
  </si>
  <si>
    <t>Rentabilidad del activo</t>
  </si>
  <si>
    <t>índice de líquidez</t>
  </si>
  <si>
    <t>Razón de cobertura de interes</t>
  </si>
  <si>
    <t>Si  Cumple</t>
  </si>
  <si>
    <t>Profesional</t>
  </si>
  <si>
    <t>No Cumple</t>
  </si>
  <si>
    <t>Técnico</t>
  </si>
  <si>
    <t>No Aplica</t>
  </si>
  <si>
    <t>Tecnólogo</t>
  </si>
  <si>
    <t>Segmentos</t>
  </si>
  <si>
    <t>Verificación</t>
  </si>
  <si>
    <t xml:space="preserve">La Agencia Nacional de Contratación Pública- Colombia Compra Eficiente Informa que el Proponente allego dentro del término de traslado la subsanación de la cadena de distribución de los Segmento 1 Aseo y Cocina; Segmento 3 Equipo de Apoyo;  Segmento 5 Recursos de la Emergencia; y Segmento 6 Material Pedagogico. En efecto el proponente no allego los documentos de subsanación para el Segmento 4 Lenceria y Mobiliario; Por tal motivo en el Segmento que no subsano no queda habilitado. </t>
  </si>
  <si>
    <t xml:space="preserve">El proponente subsano: Segmento 1 Aseo y Cocina; Segmento 3 Equipo de Apoyo; Segmento 5 Recursos de la Emergencia; y Segmento 6 Material Pedagogico  </t>
  </si>
  <si>
    <t xml:space="preserve">SI </t>
  </si>
  <si>
    <t>https://cceficiente.sharepoint.com/:f:/s/DOTACIONICBF/EsIgKvrhh_tAjCy6_6OWHUIBBafll5TFwciqN3N9zXlyXg?e=EfEjlk</t>
  </si>
  <si>
    <t>SUBSANACION SEGMENTO 1
SUBSANACION SEGMENTO 3
SUBSANACION SEGMENTO 5
SUBSANACION SEGMENTO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</si>
</sst>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_-"/>
    <numFmt numFmtId="165" formatCode="&quot;$&quot;#,##0.00;[Red]&quot;$&quot;#,##0.00"/>
    <numFmt numFmtId="166" formatCode="0.000"/>
  </numFmts>
  <fonts count="47" x14ac:knownFonts="1">
    <font>
      <sz val="11"/>
      <color theme="1"/>
      <name val="Arial"/>
      <family val="2"/>
      <scheme val="minor"/>
    </font>
    <font>
      <b/>
      <sz val="11"/>
      <color theme="1"/>
      <name val="Arial"/>
      <family val="2"/>
      <scheme val="minor"/>
    </font>
    <font>
      <sz val="12"/>
      <color theme="1"/>
      <name val="Arial"/>
      <family val="2"/>
      <scheme val="minor"/>
    </font>
    <font>
      <sz val="12"/>
      <color theme="0"/>
      <name val="Arial"/>
      <family val="2"/>
      <scheme val="minor"/>
    </font>
    <font>
      <sz val="9"/>
      <color theme="1"/>
      <name val="Arial"/>
      <family val="2"/>
      <scheme val="minor"/>
    </font>
    <font>
      <b/>
      <sz val="9"/>
      <color theme="1"/>
      <name val="Arial"/>
      <family val="2"/>
      <scheme val="minor"/>
    </font>
    <font>
      <b/>
      <sz val="9"/>
      <color theme="1"/>
      <name val="Arial"/>
      <family val="2"/>
    </font>
    <font>
      <sz val="9"/>
      <color theme="1"/>
      <name val="Arial"/>
      <family val="2"/>
    </font>
    <font>
      <b/>
      <sz val="9"/>
      <color theme="0"/>
      <name val="Arial"/>
      <family val="2"/>
    </font>
    <font>
      <sz val="9"/>
      <color theme="2"/>
      <name val="Arial"/>
      <family val="2"/>
    </font>
    <font>
      <sz val="9"/>
      <color theme="0" tint="-4.9989318521683403E-2"/>
      <name val="Arial"/>
      <family val="2"/>
    </font>
    <font>
      <b/>
      <i/>
      <sz val="9"/>
      <color theme="1"/>
      <name val="Arial"/>
      <family val="2"/>
    </font>
    <font>
      <b/>
      <sz val="14"/>
      <color theme="1"/>
      <name val="Arial"/>
      <family val="2"/>
    </font>
    <font>
      <sz val="9"/>
      <color indexed="81"/>
      <name val="Tahoma"/>
      <family val="2"/>
    </font>
    <font>
      <b/>
      <sz val="10"/>
      <name val="Arial"/>
      <family val="2"/>
    </font>
    <font>
      <b/>
      <sz val="10"/>
      <color theme="0"/>
      <name val="Arial"/>
      <family val="2"/>
    </font>
    <font>
      <sz val="8"/>
      <color theme="1"/>
      <name val="Arial"/>
      <family val="2"/>
      <scheme val="minor"/>
    </font>
    <font>
      <b/>
      <sz val="8"/>
      <color theme="1"/>
      <name val="Arial"/>
      <family val="2"/>
      <scheme val="minor"/>
    </font>
    <font>
      <sz val="8"/>
      <color theme="0"/>
      <name val="Arial"/>
      <family val="2"/>
      <scheme val="minor"/>
    </font>
    <font>
      <b/>
      <sz val="8"/>
      <color theme="0"/>
      <name val="Arial"/>
      <family val="2"/>
      <scheme val="minor"/>
    </font>
    <font>
      <b/>
      <sz val="8"/>
      <color theme="2"/>
      <name val="Arial"/>
      <family val="2"/>
      <scheme val="minor"/>
    </font>
    <font>
      <sz val="8"/>
      <color theme="2"/>
      <name val="Arial"/>
      <family val="2"/>
      <scheme val="minor"/>
    </font>
    <font>
      <sz val="8"/>
      <name val="Arial"/>
      <family val="2"/>
      <scheme val="minor"/>
    </font>
    <font>
      <sz val="9"/>
      <color theme="1"/>
      <name val="Arial"/>
    </font>
    <font>
      <b/>
      <sz val="12"/>
      <color theme="1"/>
      <name val="Arial"/>
      <family val="2"/>
    </font>
    <font>
      <sz val="11"/>
      <color theme="1"/>
      <name val="Calibri"/>
      <family val="2"/>
    </font>
    <font>
      <b/>
      <sz val="9"/>
      <name val="Arial"/>
      <family val="2"/>
    </font>
    <font>
      <b/>
      <sz val="12"/>
      <color theme="0"/>
      <name val="Arial"/>
      <family val="2"/>
    </font>
    <font>
      <sz val="11"/>
      <color theme="1"/>
      <name val="Arial"/>
      <family val="2"/>
      <scheme val="minor"/>
    </font>
    <font>
      <b/>
      <sz val="11"/>
      <color theme="0"/>
      <name val="Arial"/>
      <family val="2"/>
      <scheme val="minor"/>
    </font>
    <font>
      <b/>
      <sz val="11"/>
      <color theme="0"/>
      <name val="Arial"/>
      <family val="2"/>
    </font>
    <font>
      <sz val="14"/>
      <color theme="0"/>
      <name val="Arial"/>
      <family val="2"/>
      <scheme val="minor"/>
    </font>
    <font>
      <sz val="10"/>
      <color theme="1"/>
      <name val="Arial"/>
      <family val="2"/>
    </font>
    <font>
      <sz val="10"/>
      <color theme="1" tint="-0.499984740745262"/>
      <name val="Arial"/>
      <family val="2"/>
    </font>
    <font>
      <b/>
      <sz val="12"/>
      <color theme="0"/>
      <name val="Arial"/>
      <family val="2"/>
      <scheme val="minor"/>
    </font>
    <font>
      <b/>
      <sz val="10"/>
      <color theme="1"/>
      <name val="Arial"/>
      <family val="2"/>
    </font>
    <font>
      <sz val="10"/>
      <color theme="1"/>
      <name val="Arial"/>
      <family val="2"/>
      <scheme val="minor"/>
    </font>
    <font>
      <b/>
      <sz val="16"/>
      <color theme="0"/>
      <name val="Arial"/>
      <family val="2"/>
    </font>
    <font>
      <b/>
      <sz val="11"/>
      <color theme="1"/>
      <name val="Arial"/>
      <family val="2"/>
    </font>
    <font>
      <sz val="12"/>
      <color theme="0"/>
      <name val="Arial"/>
      <family val="2"/>
    </font>
    <font>
      <sz val="9"/>
      <color rgb="FFC00000"/>
      <name val="Arial"/>
      <family val="2"/>
    </font>
    <font>
      <b/>
      <sz val="10"/>
      <color rgb="FFC00000"/>
      <name val="Arial"/>
      <family val="2"/>
    </font>
    <font>
      <u/>
      <sz val="11"/>
      <color theme="10"/>
      <name val="Arial"/>
      <family val="2"/>
      <scheme val="minor"/>
    </font>
    <font>
      <sz val="10"/>
      <name val="Arial"/>
      <family val="2"/>
    </font>
    <font>
      <sz val="10"/>
      <color theme="1"/>
      <name val="Arial"/>
    </font>
    <font>
      <sz val="11"/>
      <color rgb="FF444444"/>
      <name val="Calibri"/>
      <family val="2"/>
      <charset val="1"/>
    </font>
    <font>
      <sz val="9"/>
      <color rgb="FF4E4D4D"/>
      <name val="Arial"/>
      <family val="2"/>
      <scheme val="minor"/>
    </font>
  </fonts>
  <fills count="25">
    <fill>
      <patternFill patternType="none"/>
    </fill>
    <fill>
      <patternFill patternType="gray125"/>
    </fill>
    <fill>
      <patternFill patternType="solid">
        <fgColor theme="2"/>
        <bgColor indexed="64"/>
      </patternFill>
    </fill>
    <fill>
      <patternFill patternType="solid">
        <fgColor theme="0" tint="-4.9989318521683403E-2"/>
        <bgColor indexed="64"/>
      </patternFill>
    </fill>
    <fill>
      <patternFill patternType="solid">
        <fgColor theme="6"/>
        <bgColor indexed="64"/>
      </patternFill>
    </fill>
    <fill>
      <patternFill patternType="solid">
        <fgColor theme="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8" tint="0.89999084444715716"/>
        <bgColor indexed="64"/>
      </patternFill>
    </fill>
    <fill>
      <patternFill patternType="solid">
        <fgColor theme="1" tint="0.79998168889431442"/>
        <bgColor indexed="64"/>
      </patternFill>
    </fill>
    <fill>
      <patternFill patternType="solid">
        <fgColor rgb="FFFFFFFF"/>
        <bgColor indexed="64"/>
      </patternFill>
    </fill>
    <fill>
      <patternFill patternType="solid">
        <fgColor rgb="FF0070C0"/>
        <bgColor indexed="64"/>
      </patternFill>
    </fill>
    <fill>
      <patternFill patternType="solid">
        <fgColor theme="7" tint="0.39997558519241921"/>
        <bgColor indexed="64"/>
      </patternFill>
    </fill>
    <fill>
      <patternFill patternType="solid">
        <fgColor theme="1" tint="-0.249977111117893"/>
        <bgColor indexed="64"/>
      </patternFill>
    </fill>
    <fill>
      <patternFill patternType="solid">
        <fgColor theme="7" tint="-0.249977111117893"/>
        <bgColor indexed="64"/>
      </patternFill>
    </fill>
    <fill>
      <patternFill patternType="solid">
        <fgColor theme="3" tint="0.59999389629810485"/>
        <bgColor indexed="64"/>
      </patternFill>
    </fill>
    <fill>
      <patternFill patternType="solid">
        <fgColor rgb="FFFFFF00"/>
        <bgColor indexed="64"/>
      </patternFill>
    </fill>
    <fill>
      <patternFill patternType="solid">
        <fgColor rgb="FF00B0F0"/>
        <bgColor indexed="64"/>
      </patternFill>
    </fill>
    <fill>
      <patternFill patternType="solid">
        <fgColor rgb="FFD0F9BF"/>
        <bgColor indexed="64"/>
      </patternFill>
    </fill>
    <fill>
      <patternFill patternType="solid">
        <fgColor theme="7" tint="0.59999389629810485"/>
        <bgColor indexed="64"/>
      </patternFill>
    </fill>
    <fill>
      <patternFill patternType="solid">
        <fgColor rgb="FFFFE699"/>
        <bgColor indexed="64"/>
      </patternFill>
    </fill>
    <fill>
      <patternFill patternType="solid">
        <fgColor theme="3" tint="-0.499984740745262"/>
        <bgColor indexed="64"/>
      </patternFill>
    </fill>
    <fill>
      <patternFill patternType="solid">
        <fgColor theme="0" tint="-0.14999847407452621"/>
        <bgColor indexed="64"/>
      </patternFill>
    </fill>
    <fill>
      <patternFill patternType="solid">
        <fgColor rgb="FFFF0000"/>
        <bgColor indexed="64"/>
      </patternFill>
    </fill>
    <fill>
      <patternFill patternType="solid">
        <fgColor theme="9" tint="0.79998168889431442"/>
        <bgColor indexed="64"/>
      </patternFill>
    </fill>
  </fills>
  <borders count="136">
    <border>
      <left/>
      <right/>
      <top/>
      <bottom/>
      <diagonal/>
    </border>
    <border>
      <left style="thin">
        <color theme="6"/>
      </left>
      <right style="thin">
        <color theme="6"/>
      </right>
      <top style="thin">
        <color theme="6"/>
      </top>
      <bottom style="thin">
        <color theme="6"/>
      </bottom>
      <diagonal/>
    </border>
    <border>
      <left style="thin">
        <color theme="6"/>
      </left>
      <right/>
      <top style="thin">
        <color theme="6"/>
      </top>
      <bottom style="thin">
        <color theme="6"/>
      </bottom>
      <diagonal/>
    </border>
    <border>
      <left/>
      <right style="thin">
        <color theme="6"/>
      </right>
      <top style="thin">
        <color theme="6"/>
      </top>
      <bottom style="thin">
        <color theme="6"/>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theme="6"/>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right style="thin">
        <color rgb="FF000000"/>
      </right>
      <top/>
      <bottom/>
      <diagonal/>
    </border>
    <border>
      <left/>
      <right/>
      <top/>
      <bottom style="thin">
        <color indexed="64"/>
      </bottom>
      <diagonal/>
    </border>
    <border>
      <left/>
      <right/>
      <top style="thin">
        <color rgb="FF00000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bottom style="thin">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thin">
        <color rgb="FF000000"/>
      </top>
      <bottom/>
      <diagonal/>
    </border>
    <border>
      <left style="medium">
        <color indexed="64"/>
      </left>
      <right/>
      <top/>
      <bottom style="thin">
        <color rgb="FF000000"/>
      </bottom>
      <diagonal/>
    </border>
    <border>
      <left style="medium">
        <color indexed="64"/>
      </left>
      <right/>
      <top style="thin">
        <color rgb="FF000000"/>
      </top>
      <bottom/>
      <diagonal/>
    </border>
    <border>
      <left style="medium">
        <color indexed="64"/>
      </left>
      <right/>
      <top/>
      <bottom/>
      <diagonal/>
    </border>
    <border>
      <left/>
      <right style="medium">
        <color indexed="64"/>
      </right>
      <top style="thin">
        <color rgb="FF000000"/>
      </top>
      <bottom/>
      <diagonal/>
    </border>
    <border>
      <left style="thin">
        <color rgb="FF000000"/>
      </left>
      <right style="thin">
        <color rgb="FF000000"/>
      </right>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thin">
        <color rgb="FF000000"/>
      </right>
      <top/>
      <bottom style="medium">
        <color indexed="64"/>
      </bottom>
      <diagonal/>
    </border>
    <border>
      <left style="thin">
        <color rgb="FF000000"/>
      </left>
      <right style="thin">
        <color rgb="FF000000"/>
      </right>
      <top/>
      <bottom/>
      <diagonal/>
    </border>
    <border>
      <left/>
      <right/>
      <top style="medium">
        <color indexed="64"/>
      </top>
      <bottom style="medium">
        <color indexed="64"/>
      </bottom>
      <diagonal/>
    </border>
    <border>
      <left style="medium">
        <color indexed="64"/>
      </left>
      <right/>
      <top style="medium">
        <color indexed="64"/>
      </top>
      <bottom style="thin">
        <color rgb="FF000000"/>
      </bottom>
      <diagonal/>
    </border>
    <border>
      <left/>
      <right style="thin">
        <color indexed="64"/>
      </right>
      <top/>
      <bottom/>
      <diagonal/>
    </border>
    <border>
      <left/>
      <right style="medium">
        <color indexed="64"/>
      </right>
      <top/>
      <bottom/>
      <diagonal/>
    </border>
    <border>
      <left style="thin">
        <color indexed="64"/>
      </left>
      <right style="thin">
        <color indexed="64"/>
      </right>
      <top style="thin">
        <color indexed="64"/>
      </top>
      <bottom/>
      <diagonal/>
    </border>
    <border>
      <left/>
      <right style="thin">
        <color indexed="64"/>
      </right>
      <top/>
      <bottom style="thin">
        <color rgb="FF000000"/>
      </bottom>
      <diagonal/>
    </border>
    <border>
      <left/>
      <right/>
      <top style="thin">
        <color indexed="64"/>
      </top>
      <bottom/>
      <diagonal/>
    </border>
    <border>
      <left style="thin">
        <color rgb="FF000000"/>
      </left>
      <right/>
      <top style="thin">
        <color indexed="64"/>
      </top>
      <bottom style="thin">
        <color rgb="FF000000"/>
      </bottom>
      <diagonal/>
    </border>
    <border>
      <left style="medium">
        <color indexed="64"/>
      </left>
      <right/>
      <top style="medium">
        <color indexed="64"/>
      </top>
      <bottom/>
      <diagonal/>
    </border>
    <border>
      <left/>
      <right style="thin">
        <color indexed="64"/>
      </right>
      <top style="thin">
        <color indexed="64"/>
      </top>
      <bottom style="medium">
        <color indexed="64"/>
      </bottom>
      <diagonal/>
    </border>
    <border>
      <left/>
      <right/>
      <top style="medium">
        <color indexed="64"/>
      </top>
      <bottom/>
      <diagonal/>
    </border>
    <border>
      <left style="thin">
        <color indexed="64"/>
      </left>
      <right/>
      <top/>
      <bottom/>
      <diagonal/>
    </border>
    <border>
      <left/>
      <right style="medium">
        <color indexed="64"/>
      </right>
      <top style="medium">
        <color indexed="64"/>
      </top>
      <bottom/>
      <diagonal/>
    </border>
    <border>
      <left style="thin">
        <color rgb="FF000000"/>
      </left>
      <right style="thin">
        <color rgb="FF000000"/>
      </right>
      <top style="medium">
        <color indexed="64"/>
      </top>
      <bottom/>
      <diagonal/>
    </border>
    <border>
      <left/>
      <right style="thin">
        <color rgb="FF000000"/>
      </right>
      <top style="medium">
        <color indexed="64"/>
      </top>
      <bottom/>
      <diagonal/>
    </border>
    <border>
      <left style="thin">
        <color indexed="64"/>
      </left>
      <right/>
      <top style="medium">
        <color indexed="64"/>
      </top>
      <bottom/>
      <diagonal/>
    </border>
    <border>
      <left style="thin">
        <color rgb="FF000000"/>
      </left>
      <right/>
      <top/>
      <bottom style="medium">
        <color indexed="64"/>
      </bottom>
      <diagonal/>
    </border>
    <border>
      <left style="thin">
        <color indexed="64"/>
      </left>
      <right style="thin">
        <color indexed="64"/>
      </right>
      <top/>
      <bottom/>
      <diagonal/>
    </border>
    <border>
      <left/>
      <right style="thin">
        <color indexed="64"/>
      </right>
      <top style="thin">
        <color rgb="FF000000"/>
      </top>
      <bottom style="thin">
        <color rgb="FF000000"/>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rgb="FF000000"/>
      </left>
      <right/>
      <top style="thin">
        <color indexed="64"/>
      </top>
      <bottom/>
      <diagonal/>
    </border>
    <border>
      <left style="thin">
        <color rgb="FF000000"/>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rgb="FF000000"/>
      </bottom>
      <diagonal/>
    </border>
    <border>
      <left/>
      <right/>
      <top style="thin">
        <color indexed="64"/>
      </top>
      <bottom style="thin">
        <color rgb="FF000000"/>
      </bottom>
      <diagonal/>
    </border>
    <border>
      <left/>
      <right style="medium">
        <color indexed="64"/>
      </right>
      <top style="thin">
        <color indexed="64"/>
      </top>
      <bottom style="thin">
        <color rgb="FF000000"/>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rgb="FF000000"/>
      </top>
      <bottom/>
      <diagonal/>
    </border>
    <border>
      <left/>
      <right/>
      <top/>
      <bottom style="thin">
        <color rgb="FFCDCCCC"/>
      </bottom>
      <diagonal/>
    </border>
    <border>
      <left style="thin">
        <color rgb="FFCDCCCC"/>
      </left>
      <right style="thin">
        <color rgb="FFCDCCCC"/>
      </right>
      <top style="thin">
        <color rgb="FFCDCCCC"/>
      </top>
      <bottom/>
      <diagonal/>
    </border>
    <border>
      <left style="thin">
        <color rgb="FFCDCCCC"/>
      </left>
      <right style="thin">
        <color rgb="FFCDCCCC"/>
      </right>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thin">
        <color indexed="64"/>
      </right>
      <top style="medium">
        <color indexed="64"/>
      </top>
      <bottom style="medium">
        <color indexed="64"/>
      </bottom>
      <diagonal/>
    </border>
    <border>
      <left style="thin">
        <color rgb="FF000000"/>
      </left>
      <right style="medium">
        <color indexed="64"/>
      </right>
      <top/>
      <bottom/>
      <diagonal/>
    </border>
    <border>
      <left style="thin">
        <color rgb="FF000000"/>
      </left>
      <right/>
      <top style="thin">
        <color indexed="64"/>
      </top>
      <bottom style="thin">
        <color indexed="64"/>
      </bottom>
      <diagonal/>
    </border>
    <border>
      <left style="thin">
        <color indexed="64"/>
      </left>
      <right style="medium">
        <color indexed="64"/>
      </right>
      <top/>
      <bottom/>
      <diagonal/>
    </border>
    <border>
      <left style="medium">
        <color indexed="64"/>
      </left>
      <right style="thin">
        <color rgb="FF000000"/>
      </right>
      <top/>
      <bottom style="medium">
        <color indexed="64"/>
      </bottom>
      <diagonal/>
    </border>
    <border>
      <left style="thin">
        <color rgb="FF000000"/>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right style="thin">
        <color rgb="FF000000"/>
      </right>
      <top style="thin">
        <color indexed="64"/>
      </top>
      <bottom style="thin">
        <color rgb="FF000000"/>
      </bottom>
      <diagonal/>
    </border>
    <border>
      <left style="medium">
        <color indexed="64"/>
      </left>
      <right/>
      <top style="medium">
        <color indexed="64"/>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top style="medium">
        <color indexed="64"/>
      </top>
      <bottom style="thin">
        <color rgb="FF000000"/>
      </bottom>
      <diagonal/>
    </border>
    <border>
      <left style="thin">
        <color indexed="64"/>
      </left>
      <right/>
      <top/>
      <bottom style="medium">
        <color indexed="64"/>
      </bottom>
      <diagonal/>
    </border>
    <border>
      <left/>
      <right/>
      <top style="thin">
        <color theme="6"/>
      </top>
      <bottom style="thin">
        <color theme="6"/>
      </bottom>
      <diagonal/>
    </border>
    <border>
      <left style="thin">
        <color rgb="FF000000"/>
      </left>
      <right style="medium">
        <color indexed="64"/>
      </right>
      <top style="thin">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thin">
        <color theme="6"/>
      </right>
      <top style="thin">
        <color theme="6"/>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s>
  <cellStyleXfs count="5">
    <xf numFmtId="0" fontId="0" fillId="0" borderId="0"/>
    <xf numFmtId="0" fontId="2" fillId="0" borderId="0"/>
    <xf numFmtId="9" fontId="28" fillId="0" borderId="0" applyFon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cellStyleXfs>
  <cellXfs count="666">
    <xf numFmtId="0" fontId="0" fillId="0" borderId="0" xfId="0"/>
    <xf numFmtId="0" fontId="1" fillId="0" borderId="0" xfId="0" applyFont="1"/>
    <xf numFmtId="0" fontId="1" fillId="0" borderId="0" xfId="0" applyFont="1" applyAlignment="1">
      <alignment horizontal="center"/>
    </xf>
    <xf numFmtId="0" fontId="0" fillId="0" borderId="0" xfId="0" applyAlignment="1">
      <alignment horizontal="center"/>
    </xf>
    <xf numFmtId="3" fontId="0" fillId="0" borderId="0" xfId="0" applyNumberFormat="1"/>
    <xf numFmtId="164" fontId="0" fillId="0" borderId="0" xfId="0" applyNumberFormat="1"/>
    <xf numFmtId="0" fontId="2" fillId="5" borderId="0" xfId="1" applyFill="1"/>
    <xf numFmtId="9" fontId="2" fillId="5" borderId="4" xfId="1" applyNumberFormat="1" applyFill="1" applyBorder="1"/>
    <xf numFmtId="165" fontId="2" fillId="5" borderId="4" xfId="1" applyNumberFormat="1" applyFill="1" applyBorder="1"/>
    <xf numFmtId="166" fontId="2" fillId="5" borderId="0" xfId="1" applyNumberFormat="1" applyFill="1"/>
    <xf numFmtId="0" fontId="2" fillId="6" borderId="0" xfId="1" applyFill="1"/>
    <xf numFmtId="165" fontId="2" fillId="6" borderId="0" xfId="1" applyNumberFormat="1" applyFill="1" applyAlignment="1">
      <alignment horizontal="center"/>
    </xf>
    <xf numFmtId="0" fontId="2" fillId="5" borderId="0" xfId="1" applyFill="1" applyAlignment="1">
      <alignment horizontal="center"/>
    </xf>
    <xf numFmtId="2" fontId="2" fillId="6" borderId="0" xfId="1" applyNumberFormat="1" applyFill="1"/>
    <xf numFmtId="0" fontId="3" fillId="2" borderId="4" xfId="1" applyFont="1" applyFill="1" applyBorder="1"/>
    <xf numFmtId="0" fontId="3" fillId="2" borderId="4" xfId="1" applyFont="1" applyFill="1" applyBorder="1" applyAlignment="1">
      <alignment horizontal="center"/>
    </xf>
    <xf numFmtId="0" fontId="4" fillId="0" borderId="0" xfId="0" applyFont="1"/>
    <xf numFmtId="0" fontId="4" fillId="0" borderId="0" xfId="0" applyFont="1" applyAlignment="1">
      <alignment wrapText="1"/>
    </xf>
    <xf numFmtId="0" fontId="5" fillId="0" borderId="0" xfId="0" applyFont="1"/>
    <xf numFmtId="0" fontId="0" fillId="0" borderId="0" xfId="0" applyAlignment="1">
      <alignment horizontal="center" vertical="center"/>
    </xf>
    <xf numFmtId="0" fontId="11" fillId="0" borderId="5" xfId="0"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9" fillId="0" borderId="0" xfId="0" applyFont="1" applyAlignment="1">
      <alignment horizontal="center" vertical="center"/>
    </xf>
    <xf numFmtId="0" fontId="10" fillId="0" borderId="0" xfId="0" applyFont="1" applyAlignment="1">
      <alignment horizontal="center" vertical="center"/>
    </xf>
    <xf numFmtId="2" fontId="11" fillId="0" borderId="5" xfId="0" applyNumberFormat="1" applyFont="1" applyBorder="1" applyAlignment="1">
      <alignment horizontal="center" vertical="center" wrapText="1"/>
    </xf>
    <xf numFmtId="0" fontId="7" fillId="0" borderId="5" xfId="0" applyFont="1" applyBorder="1" applyAlignment="1">
      <alignment horizontal="center" vertical="center" wrapText="1"/>
    </xf>
    <xf numFmtId="0" fontId="6" fillId="0" borderId="0" xfId="0" applyFont="1" applyAlignment="1">
      <alignment horizontal="center" vertical="center"/>
    </xf>
    <xf numFmtId="3" fontId="9" fillId="0" borderId="0" xfId="0" applyNumberFormat="1" applyFont="1" applyAlignment="1">
      <alignment horizontal="center" vertical="center"/>
    </xf>
    <xf numFmtId="0" fontId="8" fillId="11" borderId="1" xfId="0" applyFont="1" applyFill="1" applyBorder="1" applyAlignment="1">
      <alignment horizontal="center" vertical="center"/>
    </xf>
    <xf numFmtId="0" fontId="8" fillId="11"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6" fillId="0" borderId="5" xfId="0" applyFont="1" applyBorder="1" applyAlignment="1">
      <alignment horizontal="center" vertical="center" wrapText="1"/>
    </xf>
    <xf numFmtId="0" fontId="7" fillId="0" borderId="5" xfId="0" applyFont="1" applyBorder="1" applyAlignment="1">
      <alignment horizontal="center" vertical="center"/>
    </xf>
    <xf numFmtId="0" fontId="6"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2" xfId="0" applyFont="1" applyBorder="1" applyAlignment="1">
      <alignment horizontal="center" vertical="center" wrapText="1"/>
    </xf>
    <xf numFmtId="0" fontId="4" fillId="14" borderId="0" xfId="0" applyFont="1" applyFill="1"/>
    <xf numFmtId="0" fontId="5" fillId="0" borderId="0" xfId="0" applyFont="1" applyAlignment="1">
      <alignment horizontal="center" wrapText="1"/>
    </xf>
    <xf numFmtId="0" fontId="19" fillId="11" borderId="14" xfId="1" applyFont="1" applyFill="1" applyBorder="1"/>
    <xf numFmtId="9" fontId="20" fillId="5" borderId="14" xfId="1" applyNumberFormat="1" applyFont="1" applyFill="1" applyBorder="1"/>
    <xf numFmtId="9" fontId="21" fillId="5" borderId="14" xfId="1" applyNumberFormat="1" applyFont="1" applyFill="1" applyBorder="1"/>
    <xf numFmtId="165" fontId="20" fillId="5" borderId="14" xfId="1" applyNumberFormat="1" applyFont="1" applyFill="1" applyBorder="1"/>
    <xf numFmtId="165" fontId="21" fillId="5" borderId="14" xfId="1" applyNumberFormat="1" applyFont="1" applyFill="1" applyBorder="1"/>
    <xf numFmtId="0" fontId="4" fillId="0" borderId="14" xfId="0" applyFont="1" applyBorder="1"/>
    <xf numFmtId="0" fontId="7" fillId="0" borderId="2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4" xfId="0" applyFont="1" applyBorder="1" applyAlignment="1">
      <alignment horizontal="center" vertical="center"/>
    </xf>
    <xf numFmtId="0" fontId="7" fillId="0" borderId="31" xfId="0" applyFont="1" applyBorder="1" applyAlignment="1">
      <alignment horizontal="center" vertical="center" wrapText="1"/>
    </xf>
    <xf numFmtId="0" fontId="6" fillId="0" borderId="0" xfId="0" applyFont="1" applyAlignment="1">
      <alignment horizontal="center" vertical="center" wrapText="1"/>
    </xf>
    <xf numFmtId="0" fontId="7" fillId="0" borderId="45" xfId="0" applyFont="1" applyBorder="1" applyAlignment="1">
      <alignment horizontal="center" vertical="center" wrapText="1"/>
    </xf>
    <xf numFmtId="0" fontId="7" fillId="0" borderId="46" xfId="0" applyFont="1" applyBorder="1" applyAlignment="1">
      <alignment horizontal="center" vertical="center" wrapText="1"/>
    </xf>
    <xf numFmtId="0" fontId="6" fillId="0" borderId="45" xfId="0" applyFont="1" applyBorder="1" applyAlignment="1">
      <alignment horizontal="center" vertical="center" wrapText="1"/>
    </xf>
    <xf numFmtId="0" fontId="6" fillId="0" borderId="47" xfId="0" applyFont="1" applyBorder="1" applyAlignment="1">
      <alignment horizontal="center" vertical="center" wrapText="1"/>
    </xf>
    <xf numFmtId="0" fontId="7" fillId="0" borderId="46" xfId="0" applyFont="1" applyBorder="1" applyAlignment="1">
      <alignment horizontal="center" vertical="center"/>
    </xf>
    <xf numFmtId="0" fontId="7" fillId="0" borderId="0" xfId="0" applyFont="1" applyAlignment="1">
      <alignment vertical="center" wrapText="1"/>
    </xf>
    <xf numFmtId="0" fontId="7" fillId="0" borderId="50" xfId="0" applyFont="1" applyBorder="1" applyAlignment="1">
      <alignment horizontal="center" vertical="center" wrapText="1"/>
    </xf>
    <xf numFmtId="0" fontId="7" fillId="0" borderId="52" xfId="0" applyFont="1" applyBorder="1" applyAlignment="1">
      <alignment horizontal="center" vertical="center" wrapText="1"/>
    </xf>
    <xf numFmtId="0" fontId="7" fillId="0" borderId="35" xfId="0" applyFont="1" applyBorder="1" applyAlignment="1">
      <alignment vertical="center" wrapText="1"/>
    </xf>
    <xf numFmtId="0" fontId="6" fillId="0" borderId="50" xfId="0" applyFont="1" applyBorder="1" applyAlignment="1">
      <alignment horizontal="center" vertical="center" wrapText="1"/>
    </xf>
    <xf numFmtId="0" fontId="6" fillId="0" borderId="37" xfId="0" applyFont="1" applyBorder="1" applyAlignment="1">
      <alignment horizontal="center" vertical="center" wrapText="1"/>
    </xf>
    <xf numFmtId="0" fontId="7" fillId="15" borderId="6" xfId="0" applyFont="1" applyFill="1" applyBorder="1" applyAlignment="1">
      <alignment vertical="center" wrapText="1"/>
    </xf>
    <xf numFmtId="0" fontId="7" fillId="10" borderId="0" xfId="0" applyFont="1" applyFill="1" applyAlignment="1">
      <alignment horizontal="center" vertical="center" wrapText="1"/>
    </xf>
    <xf numFmtId="0" fontId="6" fillId="0" borderId="14" xfId="0" applyFont="1" applyBorder="1" applyAlignment="1">
      <alignment horizontal="center" vertical="center" wrapText="1"/>
    </xf>
    <xf numFmtId="0" fontId="7" fillId="0" borderId="44" xfId="0" applyFont="1" applyBorder="1" applyAlignment="1">
      <alignment horizontal="center" vertical="center" wrapText="1"/>
    </xf>
    <xf numFmtId="0" fontId="6" fillId="0" borderId="0" xfId="0" applyFont="1" applyAlignment="1">
      <alignment vertical="center" wrapText="1"/>
    </xf>
    <xf numFmtId="0" fontId="7" fillId="12" borderId="84"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6" fillId="9" borderId="8" xfId="0" applyFont="1" applyFill="1" applyBorder="1" applyAlignment="1">
      <alignment horizontal="center" vertical="center" wrapText="1"/>
    </xf>
    <xf numFmtId="0" fontId="21" fillId="0" borderId="14" xfId="0" applyFont="1" applyBorder="1" applyAlignment="1">
      <alignment vertical="center"/>
    </xf>
    <xf numFmtId="0" fontId="21" fillId="0" borderId="71" xfId="0" applyFont="1" applyBorder="1" applyAlignment="1">
      <alignment horizontal="center" vertical="center"/>
    </xf>
    <xf numFmtId="0" fontId="21" fillId="0" borderId="14" xfId="0" applyFont="1" applyBorder="1" applyAlignment="1">
      <alignment horizontal="center" vertical="center"/>
    </xf>
    <xf numFmtId="0" fontId="21" fillId="0" borderId="29" xfId="0" applyFont="1" applyBorder="1" applyAlignment="1">
      <alignment vertical="center"/>
    </xf>
    <xf numFmtId="0" fontId="21" fillId="0" borderId="29" xfId="0" applyFont="1" applyBorder="1" applyAlignment="1">
      <alignment vertical="center" wrapText="1"/>
    </xf>
    <xf numFmtId="0" fontId="7" fillId="12" borderId="59" xfId="0" applyFont="1" applyFill="1" applyBorder="1" applyAlignment="1">
      <alignment horizontal="center" vertical="center" wrapText="1"/>
    </xf>
    <xf numFmtId="0" fontId="21" fillId="0" borderId="32" xfId="0" applyFont="1" applyBorder="1" applyAlignment="1">
      <alignment vertical="center"/>
    </xf>
    <xf numFmtId="0" fontId="6" fillId="0" borderId="80" xfId="0" applyFont="1" applyBorder="1" applyAlignment="1">
      <alignment horizontal="center" vertical="center" wrapText="1"/>
    </xf>
    <xf numFmtId="0" fontId="21" fillId="0" borderId="20" xfId="0" applyFont="1" applyBorder="1" applyAlignment="1">
      <alignment vertical="center"/>
    </xf>
    <xf numFmtId="0" fontId="21" fillId="0" borderId="20" xfId="0" applyFont="1" applyBorder="1" applyAlignment="1">
      <alignment horizontal="center" vertical="center"/>
    </xf>
    <xf numFmtId="0" fontId="21" fillId="0" borderId="76" xfId="0" applyFont="1" applyBorder="1" applyAlignment="1">
      <alignment horizontal="center" vertical="center"/>
    </xf>
    <xf numFmtId="0" fontId="8" fillId="11" borderId="14"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16" fillId="0" borderId="14" xfId="0" applyFont="1" applyBorder="1"/>
    <xf numFmtId="0" fontId="5" fillId="0" borderId="14" xfId="0" applyFont="1" applyBorder="1"/>
    <xf numFmtId="0" fontId="7" fillId="0" borderId="19" xfId="0" applyFont="1" applyBorder="1" applyAlignment="1">
      <alignment horizontal="center" vertical="center" wrapText="1"/>
    </xf>
    <xf numFmtId="0" fontId="7" fillId="0" borderId="34" xfId="0" applyFont="1" applyBorder="1" applyAlignment="1">
      <alignment horizontal="center" vertical="center" wrapText="1"/>
    </xf>
    <xf numFmtId="0" fontId="24" fillId="0" borderId="0" xfId="0" applyFont="1" applyAlignment="1">
      <alignment horizontal="center" vertical="center" wrapText="1"/>
    </xf>
    <xf numFmtId="0" fontId="24" fillId="0" borderId="0" xfId="0" applyFont="1" applyAlignment="1">
      <alignment vertical="center" wrapText="1"/>
    </xf>
    <xf numFmtId="0" fontId="7" fillId="0" borderId="61" xfId="0" applyFont="1" applyBorder="1" applyAlignment="1">
      <alignment horizontal="center" vertical="center" wrapText="1"/>
    </xf>
    <xf numFmtId="0" fontId="7" fillId="0" borderId="0" xfId="0" applyFont="1" applyAlignment="1">
      <alignment vertical="center"/>
    </xf>
    <xf numFmtId="0" fontId="15" fillId="0" borderId="0" xfId="0" applyFont="1" applyAlignment="1">
      <alignment horizontal="center" vertical="center" wrapText="1"/>
    </xf>
    <xf numFmtId="0" fontId="20" fillId="0" borderId="0" xfId="0" applyFont="1" applyAlignment="1">
      <alignment horizontal="center" wrapText="1"/>
    </xf>
    <xf numFmtId="0" fontId="21" fillId="0" borderId="0" xfId="0" applyFont="1"/>
    <xf numFmtId="0" fontId="17" fillId="5" borderId="0" xfId="1" applyFont="1" applyFill="1"/>
    <xf numFmtId="0" fontId="19" fillId="11" borderId="14" xfId="1" applyFont="1" applyFill="1" applyBorder="1" applyAlignment="1">
      <alignment vertical="center"/>
    </xf>
    <xf numFmtId="2" fontId="18" fillId="17" borderId="14" xfId="1" applyNumberFormat="1" applyFont="1" applyFill="1" applyBorder="1" applyAlignment="1">
      <alignment vertical="center"/>
    </xf>
    <xf numFmtId="0" fontId="18" fillId="11" borderId="14" xfId="1" applyFont="1" applyFill="1" applyBorder="1" applyAlignment="1">
      <alignment vertical="center"/>
    </xf>
    <xf numFmtId="0" fontId="18" fillId="11" borderId="14" xfId="1" applyFont="1" applyFill="1" applyBorder="1" applyAlignment="1">
      <alignment horizontal="center" vertical="center"/>
    </xf>
    <xf numFmtId="0" fontId="7" fillId="0" borderId="53" xfId="0" applyFont="1" applyBorder="1" applyAlignment="1">
      <alignment horizontal="center" vertical="center" wrapText="1"/>
    </xf>
    <xf numFmtId="0" fontId="11" fillId="8" borderId="42" xfId="0" applyFont="1" applyFill="1" applyBorder="1" applyAlignment="1">
      <alignment horizontal="center" vertical="center" wrapText="1"/>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7" fillId="0" borderId="51" xfId="0" applyFont="1" applyBorder="1" applyAlignment="1">
      <alignment horizontal="center" vertical="center"/>
    </xf>
    <xf numFmtId="0" fontId="11" fillId="0" borderId="46" xfId="0" applyFont="1" applyBorder="1" applyAlignment="1">
      <alignment horizontal="center" vertical="center" wrapText="1"/>
    </xf>
    <xf numFmtId="0" fontId="8" fillId="0" borderId="0" xfId="0" applyFont="1" applyAlignment="1">
      <alignment horizontal="center" vertical="center" wrapText="1"/>
    </xf>
    <xf numFmtId="0" fontId="15" fillId="11" borderId="0" xfId="0" applyFont="1" applyFill="1" applyAlignment="1">
      <alignment horizontal="center" vertical="center" wrapText="1"/>
    </xf>
    <xf numFmtId="0" fontId="8" fillId="11" borderId="107" xfId="0" applyFont="1" applyFill="1" applyBorder="1" applyAlignment="1">
      <alignment horizontal="center" vertical="center" wrapText="1"/>
    </xf>
    <xf numFmtId="0" fontId="9" fillId="0" borderId="14" xfId="0" applyFont="1" applyBorder="1" applyAlignment="1">
      <alignment horizontal="center" vertical="center"/>
    </xf>
    <xf numFmtId="0" fontId="8" fillId="11" borderId="107" xfId="0" applyFont="1" applyFill="1" applyBorder="1" applyAlignment="1">
      <alignment horizontal="center" vertical="center"/>
    </xf>
    <xf numFmtId="0" fontId="8" fillId="11" borderId="108" xfId="0" applyFont="1" applyFill="1" applyBorder="1" applyAlignment="1">
      <alignment horizontal="center" vertical="center" wrapText="1"/>
    </xf>
    <xf numFmtId="0" fontId="15" fillId="11" borderId="14" xfId="0" applyFont="1" applyFill="1" applyBorder="1" applyAlignment="1">
      <alignment horizontal="center" vertical="center" wrapText="1"/>
    </xf>
    <xf numFmtId="0" fontId="7" fillId="12" borderId="109" xfId="0" applyFont="1" applyFill="1" applyBorder="1" applyAlignment="1">
      <alignment horizontal="center" vertical="center" wrapText="1"/>
    </xf>
    <xf numFmtId="0" fontId="9" fillId="12" borderId="109" xfId="0" applyFont="1" applyFill="1" applyBorder="1" applyAlignment="1">
      <alignment horizontal="center" vertical="center"/>
    </xf>
    <xf numFmtId="0" fontId="6" fillId="20" borderId="62" xfId="0" applyFont="1" applyFill="1" applyBorder="1" applyAlignment="1">
      <alignment horizontal="center" vertical="center" wrapText="1"/>
    </xf>
    <xf numFmtId="0" fontId="7" fillId="20" borderId="109" xfId="0" applyFont="1" applyFill="1" applyBorder="1" applyAlignment="1">
      <alignment horizontal="center" vertical="center" wrapText="1"/>
    </xf>
    <xf numFmtId="0" fontId="7" fillId="0" borderId="78" xfId="0" applyFont="1" applyBorder="1" applyAlignment="1">
      <alignment vertical="center" wrapText="1"/>
    </xf>
    <xf numFmtId="0" fontId="7" fillId="0" borderId="13" xfId="0" applyFont="1" applyBorder="1" applyAlignment="1">
      <alignment vertical="center" wrapText="1"/>
    </xf>
    <xf numFmtId="0" fontId="4" fillId="0" borderId="17" xfId="0" applyFont="1" applyBorder="1"/>
    <xf numFmtId="0" fontId="4" fillId="0" borderId="91" xfId="0" applyFont="1" applyBorder="1"/>
    <xf numFmtId="0" fontId="21" fillId="0" borderId="71" xfId="0" applyFont="1" applyBorder="1" applyAlignment="1">
      <alignment vertical="center"/>
    </xf>
    <xf numFmtId="0" fontId="21" fillId="0" borderId="94" xfId="0" applyFont="1" applyBorder="1" applyAlignment="1">
      <alignment vertical="center"/>
    </xf>
    <xf numFmtId="0" fontId="7" fillId="12" borderId="0" xfId="0" applyFont="1" applyFill="1" applyAlignment="1">
      <alignment vertical="center" wrapText="1"/>
    </xf>
    <xf numFmtId="0" fontId="7" fillId="12" borderId="69" xfId="0" applyFont="1" applyFill="1" applyBorder="1" applyAlignment="1">
      <alignment vertical="center" wrapText="1"/>
    </xf>
    <xf numFmtId="0" fontId="18" fillId="0" borderId="20" xfId="0" applyFont="1" applyBorder="1" applyAlignment="1">
      <alignment vertical="center" wrapText="1"/>
    </xf>
    <xf numFmtId="0" fontId="18" fillId="0" borderId="14" xfId="0" applyFont="1" applyBorder="1" applyAlignment="1">
      <alignment vertical="center" wrapText="1"/>
    </xf>
    <xf numFmtId="0" fontId="18" fillId="0" borderId="29" xfId="0" applyFont="1" applyBorder="1" applyAlignment="1">
      <alignment vertical="center" wrapText="1"/>
    </xf>
    <xf numFmtId="0" fontId="21" fillId="0" borderId="53" xfId="0" applyFont="1" applyBorder="1" applyAlignment="1">
      <alignment vertical="center"/>
    </xf>
    <xf numFmtId="0" fontId="21" fillId="0" borderId="87" xfId="0" applyFont="1" applyBorder="1" applyAlignment="1">
      <alignment vertical="center"/>
    </xf>
    <xf numFmtId="0" fontId="7" fillId="0" borderId="17" xfId="0" applyFont="1" applyBorder="1" applyAlignment="1">
      <alignment vertical="center" wrapText="1"/>
    </xf>
    <xf numFmtId="0" fontId="7" fillId="0" borderId="91" xfId="0" applyFont="1" applyBorder="1" applyAlignment="1">
      <alignment vertical="center" wrapText="1"/>
    </xf>
    <xf numFmtId="0" fontId="18" fillId="0" borderId="20" xfId="0" applyFont="1" applyBorder="1" applyAlignment="1">
      <alignment horizontal="center" vertical="center" wrapText="1"/>
    </xf>
    <xf numFmtId="0" fontId="18" fillId="0" borderId="71" xfId="0" applyFont="1" applyBorder="1" applyAlignment="1">
      <alignment horizontal="center" vertical="center" wrapText="1"/>
    </xf>
    <xf numFmtId="0" fontId="18" fillId="0" borderId="29" xfId="0" applyFont="1" applyBorder="1" applyAlignment="1">
      <alignment horizontal="center" vertical="center" wrapText="1"/>
    </xf>
    <xf numFmtId="0" fontId="21" fillId="0" borderId="92" xfId="0" applyFont="1" applyBorder="1" applyAlignment="1">
      <alignment vertical="center"/>
    </xf>
    <xf numFmtId="0" fontId="8" fillId="11" borderId="23" xfId="0" applyFont="1" applyFill="1" applyBorder="1" applyAlignment="1">
      <alignment horizontal="center" vertical="center" wrapText="1"/>
    </xf>
    <xf numFmtId="0" fontId="6" fillId="4" borderId="117" xfId="0" applyFont="1" applyFill="1" applyBorder="1" applyAlignment="1">
      <alignment horizontal="center" vertical="center" wrapText="1"/>
    </xf>
    <xf numFmtId="0" fontId="6" fillId="0" borderId="118" xfId="0" applyFont="1" applyBorder="1" applyAlignment="1">
      <alignment horizontal="center" vertical="center" wrapText="1"/>
    </xf>
    <xf numFmtId="0" fontId="33" fillId="14" borderId="54" xfId="0" applyFont="1" applyFill="1" applyBorder="1" applyAlignment="1">
      <alignment horizontal="center" vertical="center" wrapText="1"/>
    </xf>
    <xf numFmtId="0" fontId="9" fillId="0" borderId="104" xfId="0" applyFont="1" applyBorder="1" applyAlignment="1">
      <alignment horizontal="center" vertical="center"/>
    </xf>
    <xf numFmtId="0" fontId="4" fillId="0" borderId="71" xfId="0" applyFont="1" applyBorder="1"/>
    <xf numFmtId="0" fontId="4" fillId="0" borderId="53" xfId="0" applyFont="1" applyBorder="1"/>
    <xf numFmtId="0" fontId="8" fillId="11" borderId="61" xfId="0" applyFont="1" applyFill="1" applyBorder="1" applyAlignment="1">
      <alignment horizontal="center" vertical="center" wrapText="1"/>
    </xf>
    <xf numFmtId="0" fontId="7" fillId="0" borderId="120" xfId="0" applyFont="1" applyBorder="1" applyAlignment="1">
      <alignment horizontal="center" vertical="center" wrapText="1"/>
    </xf>
    <xf numFmtId="0" fontId="7" fillId="6" borderId="52" xfId="0" applyFont="1" applyFill="1" applyBorder="1" applyAlignment="1">
      <alignment horizontal="center" vertical="center" wrapText="1"/>
    </xf>
    <xf numFmtId="0" fontId="7" fillId="6" borderId="44" xfId="0" applyFont="1" applyFill="1" applyBorder="1" applyAlignment="1">
      <alignment horizontal="center" vertical="center" wrapText="1"/>
    </xf>
    <xf numFmtId="0" fontId="9" fillId="0" borderId="97" xfId="0" applyFont="1" applyBorder="1" applyAlignment="1">
      <alignment horizontal="center" vertical="center"/>
    </xf>
    <xf numFmtId="0" fontId="7" fillId="6" borderId="51" xfId="0" applyFont="1" applyFill="1" applyBorder="1" applyAlignment="1">
      <alignment horizontal="center" vertical="center" wrapText="1"/>
    </xf>
    <xf numFmtId="0" fontId="9" fillId="0" borderId="86"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15" fillId="11" borderId="5" xfId="0" applyFont="1" applyFill="1" applyBorder="1" applyAlignment="1">
      <alignment horizontal="center" vertical="center" wrapText="1"/>
    </xf>
    <xf numFmtId="0" fontId="35" fillId="4" borderId="23" xfId="0" applyFont="1" applyFill="1" applyBorder="1" applyAlignment="1">
      <alignment horizontal="center" vertical="center" wrapText="1"/>
    </xf>
    <xf numFmtId="0" fontId="4" fillId="0" borderId="29" xfId="0" applyFont="1" applyBorder="1"/>
    <xf numFmtId="0" fontId="4" fillId="0" borderId="31" xfId="0" applyFont="1" applyBorder="1"/>
    <xf numFmtId="0" fontId="4" fillId="0" borderId="32" xfId="0" applyFont="1" applyBorder="1"/>
    <xf numFmtId="0" fontId="7" fillId="0" borderId="98" xfId="0" applyFont="1" applyBorder="1" applyAlignment="1">
      <alignment horizontal="center" vertical="center" wrapText="1"/>
    </xf>
    <xf numFmtId="0" fontId="24" fillId="22" borderId="123" xfId="0" applyFont="1" applyFill="1" applyBorder="1" applyAlignment="1">
      <alignment horizontal="center" vertical="center" wrapText="1"/>
    </xf>
    <xf numFmtId="0" fontId="32" fillId="12" borderId="28" xfId="0" applyFont="1" applyFill="1" applyBorder="1" applyAlignment="1">
      <alignment vertical="center" wrapText="1"/>
    </xf>
    <xf numFmtId="0" fontId="7" fillId="0" borderId="98" xfId="0" applyFont="1" applyBorder="1" applyAlignment="1">
      <alignment vertical="center" wrapText="1"/>
    </xf>
    <xf numFmtId="0" fontId="7" fillId="0" borderId="19" xfId="0" applyFont="1" applyBorder="1" applyAlignment="1">
      <alignment vertical="center" wrapText="1"/>
    </xf>
    <xf numFmtId="0" fontId="7" fillId="0" borderId="53" xfId="0" applyFont="1" applyBorder="1" applyAlignment="1">
      <alignment vertical="center"/>
    </xf>
    <xf numFmtId="0" fontId="32" fillId="12" borderId="86" xfId="0" applyFont="1" applyFill="1" applyBorder="1" applyAlignment="1">
      <alignment vertical="center" wrapText="1"/>
    </xf>
    <xf numFmtId="0" fontId="39" fillId="11" borderId="102" xfId="0" applyFont="1" applyFill="1" applyBorder="1" applyAlignment="1">
      <alignment horizontal="center" vertical="center"/>
    </xf>
    <xf numFmtId="0" fontId="27" fillId="11" borderId="26" xfId="0" applyFont="1" applyFill="1" applyBorder="1" applyAlignment="1">
      <alignment horizontal="center" vertical="center"/>
    </xf>
    <xf numFmtId="0" fontId="7" fillId="0" borderId="65" xfId="0" applyFont="1" applyBorder="1" applyAlignment="1">
      <alignment horizontal="center" vertical="center" wrapText="1"/>
    </xf>
    <xf numFmtId="0" fontId="32" fillId="0" borderId="62" xfId="0" applyFont="1" applyBorder="1" applyAlignment="1">
      <alignment horizontal="center" vertical="center" wrapText="1"/>
    </xf>
    <xf numFmtId="9" fontId="38" fillId="0" borderId="14" xfId="2" applyFont="1" applyFill="1" applyBorder="1" applyAlignment="1">
      <alignment horizontal="center" vertical="center" wrapText="1"/>
    </xf>
    <xf numFmtId="0" fontId="24" fillId="22" borderId="103" xfId="0" applyFont="1" applyFill="1" applyBorder="1" applyAlignment="1">
      <alignment horizontal="center" vertical="center" wrapText="1"/>
    </xf>
    <xf numFmtId="0" fontId="32" fillId="0" borderId="64" xfId="0" applyFont="1" applyBorder="1" applyAlignment="1">
      <alignment horizontal="center" vertical="center" wrapText="1"/>
    </xf>
    <xf numFmtId="0" fontId="42" fillId="0" borderId="53" xfId="3" applyBorder="1" applyAlignment="1">
      <alignment vertical="center" wrapText="1"/>
    </xf>
    <xf numFmtId="0" fontId="42" fillId="0" borderId="102" xfId="3" applyBorder="1" applyAlignment="1">
      <alignment horizontal="center" vertical="center"/>
    </xf>
    <xf numFmtId="0" fontId="6" fillId="0" borderId="8" xfId="0" applyFont="1" applyBorder="1" applyAlignment="1">
      <alignment horizontal="center" vertical="center" wrapText="1"/>
    </xf>
    <xf numFmtId="4" fontId="0" fillId="0" borderId="0" xfId="0" applyNumberFormat="1"/>
    <xf numFmtId="4" fontId="11" fillId="0" borderId="5" xfId="0" applyNumberFormat="1" applyFont="1" applyBorder="1" applyAlignment="1">
      <alignment horizontal="center" vertical="center" wrapText="1"/>
    </xf>
    <xf numFmtId="0" fontId="42" fillId="0" borderId="5" xfId="4" applyBorder="1" applyAlignment="1">
      <alignment horizontal="center" vertical="center" wrapText="1"/>
    </xf>
    <xf numFmtId="0" fontId="42" fillId="0" borderId="23" xfId="4" applyBorder="1" applyAlignment="1">
      <alignment horizontal="center" vertical="center" wrapText="1"/>
    </xf>
    <xf numFmtId="0" fontId="8" fillId="11" borderId="0" xfId="0" applyFont="1" applyFill="1" applyAlignment="1">
      <alignment horizontal="center" vertical="center" wrapText="1"/>
    </xf>
    <xf numFmtId="0" fontId="7" fillId="0" borderId="44" xfId="0" applyFont="1" applyBorder="1" applyAlignment="1">
      <alignment horizontal="center" vertical="center"/>
    </xf>
    <xf numFmtId="0" fontId="6" fillId="0" borderId="6" xfId="0" applyFont="1" applyBorder="1" applyAlignment="1">
      <alignment vertical="center" wrapText="1"/>
    </xf>
    <xf numFmtId="0" fontId="7" fillId="0" borderId="6" xfId="0" applyFont="1" applyBorder="1" applyAlignment="1">
      <alignment vertical="center"/>
    </xf>
    <xf numFmtId="4" fontId="43" fillId="0" borderId="29" xfId="0" applyNumberFormat="1" applyFont="1" applyBorder="1" applyAlignment="1">
      <alignment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7" fillId="0" borderId="12" xfId="0" applyFont="1" applyBorder="1" applyAlignment="1">
      <alignment horizontal="center" vertical="center"/>
    </xf>
    <xf numFmtId="0" fontId="7" fillId="0" borderId="5" xfId="0" applyFont="1" applyBorder="1" applyAlignment="1">
      <alignment vertical="center"/>
    </xf>
    <xf numFmtId="0" fontId="7" fillId="0" borderId="13" xfId="0" applyFont="1" applyBorder="1" applyAlignment="1">
      <alignment horizontal="center" vertical="center"/>
    </xf>
    <xf numFmtId="0" fontId="6" fillId="0" borderId="5" xfId="0" applyFont="1" applyBorder="1" applyAlignment="1">
      <alignment vertical="center" wrapText="1"/>
    </xf>
    <xf numFmtId="4" fontId="43" fillId="0" borderId="19" xfId="0" applyNumberFormat="1" applyFont="1" applyBorder="1" applyAlignment="1">
      <alignment wrapText="1"/>
    </xf>
    <xf numFmtId="0" fontId="6" fillId="0" borderId="61" xfId="0" applyFont="1" applyBorder="1" applyAlignment="1">
      <alignment horizontal="center" vertical="center" wrapText="1"/>
    </xf>
    <xf numFmtId="0" fontId="4" fillId="0" borderId="5" xfId="0" applyFont="1" applyBorder="1" applyAlignment="1">
      <alignment horizontal="center"/>
    </xf>
    <xf numFmtId="0" fontId="6" fillId="0" borderId="129" xfId="0" applyFont="1" applyBorder="1" applyAlignment="1">
      <alignment horizontal="center" vertical="center" wrapText="1"/>
    </xf>
    <xf numFmtId="0" fontId="7" fillId="0" borderId="99" xfId="0" applyFont="1" applyBorder="1" applyAlignment="1">
      <alignment horizontal="center" vertical="center"/>
    </xf>
    <xf numFmtId="2" fontId="11" fillId="0" borderId="6" xfId="0" applyNumberFormat="1" applyFont="1" applyBorder="1" applyAlignment="1">
      <alignment horizontal="right" vertical="center" wrapText="1"/>
    </xf>
    <xf numFmtId="0" fontId="0" fillId="0" borderId="0" xfId="0" applyAlignment="1">
      <alignment horizontal="right"/>
    </xf>
    <xf numFmtId="0" fontId="11" fillId="0" borderId="6" xfId="0" applyFont="1" applyBorder="1" applyAlignment="1">
      <alignment horizontal="right" vertical="center" wrapText="1"/>
    </xf>
    <xf numFmtId="0" fontId="43" fillId="0" borderId="19" xfId="0" applyFont="1" applyBorder="1" applyAlignment="1">
      <alignment horizontal="right" wrapText="1"/>
    </xf>
    <xf numFmtId="4" fontId="0" fillId="0" borderId="5" xfId="0" applyNumberFormat="1" applyBorder="1"/>
    <xf numFmtId="0" fontId="11" fillId="0" borderId="12" xfId="0" applyFont="1" applyBorder="1" applyAlignment="1">
      <alignment horizontal="center" vertical="center" wrapText="1"/>
    </xf>
    <xf numFmtId="0" fontId="11" fillId="0" borderId="61" xfId="0" applyFont="1" applyBorder="1" applyAlignment="1">
      <alignment horizontal="center" vertical="center" wrapText="1"/>
    </xf>
    <xf numFmtId="0" fontId="0" fillId="0" borderId="5" xfId="0" applyBorder="1"/>
    <xf numFmtId="0" fontId="6" fillId="0" borderId="8" xfId="0" applyFont="1" applyBorder="1" applyAlignment="1">
      <alignment vertical="center" wrapText="1"/>
    </xf>
    <xf numFmtId="0" fontId="11" fillId="0" borderId="5" xfId="0" applyFont="1" applyBorder="1" applyAlignment="1">
      <alignment horizontal="right" vertical="center" wrapText="1"/>
    </xf>
    <xf numFmtId="4" fontId="0" fillId="0" borderId="5" xfId="0" applyNumberFormat="1" applyBorder="1" applyAlignment="1">
      <alignment horizontal="right"/>
    </xf>
    <xf numFmtId="0" fontId="7" fillId="0" borderId="71" xfId="0" applyFont="1" applyBorder="1" applyAlignment="1">
      <alignment horizontal="center" vertical="center"/>
    </xf>
    <xf numFmtId="0" fontId="15" fillId="11" borderId="53" xfId="0" applyFont="1" applyFill="1" applyBorder="1" applyAlignment="1">
      <alignment horizontal="center" vertical="center" wrapText="1"/>
    </xf>
    <xf numFmtId="0" fontId="42" fillId="0" borderId="14" xfId="4" applyBorder="1" applyAlignment="1">
      <alignment vertical="center" wrapText="1"/>
    </xf>
    <xf numFmtId="0" fontId="6" fillId="16" borderId="5" xfId="0" applyFont="1" applyFill="1" applyBorder="1" applyAlignment="1">
      <alignment horizontal="center" vertical="center" wrapText="1"/>
    </xf>
    <xf numFmtId="0" fontId="6" fillId="23" borderId="6" xfId="0" applyFont="1" applyFill="1" applyBorder="1" applyAlignment="1">
      <alignment horizontal="center" vertical="center" wrapText="1"/>
    </xf>
    <xf numFmtId="4" fontId="7" fillId="0" borderId="6" xfId="0" applyNumberFormat="1" applyFont="1" applyBorder="1" applyAlignment="1">
      <alignment horizontal="center" vertical="center" wrapText="1"/>
    </xf>
    <xf numFmtId="0" fontId="45" fillId="16" borderId="0" xfId="0" quotePrefix="1" applyFont="1" applyFill="1" applyAlignment="1">
      <alignment horizontal="center"/>
    </xf>
    <xf numFmtId="0" fontId="6" fillId="16" borderId="23" xfId="0" applyFont="1" applyFill="1" applyBorder="1" applyAlignment="1">
      <alignment horizontal="center" vertical="center" wrapText="1"/>
    </xf>
    <xf numFmtId="0" fontId="42" fillId="0" borderId="14" xfId="4" applyBorder="1" applyAlignment="1">
      <alignment horizontal="center" vertical="center" wrapText="1"/>
    </xf>
    <xf numFmtId="0" fontId="7" fillId="0" borderId="26"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73"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0" xfId="0" applyFont="1" applyAlignment="1">
      <alignment horizontal="center" vertical="center" wrapText="1"/>
    </xf>
    <xf numFmtId="0" fontId="7" fillId="0" borderId="69" xfId="0" applyFont="1" applyBorder="1" applyAlignment="1">
      <alignment horizontal="center" vertical="center" wrapText="1"/>
    </xf>
    <xf numFmtId="0" fontId="7" fillId="0" borderId="127" xfId="0" applyFont="1" applyBorder="1" applyAlignment="1">
      <alignment horizontal="center" vertical="center" wrapText="1"/>
    </xf>
    <xf numFmtId="0" fontId="7" fillId="0" borderId="64" xfId="0" applyFont="1" applyBorder="1" applyAlignment="1">
      <alignment horizontal="center" vertical="center" wrapText="1"/>
    </xf>
    <xf numFmtId="0" fontId="7" fillId="0" borderId="134" xfId="0" applyFont="1" applyBorder="1" applyAlignment="1">
      <alignment horizontal="center" vertical="center" wrapText="1"/>
    </xf>
    <xf numFmtId="0" fontId="7" fillId="12" borderId="42" xfId="0" applyFont="1" applyFill="1" applyBorder="1" applyAlignment="1">
      <alignment horizontal="center" vertical="center" wrapText="1"/>
    </xf>
    <xf numFmtId="0" fontId="7" fillId="12" borderId="5" xfId="0" applyFont="1" applyFill="1" applyBorder="1" applyAlignment="1">
      <alignment horizontal="center" vertical="center" wrapText="1"/>
    </xf>
    <xf numFmtId="0" fontId="6" fillId="0" borderId="106" xfId="0" applyFont="1" applyBorder="1" applyAlignment="1">
      <alignment horizontal="center" vertical="center" wrapText="1"/>
    </xf>
    <xf numFmtId="0" fontId="8" fillId="0" borderId="106" xfId="0" applyFont="1" applyBorder="1" applyAlignment="1">
      <alignment horizontal="center" vertical="center" wrapText="1"/>
    </xf>
    <xf numFmtId="0" fontId="6" fillId="24" borderId="106" xfId="0" applyFont="1" applyFill="1" applyBorder="1" applyAlignment="1">
      <alignment horizontal="center" vertical="center" wrapText="1"/>
    </xf>
    <xf numFmtId="0" fontId="8" fillId="24" borderId="106" xfId="0" applyFont="1" applyFill="1" applyBorder="1" applyAlignment="1">
      <alignment horizontal="center" vertical="center" wrapText="1"/>
    </xf>
    <xf numFmtId="0" fontId="24" fillId="6" borderId="54" xfId="0" applyFont="1" applyFill="1" applyBorder="1" applyAlignment="1">
      <alignment horizontal="center" vertical="center" wrapText="1"/>
    </xf>
    <xf numFmtId="0" fontId="24" fillId="6" borderId="67" xfId="0" applyFont="1" applyFill="1" applyBorder="1" applyAlignment="1">
      <alignment horizontal="center" vertical="center" wrapText="1"/>
    </xf>
    <xf numFmtId="0" fontId="24" fillId="6" borderId="55" xfId="0" applyFont="1" applyFill="1" applyBorder="1" applyAlignment="1">
      <alignment horizontal="center" vertical="center" wrapText="1"/>
    </xf>
    <xf numFmtId="0" fontId="7" fillId="12" borderId="110" xfId="0" applyFont="1" applyFill="1" applyBorder="1" applyAlignment="1">
      <alignment horizontal="center" vertical="center" wrapText="1"/>
    </xf>
    <xf numFmtId="0" fontId="7" fillId="12" borderId="20" xfId="0" applyFont="1" applyFill="1" applyBorder="1" applyAlignment="1">
      <alignment horizontal="center" vertical="center" wrapText="1"/>
    </xf>
    <xf numFmtId="0" fontId="6" fillId="0" borderId="81" xfId="0" applyFont="1" applyBorder="1" applyAlignment="1">
      <alignment horizontal="center" vertical="center" wrapText="1"/>
    </xf>
    <xf numFmtId="0" fontId="6" fillId="0" borderId="80" xfId="0" applyFont="1" applyBorder="1" applyAlignment="1">
      <alignment horizontal="center" vertical="center" wrapText="1"/>
    </xf>
    <xf numFmtId="0" fontId="7" fillId="11" borderId="0" xfId="0" applyFont="1" applyFill="1" applyAlignment="1">
      <alignment horizontal="center" vertical="center" wrapText="1"/>
    </xf>
    <xf numFmtId="0" fontId="7" fillId="12" borderId="73" xfId="0" applyFont="1" applyFill="1" applyBorder="1" applyAlignment="1">
      <alignment horizontal="center" vertical="center" wrapText="1"/>
    </xf>
    <xf numFmtId="0" fontId="7" fillId="12" borderId="22" xfId="0" applyFont="1" applyFill="1" applyBorder="1" applyAlignment="1">
      <alignment horizontal="center" vertical="center" wrapText="1"/>
    </xf>
    <xf numFmtId="0" fontId="6" fillId="0" borderId="11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0" xfId="0" applyFont="1" applyBorder="1" applyAlignment="1">
      <alignment horizontal="center" vertical="center" wrapText="1"/>
    </xf>
    <xf numFmtId="0" fontId="7" fillId="0" borderId="5"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49" xfId="0" applyFont="1" applyBorder="1" applyAlignment="1">
      <alignment horizontal="center" vertical="center" wrapText="1"/>
    </xf>
    <xf numFmtId="0" fontId="7" fillId="0" borderId="6"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4" borderId="47" xfId="0" applyFont="1" applyFill="1" applyBorder="1" applyAlignment="1">
      <alignment horizontal="center" vertical="center" wrapText="1"/>
    </xf>
    <xf numFmtId="0" fontId="6" fillId="4" borderId="44" xfId="0" applyFont="1" applyFill="1" applyBorder="1" applyAlignment="1">
      <alignment horizontal="center" vertical="center" wrapText="1"/>
    </xf>
    <xf numFmtId="0" fontId="7" fillId="0" borderId="20" xfId="0" applyFont="1" applyBorder="1" applyAlignment="1">
      <alignment horizontal="center" vertical="center" wrapText="1"/>
    </xf>
    <xf numFmtId="0" fontId="7" fillId="0" borderId="14" xfId="0" applyFont="1" applyBorder="1" applyAlignment="1">
      <alignment horizontal="center" vertical="center" wrapText="1"/>
    </xf>
    <xf numFmtId="0" fontId="42" fillId="0" borderId="14" xfId="4" applyBorder="1" applyAlignment="1">
      <alignment horizontal="center" vertical="center" wrapText="1"/>
    </xf>
    <xf numFmtId="0" fontId="6" fillId="0" borderId="14" xfId="0" applyFont="1" applyBorder="1" applyAlignment="1">
      <alignment horizontal="center" vertical="center" wrapText="1"/>
    </xf>
    <xf numFmtId="0" fontId="6" fillId="4" borderId="45" xfId="0" applyFont="1" applyFill="1" applyBorder="1" applyAlignment="1">
      <alignment horizontal="center" vertical="center" wrapText="1"/>
    </xf>
    <xf numFmtId="0" fontId="6" fillId="0" borderId="5" xfId="0" applyFont="1" applyBorder="1" applyAlignment="1">
      <alignment horizontal="center" vertical="center" wrapText="1"/>
    </xf>
    <xf numFmtId="0" fontId="32" fillId="7" borderId="6" xfId="0" applyFont="1" applyFill="1" applyBorder="1" applyAlignment="1">
      <alignment horizontal="center" vertical="center" wrapText="1"/>
    </xf>
    <xf numFmtId="0" fontId="32" fillId="7" borderId="8" xfId="0" applyFont="1" applyFill="1" applyBorder="1" applyAlignment="1">
      <alignment horizontal="center" vertical="center" wrapText="1"/>
    </xf>
    <xf numFmtId="0" fontId="7" fillId="10" borderId="5" xfId="0" applyFont="1" applyFill="1" applyBorder="1" applyAlignment="1">
      <alignment horizontal="center" vertical="center" wrapText="1"/>
    </xf>
    <xf numFmtId="0" fontId="15" fillId="13" borderId="62" xfId="0" applyFont="1" applyFill="1" applyBorder="1" applyAlignment="1">
      <alignment horizontal="center" vertical="center" wrapText="1"/>
    </xf>
    <xf numFmtId="0" fontId="15" fillId="13" borderId="63" xfId="0" applyFont="1" applyFill="1" applyBorder="1" applyAlignment="1">
      <alignment horizontal="center" vertical="center" wrapText="1"/>
    </xf>
    <xf numFmtId="0" fontId="7" fillId="7" borderId="5" xfId="0" applyFont="1" applyFill="1" applyBorder="1" applyAlignment="1">
      <alignment horizontal="center" vertical="center" wrapText="1"/>
    </xf>
    <xf numFmtId="0" fontId="7" fillId="7" borderId="8" xfId="0" applyFont="1" applyFill="1" applyBorder="1" applyAlignment="1">
      <alignment horizontal="center" vertical="center" wrapText="1"/>
    </xf>
    <xf numFmtId="0" fontId="7" fillId="12" borderId="56" xfId="0" applyFont="1" applyFill="1" applyBorder="1" applyAlignment="1">
      <alignment horizontal="center" vertical="center" wrapText="1"/>
    </xf>
    <xf numFmtId="0" fontId="7" fillId="12" borderId="23" xfId="0" applyFont="1" applyFill="1" applyBorder="1" applyAlignment="1">
      <alignment horizontal="center" vertical="center" wrapText="1"/>
    </xf>
    <xf numFmtId="0" fontId="24" fillId="6" borderId="68" xfId="0" applyFont="1" applyFill="1" applyBorder="1" applyAlignment="1">
      <alignment horizontal="center" vertical="center" wrapText="1"/>
    </xf>
    <xf numFmtId="0" fontId="24" fillId="6" borderId="39" xfId="0" applyFont="1" applyFill="1" applyBorder="1" applyAlignment="1">
      <alignment horizontal="center" vertical="center" wrapText="1"/>
    </xf>
    <xf numFmtId="0" fontId="30" fillId="11" borderId="21" xfId="0" applyFont="1" applyFill="1" applyBorder="1" applyAlignment="1">
      <alignment horizontal="center" vertical="center" wrapText="1"/>
    </xf>
    <xf numFmtId="0" fontId="30" fillId="11" borderId="22" xfId="0" applyFont="1" applyFill="1" applyBorder="1" applyAlignment="1">
      <alignment horizontal="center" vertical="center" wrapText="1"/>
    </xf>
    <xf numFmtId="0" fontId="30" fillId="11" borderId="98" xfId="0" applyFont="1" applyFill="1" applyBorder="1" applyAlignment="1">
      <alignment horizontal="center" vertical="center" wrapText="1"/>
    </xf>
    <xf numFmtId="0" fontId="30" fillId="11" borderId="97" xfId="0" applyFont="1" applyFill="1" applyBorder="1" applyAlignment="1">
      <alignment horizontal="center" vertical="center" wrapText="1"/>
    </xf>
    <xf numFmtId="0" fontId="8" fillId="11" borderId="21" xfId="0" applyFont="1" applyFill="1" applyBorder="1" applyAlignment="1">
      <alignment horizontal="center" vertical="center" wrapText="1"/>
    </xf>
    <xf numFmtId="0" fontId="8" fillId="11" borderId="73" xfId="0" applyFont="1" applyFill="1" applyBorder="1" applyAlignment="1">
      <alignment horizontal="center" vertical="center" wrapText="1"/>
    </xf>
    <xf numFmtId="0" fontId="8" fillId="11" borderId="22" xfId="0" applyFont="1" applyFill="1" applyBorder="1" applyAlignment="1">
      <alignment horizontal="center" vertical="center" wrapText="1"/>
    </xf>
    <xf numFmtId="0" fontId="8" fillId="11" borderId="78" xfId="0" applyFont="1" applyFill="1" applyBorder="1" applyAlignment="1">
      <alignment horizontal="center" vertical="center" wrapText="1"/>
    </xf>
    <xf numFmtId="0" fontId="8" fillId="11" borderId="0" xfId="0" applyFont="1" applyFill="1" applyAlignment="1">
      <alignment horizontal="center" vertical="center" wrapText="1"/>
    </xf>
    <xf numFmtId="0" fontId="8" fillId="11" borderId="69" xfId="0" applyFont="1" applyFill="1" applyBorder="1" applyAlignment="1">
      <alignment horizontal="center" vertical="center" wrapText="1"/>
    </xf>
    <xf numFmtId="0" fontId="8" fillId="0" borderId="19"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0" xfId="0" applyFont="1" applyBorder="1" applyAlignment="1">
      <alignment horizontal="center" vertical="center" wrapText="1"/>
    </xf>
    <xf numFmtId="0" fontId="7" fillId="0" borderId="53" xfId="0" applyFont="1" applyBorder="1" applyAlignment="1">
      <alignment horizontal="center" vertical="center" wrapText="1"/>
    </xf>
    <xf numFmtId="0" fontId="8" fillId="0" borderId="98" xfId="0" applyFont="1" applyBorder="1" applyAlignment="1">
      <alignment horizontal="center" vertical="center" wrapText="1"/>
    </xf>
    <xf numFmtId="0" fontId="8" fillId="0" borderId="17" xfId="0" applyFont="1" applyBorder="1" applyAlignment="1">
      <alignment horizontal="center" vertical="center" wrapText="1"/>
    </xf>
    <xf numFmtId="0" fontId="7" fillId="0" borderId="23" xfId="0" applyFont="1" applyBorder="1" applyAlignment="1">
      <alignment horizontal="center" vertical="center" wrapText="1"/>
    </xf>
    <xf numFmtId="0" fontId="7" fillId="12" borderId="28" xfId="0" applyFont="1" applyFill="1" applyBorder="1" applyAlignment="1">
      <alignment horizontal="center" vertical="center" wrapText="1"/>
    </xf>
    <xf numFmtId="0" fontId="7" fillId="12" borderId="14" xfId="0" applyFont="1" applyFill="1" applyBorder="1" applyAlignment="1">
      <alignment horizontal="center" vertical="center" wrapText="1"/>
    </xf>
    <xf numFmtId="0" fontId="7" fillId="10" borderId="14" xfId="0" applyFont="1" applyFill="1" applyBorder="1" applyAlignment="1">
      <alignment horizontal="center" vertical="center" wrapText="1"/>
    </xf>
    <xf numFmtId="0" fontId="7" fillId="12" borderId="93" xfId="0" applyFont="1" applyFill="1" applyBorder="1" applyAlignment="1">
      <alignment horizontal="center" vertical="center" wrapText="1"/>
    </xf>
    <xf numFmtId="0" fontId="7" fillId="12" borderId="71" xfId="0" applyFont="1" applyFill="1" applyBorder="1" applyAlignment="1">
      <alignment horizontal="center" vertical="center" wrapText="1"/>
    </xf>
    <xf numFmtId="0" fontId="6" fillId="0" borderId="23" xfId="0" applyFont="1" applyBorder="1" applyAlignment="1">
      <alignment horizontal="center" vertical="center" wrapText="1"/>
    </xf>
    <xf numFmtId="0" fontId="6" fillId="0" borderId="41" xfId="0" applyFont="1" applyBorder="1" applyAlignment="1">
      <alignment horizontal="center" vertical="center" wrapText="1"/>
    </xf>
    <xf numFmtId="0" fontId="12" fillId="0" borderId="0" xfId="0" applyFont="1" applyAlignment="1">
      <alignment horizontal="center" vertical="center"/>
    </xf>
    <xf numFmtId="0" fontId="9" fillId="3" borderId="1" xfId="0" applyFont="1" applyFill="1" applyBorder="1" applyAlignment="1">
      <alignment horizontal="center" vertical="center"/>
    </xf>
    <xf numFmtId="0" fontId="6" fillId="9" borderId="5"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8" fillId="11" borderId="5" xfId="0" applyFont="1" applyFill="1" applyBorder="1" applyAlignment="1">
      <alignment horizontal="center" vertical="center" wrapText="1"/>
    </xf>
    <xf numFmtId="3" fontId="9" fillId="3" borderId="1" xfId="0" applyNumberFormat="1" applyFont="1" applyFill="1" applyBorder="1" applyAlignment="1">
      <alignment horizontal="center" vertical="center"/>
    </xf>
    <xf numFmtId="3" fontId="42" fillId="3" borderId="2" xfId="3" applyNumberFormat="1" applyFill="1" applyBorder="1" applyAlignment="1">
      <alignment horizontal="center" vertical="center"/>
    </xf>
    <xf numFmtId="3" fontId="42" fillId="3" borderId="128" xfId="3" applyNumberFormat="1" applyFill="1" applyBorder="1" applyAlignment="1">
      <alignment horizontal="center" vertical="center"/>
    </xf>
    <xf numFmtId="3" fontId="42" fillId="3" borderId="3" xfId="3" applyNumberFormat="1" applyFill="1" applyBorder="1" applyAlignment="1">
      <alignment horizontal="center" vertical="center"/>
    </xf>
    <xf numFmtId="0" fontId="6" fillId="9" borderId="42" xfId="0" applyFont="1" applyFill="1" applyBorder="1" applyAlignment="1">
      <alignment horizontal="center" vertical="center" wrapText="1"/>
    </xf>
    <xf numFmtId="0" fontId="15" fillId="11" borderId="2" xfId="0" applyFont="1" applyFill="1" applyBorder="1" applyAlignment="1">
      <alignment horizontal="center" vertical="center" wrapText="1"/>
    </xf>
    <xf numFmtId="0" fontId="15" fillId="11" borderId="3" xfId="0" applyFont="1" applyFill="1" applyBorder="1" applyAlignment="1">
      <alignment horizontal="center" vertical="center" wrapText="1"/>
    </xf>
    <xf numFmtId="0" fontId="15" fillId="11" borderId="133" xfId="0" applyFont="1" applyFill="1" applyBorder="1" applyAlignment="1">
      <alignment horizontal="center" vertical="center" wrapText="1"/>
    </xf>
    <xf numFmtId="0" fontId="6" fillId="6" borderId="42" xfId="0" applyFont="1" applyFill="1" applyBorder="1" applyAlignment="1">
      <alignment horizontal="center" vertical="center" wrapText="1"/>
    </xf>
    <xf numFmtId="0" fontId="6" fillId="6" borderId="5" xfId="0" applyFont="1" applyFill="1" applyBorder="1" applyAlignment="1">
      <alignment horizontal="center" vertical="center" wrapText="1"/>
    </xf>
    <xf numFmtId="3" fontId="9" fillId="23" borderId="0" xfId="0" applyNumberFormat="1" applyFont="1" applyFill="1" applyAlignment="1">
      <alignment horizontal="center" vertical="center"/>
    </xf>
    <xf numFmtId="49" fontId="7" fillId="12" borderId="42" xfId="0" applyNumberFormat="1" applyFont="1" applyFill="1" applyBorder="1" applyAlignment="1">
      <alignment horizontal="center" vertical="center" wrapText="1"/>
    </xf>
    <xf numFmtId="49" fontId="7" fillId="12" borderId="5"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0" fontId="6" fillId="4" borderId="16"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0" borderId="0" xfId="0" applyFont="1" applyAlignment="1">
      <alignment horizontal="center" vertical="center" wrapText="1"/>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12" borderId="40" xfId="0" applyFont="1" applyFill="1" applyBorder="1" applyAlignment="1">
      <alignment horizontal="center" vertical="center" wrapText="1"/>
    </xf>
    <xf numFmtId="0" fontId="7" fillId="12" borderId="8" xfId="0" applyFont="1" applyFill="1" applyBorder="1" applyAlignment="1">
      <alignment horizontal="center" vertical="center" wrapText="1"/>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7" fillId="12" borderId="51" xfId="0" applyFont="1" applyFill="1" applyBorder="1" applyAlignment="1">
      <alignment horizontal="center" vertical="center" wrapText="1"/>
    </xf>
    <xf numFmtId="0" fontId="7" fillId="12" borderId="46" xfId="0" applyFont="1" applyFill="1" applyBorder="1" applyAlignment="1">
      <alignment horizontal="center" vertical="center" wrapText="1"/>
    </xf>
    <xf numFmtId="0" fontId="15" fillId="13" borderId="68" xfId="0" applyFont="1" applyFill="1" applyBorder="1" applyAlignment="1">
      <alignment horizontal="center" vertical="center" wrapText="1"/>
    </xf>
    <xf numFmtId="0" fontId="15" fillId="13" borderId="38" xfId="0" applyFont="1" applyFill="1" applyBorder="1" applyAlignment="1">
      <alignment horizontal="center" vertical="center" wrapText="1"/>
    </xf>
    <xf numFmtId="0" fontId="15" fillId="13" borderId="39" xfId="0" applyFont="1" applyFill="1" applyBorder="1" applyAlignment="1">
      <alignment horizontal="center" vertical="center" wrapText="1"/>
    </xf>
    <xf numFmtId="0" fontId="15" fillId="13" borderId="36" xfId="0" applyFont="1" applyFill="1" applyBorder="1" applyAlignment="1">
      <alignment horizontal="center" vertical="center" wrapText="1"/>
    </xf>
    <xf numFmtId="0" fontId="15" fillId="13" borderId="37" xfId="0" applyFont="1" applyFill="1" applyBorder="1" applyAlignment="1">
      <alignment horizontal="center" vertical="center" wrapText="1"/>
    </xf>
    <xf numFmtId="0" fontId="15" fillId="13" borderId="49" xfId="0" applyFont="1" applyFill="1" applyBorder="1" applyAlignment="1">
      <alignment horizontal="center" vertical="center" wrapText="1"/>
    </xf>
    <xf numFmtId="0" fontId="7" fillId="12" borderId="58" xfId="0" applyFont="1" applyFill="1" applyBorder="1" applyAlignment="1">
      <alignment horizontal="center" vertical="center" wrapText="1"/>
    </xf>
    <xf numFmtId="0" fontId="7" fillId="12" borderId="11" xfId="0" applyFont="1" applyFill="1" applyBorder="1" applyAlignment="1">
      <alignment horizontal="center" vertical="center" wrapText="1"/>
    </xf>
    <xf numFmtId="0" fontId="23" fillId="0" borderId="12" xfId="0" applyFont="1" applyBorder="1" applyAlignment="1">
      <alignment horizontal="center" vertical="center" wrapText="1"/>
    </xf>
    <xf numFmtId="0" fontId="23" fillId="0" borderId="13" xfId="0" applyFont="1" applyBorder="1" applyAlignment="1">
      <alignment horizontal="center" vertical="center" wrapText="1"/>
    </xf>
    <xf numFmtId="0" fontId="36" fillId="0" borderId="40" xfId="0" applyFont="1" applyBorder="1" applyAlignment="1">
      <alignment horizontal="center" vertical="center" wrapText="1"/>
    </xf>
    <xf numFmtId="0" fontId="36" fillId="0" borderId="8" xfId="0" applyFont="1" applyBorder="1" applyAlignment="1">
      <alignment horizontal="center" vertical="center" wrapText="1"/>
    </xf>
    <xf numFmtId="0" fontId="32" fillId="0" borderId="40" xfId="0" applyFont="1" applyBorder="1" applyAlignment="1">
      <alignment horizontal="center" vertical="center" wrapText="1"/>
    </xf>
    <xf numFmtId="0" fontId="32" fillId="0" borderId="8"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45" xfId="0" applyFont="1" applyBorder="1" applyAlignment="1">
      <alignment horizontal="center" vertical="center" wrapText="1"/>
    </xf>
    <xf numFmtId="0" fontId="32" fillId="12" borderId="119" xfId="0" applyFont="1" applyFill="1" applyBorder="1" applyAlignment="1">
      <alignment horizontal="center" vertical="center" wrapText="1"/>
    </xf>
    <xf numFmtId="0" fontId="32" fillId="12" borderId="12" xfId="0" applyFont="1" applyFill="1" applyBorder="1" applyAlignment="1">
      <alignment horizontal="center" vertical="center" wrapText="1"/>
    </xf>
    <xf numFmtId="0" fontId="32" fillId="12" borderId="42" xfId="0" applyFont="1" applyFill="1" applyBorder="1" applyAlignment="1">
      <alignment horizontal="center" vertical="center" wrapText="1"/>
    </xf>
    <xf numFmtId="0" fontId="32" fillId="12" borderId="6" xfId="0" applyFont="1" applyFill="1" applyBorder="1" applyAlignment="1">
      <alignment horizontal="center" vertical="center" wrapText="1"/>
    </xf>
    <xf numFmtId="0" fontId="15" fillId="11" borderId="9" xfId="0" applyFont="1" applyFill="1" applyBorder="1" applyAlignment="1">
      <alignment horizontal="center" vertical="center" wrapText="1"/>
    </xf>
    <xf numFmtId="0" fontId="15" fillId="11" borderId="0" xfId="0" applyFont="1" applyFill="1" applyAlignment="1">
      <alignment horizontal="center" vertical="center" wrapText="1"/>
    </xf>
    <xf numFmtId="0" fontId="6" fillId="4" borderId="75" xfId="0" applyFont="1" applyFill="1" applyBorder="1" applyAlignment="1">
      <alignment horizontal="center" vertical="center" wrapText="1"/>
    </xf>
    <xf numFmtId="0" fontId="6" fillId="4" borderId="79" xfId="0" applyFont="1" applyFill="1" applyBorder="1" applyAlignment="1">
      <alignment horizontal="center" vertical="center" wrapText="1"/>
    </xf>
    <xf numFmtId="0" fontId="6" fillId="0" borderId="115" xfId="0" applyFont="1" applyBorder="1" applyAlignment="1">
      <alignment horizontal="center" vertical="center" wrapText="1"/>
    </xf>
    <xf numFmtId="0" fontId="6" fillId="0" borderId="116" xfId="0" applyFont="1" applyBorder="1" applyAlignment="1">
      <alignment horizontal="center" vertical="center" wrapText="1"/>
    </xf>
    <xf numFmtId="0" fontId="32" fillId="12" borderId="28" xfId="0" applyFont="1" applyFill="1" applyBorder="1" applyAlignment="1">
      <alignment horizontal="center" vertical="center" wrapText="1"/>
    </xf>
    <xf numFmtId="0" fontId="32" fillId="12" borderId="14" xfId="0" applyFont="1" applyFill="1" applyBorder="1" applyAlignment="1">
      <alignment horizontal="center" vertical="center" wrapText="1"/>
    </xf>
    <xf numFmtId="0" fontId="8" fillId="11" borderId="10" xfId="0" applyFont="1" applyFill="1" applyBorder="1" applyAlignment="1">
      <alignment horizontal="center" vertical="center" wrapText="1"/>
    </xf>
    <xf numFmtId="0" fontId="8" fillId="11" borderId="11"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11" borderId="16"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15" fillId="13" borderId="75" xfId="0" applyFont="1" applyFill="1" applyBorder="1" applyAlignment="1">
      <alignment horizontal="center" vertical="center" wrapText="1"/>
    </xf>
    <xf numFmtId="0" fontId="15" fillId="13" borderId="79" xfId="0" applyFont="1" applyFill="1" applyBorder="1" applyAlignment="1">
      <alignment horizontal="center" vertical="center" wrapText="1"/>
    </xf>
    <xf numFmtId="0" fontId="15" fillId="13" borderId="59" xfId="0" applyFont="1" applyFill="1" applyBorder="1" applyAlignment="1">
      <alignment horizontal="center" vertical="center" wrapText="1"/>
    </xf>
    <xf numFmtId="0" fontId="15" fillId="13" borderId="70" xfId="0" applyFont="1" applyFill="1" applyBorder="1" applyAlignment="1">
      <alignment horizontal="center" vertical="center" wrapText="1"/>
    </xf>
    <xf numFmtId="0" fontId="7" fillId="0" borderId="0" xfId="0" applyFont="1" applyAlignment="1">
      <alignment horizontal="center" vertical="center"/>
    </xf>
    <xf numFmtId="0" fontId="15" fillId="13" borderId="58" xfId="0" applyFont="1" applyFill="1" applyBorder="1" applyAlignment="1">
      <alignment horizontal="center" vertical="center" wrapText="1"/>
    </xf>
    <xf numFmtId="0" fontId="15" fillId="13" borderId="11" xfId="0" applyFont="1" applyFill="1" applyBorder="1" applyAlignment="1">
      <alignment horizontal="center" vertical="center" wrapText="1"/>
    </xf>
    <xf numFmtId="0" fontId="15" fillId="13" borderId="57" xfId="0" applyFont="1" applyFill="1" applyBorder="1" applyAlignment="1">
      <alignment horizontal="center" vertical="center" wrapText="1"/>
    </xf>
    <xf numFmtId="0" fontId="15" fillId="13" borderId="13" xfId="0" applyFont="1" applyFill="1" applyBorder="1" applyAlignment="1">
      <alignment horizontal="center" vertical="center" wrapText="1"/>
    </xf>
    <xf numFmtId="0" fontId="8" fillId="11" borderId="6" xfId="0" applyFont="1" applyFill="1" applyBorder="1" applyAlignment="1">
      <alignment horizontal="center" vertical="center" wrapText="1"/>
    </xf>
    <xf numFmtId="0" fontId="8" fillId="11" borderId="7" xfId="0" applyFont="1" applyFill="1" applyBorder="1" applyAlignment="1">
      <alignment horizontal="center" vertical="center" wrapText="1"/>
    </xf>
    <xf numFmtId="0" fontId="8" fillId="11" borderId="8"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7" fillId="0" borderId="8" xfId="0" applyFont="1" applyBorder="1" applyAlignment="1">
      <alignment horizontal="center" vertical="center" wrapText="1"/>
    </xf>
    <xf numFmtId="0" fontId="42" fillId="0" borderId="14" xfId="3" applyBorder="1" applyAlignment="1">
      <alignment horizontal="center" vertical="center" wrapText="1"/>
    </xf>
    <xf numFmtId="0" fontId="32" fillId="7" borderId="5" xfId="0" applyFont="1" applyFill="1" applyBorder="1" applyAlignment="1">
      <alignment horizontal="center" vertical="center" wrapText="1"/>
    </xf>
    <xf numFmtId="0" fontId="26" fillId="9" borderId="42" xfId="0" applyFont="1" applyFill="1" applyBorder="1" applyAlignment="1">
      <alignment horizontal="center" vertical="center" wrapText="1"/>
    </xf>
    <xf numFmtId="0" fontId="26" fillId="9" borderId="5" xfId="0" applyFont="1" applyFill="1" applyBorder="1" applyAlignment="1">
      <alignment horizontal="center" vertical="center" wrapText="1"/>
    </xf>
    <xf numFmtId="0" fontId="32" fillId="12" borderId="86" xfId="0" applyFont="1" applyFill="1" applyBorder="1" applyAlignment="1">
      <alignment horizontal="center" vertical="center" wrapText="1"/>
    </xf>
    <xf numFmtId="0" fontId="32" fillId="12" borderId="53" xfId="0" applyFont="1" applyFill="1" applyBorder="1" applyAlignment="1">
      <alignment horizontal="center" vertical="center" wrapText="1"/>
    </xf>
    <xf numFmtId="0" fontId="6" fillId="0" borderId="53" xfId="0" applyFont="1" applyBorder="1" applyAlignment="1">
      <alignment horizontal="center" vertical="center" wrapText="1"/>
    </xf>
    <xf numFmtId="0" fontId="8" fillId="11" borderId="95" xfId="0" applyFont="1" applyFill="1" applyBorder="1" applyAlignment="1">
      <alignment horizontal="center" vertical="center" wrapText="1"/>
    </xf>
    <xf numFmtId="0" fontId="8" fillId="11" borderId="96" xfId="0" applyFont="1" applyFill="1" applyBorder="1" applyAlignment="1">
      <alignment horizontal="center" vertical="center" wrapText="1"/>
    </xf>
    <xf numFmtId="0" fontId="8" fillId="11" borderId="17" xfId="0" applyFont="1" applyFill="1" applyBorder="1" applyAlignment="1">
      <alignment horizontal="center" vertical="center" wrapText="1"/>
    </xf>
    <xf numFmtId="0" fontId="15" fillId="13" borderId="77" xfId="0" applyFont="1" applyFill="1" applyBorder="1" applyAlignment="1">
      <alignment horizontal="center" vertical="center" wrapText="1"/>
    </xf>
    <xf numFmtId="0" fontId="34" fillId="11" borderId="14" xfId="0" applyFont="1" applyFill="1" applyBorder="1" applyAlignment="1">
      <alignment horizontal="center" vertical="center" wrapText="1"/>
    </xf>
    <xf numFmtId="0" fontId="4" fillId="12" borderId="40" xfId="0" applyFont="1" applyFill="1" applyBorder="1" applyAlignment="1">
      <alignment horizontal="center" vertical="center" wrapText="1"/>
    </xf>
    <xf numFmtId="0" fontId="4" fillId="12" borderId="8" xfId="0" applyFont="1" applyFill="1" applyBorder="1" applyAlignment="1">
      <alignment horizontal="center" vertical="center" wrapText="1"/>
    </xf>
    <xf numFmtId="0" fontId="6" fillId="0" borderId="66" xfId="0" applyFont="1" applyBorder="1" applyAlignment="1">
      <alignment horizontal="center" vertical="center" wrapText="1"/>
    </xf>
    <xf numFmtId="0" fontId="6" fillId="0" borderId="112" xfId="0" applyFont="1" applyBorder="1" applyAlignment="1">
      <alignment horizontal="center" vertical="center" wrapText="1"/>
    </xf>
    <xf numFmtId="0" fontId="7" fillId="7" borderId="30" xfId="0" applyFont="1" applyFill="1" applyBorder="1" applyAlignment="1">
      <alignment horizontal="center" vertical="center" wrapText="1"/>
    </xf>
    <xf numFmtId="0" fontId="7" fillId="7" borderId="32" xfId="0" applyFont="1" applyFill="1" applyBorder="1" applyAlignment="1">
      <alignment horizontal="center" vertical="center" wrapText="1"/>
    </xf>
    <xf numFmtId="0" fontId="6" fillId="0" borderId="42" xfId="0" applyFont="1" applyBorder="1" applyAlignment="1">
      <alignment horizontal="center" vertical="center" wrapText="1"/>
    </xf>
    <xf numFmtId="0" fontId="6" fillId="0" borderId="50" xfId="0" applyFont="1" applyBorder="1" applyAlignment="1">
      <alignment horizontal="center" vertical="center" wrapText="1"/>
    </xf>
    <xf numFmtId="0" fontId="14" fillId="9" borderId="42" xfId="0" applyFont="1" applyFill="1" applyBorder="1" applyAlignment="1">
      <alignment horizontal="center" vertical="center" wrapText="1"/>
    </xf>
    <xf numFmtId="0" fontId="14" fillId="9" borderId="5" xfId="0" applyFont="1" applyFill="1" applyBorder="1" applyAlignment="1">
      <alignment horizontal="center" vertical="center" wrapText="1"/>
    </xf>
    <xf numFmtId="0" fontId="7" fillId="0" borderId="7" xfId="0" applyFont="1" applyBorder="1" applyAlignment="1">
      <alignment horizontal="center" vertical="center" wrapText="1"/>
    </xf>
    <xf numFmtId="0" fontId="7" fillId="7" borderId="28" xfId="0" applyFont="1" applyFill="1" applyBorder="1" applyAlignment="1">
      <alignment horizontal="center" vertical="center" wrapText="1"/>
    </xf>
    <xf numFmtId="0" fontId="7" fillId="7" borderId="29" xfId="0" applyFont="1" applyFill="1" applyBorder="1" applyAlignment="1">
      <alignment horizontal="center" vertical="center" wrapText="1"/>
    </xf>
    <xf numFmtId="0" fontId="29" fillId="11" borderId="14" xfId="0" applyFont="1" applyFill="1" applyBorder="1" applyAlignment="1">
      <alignment horizontal="center" vertical="center" wrapText="1"/>
    </xf>
    <xf numFmtId="0" fontId="15" fillId="13" borderId="90" xfId="0" applyFont="1" applyFill="1" applyBorder="1" applyAlignment="1">
      <alignment horizontal="center" vertical="center" wrapText="1"/>
    </xf>
    <xf numFmtId="0" fontId="15" fillId="13" borderId="91" xfId="0" applyFont="1" applyFill="1" applyBorder="1" applyAlignment="1">
      <alignment horizontal="center" vertical="center" wrapText="1"/>
    </xf>
    <xf numFmtId="0" fontId="7" fillId="7" borderId="110" xfId="0" applyFont="1" applyFill="1" applyBorder="1" applyAlignment="1">
      <alignment horizontal="center" vertical="center" wrapText="1"/>
    </xf>
    <xf numFmtId="0" fontId="7" fillId="7" borderId="89" xfId="0" applyFont="1" applyFill="1" applyBorder="1" applyAlignment="1">
      <alignment horizontal="center" vertical="center" wrapText="1"/>
    </xf>
    <xf numFmtId="0" fontId="7" fillId="10" borderId="20" xfId="0" applyFont="1" applyFill="1" applyBorder="1" applyAlignment="1">
      <alignment horizontal="center" vertical="center" wrapText="1"/>
    </xf>
    <xf numFmtId="0" fontId="6" fillId="0" borderId="31" xfId="0" applyFont="1" applyBorder="1" applyAlignment="1">
      <alignment horizontal="center" vertical="center" wrapText="1"/>
    </xf>
    <xf numFmtId="0" fontId="7" fillId="12" borderId="30" xfId="0" applyFont="1" applyFill="1" applyBorder="1" applyAlignment="1">
      <alignment horizontal="center" vertical="center" wrapText="1"/>
    </xf>
    <xf numFmtId="0" fontId="7" fillId="12" borderId="31" xfId="0" applyFont="1" applyFill="1" applyBorder="1" applyAlignment="1">
      <alignment horizontal="center" vertical="center" wrapText="1"/>
    </xf>
    <xf numFmtId="0" fontId="21" fillId="0" borderId="71" xfId="0" applyFont="1" applyBorder="1" applyAlignment="1">
      <alignment horizontal="center" vertical="center"/>
    </xf>
    <xf numFmtId="0" fontId="21" fillId="0" borderId="84" xfId="0" applyFont="1" applyBorder="1" applyAlignment="1">
      <alignment horizontal="center" vertical="center"/>
    </xf>
    <xf numFmtId="0" fontId="21" fillId="0" borderId="53" xfId="0" applyFont="1" applyBorder="1" applyAlignment="1">
      <alignment horizontal="center" vertical="center"/>
    </xf>
    <xf numFmtId="0" fontId="25" fillId="0" borderId="14" xfId="0" applyFont="1" applyBorder="1" applyAlignment="1">
      <alignment horizontal="center" vertical="center"/>
    </xf>
    <xf numFmtId="0" fontId="7" fillId="0" borderId="19" xfId="0" applyFont="1" applyBorder="1" applyAlignment="1">
      <alignment horizontal="center" vertical="center" wrapText="1"/>
    </xf>
    <xf numFmtId="0" fontId="7" fillId="0" borderId="24" xfId="0" applyFont="1" applyBorder="1" applyAlignment="1">
      <alignment horizontal="center" vertical="center" wrapText="1"/>
    </xf>
    <xf numFmtId="0" fontId="14" fillId="9" borderId="75" xfId="0" applyFont="1" applyFill="1" applyBorder="1" applyAlignment="1">
      <alignment horizontal="center" vertical="center" wrapText="1"/>
    </xf>
    <xf numFmtId="0" fontId="14" fillId="9" borderId="77" xfId="0" applyFont="1" applyFill="1" applyBorder="1" applyAlignment="1">
      <alignment horizontal="center" vertical="center" wrapText="1"/>
    </xf>
    <xf numFmtId="0" fontId="14" fillId="9" borderId="62" xfId="0" applyFont="1" applyFill="1" applyBorder="1" applyAlignment="1">
      <alignment horizontal="center" vertical="center" wrapText="1"/>
    </xf>
    <xf numFmtId="0" fontId="14" fillId="9" borderId="64" xfId="0" applyFont="1" applyFill="1" applyBorder="1" applyAlignment="1">
      <alignment horizontal="center" vertical="center" wrapText="1"/>
    </xf>
    <xf numFmtId="0" fontId="42" fillId="0" borderId="6" xfId="4" applyBorder="1" applyAlignment="1">
      <alignment horizontal="center" vertical="center" wrapText="1"/>
    </xf>
    <xf numFmtId="0" fontId="42" fillId="0" borderId="8" xfId="3" applyBorder="1" applyAlignment="1">
      <alignment horizontal="center" vertical="center" wrapText="1"/>
    </xf>
    <xf numFmtId="0" fontId="24" fillId="6" borderId="77" xfId="0" applyFont="1" applyFill="1" applyBorder="1" applyAlignment="1">
      <alignment horizontal="center" vertical="center" wrapText="1"/>
    </xf>
    <xf numFmtId="0" fontId="24" fillId="6" borderId="79" xfId="0" applyFont="1" applyFill="1" applyBorder="1" applyAlignment="1">
      <alignment horizontal="center" vertical="center" wrapText="1"/>
    </xf>
    <xf numFmtId="0" fontId="32" fillId="7" borderId="10" xfId="0" applyFont="1" applyFill="1" applyBorder="1" applyAlignment="1">
      <alignment horizontal="center" vertical="center" wrapText="1"/>
    </xf>
    <xf numFmtId="0" fontId="32" fillId="7" borderId="11" xfId="0" applyFont="1" applyFill="1" applyBorder="1" applyAlignment="1">
      <alignment horizontal="center" vertical="center" wrapText="1"/>
    </xf>
    <xf numFmtId="0" fontId="7" fillId="7" borderId="61" xfId="0" applyFont="1" applyFill="1" applyBorder="1" applyAlignment="1">
      <alignment horizontal="center" vertical="center" wrapText="1"/>
    </xf>
    <xf numFmtId="0" fontId="6" fillId="0" borderId="85" xfId="0" applyFont="1" applyBorder="1" applyAlignment="1">
      <alignment horizontal="center" vertical="center" wrapText="1"/>
    </xf>
    <xf numFmtId="0" fontId="32" fillId="7" borderId="61" xfId="0" applyFont="1" applyFill="1" applyBorder="1" applyAlignment="1">
      <alignment horizontal="center" vertical="center" wrapText="1"/>
    </xf>
    <xf numFmtId="0" fontId="15" fillId="13" borderId="54" xfId="0" applyFont="1" applyFill="1" applyBorder="1" applyAlignment="1">
      <alignment horizontal="center" vertical="center" wrapText="1"/>
    </xf>
    <xf numFmtId="0" fontId="15" fillId="13" borderId="67" xfId="0" applyFont="1" applyFill="1" applyBorder="1" applyAlignment="1">
      <alignment horizontal="center" vertical="center" wrapText="1"/>
    </xf>
    <xf numFmtId="0" fontId="15" fillId="13" borderId="55" xfId="0" applyFont="1" applyFill="1" applyBorder="1" applyAlignment="1">
      <alignment horizontal="center" vertical="center" wrapText="1"/>
    </xf>
    <xf numFmtId="0" fontId="8" fillId="11" borderId="35"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29" fillId="11" borderId="53" xfId="0" applyFont="1" applyFill="1" applyBorder="1" applyAlignment="1">
      <alignment horizontal="center" vertical="center" wrapText="1"/>
    </xf>
    <xf numFmtId="0" fontId="6" fillId="0" borderId="61" xfId="0" applyFont="1" applyBorder="1" applyAlignment="1">
      <alignment horizontal="center" vertical="center" wrapText="1"/>
    </xf>
    <xf numFmtId="0" fontId="7" fillId="0" borderId="5" xfId="0" applyFont="1" applyBorder="1" applyAlignment="1">
      <alignment horizontal="center" vertical="center"/>
    </xf>
    <xf numFmtId="0" fontId="6" fillId="0" borderId="40" xfId="0" applyFont="1" applyBorder="1" applyAlignment="1">
      <alignment horizontal="center" vertical="center" wrapText="1"/>
    </xf>
    <xf numFmtId="0" fontId="15" fillId="11" borderId="6" xfId="0" applyFont="1" applyFill="1" applyBorder="1" applyAlignment="1">
      <alignment horizontal="center" vertical="center" wrapText="1"/>
    </xf>
    <xf numFmtId="0" fontId="15" fillId="11" borderId="7" xfId="0" applyFont="1" applyFill="1" applyBorder="1" applyAlignment="1">
      <alignment horizontal="center" vertical="center" wrapText="1"/>
    </xf>
    <xf numFmtId="0" fontId="15" fillId="11" borderId="8" xfId="0" applyFont="1" applyFill="1" applyBorder="1" applyAlignment="1">
      <alignment horizontal="center" vertical="center" wrapText="1"/>
    </xf>
    <xf numFmtId="0" fontId="34" fillId="11" borderId="29" xfId="0" applyFont="1" applyFill="1" applyBorder="1" applyAlignment="1">
      <alignment horizontal="center" vertical="center" wrapText="1"/>
    </xf>
    <xf numFmtId="0" fontId="4" fillId="0" borderId="74" xfId="0" applyFont="1" applyBorder="1" applyAlignment="1">
      <alignment horizontal="center"/>
    </xf>
    <xf numFmtId="0" fontId="4" fillId="0" borderId="121" xfId="0" applyFont="1" applyBorder="1" applyAlignment="1">
      <alignment horizontal="center"/>
    </xf>
    <xf numFmtId="0" fontId="34" fillId="11" borderId="71" xfId="0" applyFont="1" applyFill="1" applyBorder="1" applyAlignment="1">
      <alignment horizontal="center" vertical="center" wrapText="1"/>
    </xf>
    <xf numFmtId="0" fontId="7" fillId="0" borderId="15" xfId="0" applyFont="1" applyBorder="1" applyAlignment="1">
      <alignment horizontal="center" vertical="center" wrapText="1"/>
    </xf>
    <xf numFmtId="0" fontId="19" fillId="11" borderId="14" xfId="1" applyFont="1" applyFill="1" applyBorder="1" applyAlignment="1">
      <alignment horizontal="center" vertical="center"/>
    </xf>
    <xf numFmtId="0" fontId="32" fillId="12" borderId="5" xfId="0" applyFont="1" applyFill="1" applyBorder="1" applyAlignment="1">
      <alignment horizontal="center" vertical="center" wrapText="1"/>
    </xf>
    <xf numFmtId="0" fontId="32" fillId="12" borderId="40" xfId="0" applyFont="1" applyFill="1" applyBorder="1" applyAlignment="1">
      <alignment horizontal="center" vertical="center" wrapText="1"/>
    </xf>
    <xf numFmtId="0" fontId="32" fillId="12" borderId="8" xfId="0" applyFont="1" applyFill="1" applyBorder="1" applyAlignment="1">
      <alignment horizontal="center" vertical="center" wrapText="1"/>
    </xf>
    <xf numFmtId="0" fontId="32" fillId="12" borderId="51" xfId="0" applyFont="1" applyFill="1" applyBorder="1" applyAlignment="1">
      <alignment horizontal="center" vertical="center" wrapText="1"/>
    </xf>
    <xf numFmtId="0" fontId="32" fillId="12" borderId="46" xfId="0" applyFont="1" applyFill="1" applyBorder="1" applyAlignment="1">
      <alignment horizontal="center" vertical="center" wrapText="1"/>
    </xf>
    <xf numFmtId="0" fontId="14" fillId="9" borderId="58" xfId="0" applyFont="1" applyFill="1" applyBorder="1" applyAlignment="1">
      <alignment horizontal="center" vertical="center" wrapText="1"/>
    </xf>
    <xf numFmtId="0" fontId="14" fillId="9" borderId="18" xfId="0" applyFont="1" applyFill="1" applyBorder="1" applyAlignment="1">
      <alignment horizontal="center" vertical="center" wrapText="1"/>
    </xf>
    <xf numFmtId="0" fontId="14" fillId="9" borderId="59" xfId="0" applyFont="1" applyFill="1" applyBorder="1" applyAlignment="1">
      <alignment horizontal="center" vertical="center" wrapText="1"/>
    </xf>
    <xf numFmtId="0" fontId="14" fillId="9" borderId="0" xfId="0" applyFont="1" applyFill="1" applyAlignment="1">
      <alignment horizontal="center" vertical="center" wrapText="1"/>
    </xf>
    <xf numFmtId="0" fontId="14" fillId="9" borderId="57" xfId="0" applyFont="1" applyFill="1" applyBorder="1" applyAlignment="1">
      <alignment horizontal="center" vertical="center" wrapText="1"/>
    </xf>
    <xf numFmtId="0" fontId="14" fillId="9" borderId="35" xfId="0" applyFont="1" applyFill="1" applyBorder="1" applyAlignment="1">
      <alignment horizontal="center" vertical="center" wrapText="1"/>
    </xf>
    <xf numFmtId="0" fontId="7" fillId="0" borderId="21" xfId="0" applyFont="1" applyBorder="1" applyAlignment="1">
      <alignment horizontal="center" vertical="center"/>
    </xf>
    <xf numFmtId="0" fontId="7" fillId="0" borderId="73" xfId="0" applyFont="1" applyBorder="1" applyAlignment="1">
      <alignment horizontal="center" vertical="center"/>
    </xf>
    <xf numFmtId="0" fontId="42" fillId="0" borderId="6" xfId="3" applyBorder="1" applyAlignment="1">
      <alignment horizontal="center" vertical="center" wrapText="1"/>
    </xf>
    <xf numFmtId="0" fontId="42" fillId="0" borderId="85" xfId="3" applyBorder="1" applyAlignment="1">
      <alignment horizontal="center" vertical="center" wrapText="1"/>
    </xf>
    <xf numFmtId="0" fontId="7" fillId="0" borderId="85"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5" xfId="0" applyFont="1" applyBorder="1" applyAlignment="1">
      <alignment horizontal="center" vertical="center" wrapText="1"/>
    </xf>
    <xf numFmtId="0" fontId="24" fillId="6" borderId="75" xfId="0" applyFont="1" applyFill="1" applyBorder="1" applyAlignment="1">
      <alignment horizontal="center" vertical="center" wrapText="1"/>
    </xf>
    <xf numFmtId="0" fontId="24" fillId="6" borderId="62" xfId="0" applyFont="1" applyFill="1" applyBorder="1" applyAlignment="1">
      <alignment horizontal="center" vertical="center" wrapText="1"/>
    </xf>
    <xf numFmtId="0" fontId="24" fillId="6" borderId="63" xfId="0" applyFont="1" applyFill="1" applyBorder="1" applyAlignment="1">
      <alignment horizontal="center" vertical="center" wrapText="1"/>
    </xf>
    <xf numFmtId="0" fontId="32" fillId="12" borderId="56" xfId="0" applyFont="1" applyFill="1" applyBorder="1" applyAlignment="1">
      <alignment horizontal="center" vertical="center" wrapText="1"/>
    </xf>
    <xf numFmtId="0" fontId="32" fillId="12" borderId="23" xfId="0" applyFont="1" applyFill="1" applyBorder="1" applyAlignment="1">
      <alignment horizontal="center" vertical="center" wrapText="1"/>
    </xf>
    <xf numFmtId="0" fontId="3" fillId="11" borderId="71" xfId="0" applyFont="1" applyFill="1" applyBorder="1" applyAlignment="1">
      <alignment horizontal="center" vertical="center" wrapText="1"/>
    </xf>
    <xf numFmtId="0" fontId="3" fillId="11" borderId="84" xfId="0" applyFont="1" applyFill="1" applyBorder="1" applyAlignment="1">
      <alignment horizontal="center" vertical="center" wrapText="1"/>
    </xf>
    <xf numFmtId="0" fontId="3" fillId="11" borderId="53" xfId="0" applyFont="1" applyFill="1" applyBorder="1" applyAlignment="1">
      <alignment horizontal="center" vertical="center" wrapText="1"/>
    </xf>
    <xf numFmtId="0" fontId="18" fillId="11" borderId="14" xfId="0" applyFont="1" applyFill="1" applyBorder="1" applyAlignment="1">
      <alignment horizontal="center" vertical="center" wrapText="1"/>
    </xf>
    <xf numFmtId="0" fontId="8" fillId="11" borderId="18" xfId="0" applyFont="1" applyFill="1" applyBorder="1" applyAlignment="1">
      <alignment horizontal="center" vertical="center" wrapText="1"/>
    </xf>
    <xf numFmtId="0" fontId="8" fillId="11" borderId="12" xfId="0" applyFont="1" applyFill="1" applyBorder="1" applyAlignment="1">
      <alignment horizontal="center" vertical="center" wrapText="1"/>
    </xf>
    <xf numFmtId="0" fontId="18" fillId="11" borderId="71" xfId="0" applyFont="1" applyFill="1" applyBorder="1" applyAlignment="1">
      <alignment horizontal="center" vertical="center" wrapText="1"/>
    </xf>
    <xf numFmtId="0" fontId="21" fillId="0" borderId="14" xfId="0" applyFont="1" applyBorder="1" applyAlignment="1">
      <alignment horizontal="center" vertical="center"/>
    </xf>
    <xf numFmtId="0" fontId="15" fillId="11" borderId="95" xfId="0" applyFont="1" applyFill="1" applyBorder="1" applyAlignment="1">
      <alignment horizontal="center" vertical="center" wrapText="1"/>
    </xf>
    <xf numFmtId="0" fontId="15" fillId="11" borderId="73" xfId="0" applyFont="1" applyFill="1" applyBorder="1" applyAlignment="1">
      <alignment horizontal="center" vertical="center" wrapText="1"/>
    </xf>
    <xf numFmtId="0" fontId="15" fillId="11" borderId="17" xfId="0" applyFont="1" applyFill="1" applyBorder="1" applyAlignment="1">
      <alignment horizontal="center" vertical="center" wrapText="1"/>
    </xf>
    <xf numFmtId="0" fontId="8" fillId="11" borderId="20" xfId="0" applyFont="1" applyFill="1" applyBorder="1" applyAlignment="1">
      <alignment horizontal="center" vertical="center" wrapText="1"/>
    </xf>
    <xf numFmtId="0" fontId="8" fillId="11" borderId="14"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7" fillId="12" borderId="78" xfId="0" applyFont="1" applyFill="1" applyBorder="1" applyAlignment="1">
      <alignment horizontal="center" vertical="center" wrapText="1"/>
    </xf>
    <xf numFmtId="0" fontId="7" fillId="12" borderId="0" xfId="0" applyFont="1" applyFill="1" applyAlignment="1">
      <alignment horizontal="center" vertical="center" wrapText="1"/>
    </xf>
    <xf numFmtId="0" fontId="7" fillId="12" borderId="98" xfId="0" applyFont="1" applyFill="1" applyBorder="1" applyAlignment="1">
      <alignment horizontal="center" vertical="center" wrapText="1"/>
    </xf>
    <xf numFmtId="0" fontId="7" fillId="12" borderId="17" xfId="0" applyFont="1" applyFill="1" applyBorder="1" applyAlignment="1">
      <alignment horizontal="center" vertical="center" wrapText="1"/>
    </xf>
    <xf numFmtId="0" fontId="24" fillId="6" borderId="14" xfId="0" applyFont="1" applyFill="1" applyBorder="1" applyAlignment="1">
      <alignment horizontal="center" vertical="center" wrapText="1"/>
    </xf>
    <xf numFmtId="0" fontId="7" fillId="12" borderId="90" xfId="0" applyFont="1" applyFill="1" applyBorder="1" applyAlignment="1">
      <alignment horizontal="center" vertical="center" wrapText="1"/>
    </xf>
    <xf numFmtId="0" fontId="7" fillId="12" borderId="97" xfId="0" applyFont="1" applyFill="1" applyBorder="1" applyAlignment="1">
      <alignment horizontal="center" vertical="center" wrapText="1"/>
    </xf>
    <xf numFmtId="0" fontId="18" fillId="11" borderId="29" xfId="0" applyFont="1" applyFill="1" applyBorder="1" applyAlignment="1">
      <alignment horizontal="center" vertical="center" wrapText="1"/>
    </xf>
    <xf numFmtId="0" fontId="18" fillId="11" borderId="94" xfId="0" applyFont="1" applyFill="1" applyBorder="1" applyAlignment="1">
      <alignment horizontal="center" vertical="center" wrapText="1"/>
    </xf>
    <xf numFmtId="0" fontId="3" fillId="11" borderId="94" xfId="0" applyFont="1" applyFill="1" applyBorder="1" applyAlignment="1">
      <alignment horizontal="center" vertical="center" wrapText="1"/>
    </xf>
    <xf numFmtId="0" fontId="3" fillId="11" borderId="114" xfId="0" applyFont="1" applyFill="1" applyBorder="1" applyAlignment="1">
      <alignment horizontal="center" vertical="center" wrapText="1"/>
    </xf>
    <xf numFmtId="0" fontId="3" fillId="11" borderId="87" xfId="0" applyFont="1" applyFill="1" applyBorder="1" applyAlignment="1">
      <alignment horizontal="center" vertical="center" wrapText="1"/>
    </xf>
    <xf numFmtId="0" fontId="3" fillId="11" borderId="14" xfId="0" applyFont="1" applyFill="1" applyBorder="1" applyAlignment="1">
      <alignment horizontal="center" vertical="center" wrapText="1"/>
    </xf>
    <xf numFmtId="0" fontId="3" fillId="11" borderId="29" xfId="0" applyFont="1" applyFill="1" applyBorder="1" applyAlignment="1">
      <alignment horizontal="center" vertical="center" wrapText="1"/>
    </xf>
    <xf numFmtId="0" fontId="31" fillId="11" borderId="71" xfId="0" applyFont="1" applyFill="1" applyBorder="1" applyAlignment="1">
      <alignment horizontal="center" vertical="center" wrapText="1"/>
    </xf>
    <xf numFmtId="0" fontId="31" fillId="11" borderId="84" xfId="0" applyFont="1" applyFill="1" applyBorder="1" applyAlignment="1">
      <alignment horizontal="center" vertical="center" wrapText="1"/>
    </xf>
    <xf numFmtId="0" fontId="31" fillId="11" borderId="53" xfId="0" applyFont="1" applyFill="1" applyBorder="1" applyAlignment="1">
      <alignment horizontal="center" vertical="center" wrapText="1"/>
    </xf>
    <xf numFmtId="0" fontId="8" fillId="11" borderId="105" xfId="0" applyFont="1" applyFill="1" applyBorder="1" applyAlignment="1">
      <alignment horizontal="center" vertical="center" wrapText="1"/>
    </xf>
    <xf numFmtId="0" fontId="8" fillId="11" borderId="72" xfId="0" applyFont="1" applyFill="1" applyBorder="1" applyAlignment="1">
      <alignment horizontal="center" vertical="center" wrapText="1"/>
    </xf>
    <xf numFmtId="0" fontId="19" fillId="11" borderId="71" xfId="0" applyFont="1" applyFill="1" applyBorder="1" applyAlignment="1">
      <alignment horizontal="center" vertical="center" wrapText="1"/>
    </xf>
    <xf numFmtId="0" fontId="19" fillId="11" borderId="84" xfId="0" applyFont="1" applyFill="1" applyBorder="1" applyAlignment="1">
      <alignment horizontal="center" vertical="center" wrapText="1"/>
    </xf>
    <xf numFmtId="0" fontId="19" fillId="11" borderId="53" xfId="0" applyFont="1" applyFill="1" applyBorder="1" applyAlignment="1">
      <alignment horizontal="center" vertical="center" wrapText="1"/>
    </xf>
    <xf numFmtId="0" fontId="19" fillId="11" borderId="14" xfId="0" applyFont="1" applyFill="1" applyBorder="1" applyAlignment="1">
      <alignment horizontal="center" vertical="center" wrapText="1"/>
    </xf>
    <xf numFmtId="0" fontId="7" fillId="0" borderId="34" xfId="0" applyFont="1" applyBorder="1" applyAlignment="1">
      <alignment horizontal="center" vertical="center" wrapText="1"/>
    </xf>
    <xf numFmtId="0" fontId="7" fillId="0" borderId="76" xfId="0" applyFont="1" applyBorder="1" applyAlignment="1">
      <alignment horizontal="center" vertical="center" wrapText="1"/>
    </xf>
    <xf numFmtId="0" fontId="14" fillId="9" borderId="11" xfId="0" applyFont="1" applyFill="1" applyBorder="1" applyAlignment="1">
      <alignment horizontal="center" vertical="center" wrapText="1"/>
    </xf>
    <xf numFmtId="0" fontId="14" fillId="9" borderId="16" xfId="0" applyFont="1" applyFill="1" applyBorder="1" applyAlignment="1">
      <alignment horizontal="center" vertical="center" wrapText="1"/>
    </xf>
    <xf numFmtId="0" fontId="14" fillId="9" borderId="13" xfId="0" applyFont="1" applyFill="1" applyBorder="1" applyAlignment="1">
      <alignment horizontal="center" vertical="center" wrapText="1"/>
    </xf>
    <xf numFmtId="0" fontId="42" fillId="0" borderId="45" xfId="4" applyBorder="1" applyAlignment="1">
      <alignment horizontal="center" vertical="center" wrapText="1"/>
    </xf>
    <xf numFmtId="0" fontId="7" fillId="0" borderId="44" xfId="0" applyFont="1" applyBorder="1" applyAlignment="1">
      <alignment horizontal="center" vertical="center" wrapText="1"/>
    </xf>
    <xf numFmtId="0" fontId="32" fillId="12" borderId="43" xfId="0" applyFont="1" applyFill="1" applyBorder="1" applyAlignment="1">
      <alignment horizontal="center" vertical="center" wrapText="1"/>
    </xf>
    <xf numFmtId="0" fontId="32" fillId="12" borderId="47" xfId="0" applyFont="1" applyFill="1" applyBorder="1" applyAlignment="1">
      <alignment horizontal="center" vertical="center" wrapText="1"/>
    </xf>
    <xf numFmtId="0" fontId="7" fillId="0" borderId="74" xfId="0" applyFont="1" applyBorder="1" applyAlignment="1">
      <alignment horizontal="center" vertical="center" wrapText="1"/>
    </xf>
    <xf numFmtId="0" fontId="7" fillId="0" borderId="100" xfId="0" applyFont="1" applyBorder="1" applyAlignment="1">
      <alignment horizontal="center" vertical="center" wrapText="1"/>
    </xf>
    <xf numFmtId="0" fontId="7" fillId="0" borderId="101"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7" fillId="16" borderId="17" xfId="0" applyFont="1" applyFill="1" applyBorder="1" applyAlignment="1">
      <alignment horizontal="center" wrapText="1"/>
    </xf>
    <xf numFmtId="0" fontId="8" fillId="11" borderId="88" xfId="0" applyFont="1" applyFill="1" applyBorder="1" applyAlignment="1">
      <alignment horizontal="center" vertical="center" wrapText="1"/>
    </xf>
    <xf numFmtId="0" fontId="8" fillId="11" borderId="70" xfId="0" applyFont="1" applyFill="1" applyBorder="1" applyAlignment="1">
      <alignment horizontal="center" vertical="center" wrapText="1"/>
    </xf>
    <xf numFmtId="0" fontId="8" fillId="11" borderId="91" xfId="0" applyFont="1" applyFill="1" applyBorder="1" applyAlignment="1">
      <alignment horizontal="center" vertical="center" wrapText="1"/>
    </xf>
    <xf numFmtId="0" fontId="35" fillId="4" borderId="45" xfId="0" applyFont="1" applyFill="1" applyBorder="1" applyAlignment="1">
      <alignment horizontal="center" vertical="center" wrapText="1"/>
    </xf>
    <xf numFmtId="0" fontId="35" fillId="4" borderId="44" xfId="0" applyFont="1" applyFill="1" applyBorder="1" applyAlignment="1">
      <alignment horizontal="center" vertical="center" wrapText="1"/>
    </xf>
    <xf numFmtId="0" fontId="27" fillId="11" borderId="10" xfId="0" applyFont="1" applyFill="1" applyBorder="1" applyAlignment="1">
      <alignment horizontal="center" vertical="center" wrapText="1"/>
    </xf>
    <xf numFmtId="0" fontId="27" fillId="11" borderId="11" xfId="0" applyFont="1" applyFill="1" applyBorder="1" applyAlignment="1">
      <alignment horizontal="center" vertical="center" wrapText="1"/>
    </xf>
    <xf numFmtId="0" fontId="27" fillId="11" borderId="15" xfId="0" applyFont="1" applyFill="1" applyBorder="1" applyAlignment="1">
      <alignment horizontal="center" vertical="center" wrapText="1"/>
    </xf>
    <xf numFmtId="0" fontId="27" fillId="11" borderId="16" xfId="0" applyFont="1" applyFill="1" applyBorder="1" applyAlignment="1">
      <alignment horizontal="center" vertical="center" wrapText="1"/>
    </xf>
    <xf numFmtId="2" fontId="42" fillId="0" borderId="6" xfId="4" applyNumberFormat="1" applyBorder="1" applyAlignment="1">
      <alignment horizontal="center" vertical="center" wrapText="1"/>
    </xf>
    <xf numFmtId="2" fontId="7" fillId="0" borderId="8" xfId="0" applyNumberFormat="1" applyFont="1" applyBorder="1" applyAlignment="1">
      <alignment horizontal="center" vertical="center" wrapText="1"/>
    </xf>
    <xf numFmtId="2" fontId="42" fillId="0" borderId="10" xfId="4" applyNumberFormat="1" applyBorder="1" applyAlignment="1">
      <alignment horizontal="center" vertical="center" wrapText="1"/>
    </xf>
    <xf numFmtId="2" fontId="7" fillId="0" borderId="11" xfId="0" applyNumberFormat="1" applyFont="1" applyBorder="1" applyAlignment="1">
      <alignment horizontal="center" vertical="center" wrapText="1"/>
    </xf>
    <xf numFmtId="0" fontId="7" fillId="0" borderId="41" xfId="0" applyFont="1" applyBorder="1" applyAlignment="1">
      <alignment horizontal="center" vertical="center" wrapText="1"/>
    </xf>
    <xf numFmtId="0" fontId="4" fillId="0" borderId="10" xfId="0" applyFont="1" applyBorder="1" applyAlignment="1">
      <alignment horizontal="center"/>
    </xf>
    <xf numFmtId="0" fontId="4" fillId="0" borderId="18" xfId="0" applyFont="1" applyBorder="1" applyAlignment="1">
      <alignment horizontal="center"/>
    </xf>
    <xf numFmtId="0" fontId="4" fillId="0" borderId="60" xfId="0" applyFont="1" applyBorder="1" applyAlignment="1">
      <alignment horizontal="center"/>
    </xf>
    <xf numFmtId="0" fontId="23" fillId="0" borderId="99" xfId="0" applyFont="1" applyBorder="1" applyAlignment="1">
      <alignment horizontal="center" vertical="center" wrapText="1"/>
    </xf>
    <xf numFmtId="0" fontId="4" fillId="0" borderId="130" xfId="0" applyFont="1" applyBorder="1" applyAlignment="1">
      <alignment horizontal="center" wrapText="1"/>
    </xf>
    <xf numFmtId="0" fontId="4" fillId="0" borderId="131" xfId="0" applyFont="1" applyBorder="1" applyAlignment="1">
      <alignment horizontal="center" wrapText="1"/>
    </xf>
    <xf numFmtId="0" fontId="4" fillId="0" borderId="132" xfId="0" applyFont="1" applyBorder="1" applyAlignment="1">
      <alignment horizontal="center" wrapText="1"/>
    </xf>
    <xf numFmtId="0" fontId="15" fillId="13" borderId="0" xfId="0" applyFont="1" applyFill="1" applyAlignment="1">
      <alignment horizontal="center" vertical="center" wrapText="1"/>
    </xf>
    <xf numFmtId="0" fontId="27" fillId="13" borderId="75" xfId="0" applyFont="1" applyFill="1" applyBorder="1" applyAlignment="1">
      <alignment horizontal="center" vertical="center" wrapText="1"/>
    </xf>
    <xf numFmtId="0" fontId="27" fillId="13" borderId="77" xfId="0" applyFont="1" applyFill="1" applyBorder="1" applyAlignment="1">
      <alignment horizontal="center" vertical="center" wrapText="1"/>
    </xf>
    <xf numFmtId="0" fontId="27" fillId="13" borderId="79" xfId="0" applyFont="1" applyFill="1" applyBorder="1" applyAlignment="1">
      <alignment horizontal="center" vertical="center" wrapText="1"/>
    </xf>
    <xf numFmtId="0" fontId="7" fillId="0" borderId="19" xfId="0" applyFont="1" applyBorder="1" applyAlignment="1">
      <alignment horizontal="center" vertical="center"/>
    </xf>
    <xf numFmtId="0" fontId="7" fillId="0" borderId="24" xfId="0" applyFont="1" applyBorder="1" applyAlignment="1">
      <alignment horizontal="center" vertical="center"/>
    </xf>
    <xf numFmtId="0" fontId="42" fillId="0" borderId="19" xfId="4" applyBorder="1" applyAlignment="1">
      <alignment horizontal="center" vertical="center" wrapText="1"/>
    </xf>
    <xf numFmtId="0" fontId="42" fillId="0" borderId="20" xfId="3" applyBorder="1" applyAlignment="1">
      <alignment horizontal="center" vertical="center" wrapText="1"/>
    </xf>
    <xf numFmtId="0" fontId="42" fillId="0" borderId="34" xfId="4" applyBorder="1" applyAlignment="1">
      <alignment horizontal="center" vertical="center" wrapText="1"/>
    </xf>
    <xf numFmtId="0" fontId="37" fillId="21" borderId="75" xfId="0" applyFont="1" applyFill="1" applyBorder="1" applyAlignment="1">
      <alignment horizontal="center" vertical="center" wrapText="1"/>
    </xf>
    <xf numFmtId="0" fontId="37" fillId="21" borderId="77" xfId="0" applyFont="1" applyFill="1" applyBorder="1" applyAlignment="1">
      <alignment horizontal="center" vertical="center" wrapText="1"/>
    </xf>
    <xf numFmtId="0" fontId="37" fillId="21" borderId="79" xfId="0" applyFont="1" applyFill="1" applyBorder="1" applyAlignment="1">
      <alignment horizontal="center" vertical="center" wrapText="1"/>
    </xf>
    <xf numFmtId="0" fontId="35" fillId="4" borderId="10" xfId="0" applyFont="1" applyFill="1" applyBorder="1" applyAlignment="1">
      <alignment horizontal="center" vertical="center" wrapText="1"/>
    </xf>
    <xf numFmtId="0" fontId="35" fillId="4" borderId="11" xfId="0" applyFont="1" applyFill="1" applyBorder="1" applyAlignment="1">
      <alignment horizontal="center" vertical="center" wrapText="1"/>
    </xf>
    <xf numFmtId="0" fontId="44" fillId="0" borderId="40" xfId="0" applyFont="1" applyBorder="1" applyAlignment="1">
      <alignment horizontal="center" vertical="center" wrapText="1"/>
    </xf>
    <xf numFmtId="0" fontId="44" fillId="0" borderId="8" xfId="0" applyFont="1" applyBorder="1" applyAlignment="1">
      <alignment horizontal="center" vertical="center" wrapText="1"/>
    </xf>
    <xf numFmtId="3" fontId="9" fillId="3" borderId="2" xfId="0" applyNumberFormat="1" applyFont="1" applyFill="1" applyBorder="1" applyAlignment="1">
      <alignment horizontal="center" vertical="center"/>
    </xf>
    <xf numFmtId="0" fontId="9" fillId="3" borderId="128" xfId="0" applyFont="1" applyFill="1" applyBorder="1" applyAlignment="1">
      <alignment horizontal="center" vertical="center"/>
    </xf>
    <xf numFmtId="0" fontId="9" fillId="3" borderId="3" xfId="0" applyFont="1" applyFill="1" applyBorder="1" applyAlignment="1">
      <alignment horizontal="center" vertical="center"/>
    </xf>
    <xf numFmtId="0" fontId="7" fillId="12" borderId="43" xfId="0" applyFont="1" applyFill="1" applyBorder="1" applyAlignment="1">
      <alignment horizontal="center" vertical="center" wrapText="1"/>
    </xf>
    <xf numFmtId="0" fontId="7" fillId="12" borderId="47" xfId="0" applyFont="1" applyFill="1" applyBorder="1" applyAlignment="1">
      <alignment horizontal="center" vertical="center" wrapText="1"/>
    </xf>
    <xf numFmtId="0" fontId="24" fillId="6" borderId="122" xfId="0" applyFont="1" applyFill="1" applyBorder="1" applyAlignment="1">
      <alignment horizontal="center" vertical="center" wrapText="1"/>
    </xf>
    <xf numFmtId="0" fontId="24" fillId="6" borderId="124" xfId="0" applyFont="1" applyFill="1" applyBorder="1" applyAlignment="1">
      <alignment horizontal="center" vertical="center" wrapText="1"/>
    </xf>
    <xf numFmtId="0" fontId="24" fillId="6" borderId="111" xfId="0" applyFont="1" applyFill="1" applyBorder="1" applyAlignment="1">
      <alignment horizontal="center" vertical="center" wrapText="1"/>
    </xf>
    <xf numFmtId="0" fontId="7" fillId="0" borderId="31" xfId="0" applyFont="1" applyBorder="1" applyAlignment="1">
      <alignment horizontal="center" vertical="center" wrapText="1"/>
    </xf>
    <xf numFmtId="0" fontId="7" fillId="10" borderId="76" xfId="0" applyFont="1" applyFill="1" applyBorder="1" applyAlignment="1">
      <alignment horizontal="center" vertical="center" wrapText="1"/>
    </xf>
    <xf numFmtId="0" fontId="7" fillId="10" borderId="31" xfId="0" applyFont="1" applyFill="1" applyBorder="1" applyAlignment="1">
      <alignment horizontal="center" vertical="center" wrapText="1"/>
    </xf>
    <xf numFmtId="0" fontId="14" fillId="9" borderId="10" xfId="0" applyFont="1" applyFill="1" applyBorder="1" applyAlignment="1">
      <alignment horizontal="center" vertical="center" wrapText="1"/>
    </xf>
    <xf numFmtId="0" fontId="14" fillId="9" borderId="12" xfId="0" applyFont="1" applyFill="1" applyBorder="1" applyAlignment="1">
      <alignment horizontal="center" vertical="center" wrapText="1"/>
    </xf>
    <xf numFmtId="0" fontId="36" fillId="0" borderId="30" xfId="0" applyFont="1" applyBorder="1" applyAlignment="1">
      <alignment horizontal="center" vertical="center"/>
    </xf>
    <xf numFmtId="0" fontId="36" fillId="0" borderId="31" xfId="0" applyFont="1" applyBorder="1" applyAlignment="1">
      <alignment horizontal="center" vertical="center"/>
    </xf>
    <xf numFmtId="0" fontId="7" fillId="0" borderId="32" xfId="0" applyFont="1" applyBorder="1" applyAlignment="1">
      <alignment horizontal="center" vertical="center" wrapText="1"/>
    </xf>
    <xf numFmtId="0" fontId="24" fillId="22" borderId="103" xfId="0" applyFont="1" applyFill="1" applyBorder="1" applyAlignment="1">
      <alignment horizontal="center" vertical="center"/>
    </xf>
    <xf numFmtId="0" fontId="24" fillId="22" borderId="104" xfId="0" applyFont="1" applyFill="1" applyBorder="1" applyAlignment="1">
      <alignment horizontal="center" vertical="center"/>
    </xf>
    <xf numFmtId="0" fontId="36" fillId="0" borderId="86" xfId="0" applyFont="1" applyBorder="1" applyAlignment="1">
      <alignment horizontal="center" vertical="center"/>
    </xf>
    <xf numFmtId="0" fontId="36" fillId="0" borderId="53" xfId="0" applyFont="1" applyBorder="1" applyAlignment="1">
      <alignment horizontal="center" vertical="center"/>
    </xf>
    <xf numFmtId="0" fontId="7" fillId="0" borderId="87" xfId="0" applyFont="1" applyBorder="1" applyAlignment="1">
      <alignment horizontal="center" vertical="center" wrapText="1"/>
    </xf>
    <xf numFmtId="0" fontId="36" fillId="0" borderId="28" xfId="0" applyFont="1" applyBorder="1" applyAlignment="1">
      <alignment horizontal="center" vertical="center"/>
    </xf>
    <xf numFmtId="0" fontId="36" fillId="0" borderId="14" xfId="0" applyFont="1" applyBorder="1" applyAlignment="1">
      <alignment horizontal="center" vertical="center"/>
    </xf>
    <xf numFmtId="0" fontId="7" fillId="0" borderId="29" xfId="0" applyFont="1" applyBorder="1" applyAlignment="1">
      <alignment horizontal="center" vertical="center" wrapText="1"/>
    </xf>
    <xf numFmtId="0" fontId="7" fillId="0" borderId="53" xfId="0" applyFont="1" applyBorder="1" applyAlignment="1">
      <alignment horizontal="center" vertical="center"/>
    </xf>
    <xf numFmtId="0" fontId="7" fillId="0" borderId="87" xfId="0" applyFont="1" applyBorder="1" applyAlignment="1">
      <alignment horizontal="center" vertical="center"/>
    </xf>
    <xf numFmtId="0" fontId="35" fillId="7" borderId="14" xfId="0" applyFont="1" applyFill="1" applyBorder="1" applyAlignment="1">
      <alignment horizontal="center" vertical="center" wrapText="1"/>
    </xf>
    <xf numFmtId="0" fontId="35" fillId="7" borderId="29" xfId="0" applyFont="1" applyFill="1" applyBorder="1" applyAlignment="1">
      <alignment horizontal="center" vertical="center" wrapText="1"/>
    </xf>
    <xf numFmtId="0" fontId="35" fillId="4" borderId="122" xfId="0" applyFont="1" applyFill="1" applyBorder="1" applyAlignment="1">
      <alignment horizontal="center" vertical="center" wrapText="1"/>
    </xf>
    <xf numFmtId="0" fontId="35" fillId="4" borderId="124" xfId="0" applyFont="1" applyFill="1" applyBorder="1" applyAlignment="1">
      <alignment horizontal="center" vertical="center" wrapText="1"/>
    </xf>
    <xf numFmtId="0" fontId="8" fillId="11" borderId="117" xfId="0" applyFont="1" applyFill="1" applyBorder="1" applyAlignment="1">
      <alignment horizontal="center" vertical="center" wrapText="1"/>
    </xf>
    <xf numFmtId="0" fontId="8" fillId="11" borderId="125" xfId="0" applyFont="1" applyFill="1" applyBorder="1" applyAlignment="1">
      <alignment horizontal="center" vertical="center" wrapText="1"/>
    </xf>
    <xf numFmtId="0" fontId="8" fillId="11" borderId="118" xfId="0" applyFont="1" applyFill="1" applyBorder="1" applyAlignment="1">
      <alignment horizontal="center" vertical="center" wrapText="1"/>
    </xf>
    <xf numFmtId="0" fontId="27" fillId="11" borderId="79" xfId="0" applyFont="1" applyFill="1" applyBorder="1" applyAlignment="1">
      <alignment horizontal="center" vertical="center" wrapText="1"/>
    </xf>
    <xf numFmtId="0" fontId="27" fillId="11" borderId="70" xfId="0" applyFont="1" applyFill="1" applyBorder="1" applyAlignment="1">
      <alignment horizontal="center" vertical="center" wrapText="1"/>
    </xf>
    <xf numFmtId="0" fontId="27" fillId="11" borderId="125" xfId="0" applyFont="1" applyFill="1" applyBorder="1" applyAlignment="1">
      <alignment horizontal="center" vertical="center" wrapText="1"/>
    </xf>
    <xf numFmtId="0" fontId="27" fillId="11" borderId="118" xfId="0" applyFont="1" applyFill="1" applyBorder="1" applyAlignment="1">
      <alignment horizontal="center" vertical="center" wrapText="1"/>
    </xf>
    <xf numFmtId="0" fontId="27" fillId="11" borderId="117" xfId="0" applyFont="1" applyFill="1" applyBorder="1" applyAlignment="1">
      <alignment horizontal="center" vertical="center" wrapText="1"/>
    </xf>
    <xf numFmtId="0" fontId="38" fillId="19" borderId="28" xfId="0" applyFont="1" applyFill="1" applyBorder="1" applyAlignment="1">
      <alignment horizontal="center" vertical="center" wrapText="1"/>
    </xf>
    <xf numFmtId="0" fontId="38" fillId="19" borderId="14" xfId="0" applyFont="1" applyFill="1" applyBorder="1" applyAlignment="1">
      <alignment horizontal="center" vertical="center" wrapText="1"/>
    </xf>
    <xf numFmtId="0" fontId="7" fillId="0" borderId="62" xfId="0" applyFont="1" applyBorder="1" applyAlignment="1">
      <alignment horizontal="center" vertical="center"/>
    </xf>
    <xf numFmtId="0" fontId="7" fillId="0" borderId="63" xfId="0" applyFont="1" applyBorder="1" applyAlignment="1">
      <alignment horizontal="center" vertical="center"/>
    </xf>
    <xf numFmtId="0" fontId="7" fillId="0" borderId="98" xfId="0" applyFont="1" applyBorder="1" applyAlignment="1">
      <alignment horizontal="center" vertical="center"/>
    </xf>
    <xf numFmtId="0" fontId="7" fillId="0" borderId="17" xfId="0" applyFont="1" applyBorder="1" applyAlignment="1">
      <alignment horizontal="center" vertical="center"/>
    </xf>
    <xf numFmtId="0" fontId="27" fillId="11" borderId="82" xfId="0" applyFont="1" applyFill="1" applyBorder="1" applyAlignment="1">
      <alignment horizontal="center" vertical="center"/>
    </xf>
    <xf numFmtId="0" fontId="27" fillId="11" borderId="79" xfId="0" applyFont="1" applyFill="1" applyBorder="1" applyAlignment="1">
      <alignment horizontal="center" vertical="center"/>
    </xf>
    <xf numFmtId="0" fontId="27" fillId="11" borderId="127" xfId="0" applyFont="1" applyFill="1" applyBorder="1" applyAlignment="1">
      <alignment horizontal="center" vertical="center"/>
    </xf>
    <xf numFmtId="0" fontId="27" fillId="11" borderId="63" xfId="0" applyFont="1" applyFill="1" applyBorder="1" applyAlignment="1">
      <alignment horizontal="center" vertical="center"/>
    </xf>
    <xf numFmtId="0" fontId="7" fillId="0" borderId="64" xfId="0" applyFont="1" applyBorder="1" applyAlignment="1">
      <alignment horizontal="center" vertical="center"/>
    </xf>
    <xf numFmtId="0" fontId="24" fillId="12" borderId="54" xfId="0" applyFont="1" applyFill="1" applyBorder="1" applyAlignment="1">
      <alignment horizontal="center" vertical="center" wrapText="1"/>
    </xf>
    <xf numFmtId="0" fontId="24" fillId="12" borderId="67" xfId="0" applyFont="1" applyFill="1" applyBorder="1" applyAlignment="1">
      <alignment horizontal="center" vertical="center" wrapText="1"/>
    </xf>
    <xf numFmtId="0" fontId="38" fillId="19" borderId="86" xfId="0" applyFont="1" applyFill="1" applyBorder="1" applyAlignment="1">
      <alignment horizontal="center" vertical="center" wrapText="1"/>
    </xf>
    <xf numFmtId="0" fontId="38" fillId="19" borderId="53" xfId="0" applyFont="1" applyFill="1" applyBorder="1" applyAlignment="1">
      <alignment horizontal="center" vertical="center" wrapText="1"/>
    </xf>
    <xf numFmtId="0" fontId="35" fillId="7" borderId="28" xfId="0" applyFont="1" applyFill="1" applyBorder="1" applyAlignment="1">
      <alignment horizontal="center" vertical="center" wrapText="1"/>
    </xf>
    <xf numFmtId="0" fontId="32" fillId="7" borderId="14" xfId="0" applyFont="1" applyFill="1" applyBorder="1" applyAlignment="1">
      <alignment horizontal="center" vertical="center" wrapText="1"/>
    </xf>
    <xf numFmtId="0" fontId="7" fillId="12" borderId="25" xfId="0" applyFont="1" applyFill="1" applyBorder="1" applyAlignment="1">
      <alignment horizontal="center" vertical="center" wrapText="1"/>
    </xf>
    <xf numFmtId="0" fontId="7" fillId="12" borderId="26" xfId="0" applyFont="1" applyFill="1" applyBorder="1" applyAlignment="1">
      <alignment horizontal="center" vertical="center" wrapText="1"/>
    </xf>
    <xf numFmtId="0" fontId="7" fillId="12" borderId="27" xfId="0" applyFont="1" applyFill="1" applyBorder="1" applyAlignment="1">
      <alignment horizontal="center" vertical="center" wrapText="1"/>
    </xf>
    <xf numFmtId="0" fontId="7" fillId="0" borderId="83" xfId="0" applyFont="1" applyBorder="1" applyAlignment="1">
      <alignment horizontal="center" vertical="center"/>
    </xf>
    <xf numFmtId="0" fontId="39" fillId="11" borderId="102" xfId="0" applyFont="1" applyFill="1" applyBorder="1" applyAlignment="1">
      <alignment horizontal="center" vertical="center"/>
    </xf>
    <xf numFmtId="0" fontId="39" fillId="11" borderId="92" xfId="0" applyFont="1" applyFill="1" applyBorder="1" applyAlignment="1">
      <alignment horizontal="center" vertical="center"/>
    </xf>
    <xf numFmtId="0" fontId="32" fillId="0" borderId="57" xfId="0" applyFont="1" applyBorder="1" applyAlignment="1">
      <alignment horizontal="center" vertical="center" wrapText="1"/>
    </xf>
    <xf numFmtId="0" fontId="32" fillId="0" borderId="13" xfId="0" applyFont="1" applyBorder="1" applyAlignment="1">
      <alignment horizontal="center" vertical="center" wrapText="1"/>
    </xf>
    <xf numFmtId="0" fontId="24" fillId="12" borderId="55" xfId="0" applyFont="1" applyFill="1" applyBorder="1" applyAlignment="1">
      <alignment horizontal="center" vertical="center" wrapText="1"/>
    </xf>
    <xf numFmtId="0" fontId="38" fillId="18" borderId="75" xfId="0" applyFont="1" applyFill="1" applyBorder="1" applyAlignment="1">
      <alignment horizontal="center" vertical="center" wrapText="1"/>
    </xf>
    <xf numFmtId="0" fontId="38" fillId="18" borderId="79" xfId="0" applyFont="1" applyFill="1" applyBorder="1" applyAlignment="1">
      <alignment horizontal="center" vertical="center" wrapText="1"/>
    </xf>
    <xf numFmtId="0" fontId="38" fillId="18" borderId="62" xfId="0" applyFont="1" applyFill="1" applyBorder="1" applyAlignment="1">
      <alignment horizontal="center" vertical="center" wrapText="1"/>
    </xf>
    <xf numFmtId="0" fontId="38" fillId="18" borderId="63" xfId="0" applyFont="1" applyFill="1" applyBorder="1" applyAlignment="1">
      <alignment horizontal="center" vertical="center" wrapText="1"/>
    </xf>
    <xf numFmtId="0" fontId="23" fillId="0" borderId="45" xfId="0" applyFont="1" applyBorder="1" applyAlignment="1">
      <alignment horizontal="center" vertical="center"/>
    </xf>
    <xf numFmtId="0" fontId="23" fillId="0" borderId="44" xfId="0" applyFont="1" applyBorder="1" applyAlignment="1">
      <alignment horizontal="center" vertical="center"/>
    </xf>
    <xf numFmtId="0" fontId="32" fillId="0" borderId="7" xfId="0" applyFont="1" applyBorder="1" applyAlignment="1">
      <alignment horizontal="center" vertical="center" wrapText="1"/>
    </xf>
    <xf numFmtId="0" fontId="24" fillId="22" borderId="103" xfId="0" applyFont="1" applyFill="1" applyBorder="1" applyAlignment="1">
      <alignment horizontal="center" vertical="center" wrapText="1"/>
    </xf>
    <xf numFmtId="0" fontId="32" fillId="0" borderId="43" xfId="0" applyFont="1" applyBorder="1" applyAlignment="1">
      <alignment horizontal="center" vertical="center" wrapText="1"/>
    </xf>
    <xf numFmtId="0" fontId="32" fillId="0" borderId="47"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26" xfId="0" applyFont="1" applyBorder="1" applyAlignment="1">
      <alignment horizontal="center" vertical="center"/>
    </xf>
    <xf numFmtId="0" fontId="7" fillId="0" borderId="33" xfId="0" applyFont="1" applyBorder="1" applyAlignment="1">
      <alignment horizontal="center" vertical="center"/>
    </xf>
    <xf numFmtId="0" fontId="7" fillId="0" borderId="59" xfId="0" applyFont="1" applyBorder="1" applyAlignment="1">
      <alignment horizontal="center" vertical="center"/>
    </xf>
    <xf numFmtId="0" fontId="32" fillId="0" borderId="44" xfId="0" applyFont="1" applyBorder="1" applyAlignment="1">
      <alignment horizontal="center" vertical="center" wrapText="1"/>
    </xf>
    <xf numFmtId="0" fontId="32" fillId="0" borderId="62" xfId="0" applyFont="1" applyBorder="1" applyAlignment="1">
      <alignment horizontal="center" vertical="center" wrapText="1"/>
    </xf>
    <xf numFmtId="0" fontId="32" fillId="0" borderId="65" xfId="0" applyFont="1" applyBorder="1" applyAlignment="1">
      <alignment horizontal="center" vertical="center" wrapText="1"/>
    </xf>
    <xf numFmtId="0" fontId="27" fillId="11" borderId="126" xfId="0" applyFont="1" applyFill="1" applyBorder="1" applyAlignment="1">
      <alignment horizontal="center" vertical="center"/>
    </xf>
    <xf numFmtId="0" fontId="27" fillId="11" borderId="39" xfId="0" applyFont="1" applyFill="1" applyBorder="1" applyAlignment="1">
      <alignment horizontal="center" vertical="center"/>
    </xf>
    <xf numFmtId="0" fontId="7" fillId="16" borderId="71" xfId="0" applyFont="1" applyFill="1" applyBorder="1" applyAlignment="1">
      <alignment horizontal="center" vertical="center"/>
    </xf>
    <xf numFmtId="0" fontId="7" fillId="16" borderId="84" xfId="0" applyFont="1" applyFill="1" applyBorder="1" applyAlignment="1">
      <alignment horizontal="center" vertical="center"/>
    </xf>
    <xf numFmtId="0" fontId="7" fillId="16" borderId="92" xfId="0" applyFont="1" applyFill="1" applyBorder="1" applyAlignment="1">
      <alignment horizontal="center" vertical="center"/>
    </xf>
    <xf numFmtId="0" fontId="7" fillId="23" borderId="77" xfId="0" applyFont="1" applyFill="1" applyBorder="1" applyAlignment="1">
      <alignment horizontal="center" vertical="center"/>
    </xf>
    <xf numFmtId="0" fontId="7" fillId="23" borderId="79" xfId="0" applyFont="1" applyFill="1" applyBorder="1" applyAlignment="1">
      <alignment horizontal="center" vertical="center"/>
    </xf>
    <xf numFmtId="0" fontId="7" fillId="23" borderId="64" xfId="0" applyFont="1" applyFill="1" applyBorder="1" applyAlignment="1">
      <alignment horizontal="center" vertical="center"/>
    </xf>
    <xf numFmtId="0" fontId="7" fillId="23" borderId="63" xfId="0" applyFont="1" applyFill="1" applyBorder="1" applyAlignment="1">
      <alignment horizontal="center" vertical="center"/>
    </xf>
    <xf numFmtId="0" fontId="7" fillId="0" borderId="94" xfId="0" applyFont="1" applyBorder="1" applyAlignment="1">
      <alignment horizontal="center" vertical="center" wrapText="1"/>
    </xf>
    <xf numFmtId="0" fontId="7" fillId="0" borderId="114" xfId="0" applyFont="1" applyBorder="1" applyAlignment="1">
      <alignment horizontal="center" vertical="center" wrapText="1"/>
    </xf>
    <xf numFmtId="0" fontId="7" fillId="0" borderId="135" xfId="0" applyFont="1" applyBorder="1" applyAlignment="1">
      <alignment horizontal="center" vertical="center" wrapText="1"/>
    </xf>
    <xf numFmtId="0" fontId="23" fillId="0" borderId="6" xfId="0" applyFont="1" applyBorder="1" applyAlignment="1">
      <alignment horizontal="center" vertical="center"/>
    </xf>
    <xf numFmtId="0" fontId="23" fillId="0" borderId="7" xfId="0" applyFont="1" applyBorder="1" applyAlignment="1">
      <alignment horizontal="center" vertical="center"/>
    </xf>
    <xf numFmtId="0" fontId="27" fillId="11" borderId="102" xfId="0" applyFont="1" applyFill="1" applyBorder="1" applyAlignment="1">
      <alignment horizontal="center" vertical="center"/>
    </xf>
    <xf numFmtId="0" fontId="27" fillId="11" borderId="92" xfId="0" applyFont="1" applyFill="1" applyBorder="1" applyAlignment="1">
      <alignment horizontal="center" vertical="center"/>
    </xf>
    <xf numFmtId="0" fontId="7" fillId="0" borderId="33" xfId="0" applyFont="1" applyBorder="1" applyAlignment="1">
      <alignment horizontal="center" vertical="center" wrapText="1"/>
    </xf>
    <xf numFmtId="0" fontId="7" fillId="0" borderId="124" xfId="0" applyFont="1" applyBorder="1" applyAlignment="1">
      <alignment horizontal="center" vertical="center" wrapText="1"/>
    </xf>
    <xf numFmtId="3" fontId="0" fillId="0" borderId="0" xfId="0" applyNumberFormat="1" applyAlignment="1">
      <alignment horizontal="right" vertical="center"/>
    </xf>
    <xf numFmtId="0" fontId="46" fillId="0" borderId="31" xfId="0" applyFont="1" applyBorder="1" applyAlignment="1">
      <alignment horizontal="center" vertical="center" wrapText="1"/>
    </xf>
    <xf numFmtId="0" fontId="46" fillId="0" borderId="32" xfId="0" applyFont="1" applyBorder="1" applyAlignment="1">
      <alignment horizontal="center" vertical="center" wrapText="1"/>
    </xf>
    <xf numFmtId="14" fontId="4" fillId="0" borderId="14" xfId="0" applyNumberFormat="1" applyFont="1" applyBorder="1" applyAlignment="1">
      <alignment horizontal="center" vertical="center"/>
    </xf>
    <xf numFmtId="0" fontId="6" fillId="16" borderId="14" xfId="0" applyFont="1" applyFill="1" applyBorder="1" applyAlignment="1">
      <alignment horizontal="center" vertical="center" wrapText="1"/>
    </xf>
    <xf numFmtId="0" fontId="6" fillId="16" borderId="14" xfId="0" applyFont="1" applyFill="1" applyBorder="1" applyAlignment="1">
      <alignment horizontal="center" vertical="center" wrapText="1"/>
    </xf>
    <xf numFmtId="0" fontId="4" fillId="0" borderId="14" xfId="0" applyFont="1" applyBorder="1" applyAlignment="1">
      <alignment horizontal="center" vertical="center" wrapText="1"/>
    </xf>
  </cellXfs>
  <cellStyles count="5">
    <cellStyle name="Hipervínculo" xfId="4" builtinId="8"/>
    <cellStyle name="Hyperlink" xfId="3" xr:uid="{00000000-000B-0000-0000-000008000000}"/>
    <cellStyle name="Normal" xfId="0" builtinId="0"/>
    <cellStyle name="Normal 2" xfId="1" xr:uid="{00000000-0005-0000-0000-000003000000}"/>
    <cellStyle name="Porcentaje" xfId="2" builtinId="5"/>
  </cellStyles>
  <dxfs count="0"/>
  <tableStyles count="0" defaultTableStyle="TableStyleMedium2" defaultPivotStyle="PivotStyleLight16"/>
  <colors>
    <mruColors>
      <color rgb="FF000000"/>
      <color rgb="FFD0F9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13</xdr:col>
      <xdr:colOff>932126</xdr:colOff>
      <xdr:row>130</xdr:row>
      <xdr:rowOff>835818</xdr:rowOff>
    </xdr:from>
    <xdr:to>
      <xdr:col>19</xdr:col>
      <xdr:colOff>139471</xdr:colOff>
      <xdr:row>165</xdr:row>
      <xdr:rowOff>406400</xdr:rowOff>
    </xdr:to>
    <xdr:pic>
      <xdr:nvPicPr>
        <xdr:cNvPr id="3" name="Imagen 2">
          <a:extLst>
            <a:ext uri="{FF2B5EF4-FFF2-40B4-BE49-F238E27FC236}">
              <a16:creationId xmlns:a16="http://schemas.microsoft.com/office/drawing/2014/main" id="{5CEE43F8-F1A3-4A62-9D91-F00A1BF65EF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268251" y="62414943"/>
          <a:ext cx="9303845" cy="7495382"/>
        </a:xfrm>
        <a:prstGeom prst="rect">
          <a:avLst/>
        </a:prstGeom>
      </xdr:spPr>
    </xdr:pic>
    <xdr:clientData/>
  </xdr:twoCellAnchor>
</xdr:wsDr>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CAMARA%20TALENTO%20NOV%2029%2Epdf&amp;parent=%2Fsites%2FDOTACIONICBF%2FDocumentos%20compartidos%2FGeneral%2F009%2E%20EVALUACION%2FOFERTAS%20ECONOMICAS%2FOFERTAS%20RECIBIDAS%20%2819%20OFERTAS%29%2FCO1%5FRANL%5F3624376%5F20211207001802%20TALENTO%20COMERCIALIZADORA%20S%20A" TargetMode="External"/><Relationship Id="rId13"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13%20PARAFISCALES%20TALENTO%2Epdf&amp;parent=%2Fsites%2FDOTACIONICBF%2FDocumentos%20compartidos%2FGeneral%2F009%2E%20EVALUACION%2FOFERTAS%20ECONOMICAS%2FOFERTAS%20RECIBIDAS%20%2819%20OFERTAS%29%2FCO1%5FRANL%5F3624376%5F20211207001802%20TALENTO%20COMERCIALIZADORA%20S%20A" TargetMode="External"/><Relationship Id="rId18"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RUP%20R%5F2%2Epdf&amp;parent=%2Fsites%2FDOTACIONICBF%2FDocumentos%20compartidos%2FGeneral%2F009%2E%20EVALUACION%2FOFERTAS%20ECONOMICAS%2FOFERTAS%20RECIBIDAS%20%2819%20OFERTAS%29%2FCO1%5FRANL%5F3624376%5F20211207001802%20TALENTO%20COMERCIALIZADORA%20S%20A" TargetMode="External"/><Relationship Id="rId26"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14%29%2036%2E%20Formato%201%20%2D%20Carta%20de%20Presentacion%2Epdf&amp;parent=%2Fsites%2FDOTACIONICBF%2FDocumentos%20compartidos%2FGeneral%2F009%2E%20EVALUACION%2FOFERTAS%20ECONOMICAS%2FOFERTAS%20RECIBIDAS%20%2819%20OFERTAS%29%2FCO1%5FRANL%5F3624376%5F20211207001802%20TALENTO%20COMERCIALIZADORA%20S%20A" TargetMode="External"/><Relationship Id="rId3"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POLIZA%20TALENTO%20ANEXO%202%20%2Epdf&amp;parent=%2Fsites%2FDOTACIONICBF%2FDocumentos%20compartidos%2FGeneral%2F009%2E%20EVALUACION%2FOFERTAS%20ECONOMICAS%2FOFERTAS%20RECIBIDAS%20%2819%20OFERTAS%29%2FCO1%5FRANL%5F3624376%5F20211207001802%20TALENTO%20COMERCIALIZADORA%20S%20A" TargetMode="External"/><Relationship Id="rId21"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RUP%20R%5F2%2Epdf&amp;parent=%2Fsites%2FDOTACIONICBF%2FDocumentos%20compartidos%2FGeneral%2F009%2E%20EVALUACION%2FOFERTAS%20ECONOMICAS%2FOFERTAS%20RECIBIDAS%20%2819%20OFERTAS%29%2FCO1%5FRANL%5F3624376%5F20211207001802%20TALENTO%20COMERCIALIZADORA%20S%20A" TargetMode="External"/><Relationship Id="rId7"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CAMARA%20TALENTO%20NOV%2029%2Epdf&amp;parent=%2Fsites%2FDOTACIONICBF%2FDocumentos%20compartidos%2FGeneral%2F009%2E%20EVALUACION%2FOFERTAS%20ECONOMICAS%2FOFERTAS%20RECIBIDAS%20%2819%20OFERTAS%29%2FCO1%5FRANL%5F3624376%5F20211207001802%20TALENTO%20COMERCIALIZADORA%20S%20A" TargetMode="External"/><Relationship Id="rId12"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13%20PARAFISCALES%20TALENTO%2Epdf&amp;parent=%2Fsites%2FDOTACIONICBF%2FDocumentos%20compartidos%2FGeneral%2F009%2E%20EVALUACION%2FOFERTAS%20ECONOMICAS%2FOFERTAS%20RECIBIDAS%20%2819%20OFERTAS%29%2FCO1%5FRANL%5F3624376%5F20211207001802%20TALENTO%20COMERCIALIZADORA%20S%20A" TargetMode="External"/><Relationship Id="rId17"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C%2EC%20REP%20LEGAL%20TALENTO%2Epdf&amp;parent=%2Fsites%2FDOTACIONICBF%2FDocumentos%20compartidos%2FGeneral%2F009%2E%20EVALUACION%2FOFERTAS%20ECONOMICAS%2FOFERTAS%20RECIBIDAS%20%2819%20OFERTAS%29%2FCO1%5FRANL%5F3624376%5F20211207001802%20TALENTO%20COMERCIALIZADORA%20S%20A" TargetMode="External"/><Relationship Id="rId25"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CARTAS%20DE%20DISTRIBUCION%2Epdf&amp;parent=%2Fsites%2FDOTACIONICBF%2FDocumentos%20compartidos%2FGeneral%2F009%2E%20EVALUACION%2FOFERTAS%20ECONOMICAS%2FOFERTAS%20RECIBIDAS%20%2819%20OFERTAS%29%2FCO1%5FRANL%5F3624376%5F20211207001802%20TALENTO%20COMERCIALIZADORA%20S%20A" TargetMode="External"/><Relationship Id="rId2"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POLIZA%20TALENTO%20ANEXO%202%20%2Epdf&amp;parent=%2Fsites%2FDOTACIONICBF%2FDocumentos%20compartidos%2FGeneral%2F009%2E%20EVALUACION%2FOFERTAS%20ECONOMICAS%2FOFERTAS%20RECIBIDAS%20%2819%20OFERTAS%29%2FCO1%5FRANL%5F3624376%5F20211207001802%20TALENTO%20COMERCIALIZADORA%20S%20A" TargetMode="External"/><Relationship Id="rId16"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RUP%20R%5F2%2Epdf&amp;parent=%2Fsites%2FDOTACIONICBF%2FDocumentos%20compartidos%2FGeneral%2F009%2E%20EVALUACION%2FOFERTAS%20ECONOMICAS%2FOFERTAS%20RECIBIDAS%20%2819%20OFERTAS%29%2FCO1%5FRANL%5F3624376%5F20211207001802%20TALENTO%20COMERCIALIZADORA%20S%20A" TargetMode="External"/><Relationship Id="rId20"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RUP%20R%5F2%2Epdf&amp;parent=%2Fsites%2FDOTACIONICBF%2FDocumentos%20compartidos%2FGeneral%2F009%2E%20EVALUACION%2FOFERTAS%20ECONOMICAS%2FOFERTAS%20RECIBIDAS%20%2819%20OFERTAS%29%2FCO1%5FRANL%5F3624376%5F20211207001802%20TALENTO%20COMERCIALIZADORA%20S%20A" TargetMode="External"/><Relationship Id="rId29" Type="http://schemas.openxmlformats.org/officeDocument/2006/relationships/drawing" Target="../drawings/drawing1.xml"/><Relationship Id="rId1"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POLIZA%20TALENTO%20ANEXO%202%20%2Epdf&amp;parent=%2Fsites%2FDOTACIONICBF%2FDocumentos%20compartidos%2FGeneral%2F009%2E%20EVALUACION%2FOFERTAS%20ECONOMICAS%2FOFERTAS%20RECIBIDAS%20%2819%20OFERTAS%29%2FCO1%5FRANL%5F3624376%5F20211207001802%20TALENTO%20COMERCIALIZADORA%20S%20A" TargetMode="External"/><Relationship Id="rId6"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POLIZA%20TALENTO%20ANEXO%202%20%2Epdf&amp;parent=%2Fsites%2FDOTACIONICBF%2FDocumentos%20compartidos%2FGeneral%2F009%2E%20EVALUACION%2FOFERTAS%20ECONOMICAS%2FOFERTAS%20RECIBIDAS%20%2819%20OFERTAS%29%2FCO1%5FRANL%5F3624376%5F20211207001802%20TALENTO%20COMERCIALIZADORA%20S%20A" TargetMode="External"/><Relationship Id="rId11"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CAMARA%20TALENTO%20NOV%2029%2Epdf&amp;parent=%2Fsites%2FDOTACIONICBF%2FDocumentos%20compartidos%2FGeneral%2F009%2E%20EVALUACION%2FOFERTAS%20ECONOMICAS%2FOFERTAS%20RECIBIDAS%20%2819%20OFERTAS%29%2FCO1%5FRANL%5F3624376%5F20211207001802%20TALENTO%20COMERCIALIZADORA%20S%20A" TargetMode="External"/><Relationship Id="rId24"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CARTAS%20DE%20DISTRIBUCION%2Epdf&amp;parent=%2Fsites%2FDOTACIONICBF%2FDocumentos%20compartidos%2FGeneral%2F009%2E%20EVALUACION%2FOFERTAS%20ECONOMICAS%2FOFERTAS%20RECIBIDAS%20%2819%20OFERTAS%29%2FCO1%5FRANL%5F3624376%5F20211207001802%20TALENTO%20COMERCIALIZADORA%20S%20A" TargetMode="External"/><Relationship Id="rId5"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POLIZA%20TALENTO%20ANEXO%202%20%2Epdf&amp;parent=%2Fsites%2FDOTACIONICBF%2FDocumentos%20compartidos%2FGeneral%2F009%2E%20EVALUACION%2FOFERTAS%20ECONOMICAS%2FOFERTAS%20RECIBIDAS%20%2819%20OFERTAS%29%2FCO1%5FRANL%5F3624376%5F20211207001802%20TALENTO%20COMERCIALIZADORA%20S%20A" TargetMode="External"/><Relationship Id="rId15"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RUP%20R%5F2%2Epdf&amp;parent=%2Fsites%2FDOTACIONICBF%2FDocumentos%20compartidos%2FGeneral%2F009%2E%20EVALUACION%2FOFERTAS%20ECONOMICAS%2FOFERTAS%20RECIBIDAS%20%2819%20OFERTAS%29%2FCO1%5FRANL%5F3624376%5F20211207001802%20TALENTO%20COMERCIALIZADORA%20S%20A" TargetMode="External"/><Relationship Id="rId23"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CARTAS%20DE%20DISTRIBUCION%2Epdf&amp;parent=%2Fsites%2FDOTACIONICBF%2FDocumentos%20compartidos%2FGeneral%2F009%2E%20EVALUACION%2FOFERTAS%20ECONOMICAS%2FOFERTAS%20RECIBIDAS%20%2819%20OFERTAS%29%2FCO1%5FRANL%5F3624376%5F20211207001802%20TALENTO%20COMERCIALIZADORA%20S%20A" TargetMode="External"/><Relationship Id="rId28" Type="http://schemas.openxmlformats.org/officeDocument/2006/relationships/printerSettings" Target="../printerSettings/printerSettings1.bin"/><Relationship Id="rId10"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CAMARA%20TALENTO%20NOV%2029%2Epdf&amp;parent=%2Fsites%2FDOTACIONICBF%2FDocumentos%20compartidos%2FGeneral%2F009%2E%20EVALUACION%2FOFERTAS%20ECONOMICAS%2FOFERTAS%20RECIBIDAS%20%2819%20OFERTAS%29%2FCO1%5FRANL%5F3624376%5F20211207001802%20TALENTO%20COMERCIALIZADORA%20S%20A" TargetMode="External"/><Relationship Id="rId19"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RUP%20R%5F2%2Epdf&amp;parent=%2Fsites%2FDOTACIONICBF%2FDocumentos%20compartidos%2FGeneral%2F009%2E%20EVALUACION%2FOFERTAS%20ECONOMICAS%2FOFERTAS%20RECIBIDAS%20%2819%20OFERTAS%29%2FCO1%5FRANL%5F3624376%5F20211207001802%20TALENTO%20COMERCIALIZADORA%20S%20A" TargetMode="External"/><Relationship Id="rId31" Type="http://schemas.openxmlformats.org/officeDocument/2006/relationships/comments" Target="../comments1.xml"/><Relationship Id="rId4"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POLIZA%20TALENTO%20ANEXO%202%20%2Epdf&amp;parent=%2Fsites%2FDOTACIONICBF%2FDocumentos%20compartidos%2FGeneral%2F009%2E%20EVALUACION%2FOFERTAS%20ECONOMICAS%2FOFERTAS%20RECIBIDAS%20%2819%20OFERTAS%29%2FCO1%5FRANL%5F3624376%5F20211207001802%20TALENTO%20COMERCIALIZADORA%20S%20A" TargetMode="External"/><Relationship Id="rId9"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CAMARA%20TALENTO%20NOV%2029%2Epdf&amp;parent=%2Fsites%2FDOTACIONICBF%2FDocumentos%20compartidos%2FGeneral%2F009%2E%20EVALUACION%2FOFERTAS%20ECONOMICAS%2FOFERTAS%20RECIBIDAS%20%2819%20OFERTAS%29%2FCO1%5FRANL%5F3624376%5F20211207001802%20TALENTO%20COMERCIALIZADORA%20S%20A" TargetMode="External"/><Relationship Id="rId14"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13%20PARAFISCALES%20TALENTO%2Epdf&amp;parent=%2Fsites%2FDOTACIONICBF%2FDocumentos%20compartidos%2FGeneral%2F009%2E%20EVALUACION%2FOFERTAS%20ECONOMICAS%2FOFERTAS%20RECIBIDAS%20%2819%20OFERTAS%29%2FCO1%5FRANL%5F3624376%5F20211207001802%20TALENTO%20COMERCIALIZADORA%20S%20A" TargetMode="External"/><Relationship Id="rId22" Type="http://schemas.openxmlformats.org/officeDocument/2006/relationships/hyperlink" Target="../../../Forms/AllItems.aspx?id=%2Fsites%2FDOTACIONICBF%2FDocumentos%20compartidos%2FGeneral%2F009%2E%20EVALUACION%2FOFERTAS%20ECONOMICAS%2FOFERTAS%20RECIBIDAS%20%2819%20OFERTAS%29%2FCO1%5FRANL%5F3624376%5F20211207001802%20TALENTO%20COMERCIALIZADORA%20S%20A%2FRUP%20R%5F2%2Epdf&amp;parent=%2Fsites%2FDOTACIONICBF%2FDocumentos%20compartidos%2FGeneral%2F009%2E%20EVALUACION%2FOFERTAS%20ECONOMICAS%2FOFERTAS%20RECIBIDAS%20%2819%20OFERTAS%29%2FCO1%5FRANL%5F3624376%5F20211207001802%20TALENTO%20COMERCIALIZADORA%20S%20A" TargetMode="External"/><Relationship Id="rId27" Type="http://schemas.openxmlformats.org/officeDocument/2006/relationships/hyperlink" Target="../../../../../../:f:/s/DOTACIONICBF/EsIgKvrhh_tAjCy6_6OWHUIBBafll5TFwciqN3N9zXlyXg?e=EfEjlk" TargetMode="External"/><Relationship Id="rId30"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hyperlink" Target="../../../../../../:b:/s/DOTACIONICBF/EaqAmlgVhipGjiBWMi-EBEQBcV5HfYOQjmK-ebK4GCEDkw?e=c7bxXU"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CY285"/>
  <sheetViews>
    <sheetView showGridLines="0" tabSelected="1" topLeftCell="K217" zoomScale="96" zoomScaleNormal="96" zoomScalePageLayoutView="62" workbookViewId="0">
      <selection activeCell="N220" sqref="N220"/>
    </sheetView>
  </sheetViews>
  <sheetFormatPr baseColWidth="10" defaultColWidth="11" defaultRowHeight="12" x14ac:dyDescent="0.2"/>
  <cols>
    <col min="1" max="1" width="3.125" style="16" customWidth="1"/>
    <col min="2" max="2" width="24" style="17" customWidth="1"/>
    <col min="3" max="3" width="30" style="17" customWidth="1"/>
    <col min="4" max="4" width="21.75" style="16" customWidth="1"/>
    <col min="5" max="5" width="20.75" style="16" customWidth="1"/>
    <col min="6" max="6" width="21.25" style="16" customWidth="1"/>
    <col min="7" max="7" width="23.5" style="16" customWidth="1"/>
    <col min="8" max="8" width="40" style="16" customWidth="1"/>
    <col min="9" max="9" width="18.75" style="16" customWidth="1"/>
    <col min="10" max="10" width="11" style="16"/>
    <col min="11" max="11" width="19.5" style="16" customWidth="1"/>
    <col min="12" max="12" width="25.375" style="16" customWidth="1"/>
    <col min="13" max="13" width="34.125" style="16" customWidth="1"/>
    <col min="14" max="14" width="28.375" style="16" customWidth="1"/>
    <col min="15" max="15" width="27.75" style="16" customWidth="1"/>
    <col min="16" max="16" width="29.75" style="16" customWidth="1"/>
    <col min="17" max="17" width="18.5" style="16" customWidth="1"/>
    <col min="18" max="18" width="17.125" style="16" customWidth="1"/>
    <col min="19" max="20" width="11" style="16"/>
    <col min="21" max="21" width="36.875" style="16" customWidth="1"/>
    <col min="22" max="22" width="76.375" style="16" customWidth="1"/>
    <col min="23" max="16384" width="11" style="16"/>
  </cols>
  <sheetData>
    <row r="1" spans="1:11" ht="18" x14ac:dyDescent="0.2">
      <c r="A1" s="294" t="s">
        <v>0</v>
      </c>
      <c r="B1" s="294"/>
      <c r="C1" s="294"/>
      <c r="D1" s="294"/>
      <c r="E1" s="294"/>
      <c r="F1" s="294"/>
      <c r="G1" s="294"/>
      <c r="H1" s="294"/>
      <c r="I1" s="294"/>
      <c r="J1" s="294"/>
      <c r="K1" s="294"/>
    </row>
    <row r="2" spans="1:11" ht="18" x14ac:dyDescent="0.2">
      <c r="A2" s="294" t="s">
        <v>1</v>
      </c>
      <c r="B2" s="294"/>
      <c r="C2" s="294"/>
      <c r="D2" s="294"/>
      <c r="E2" s="294"/>
      <c r="F2" s="294"/>
      <c r="G2" s="294"/>
      <c r="H2" s="294"/>
      <c r="I2" s="294"/>
      <c r="J2" s="294"/>
      <c r="K2" s="294"/>
    </row>
    <row r="3" spans="1:11" ht="12.75" x14ac:dyDescent="0.2">
      <c r="A3" s="21"/>
      <c r="B3" s="304" t="s">
        <v>2</v>
      </c>
      <c r="C3" s="305"/>
      <c r="D3" s="295" t="s">
        <v>3</v>
      </c>
      <c r="E3" s="295"/>
      <c r="F3" s="295"/>
      <c r="G3" s="295"/>
      <c r="H3" s="21"/>
      <c r="I3" s="29" t="s">
        <v>4</v>
      </c>
      <c r="J3" s="295"/>
      <c r="K3" s="295"/>
    </row>
    <row r="4" spans="1:11" ht="12.75" x14ac:dyDescent="0.2">
      <c r="A4" s="21"/>
      <c r="B4" s="304" t="s">
        <v>5</v>
      </c>
      <c r="C4" s="305"/>
      <c r="D4" s="299" t="s">
        <v>6</v>
      </c>
      <c r="E4" s="299"/>
      <c r="F4" s="299"/>
      <c r="G4" s="299"/>
      <c r="H4" s="21"/>
      <c r="I4" s="29" t="s">
        <v>7</v>
      </c>
      <c r="J4" s="295"/>
      <c r="K4" s="295"/>
    </row>
    <row r="5" spans="1:11" ht="12.75" x14ac:dyDescent="0.2">
      <c r="A5" s="21"/>
      <c r="B5" s="304" t="s">
        <v>8</v>
      </c>
      <c r="C5" s="305"/>
      <c r="D5" s="295" t="s">
        <v>9</v>
      </c>
      <c r="E5" s="295"/>
      <c r="F5" s="295"/>
      <c r="G5" s="295"/>
      <c r="H5" s="21"/>
      <c r="I5" s="21"/>
      <c r="J5" s="21"/>
      <c r="K5" s="21"/>
    </row>
    <row r="6" spans="1:11" ht="12.75" x14ac:dyDescent="0.2">
      <c r="A6" s="21"/>
      <c r="B6" s="304" t="s">
        <v>10</v>
      </c>
      <c r="C6" s="305"/>
      <c r="D6" s="560">
        <v>3032904</v>
      </c>
      <c r="E6" s="561"/>
      <c r="F6" s="561"/>
      <c r="G6" s="562"/>
      <c r="H6" s="21"/>
      <c r="I6" s="21"/>
      <c r="J6" s="21"/>
      <c r="K6" s="21"/>
    </row>
    <row r="7" spans="1:11" ht="14.25" customHeight="1" x14ac:dyDescent="0.2">
      <c r="A7" s="21"/>
      <c r="B7" s="304" t="s">
        <v>11</v>
      </c>
      <c r="C7" s="306"/>
      <c r="D7" s="300" t="s">
        <v>12</v>
      </c>
      <c r="E7" s="301"/>
      <c r="F7" s="301"/>
      <c r="G7" s="302"/>
      <c r="H7" s="21"/>
      <c r="I7" s="21"/>
      <c r="J7" s="21"/>
      <c r="K7" s="21"/>
    </row>
    <row r="8" spans="1:11" ht="12.75" x14ac:dyDescent="0.2">
      <c r="A8" s="21"/>
      <c r="B8" s="347" t="s">
        <v>13</v>
      </c>
      <c r="C8" s="153" t="s">
        <v>14</v>
      </c>
      <c r="D8" s="295" t="s">
        <v>15</v>
      </c>
      <c r="E8" s="295"/>
      <c r="F8" s="295"/>
      <c r="G8" s="295"/>
      <c r="H8" s="21"/>
      <c r="I8" s="21"/>
      <c r="J8" s="21"/>
      <c r="K8" s="21"/>
    </row>
    <row r="9" spans="1:11" ht="12.75" x14ac:dyDescent="0.2">
      <c r="A9" s="21"/>
      <c r="B9" s="348"/>
      <c r="C9" s="153" t="s">
        <v>16</v>
      </c>
      <c r="D9" s="28"/>
      <c r="E9" s="28"/>
      <c r="F9" s="28"/>
      <c r="G9" s="28"/>
      <c r="H9" s="21"/>
      <c r="I9" s="21"/>
      <c r="J9" s="21"/>
      <c r="K9" s="21"/>
    </row>
    <row r="10" spans="1:11" ht="12.75" x14ac:dyDescent="0.2">
      <c r="A10" s="21"/>
      <c r="B10" s="348"/>
      <c r="C10" s="207" t="s">
        <v>14</v>
      </c>
      <c r="D10" s="28"/>
      <c r="E10" s="28"/>
      <c r="F10" s="28"/>
      <c r="G10" s="28"/>
      <c r="H10" s="21"/>
      <c r="I10" s="21"/>
      <c r="J10" s="21"/>
      <c r="K10" s="21"/>
    </row>
    <row r="11" spans="1:11" ht="12.75" x14ac:dyDescent="0.2">
      <c r="A11" s="21"/>
      <c r="B11" s="348"/>
      <c r="C11" s="113" t="s">
        <v>17</v>
      </c>
      <c r="D11" s="28"/>
      <c r="E11" s="28"/>
      <c r="F11" s="28"/>
      <c r="G11" s="28"/>
      <c r="H11" s="21"/>
      <c r="I11" s="21"/>
      <c r="J11" s="21"/>
      <c r="K11" s="21"/>
    </row>
    <row r="12" spans="1:11" ht="12.75" x14ac:dyDescent="0.2">
      <c r="A12" s="21"/>
      <c r="B12" s="348"/>
      <c r="C12" s="113" t="s">
        <v>18</v>
      </c>
      <c r="D12" s="28"/>
      <c r="E12" s="28"/>
      <c r="F12" s="28"/>
      <c r="G12" s="28"/>
      <c r="H12" s="21"/>
      <c r="I12" s="21"/>
      <c r="J12" s="21"/>
      <c r="K12" s="21"/>
    </row>
    <row r="13" spans="1:11" ht="12.75" x14ac:dyDescent="0.2">
      <c r="A13" s="21"/>
      <c r="B13" s="348"/>
      <c r="C13" s="113"/>
      <c r="D13" s="28"/>
      <c r="E13" s="28"/>
      <c r="F13" s="28"/>
      <c r="G13" s="28"/>
      <c r="H13" s="21"/>
      <c r="I13" s="21"/>
      <c r="J13" s="21"/>
      <c r="K13" s="21"/>
    </row>
    <row r="14" spans="1:11" ht="12.75" x14ac:dyDescent="0.2">
      <c r="A14" s="21"/>
      <c r="B14" s="108"/>
      <c r="C14" s="113"/>
      <c r="D14" s="28"/>
      <c r="E14" s="28"/>
      <c r="F14" s="28"/>
      <c r="G14" s="28"/>
      <c r="H14" s="21"/>
      <c r="I14" s="21"/>
      <c r="J14" s="21"/>
      <c r="K14" s="21"/>
    </row>
    <row r="15" spans="1:11" ht="12.75" x14ac:dyDescent="0.2">
      <c r="A15" s="21"/>
      <c r="B15" s="108"/>
      <c r="C15" s="113"/>
      <c r="D15" s="28"/>
      <c r="E15" s="28"/>
      <c r="F15" s="28"/>
      <c r="G15" s="28"/>
      <c r="H15" s="21"/>
      <c r="I15" s="21"/>
      <c r="J15" s="21"/>
      <c r="K15" s="21"/>
    </row>
    <row r="16" spans="1:11" x14ac:dyDescent="0.2">
      <c r="A16" s="21"/>
      <c r="B16" s="179" t="s">
        <v>19</v>
      </c>
      <c r="C16" s="179" t="s">
        <v>20</v>
      </c>
      <c r="D16" s="28"/>
      <c r="E16" s="28"/>
      <c r="F16" s="28"/>
      <c r="G16" s="28"/>
      <c r="H16" s="21"/>
      <c r="I16" s="21"/>
      <c r="J16" s="21"/>
      <c r="K16" s="21"/>
    </row>
    <row r="17" spans="1:18" x14ac:dyDescent="0.2">
      <c r="A17" s="21"/>
      <c r="B17" s="107"/>
      <c r="C17" s="107"/>
      <c r="D17" s="28"/>
      <c r="E17" s="309" t="s">
        <v>21</v>
      </c>
      <c r="F17" s="309"/>
      <c r="G17" s="28"/>
      <c r="H17" s="21"/>
      <c r="I17" s="21"/>
      <c r="J17" s="21"/>
      <c r="K17" s="21"/>
    </row>
    <row r="18" spans="1:18" ht="32.25" customHeight="1" x14ac:dyDescent="0.2">
      <c r="A18" s="21"/>
      <c r="B18" s="227" t="s">
        <v>22</v>
      </c>
      <c r="C18" s="228"/>
      <c r="D18" s="23"/>
      <c r="E18" s="229" t="s">
        <v>23</v>
      </c>
      <c r="F18" s="230"/>
      <c r="G18" s="23"/>
      <c r="H18" s="227" t="s">
        <v>24</v>
      </c>
      <c r="I18" s="228"/>
      <c r="J18" s="21"/>
      <c r="K18" s="227" t="s">
        <v>25</v>
      </c>
      <c r="L18" s="228"/>
      <c r="N18" s="227" t="s">
        <v>26</v>
      </c>
      <c r="O18" s="228"/>
      <c r="Q18" s="227" t="s">
        <v>27</v>
      </c>
      <c r="R18" s="228"/>
    </row>
    <row r="19" spans="1:18" ht="34.5" customHeight="1" x14ac:dyDescent="0.2">
      <c r="A19" s="21"/>
      <c r="B19" s="109" t="s">
        <v>28</v>
      </c>
      <c r="C19" s="109" t="s">
        <v>29</v>
      </c>
      <c r="D19" s="21"/>
      <c r="E19" s="109" t="s">
        <v>28</v>
      </c>
      <c r="F19" s="109" t="s">
        <v>29</v>
      </c>
      <c r="G19" s="21"/>
      <c r="H19" s="111" t="s">
        <v>28</v>
      </c>
      <c r="I19" s="109" t="s">
        <v>29</v>
      </c>
      <c r="J19" s="21"/>
      <c r="K19" s="109" t="s">
        <v>28</v>
      </c>
      <c r="L19" s="112" t="s">
        <v>29</v>
      </c>
      <c r="N19" s="109" t="s">
        <v>28</v>
      </c>
      <c r="O19" s="112" t="s">
        <v>29</v>
      </c>
      <c r="Q19" s="109" t="s">
        <v>28</v>
      </c>
      <c r="R19" s="109" t="s">
        <v>29</v>
      </c>
    </row>
    <row r="20" spans="1:18" ht="17.25" customHeight="1" x14ac:dyDescent="0.2">
      <c r="A20" s="24">
        <v>1</v>
      </c>
      <c r="B20" s="110" t="s">
        <v>30</v>
      </c>
      <c r="C20" s="110" t="s">
        <v>30</v>
      </c>
      <c r="D20" s="21"/>
      <c r="E20" s="110"/>
      <c r="F20" s="110"/>
      <c r="G20" s="21"/>
      <c r="H20" s="110" t="s">
        <v>30</v>
      </c>
      <c r="I20" s="110" t="s">
        <v>30</v>
      </c>
      <c r="J20" s="21"/>
      <c r="K20" s="110" t="s">
        <v>30</v>
      </c>
      <c r="L20" s="110" t="s">
        <v>30</v>
      </c>
      <c r="N20" s="110" t="s">
        <v>30</v>
      </c>
      <c r="O20" s="110" t="s">
        <v>30</v>
      </c>
      <c r="Q20" s="50" t="s">
        <v>30</v>
      </c>
      <c r="R20" s="50" t="s">
        <v>30</v>
      </c>
    </row>
    <row r="21" spans="1:18" x14ac:dyDescent="0.2">
      <c r="A21" s="24"/>
      <c r="B21" s="23"/>
      <c r="C21" s="23"/>
      <c r="D21" s="21"/>
      <c r="E21" s="21"/>
      <c r="F21" s="21"/>
      <c r="G21" s="21"/>
      <c r="H21" s="21"/>
      <c r="I21" s="21"/>
      <c r="J21" s="21"/>
      <c r="K21" s="21"/>
    </row>
    <row r="22" spans="1:18" x14ac:dyDescent="0.2">
      <c r="A22" s="21"/>
      <c r="B22" s="61"/>
      <c r="C22" s="61"/>
      <c r="D22" s="61"/>
      <c r="E22" s="61"/>
      <c r="F22" s="61"/>
      <c r="G22" s="61"/>
      <c r="H22" s="61"/>
      <c r="I22" s="61"/>
      <c r="J22" s="61"/>
      <c r="K22" s="61"/>
    </row>
    <row r="23" spans="1:18" s="17" customFormat="1" ht="34.5" customHeight="1" x14ac:dyDescent="0.2">
      <c r="A23" s="22"/>
      <c r="B23" s="298"/>
      <c r="C23" s="298"/>
      <c r="D23" s="371" t="s">
        <v>31</v>
      </c>
      <c r="E23" s="372"/>
      <c r="F23" s="372"/>
      <c r="G23" s="373"/>
      <c r="H23" s="30" t="s">
        <v>32</v>
      </c>
      <c r="I23" s="355" t="s">
        <v>33</v>
      </c>
      <c r="J23" s="474"/>
      <c r="K23" s="502"/>
      <c r="L23" s="504" t="s">
        <v>34</v>
      </c>
      <c r="M23" s="504" t="s">
        <v>35</v>
      </c>
      <c r="N23" s="504" t="s">
        <v>36</v>
      </c>
      <c r="O23" s="504" t="s">
        <v>37</v>
      </c>
      <c r="P23" s="504" t="s">
        <v>38</v>
      </c>
    </row>
    <row r="24" spans="1:18" ht="15" customHeight="1" thickBot="1" x14ac:dyDescent="0.25">
      <c r="A24" s="21"/>
      <c r="B24" s="312" t="s">
        <v>39</v>
      </c>
      <c r="C24" s="313"/>
      <c r="D24" s="257" t="s">
        <v>40</v>
      </c>
      <c r="E24" s="252"/>
      <c r="F24" s="355" t="s">
        <v>41</v>
      </c>
      <c r="G24" s="356"/>
      <c r="H24" s="70" t="s">
        <v>40</v>
      </c>
      <c r="I24" s="357"/>
      <c r="J24" s="278"/>
      <c r="K24" s="279"/>
      <c r="L24" s="505"/>
      <c r="M24" s="505"/>
      <c r="N24" s="505"/>
      <c r="O24" s="505"/>
      <c r="P24" s="505"/>
    </row>
    <row r="25" spans="1:18" ht="32.25" customHeight="1" x14ac:dyDescent="0.2">
      <c r="A25" s="21"/>
      <c r="B25" s="314"/>
      <c r="C25" s="315"/>
      <c r="D25" s="245" t="s">
        <v>42</v>
      </c>
      <c r="E25" s="245"/>
      <c r="F25" s="357"/>
      <c r="G25" s="358"/>
      <c r="H25" s="63" t="s">
        <v>42</v>
      </c>
      <c r="I25" s="357"/>
      <c r="J25" s="278"/>
      <c r="K25" s="279"/>
      <c r="L25" s="505"/>
      <c r="M25" s="505"/>
      <c r="N25" s="505"/>
      <c r="O25" s="505"/>
      <c r="P25" s="505"/>
    </row>
    <row r="26" spans="1:18" s="18" customFormat="1" ht="30" customHeight="1" x14ac:dyDescent="0.2">
      <c r="A26" s="27"/>
      <c r="B26" s="303" t="s">
        <v>43</v>
      </c>
      <c r="C26" s="296"/>
      <c r="D26" s="296" t="str">
        <f>IF(AND(D27="SI",D28="SI"),"SI","SI")</f>
        <v>SI</v>
      </c>
      <c r="E26" s="297"/>
      <c r="F26" s="376"/>
      <c r="G26" s="376"/>
      <c r="H26" s="71" t="str">
        <f>IF(AND(H30="SI",H31="SI"),"SI","NO")</f>
        <v>SI</v>
      </c>
      <c r="I26" s="475"/>
      <c r="J26" s="432"/>
      <c r="K26" s="503"/>
      <c r="L26" s="506"/>
      <c r="M26" s="506"/>
      <c r="N26" s="506"/>
      <c r="O26" s="506"/>
      <c r="P26" s="506"/>
    </row>
    <row r="27" spans="1:18" ht="74.25" customHeight="1" x14ac:dyDescent="0.2">
      <c r="A27" s="21"/>
      <c r="B27" s="225" t="s">
        <v>44</v>
      </c>
      <c r="C27" s="226"/>
      <c r="D27" s="244" t="s">
        <v>42</v>
      </c>
      <c r="E27" s="247"/>
      <c r="F27" s="376" t="s">
        <v>45</v>
      </c>
      <c r="G27" s="376"/>
      <c r="H27" s="37" t="s">
        <v>42</v>
      </c>
      <c r="I27" s="258"/>
      <c r="J27" s="258"/>
      <c r="K27" s="248"/>
      <c r="L27" s="47"/>
      <c r="M27" s="47"/>
      <c r="N27" s="47"/>
      <c r="O27" s="47"/>
      <c r="P27" s="47"/>
    </row>
    <row r="28" spans="1:18" ht="294" customHeight="1" x14ac:dyDescent="0.2">
      <c r="A28" s="21"/>
      <c r="B28" s="225" t="s">
        <v>46</v>
      </c>
      <c r="C28" s="226"/>
      <c r="D28" s="244" t="s">
        <v>42</v>
      </c>
      <c r="E28" s="247"/>
      <c r="F28" s="256" t="s">
        <v>45</v>
      </c>
      <c r="G28" s="256"/>
      <c r="H28" s="37" t="s">
        <v>42</v>
      </c>
      <c r="I28" s="258" t="s">
        <v>47</v>
      </c>
      <c r="J28" s="258"/>
      <c r="K28" s="248"/>
      <c r="L28" s="47"/>
      <c r="M28" s="47"/>
      <c r="N28" s="47"/>
      <c r="O28" s="47"/>
      <c r="P28" s="47"/>
    </row>
    <row r="29" spans="1:18" s="18" customFormat="1" ht="23.25" customHeight="1" x14ac:dyDescent="0.2">
      <c r="A29" s="27"/>
      <c r="B29" s="307" t="s">
        <v>48</v>
      </c>
      <c r="C29" s="308"/>
      <c r="D29" s="296" t="str">
        <f>IF(AND(D30="SI",D31="SI"),"SI","NO")</f>
        <v>SI</v>
      </c>
      <c r="E29" s="297"/>
      <c r="F29" s="376"/>
      <c r="G29" s="376"/>
      <c r="H29" s="71" t="str">
        <f>IF(AND(H30="SI",H31="SI"),"SI","NO")</f>
        <v>SI</v>
      </c>
      <c r="I29" s="258"/>
      <c r="J29" s="258"/>
      <c r="K29" s="248"/>
      <c r="L29" s="86"/>
      <c r="M29" s="86"/>
      <c r="N29" s="86"/>
      <c r="O29" s="86"/>
      <c r="P29" s="86"/>
    </row>
    <row r="30" spans="1:18" ht="14.25" customHeight="1" x14ac:dyDescent="0.2">
      <c r="A30" s="21"/>
      <c r="B30" s="225" t="s">
        <v>49</v>
      </c>
      <c r="C30" s="226"/>
      <c r="D30" s="244" t="s">
        <v>50</v>
      </c>
      <c r="E30" s="247"/>
      <c r="F30" s="256" t="s">
        <v>51</v>
      </c>
      <c r="G30" s="256"/>
      <c r="H30" s="37" t="s">
        <v>50</v>
      </c>
      <c r="I30" s="258"/>
      <c r="J30" s="258"/>
      <c r="K30" s="248"/>
      <c r="L30" s="47"/>
      <c r="M30" s="47"/>
      <c r="N30" s="47"/>
      <c r="O30" s="47"/>
      <c r="P30" s="47"/>
    </row>
    <row r="31" spans="1:18" ht="24.6" customHeight="1" x14ac:dyDescent="0.2">
      <c r="A31" s="21"/>
      <c r="B31" s="310" t="s">
        <v>52</v>
      </c>
      <c r="C31" s="311"/>
      <c r="D31" s="244" t="s">
        <v>50</v>
      </c>
      <c r="E31" s="247"/>
      <c r="F31" s="256" t="s">
        <v>51</v>
      </c>
      <c r="G31" s="256"/>
      <c r="H31" s="37" t="s">
        <v>50</v>
      </c>
      <c r="I31" s="258"/>
      <c r="J31" s="258"/>
      <c r="K31" s="248"/>
      <c r="L31" s="47"/>
      <c r="M31" s="47"/>
      <c r="N31" s="47"/>
      <c r="O31" s="47"/>
      <c r="P31" s="47"/>
    </row>
    <row r="32" spans="1:18" s="18" customFormat="1" ht="18" customHeight="1" x14ac:dyDescent="0.2">
      <c r="A32" s="27"/>
      <c r="B32" s="378" t="s">
        <v>53</v>
      </c>
      <c r="C32" s="379"/>
      <c r="D32" s="296" t="str">
        <f>IF(AND(D33="SI",D34="SI",D35="SI",D36="SI",D37="SI",D38="SI",D39="SI"),"SI","SI")</f>
        <v>SI</v>
      </c>
      <c r="E32" s="297"/>
      <c r="F32" s="376"/>
      <c r="G32" s="376"/>
      <c r="H32" s="71" t="s">
        <v>42</v>
      </c>
      <c r="I32" s="296"/>
      <c r="J32" s="296"/>
      <c r="K32" s="297"/>
      <c r="L32" s="86"/>
      <c r="M32" s="86"/>
      <c r="N32" s="86"/>
      <c r="O32" s="86"/>
      <c r="P32" s="86"/>
    </row>
    <row r="33" spans="1:16" ht="14.25" customHeight="1" x14ac:dyDescent="0.2">
      <c r="A33" s="21"/>
      <c r="B33" s="225" t="s">
        <v>54</v>
      </c>
      <c r="C33" s="226"/>
      <c r="D33" s="244" t="s">
        <v>50</v>
      </c>
      <c r="E33" s="247"/>
      <c r="F33" s="255" t="s">
        <v>55</v>
      </c>
      <c r="G33" s="256"/>
      <c r="H33" s="37" t="s">
        <v>50</v>
      </c>
      <c r="I33" s="258"/>
      <c r="J33" s="258"/>
      <c r="K33" s="248"/>
      <c r="L33" s="47"/>
      <c r="M33" s="47"/>
      <c r="N33" s="47"/>
      <c r="O33" s="47"/>
      <c r="P33" s="47"/>
    </row>
    <row r="34" spans="1:16" ht="44.25" customHeight="1" x14ac:dyDescent="0.2">
      <c r="A34" s="21"/>
      <c r="B34" s="319" t="s">
        <v>56</v>
      </c>
      <c r="C34" s="320"/>
      <c r="D34" s="247" t="s">
        <v>50</v>
      </c>
      <c r="E34" s="398"/>
      <c r="F34" s="255" t="s">
        <v>55</v>
      </c>
      <c r="G34" s="256"/>
      <c r="H34" s="37" t="s">
        <v>50</v>
      </c>
      <c r="I34" s="248"/>
      <c r="J34" s="249"/>
      <c r="K34" s="249"/>
      <c r="L34" s="47"/>
      <c r="M34" s="47"/>
      <c r="N34" s="47"/>
      <c r="O34" s="47"/>
      <c r="P34" s="47"/>
    </row>
    <row r="35" spans="1:16" ht="35.25" customHeight="1" x14ac:dyDescent="0.2">
      <c r="A35" s="21"/>
      <c r="B35" s="319" t="s">
        <v>57</v>
      </c>
      <c r="C35" s="320"/>
      <c r="D35" s="247" t="s">
        <v>50</v>
      </c>
      <c r="E35" s="398"/>
      <c r="F35" s="255" t="s">
        <v>55</v>
      </c>
      <c r="G35" s="256"/>
      <c r="H35" s="37" t="s">
        <v>50</v>
      </c>
      <c r="I35" s="248"/>
      <c r="J35" s="249"/>
      <c r="K35" s="249"/>
      <c r="L35" s="47"/>
      <c r="M35" s="47"/>
      <c r="N35" s="47"/>
      <c r="O35" s="47"/>
      <c r="P35" s="47"/>
    </row>
    <row r="36" spans="1:16" ht="62.25" customHeight="1" x14ac:dyDescent="0.2">
      <c r="A36" s="21"/>
      <c r="B36" s="319" t="s">
        <v>58</v>
      </c>
      <c r="C36" s="320"/>
      <c r="D36" s="247" t="s">
        <v>50</v>
      </c>
      <c r="E36" s="398"/>
      <c r="F36" s="255" t="s">
        <v>55</v>
      </c>
      <c r="G36" s="256"/>
      <c r="H36" s="37" t="s">
        <v>50</v>
      </c>
      <c r="I36" s="248"/>
      <c r="J36" s="249"/>
      <c r="K36" s="249"/>
      <c r="L36" s="47"/>
      <c r="M36" s="47"/>
      <c r="N36" s="47"/>
      <c r="O36" s="47"/>
      <c r="P36" s="47"/>
    </row>
    <row r="37" spans="1:16" ht="37.5" customHeight="1" x14ac:dyDescent="0.2">
      <c r="A37" s="21"/>
      <c r="B37" s="225" t="s">
        <v>59</v>
      </c>
      <c r="C37" s="226"/>
      <c r="D37" s="244" t="s">
        <v>50</v>
      </c>
      <c r="E37" s="247"/>
      <c r="F37" s="255" t="s">
        <v>55</v>
      </c>
      <c r="G37" s="256"/>
      <c r="H37" s="37" t="s">
        <v>50</v>
      </c>
      <c r="I37" s="258"/>
      <c r="J37" s="258"/>
      <c r="K37" s="248"/>
      <c r="L37" s="47"/>
      <c r="M37" s="47"/>
      <c r="N37" s="47"/>
      <c r="O37" s="47"/>
      <c r="P37" s="47"/>
    </row>
    <row r="38" spans="1:16" ht="43.5" customHeight="1" x14ac:dyDescent="0.2">
      <c r="A38" s="21"/>
      <c r="B38" s="388" t="s">
        <v>60</v>
      </c>
      <c r="C38" s="389"/>
      <c r="D38" s="244" t="s">
        <v>61</v>
      </c>
      <c r="E38" s="247"/>
      <c r="F38" s="256"/>
      <c r="G38" s="256"/>
      <c r="H38" s="37" t="s">
        <v>61</v>
      </c>
      <c r="I38" s="31"/>
      <c r="J38" s="36"/>
      <c r="K38" s="36"/>
      <c r="L38" s="47"/>
      <c r="M38" s="47"/>
      <c r="N38" s="47"/>
      <c r="O38" s="47"/>
      <c r="P38" s="47"/>
    </row>
    <row r="39" spans="1:16" ht="33.75" customHeight="1" thickBot="1" x14ac:dyDescent="0.25">
      <c r="A39" s="21"/>
      <c r="B39" s="325" t="s">
        <v>62</v>
      </c>
      <c r="C39" s="326"/>
      <c r="D39" s="341" t="s">
        <v>50</v>
      </c>
      <c r="E39" s="342"/>
      <c r="F39" s="255" t="s">
        <v>55</v>
      </c>
      <c r="G39" s="256"/>
      <c r="H39" s="67" t="s">
        <v>50</v>
      </c>
      <c r="I39" s="55"/>
      <c r="J39" s="56"/>
      <c r="K39" s="56"/>
      <c r="L39" s="47"/>
      <c r="M39" s="47"/>
      <c r="N39" s="47"/>
      <c r="O39" s="47"/>
      <c r="P39" s="47"/>
    </row>
    <row r="40" spans="1:16" s="366" customFormat="1" ht="33.75" customHeight="1" thickBot="1" x14ac:dyDescent="0.25"/>
    <row r="41" spans="1:16" ht="50.25" customHeight="1" thickBot="1" x14ac:dyDescent="0.25">
      <c r="A41" s="21"/>
      <c r="B41" s="117" t="s">
        <v>63</v>
      </c>
      <c r="C41" s="115" t="s">
        <v>61</v>
      </c>
      <c r="D41" s="22"/>
      <c r="E41" s="22"/>
      <c r="F41" s="22"/>
      <c r="G41" s="22"/>
      <c r="H41" s="22"/>
      <c r="I41" s="22"/>
      <c r="J41" s="22"/>
      <c r="K41" s="22"/>
    </row>
    <row r="42" spans="1:16" ht="48" customHeight="1" thickBot="1" x14ac:dyDescent="0.25">
      <c r="A42" s="21"/>
      <c r="B42" s="116" t="s">
        <v>64</v>
      </c>
      <c r="C42" s="114"/>
      <c r="D42" s="371" t="s">
        <v>31</v>
      </c>
      <c r="E42" s="372"/>
      <c r="F42" s="372"/>
      <c r="G42" s="373"/>
      <c r="H42" s="30" t="s">
        <v>32</v>
      </c>
      <c r="I42" s="355" t="s">
        <v>33</v>
      </c>
      <c r="J42" s="474"/>
      <c r="K42" s="474"/>
      <c r="L42" s="507" t="s">
        <v>34</v>
      </c>
      <c r="M42" s="507" t="s">
        <v>35</v>
      </c>
      <c r="N42" s="507" t="s">
        <v>36</v>
      </c>
      <c r="O42" s="507" t="s">
        <v>37</v>
      </c>
      <c r="P42" s="507" t="s">
        <v>38</v>
      </c>
    </row>
    <row r="43" spans="1:16" ht="27.6" customHeight="1" thickBot="1" x14ac:dyDescent="0.25">
      <c r="A43" s="21"/>
      <c r="B43" s="571" t="s">
        <v>65</v>
      </c>
      <c r="C43" s="510"/>
      <c r="D43" s="257" t="s">
        <v>40</v>
      </c>
      <c r="E43" s="252"/>
      <c r="F43" s="355" t="s">
        <v>41</v>
      </c>
      <c r="G43" s="356"/>
      <c r="H43" s="70" t="s">
        <v>40</v>
      </c>
      <c r="I43" s="357"/>
      <c r="J43" s="278"/>
      <c r="K43" s="278"/>
      <c r="L43" s="507"/>
      <c r="M43" s="507"/>
      <c r="N43" s="507"/>
      <c r="O43" s="507"/>
      <c r="P43" s="507"/>
    </row>
    <row r="44" spans="1:16" ht="27.6" customHeight="1" x14ac:dyDescent="0.2">
      <c r="A44" s="21"/>
      <c r="B44" s="572"/>
      <c r="C44" s="512"/>
      <c r="D44" s="245" t="s">
        <v>61</v>
      </c>
      <c r="E44" s="245"/>
      <c r="F44" s="357"/>
      <c r="G44" s="358"/>
      <c r="H44" s="63" t="s">
        <v>61</v>
      </c>
      <c r="I44" s="475"/>
      <c r="J44" s="432"/>
      <c r="K44" s="432"/>
      <c r="L44" s="507"/>
      <c r="M44" s="507"/>
      <c r="N44" s="507"/>
      <c r="O44" s="507"/>
      <c r="P44" s="507"/>
    </row>
    <row r="45" spans="1:16" ht="24.75" customHeight="1" x14ac:dyDescent="0.2">
      <c r="A45" s="21"/>
      <c r="B45" s="264" t="s">
        <v>66</v>
      </c>
      <c r="C45" s="264"/>
      <c r="D45" s="261" t="s">
        <v>61</v>
      </c>
      <c r="E45" s="261"/>
      <c r="F45" s="247"/>
      <c r="G45" s="375"/>
      <c r="H45" s="26" t="s">
        <v>61</v>
      </c>
      <c r="I45" s="258"/>
      <c r="J45" s="258"/>
      <c r="K45" s="258"/>
      <c r="L45" s="72"/>
      <c r="M45" s="72"/>
      <c r="N45" s="72"/>
      <c r="O45" s="72"/>
      <c r="P45" s="85"/>
    </row>
    <row r="46" spans="1:16" ht="21" customHeight="1" x14ac:dyDescent="0.2">
      <c r="A46" s="21"/>
      <c r="B46" s="374" t="s">
        <v>67</v>
      </c>
      <c r="C46" s="265"/>
      <c r="D46" s="261" t="s">
        <v>61</v>
      </c>
      <c r="E46" s="261"/>
      <c r="F46" s="247"/>
      <c r="G46" s="375"/>
      <c r="H46" s="26" t="s">
        <v>61</v>
      </c>
      <c r="I46" s="248"/>
      <c r="J46" s="249"/>
      <c r="K46" s="250"/>
      <c r="L46" s="72"/>
      <c r="M46" s="72"/>
      <c r="N46" s="72"/>
      <c r="O46" s="72"/>
      <c r="P46" s="85"/>
    </row>
    <row r="47" spans="1:16" ht="48" customHeight="1" x14ac:dyDescent="0.2">
      <c r="A47" s="21"/>
      <c r="B47" s="264" t="s">
        <v>68</v>
      </c>
      <c r="C47" s="264"/>
      <c r="D47" s="261" t="s">
        <v>61</v>
      </c>
      <c r="E47" s="261"/>
      <c r="F47" s="247"/>
      <c r="G47" s="375"/>
      <c r="H47" s="26" t="s">
        <v>61</v>
      </c>
      <c r="I47" s="258"/>
      <c r="J47" s="258"/>
      <c r="K47" s="258"/>
      <c r="L47" s="72"/>
      <c r="M47" s="72"/>
      <c r="N47" s="72"/>
      <c r="O47" s="72"/>
      <c r="P47" s="85"/>
    </row>
    <row r="48" spans="1:16" ht="28.5" customHeight="1" x14ac:dyDescent="0.2">
      <c r="A48" s="21"/>
      <c r="B48" s="264" t="s">
        <v>69</v>
      </c>
      <c r="C48" s="264"/>
      <c r="D48" s="261" t="s">
        <v>61</v>
      </c>
      <c r="E48" s="261"/>
      <c r="F48" s="247"/>
      <c r="G48" s="375"/>
      <c r="H48" s="26" t="s">
        <v>61</v>
      </c>
      <c r="I48" s="258"/>
      <c r="J48" s="258"/>
      <c r="K48" s="258"/>
      <c r="L48" s="72"/>
      <c r="M48" s="72"/>
      <c r="N48" s="72"/>
      <c r="O48" s="72"/>
      <c r="P48" s="85"/>
    </row>
    <row r="49" spans="1:16" ht="40.5" customHeight="1" x14ac:dyDescent="0.2">
      <c r="A49" s="21"/>
      <c r="B49" s="264" t="s">
        <v>70</v>
      </c>
      <c r="C49" s="264"/>
      <c r="D49" s="261" t="s">
        <v>61</v>
      </c>
      <c r="E49" s="261"/>
      <c r="F49" s="247"/>
      <c r="G49" s="375"/>
      <c r="H49" s="26" t="s">
        <v>61</v>
      </c>
      <c r="I49" s="258"/>
      <c r="J49" s="258"/>
      <c r="K49" s="258"/>
      <c r="L49" s="72"/>
      <c r="M49" s="72"/>
      <c r="N49" s="72"/>
      <c r="O49" s="72"/>
      <c r="P49" s="85"/>
    </row>
    <row r="50" spans="1:16" ht="40.5" customHeight="1" x14ac:dyDescent="0.2">
      <c r="A50" s="21"/>
      <c r="B50" s="374" t="s">
        <v>71</v>
      </c>
      <c r="C50" s="265"/>
      <c r="D50" s="261" t="s">
        <v>61</v>
      </c>
      <c r="E50" s="261"/>
      <c r="F50" s="247"/>
      <c r="G50" s="375"/>
      <c r="H50" s="26" t="s">
        <v>61</v>
      </c>
      <c r="I50" s="248"/>
      <c r="J50" s="249"/>
      <c r="K50" s="250"/>
      <c r="L50" s="72"/>
      <c r="M50" s="72"/>
      <c r="N50" s="72"/>
      <c r="O50" s="72"/>
      <c r="P50" s="85"/>
    </row>
    <row r="51" spans="1:16" ht="52.5" customHeight="1" x14ac:dyDescent="0.2">
      <c r="A51" s="21"/>
      <c r="B51" s="264" t="s">
        <v>72</v>
      </c>
      <c r="C51" s="264"/>
      <c r="D51" s="261" t="s">
        <v>61</v>
      </c>
      <c r="E51" s="261"/>
      <c r="F51" s="247"/>
      <c r="G51" s="375"/>
      <c r="H51" s="26" t="s">
        <v>61</v>
      </c>
      <c r="I51" s="258"/>
      <c r="J51" s="258"/>
      <c r="K51" s="258"/>
      <c r="L51" s="72"/>
      <c r="M51" s="72"/>
      <c r="N51" s="72"/>
      <c r="O51" s="72"/>
      <c r="P51" s="85"/>
    </row>
    <row r="52" spans="1:16" ht="62.25" customHeight="1" x14ac:dyDescent="0.2">
      <c r="A52" s="21"/>
      <c r="B52" s="264" t="s">
        <v>73</v>
      </c>
      <c r="C52" s="265"/>
      <c r="D52" s="261" t="s">
        <v>61</v>
      </c>
      <c r="E52" s="261"/>
      <c r="F52" s="247"/>
      <c r="G52" s="375"/>
      <c r="H52" s="26" t="s">
        <v>61</v>
      </c>
      <c r="I52" s="248"/>
      <c r="J52" s="249"/>
      <c r="K52" s="250"/>
      <c r="L52" s="72"/>
      <c r="M52" s="72"/>
      <c r="N52" s="72"/>
      <c r="O52" s="72"/>
      <c r="P52" s="85"/>
    </row>
    <row r="53" spans="1:16" s="366" customFormat="1" ht="33" customHeight="1" thickBot="1" x14ac:dyDescent="0.25"/>
    <row r="54" spans="1:16" ht="68.25" customHeight="1" x14ac:dyDescent="0.2">
      <c r="A54" s="21"/>
      <c r="B54" s="362" t="s">
        <v>74</v>
      </c>
      <c r="C54" s="386"/>
      <c r="D54" s="386"/>
      <c r="E54" s="386"/>
      <c r="F54" s="386"/>
      <c r="G54" s="386"/>
      <c r="H54" s="386"/>
      <c r="I54" s="386"/>
      <c r="J54" s="386"/>
      <c r="K54" s="386"/>
      <c r="L54" s="386"/>
      <c r="M54" s="386"/>
      <c r="N54" s="386"/>
      <c r="O54" s="386"/>
      <c r="P54" s="363"/>
    </row>
    <row r="55" spans="1:16" ht="43.5" customHeight="1" x14ac:dyDescent="0.2">
      <c r="A55" s="21"/>
      <c r="B55" s="367" t="s">
        <v>75</v>
      </c>
      <c r="C55" s="368"/>
      <c r="D55" s="371" t="s">
        <v>31</v>
      </c>
      <c r="E55" s="372"/>
      <c r="F55" s="372"/>
      <c r="G55" s="373"/>
      <c r="H55" s="30" t="s">
        <v>32</v>
      </c>
      <c r="I55" s="298" t="s">
        <v>33</v>
      </c>
      <c r="J55" s="298"/>
      <c r="K55" s="298"/>
      <c r="L55" s="473" t="s">
        <v>34</v>
      </c>
      <c r="M55" s="473" t="s">
        <v>35</v>
      </c>
      <c r="N55" s="473" t="s">
        <v>36</v>
      </c>
      <c r="O55" s="473" t="s">
        <v>37</v>
      </c>
      <c r="P55" s="492" t="s">
        <v>38</v>
      </c>
    </row>
    <row r="56" spans="1:16" ht="46.5" customHeight="1" thickBot="1" x14ac:dyDescent="0.25">
      <c r="A56" s="21"/>
      <c r="B56" s="369"/>
      <c r="C56" s="370"/>
      <c r="D56" s="257" t="s">
        <v>40</v>
      </c>
      <c r="E56" s="252"/>
      <c r="F56" s="355" t="s">
        <v>41</v>
      </c>
      <c r="G56" s="356"/>
      <c r="H56" s="70" t="s">
        <v>40</v>
      </c>
      <c r="I56" s="257"/>
      <c r="J56" s="251"/>
      <c r="K56" s="252"/>
      <c r="L56" s="473"/>
      <c r="M56" s="473"/>
      <c r="N56" s="473"/>
      <c r="O56" s="473"/>
      <c r="P56" s="492"/>
    </row>
    <row r="57" spans="1:16" ht="41.25" customHeight="1" x14ac:dyDescent="0.2">
      <c r="A57" s="27"/>
      <c r="B57" s="396" t="s">
        <v>76</v>
      </c>
      <c r="C57" s="397"/>
      <c r="D57" s="245" t="s">
        <v>42</v>
      </c>
      <c r="E57" s="245"/>
      <c r="F57" s="357"/>
      <c r="G57" s="358"/>
      <c r="H57" s="63" t="s">
        <v>42</v>
      </c>
      <c r="I57" s="245"/>
      <c r="J57" s="245"/>
      <c r="K57" s="246"/>
      <c r="L57" s="473"/>
      <c r="M57" s="473"/>
      <c r="N57" s="473"/>
      <c r="O57" s="473"/>
      <c r="P57" s="492"/>
    </row>
    <row r="58" spans="1:16" ht="36" customHeight="1" x14ac:dyDescent="0.2">
      <c r="A58" s="21"/>
      <c r="B58" s="225" t="s">
        <v>77</v>
      </c>
      <c r="C58" s="226"/>
      <c r="D58" s="244" t="s">
        <v>50</v>
      </c>
      <c r="E58" s="244"/>
      <c r="F58" s="177" t="s">
        <v>78</v>
      </c>
      <c r="G58" s="26"/>
      <c r="H58" s="26" t="s">
        <v>50</v>
      </c>
      <c r="I58" s="258"/>
      <c r="J58" s="258"/>
      <c r="K58" s="258"/>
      <c r="L58" s="72"/>
      <c r="M58" s="410"/>
      <c r="N58" s="410"/>
      <c r="O58" s="410"/>
      <c r="P58" s="75"/>
    </row>
    <row r="59" spans="1:16" ht="18.75" customHeight="1" x14ac:dyDescent="0.2">
      <c r="A59" s="21"/>
      <c r="B59" s="225" t="s">
        <v>79</v>
      </c>
      <c r="C59" s="226"/>
      <c r="D59" s="244" t="s">
        <v>50</v>
      </c>
      <c r="E59" s="244"/>
      <c r="F59" s="177" t="s">
        <v>78</v>
      </c>
      <c r="G59" s="26"/>
      <c r="H59" s="26" t="s">
        <v>50</v>
      </c>
      <c r="I59" s="248"/>
      <c r="J59" s="249"/>
      <c r="K59" s="250"/>
      <c r="L59" s="72"/>
      <c r="M59" s="411"/>
      <c r="N59" s="411"/>
      <c r="O59" s="411"/>
      <c r="P59" s="75"/>
    </row>
    <row r="60" spans="1:16" ht="37.5" customHeight="1" x14ac:dyDescent="0.2">
      <c r="A60" s="21"/>
      <c r="B60" s="225" t="s">
        <v>80</v>
      </c>
      <c r="C60" s="226"/>
      <c r="D60" s="244" t="s">
        <v>50</v>
      </c>
      <c r="E60" s="244"/>
      <c r="F60" s="177" t="s">
        <v>78</v>
      </c>
      <c r="G60" s="26"/>
      <c r="H60" s="26" t="s">
        <v>50</v>
      </c>
      <c r="I60" s="258"/>
      <c r="J60" s="258"/>
      <c r="K60" s="258"/>
      <c r="L60" s="72"/>
      <c r="M60" s="411"/>
      <c r="N60" s="411"/>
      <c r="O60" s="411"/>
      <c r="P60" s="75"/>
    </row>
    <row r="61" spans="1:16" ht="24" customHeight="1" x14ac:dyDescent="0.2">
      <c r="A61" s="21"/>
      <c r="B61" s="225" t="s">
        <v>81</v>
      </c>
      <c r="C61" s="226"/>
      <c r="D61" s="244" t="s">
        <v>30</v>
      </c>
      <c r="E61" s="244"/>
      <c r="F61" s="177" t="s">
        <v>78</v>
      </c>
      <c r="G61" s="26"/>
      <c r="H61" s="26" t="s">
        <v>30</v>
      </c>
      <c r="I61" s="258"/>
      <c r="J61" s="258"/>
      <c r="K61" s="258"/>
      <c r="L61" s="72"/>
      <c r="M61" s="411"/>
      <c r="N61" s="411"/>
      <c r="O61" s="411"/>
      <c r="P61" s="75"/>
    </row>
    <row r="62" spans="1:16" ht="74.25" customHeight="1" x14ac:dyDescent="0.2">
      <c r="A62" s="21"/>
      <c r="B62" s="225" t="s">
        <v>82</v>
      </c>
      <c r="C62" s="226"/>
      <c r="D62" s="261" t="s">
        <v>61</v>
      </c>
      <c r="E62" s="261"/>
      <c r="F62" s="26"/>
      <c r="G62" s="26"/>
      <c r="H62" s="26" t="s">
        <v>61</v>
      </c>
      <c r="I62" s="258"/>
      <c r="J62" s="258"/>
      <c r="K62" s="258"/>
      <c r="L62" s="72"/>
      <c r="M62" s="411"/>
      <c r="N62" s="411"/>
      <c r="O62" s="411"/>
      <c r="P62" s="76"/>
    </row>
    <row r="63" spans="1:16" ht="42" customHeight="1" thickBot="1" x14ac:dyDescent="0.25">
      <c r="A63" s="21"/>
      <c r="B63" s="266" t="s">
        <v>83</v>
      </c>
      <c r="C63" s="267"/>
      <c r="D63" s="286" t="s">
        <v>50</v>
      </c>
      <c r="E63" s="286"/>
      <c r="F63" s="178" t="s">
        <v>78</v>
      </c>
      <c r="G63" s="48"/>
      <c r="H63" s="48" t="s">
        <v>50</v>
      </c>
      <c r="I63" s="292"/>
      <c r="J63" s="292"/>
      <c r="K63" s="292"/>
      <c r="L63" s="122"/>
      <c r="M63" s="411"/>
      <c r="N63" s="411"/>
      <c r="O63" s="411"/>
      <c r="P63" s="123"/>
    </row>
    <row r="64" spans="1:16" ht="30.75" customHeight="1" thickBot="1" x14ac:dyDescent="0.25">
      <c r="A64" s="21"/>
      <c r="B64" s="231" t="s">
        <v>84</v>
      </c>
      <c r="C64" s="232"/>
      <c r="D64" s="232"/>
      <c r="E64" s="232"/>
      <c r="F64" s="232"/>
      <c r="G64" s="232"/>
      <c r="H64" s="232"/>
      <c r="I64" s="232"/>
      <c r="J64" s="232"/>
      <c r="K64" s="232"/>
      <c r="L64" s="232"/>
      <c r="M64" s="232"/>
      <c r="N64" s="232"/>
      <c r="O64" s="232"/>
      <c r="P64" s="233"/>
    </row>
    <row r="65" spans="1:779" ht="30.75" customHeight="1" x14ac:dyDescent="0.2">
      <c r="A65" s="21"/>
      <c r="B65" s="77" t="s">
        <v>85</v>
      </c>
      <c r="C65" s="69" t="s">
        <v>86</v>
      </c>
      <c r="D65" s="118"/>
      <c r="E65" s="58"/>
      <c r="F65" s="61"/>
      <c r="G65" s="61"/>
      <c r="H65" s="61"/>
      <c r="I65" s="61"/>
      <c r="J65" s="61"/>
      <c r="K65" s="119"/>
      <c r="L65" s="120"/>
      <c r="M65" s="120"/>
      <c r="N65" s="120"/>
      <c r="O65" s="120"/>
      <c r="P65" s="121"/>
    </row>
    <row r="66" spans="1:779" ht="48.75" customHeight="1" x14ac:dyDescent="0.2">
      <c r="A66" s="21"/>
      <c r="B66" s="238"/>
      <c r="C66" s="238"/>
      <c r="D66" s="372" t="s">
        <v>31</v>
      </c>
      <c r="E66" s="372"/>
      <c r="F66" s="372"/>
      <c r="G66" s="373"/>
      <c r="H66" s="30" t="s">
        <v>32</v>
      </c>
      <c r="I66" s="298" t="s">
        <v>33</v>
      </c>
      <c r="J66" s="298"/>
      <c r="K66" s="298"/>
      <c r="L66" s="473" t="s">
        <v>34</v>
      </c>
      <c r="M66" s="473" t="s">
        <v>35</v>
      </c>
      <c r="N66" s="473" t="s">
        <v>36</v>
      </c>
      <c r="O66" s="473" t="s">
        <v>37</v>
      </c>
      <c r="P66" s="492" t="s">
        <v>38</v>
      </c>
    </row>
    <row r="67" spans="1:779" ht="22.5" customHeight="1" thickBot="1" x14ac:dyDescent="0.25">
      <c r="A67" s="21"/>
      <c r="B67" s="239"/>
      <c r="C67" s="240"/>
      <c r="D67" s="251" t="s">
        <v>40</v>
      </c>
      <c r="E67" s="252"/>
      <c r="F67" s="355" t="s">
        <v>41</v>
      </c>
      <c r="G67" s="356"/>
      <c r="H67" s="70" t="s">
        <v>40</v>
      </c>
      <c r="I67" s="359"/>
      <c r="J67" s="360"/>
      <c r="K67" s="361"/>
      <c r="L67" s="473"/>
      <c r="M67" s="473"/>
      <c r="N67" s="473"/>
      <c r="O67" s="473"/>
      <c r="P67" s="492"/>
    </row>
    <row r="68" spans="1:779" ht="22.5" customHeight="1" x14ac:dyDescent="0.2">
      <c r="A68" s="21"/>
      <c r="B68" s="124"/>
      <c r="C68" s="125"/>
      <c r="D68" s="236" t="s">
        <v>42</v>
      </c>
      <c r="E68" s="237"/>
      <c r="F68" s="357"/>
      <c r="G68" s="358"/>
      <c r="H68" s="79" t="s">
        <v>50</v>
      </c>
      <c r="I68" s="241"/>
      <c r="J68" s="242"/>
      <c r="K68" s="243"/>
      <c r="L68" s="476"/>
      <c r="M68" s="476"/>
      <c r="N68" s="476"/>
      <c r="O68" s="476"/>
      <c r="P68" s="493"/>
    </row>
    <row r="69" spans="1:779" ht="24.75" customHeight="1" x14ac:dyDescent="0.2">
      <c r="A69" s="21"/>
      <c r="B69" s="234" t="s">
        <v>87</v>
      </c>
      <c r="C69" s="235"/>
      <c r="D69" s="253" t="s">
        <v>50</v>
      </c>
      <c r="E69" s="254"/>
      <c r="F69" s="357"/>
      <c r="G69" s="358"/>
      <c r="H69" s="49" t="s">
        <v>50</v>
      </c>
      <c r="I69" s="390"/>
      <c r="J69" s="390"/>
      <c r="K69" s="391"/>
      <c r="L69" s="476"/>
      <c r="M69" s="476"/>
      <c r="N69" s="476"/>
      <c r="O69" s="476"/>
      <c r="P69" s="493"/>
    </row>
    <row r="70" spans="1:779" ht="42" customHeight="1" x14ac:dyDescent="0.2">
      <c r="A70" s="21"/>
      <c r="B70" s="287" t="str">
        <f>IF(C64="Jurídica","Parafiscales personas jurídicas - Formato 6","Parafiscales personas naturales - Formato 7")</f>
        <v>Parafiscales personas naturales - Formato 7</v>
      </c>
      <c r="C70" s="288"/>
      <c r="D70" s="254" t="s">
        <v>61</v>
      </c>
      <c r="E70" s="254"/>
      <c r="F70" s="255" t="s">
        <v>88</v>
      </c>
      <c r="G70" s="376"/>
      <c r="H70" s="49" t="s">
        <v>61</v>
      </c>
      <c r="I70" s="256"/>
      <c r="J70" s="256"/>
      <c r="K70" s="256"/>
      <c r="L70" s="74"/>
      <c r="M70" s="477"/>
      <c r="N70" s="477"/>
      <c r="O70" s="477"/>
      <c r="P70" s="75"/>
    </row>
    <row r="71" spans="1:779" ht="33" customHeight="1" x14ac:dyDescent="0.2">
      <c r="A71" s="21"/>
      <c r="B71" s="287" t="s">
        <v>89</v>
      </c>
      <c r="C71" s="288"/>
      <c r="D71" s="289" t="s">
        <v>50</v>
      </c>
      <c r="E71" s="289"/>
      <c r="F71" s="255" t="s">
        <v>88</v>
      </c>
      <c r="G71" s="254"/>
      <c r="H71" s="49" t="s">
        <v>50</v>
      </c>
      <c r="I71" s="256"/>
      <c r="J71" s="256"/>
      <c r="K71" s="256"/>
      <c r="L71" s="74"/>
      <c r="M71" s="477"/>
      <c r="N71" s="477"/>
      <c r="O71" s="477"/>
      <c r="P71" s="75"/>
    </row>
    <row r="72" spans="1:779" ht="56.25" customHeight="1" x14ac:dyDescent="0.2">
      <c r="A72" s="21"/>
      <c r="B72" s="290" t="s">
        <v>90</v>
      </c>
      <c r="C72" s="291"/>
      <c r="D72" s="289" t="s">
        <v>50</v>
      </c>
      <c r="E72" s="289"/>
      <c r="F72" s="255" t="s">
        <v>88</v>
      </c>
      <c r="G72" s="254"/>
      <c r="H72" s="49" t="s">
        <v>50</v>
      </c>
      <c r="I72" s="256"/>
      <c r="J72" s="256"/>
      <c r="K72" s="256"/>
      <c r="L72" s="74"/>
      <c r="M72" s="477"/>
      <c r="N72" s="477"/>
      <c r="O72" s="477"/>
      <c r="P72" s="75"/>
    </row>
    <row r="73" spans="1:779" s="40" customFormat="1" ht="33.75" customHeight="1" x14ac:dyDescent="0.2">
      <c r="A73" s="21"/>
      <c r="B73" s="362" t="s">
        <v>91</v>
      </c>
      <c r="C73" s="363"/>
      <c r="D73" s="481" t="s">
        <v>31</v>
      </c>
      <c r="E73" s="482"/>
      <c r="F73" s="482"/>
      <c r="G73" s="482"/>
      <c r="H73" s="83" t="s">
        <v>32</v>
      </c>
      <c r="I73" s="274" t="s">
        <v>33</v>
      </c>
      <c r="J73" s="275"/>
      <c r="K73" s="276"/>
      <c r="L73" s="499" t="s">
        <v>34</v>
      </c>
      <c r="M73" s="470" t="s">
        <v>35</v>
      </c>
      <c r="N73" s="470" t="s">
        <v>36</v>
      </c>
      <c r="O73" s="470" t="s">
        <v>37</v>
      </c>
      <c r="P73" s="494" t="s">
        <v>38</v>
      </c>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c r="AY73" s="16"/>
      <c r="AZ73" s="16"/>
      <c r="BA73" s="16"/>
      <c r="BB73" s="16"/>
      <c r="BC73" s="16"/>
      <c r="BD73" s="16"/>
      <c r="BE73" s="16"/>
      <c r="BF73" s="16"/>
      <c r="BG73" s="16"/>
      <c r="BH73" s="16"/>
      <c r="BI73" s="16"/>
      <c r="BJ73" s="16"/>
      <c r="BK73" s="16"/>
      <c r="BL73" s="16"/>
      <c r="BM73" s="16"/>
      <c r="BN73" s="16"/>
      <c r="BO73" s="16"/>
      <c r="BP73" s="16"/>
      <c r="BQ73" s="16"/>
      <c r="BR73" s="16"/>
      <c r="BS73" s="16"/>
      <c r="BT73" s="16"/>
      <c r="BU73" s="16"/>
      <c r="BV73" s="16"/>
      <c r="BW73" s="16"/>
      <c r="BX73" s="16"/>
      <c r="BY73" s="16"/>
      <c r="BZ73" s="16"/>
      <c r="CA73" s="16"/>
      <c r="CB73" s="16"/>
      <c r="CC73" s="16"/>
      <c r="CD73" s="16"/>
      <c r="CE73" s="16"/>
      <c r="CF73" s="16"/>
      <c r="CG73" s="16"/>
      <c r="CH73" s="16"/>
      <c r="CI73" s="16"/>
      <c r="CJ73" s="16"/>
      <c r="CK73" s="16"/>
      <c r="CL73" s="16"/>
      <c r="CM73" s="16"/>
      <c r="CN73" s="16"/>
      <c r="CO73" s="16"/>
      <c r="CP73" s="16"/>
      <c r="CQ73" s="16"/>
      <c r="CR73" s="16"/>
      <c r="CS73" s="16"/>
      <c r="CT73" s="16"/>
      <c r="CU73" s="16"/>
      <c r="CV73" s="16"/>
      <c r="CW73" s="16"/>
      <c r="CX73" s="16"/>
      <c r="CY73" s="16"/>
      <c r="CZ73" s="16"/>
      <c r="DA73" s="16"/>
      <c r="DB73" s="16"/>
      <c r="DC73" s="16"/>
      <c r="DD73" s="16"/>
      <c r="DE73" s="16"/>
      <c r="DF73" s="16"/>
      <c r="DG73" s="16"/>
      <c r="DH73" s="16"/>
      <c r="DI73" s="16"/>
      <c r="DJ73" s="16"/>
      <c r="DK73" s="16"/>
      <c r="DL73" s="16"/>
      <c r="DM73" s="16"/>
      <c r="DN73" s="16"/>
      <c r="DO73" s="16"/>
      <c r="DP73" s="16"/>
      <c r="DQ73" s="16"/>
      <c r="DR73" s="16"/>
      <c r="DS73" s="16"/>
      <c r="DT73" s="16"/>
      <c r="DU73" s="16"/>
      <c r="DV73" s="16"/>
      <c r="DW73" s="16"/>
      <c r="DX73" s="16"/>
      <c r="DY73" s="16"/>
      <c r="DZ73" s="16"/>
      <c r="EA73" s="16"/>
      <c r="EB73" s="16"/>
      <c r="EC73" s="16"/>
      <c r="ED73" s="16"/>
      <c r="EE73" s="16"/>
      <c r="EF73" s="16"/>
      <c r="EG73" s="16"/>
      <c r="EH73" s="16"/>
      <c r="EI73" s="16"/>
      <c r="EJ73" s="16"/>
      <c r="EK73" s="16"/>
      <c r="EL73" s="16"/>
      <c r="EM73" s="16"/>
      <c r="EN73" s="16"/>
      <c r="EO73" s="16"/>
      <c r="EP73" s="16"/>
      <c r="EQ73" s="16"/>
      <c r="ER73" s="16"/>
      <c r="ES73" s="16"/>
      <c r="ET73" s="16"/>
      <c r="EU73" s="16"/>
      <c r="EV73" s="16"/>
      <c r="EW73" s="16"/>
      <c r="EX73" s="16"/>
      <c r="EY73" s="16"/>
      <c r="EZ73" s="16"/>
      <c r="FA73" s="16"/>
      <c r="FB73" s="16"/>
      <c r="FC73" s="16"/>
      <c r="FD73" s="16"/>
      <c r="FE73" s="16"/>
      <c r="FF73" s="16"/>
      <c r="FG73" s="16"/>
      <c r="FH73" s="16"/>
      <c r="FI73" s="16"/>
      <c r="FJ73" s="16"/>
      <c r="FK73" s="16"/>
      <c r="FL73" s="16"/>
      <c r="FM73" s="16"/>
      <c r="FN73" s="16"/>
      <c r="FO73" s="16"/>
      <c r="FP73" s="16"/>
      <c r="FQ73" s="16"/>
      <c r="FR73" s="16"/>
      <c r="FS73" s="16"/>
      <c r="FT73" s="16"/>
      <c r="FU73" s="16"/>
      <c r="FV73" s="16"/>
      <c r="FW73" s="16"/>
      <c r="FX73" s="16"/>
      <c r="FY73" s="16"/>
      <c r="FZ73" s="16"/>
      <c r="GA73" s="16"/>
      <c r="GB73" s="16"/>
      <c r="GC73" s="16"/>
      <c r="GD73" s="16"/>
      <c r="GE73" s="16"/>
      <c r="GF73" s="16"/>
      <c r="GG73" s="16"/>
      <c r="GH73" s="16"/>
      <c r="GI73" s="16"/>
      <c r="GJ73" s="16"/>
      <c r="GK73" s="16"/>
      <c r="GL73" s="16"/>
      <c r="GM73" s="16"/>
      <c r="GN73" s="16"/>
      <c r="GO73" s="16"/>
      <c r="GP73" s="16"/>
      <c r="GQ73" s="16"/>
      <c r="GR73" s="16"/>
      <c r="GS73" s="16"/>
      <c r="GT73" s="16"/>
      <c r="GU73" s="16"/>
      <c r="GV73" s="16"/>
      <c r="GW73" s="16"/>
      <c r="GX73" s="16"/>
      <c r="GY73" s="16"/>
      <c r="GZ73" s="16"/>
      <c r="HA73" s="16"/>
      <c r="HB73" s="16"/>
      <c r="HC73" s="16"/>
      <c r="HD73" s="16"/>
      <c r="HE73" s="16"/>
      <c r="HF73" s="16"/>
      <c r="HG73" s="16"/>
      <c r="HH73" s="16"/>
      <c r="HI73" s="16"/>
      <c r="HJ73" s="16"/>
      <c r="HK73" s="16"/>
      <c r="HL73" s="16"/>
      <c r="HM73" s="16"/>
      <c r="HN73" s="16"/>
      <c r="HO73" s="16"/>
      <c r="HP73" s="16"/>
      <c r="HQ73" s="16"/>
      <c r="HR73" s="16"/>
      <c r="HS73" s="16"/>
      <c r="HT73" s="16"/>
      <c r="HU73" s="16"/>
      <c r="HV73" s="16"/>
      <c r="HW73" s="16"/>
      <c r="HX73" s="16"/>
      <c r="HY73" s="16"/>
      <c r="HZ73" s="16"/>
      <c r="IA73" s="16"/>
      <c r="IB73" s="16"/>
      <c r="IC73" s="16"/>
      <c r="ID73" s="16"/>
      <c r="IE73" s="16"/>
      <c r="IF73" s="16"/>
      <c r="IG73" s="16"/>
      <c r="IH73" s="16"/>
      <c r="II73" s="16"/>
      <c r="IJ73" s="16"/>
      <c r="IK73" s="16"/>
      <c r="IL73" s="16"/>
      <c r="IM73" s="16"/>
      <c r="IN73" s="16"/>
      <c r="IO73" s="16"/>
      <c r="IP73" s="16"/>
      <c r="IQ73" s="16"/>
      <c r="IR73" s="16"/>
      <c r="IS73" s="16"/>
      <c r="IT73" s="16"/>
      <c r="IU73" s="16"/>
      <c r="IV73" s="16"/>
      <c r="IW73" s="16"/>
      <c r="IX73" s="16"/>
      <c r="IY73" s="16"/>
      <c r="IZ73" s="16"/>
      <c r="JA73" s="16"/>
      <c r="JB73" s="16"/>
      <c r="JC73" s="16"/>
      <c r="JD73" s="16"/>
      <c r="JE73" s="16"/>
      <c r="JF73" s="16"/>
      <c r="JG73" s="16"/>
      <c r="JH73" s="16"/>
      <c r="JI73" s="16"/>
      <c r="JJ73" s="16"/>
      <c r="JK73" s="16"/>
      <c r="JL73" s="16"/>
      <c r="JM73" s="16"/>
      <c r="JN73" s="16"/>
      <c r="JO73" s="16"/>
      <c r="JP73" s="16"/>
      <c r="JQ73" s="16"/>
      <c r="JR73" s="16"/>
      <c r="JS73" s="16"/>
      <c r="JT73" s="16"/>
      <c r="JU73" s="16"/>
      <c r="JV73" s="16"/>
      <c r="JW73" s="16"/>
      <c r="JX73" s="16"/>
      <c r="JY73" s="16"/>
      <c r="JZ73" s="16"/>
      <c r="KA73" s="16"/>
      <c r="KB73" s="16"/>
      <c r="KC73" s="16"/>
      <c r="KD73" s="16"/>
      <c r="KE73" s="16"/>
      <c r="KF73" s="16"/>
      <c r="KG73" s="16"/>
      <c r="KH73" s="16"/>
      <c r="KI73" s="16"/>
      <c r="KJ73" s="16"/>
      <c r="KK73" s="16"/>
      <c r="KL73" s="16"/>
      <c r="KM73" s="16"/>
      <c r="KN73" s="16"/>
      <c r="KO73" s="16"/>
      <c r="KP73" s="16"/>
      <c r="KQ73" s="16"/>
      <c r="KR73" s="16"/>
      <c r="KS73" s="16"/>
      <c r="KT73" s="16"/>
      <c r="KU73" s="16"/>
      <c r="KV73" s="16"/>
      <c r="KW73" s="16"/>
      <c r="KX73" s="16"/>
      <c r="KY73" s="16"/>
      <c r="KZ73" s="16"/>
      <c r="LA73" s="16"/>
      <c r="LB73" s="16"/>
      <c r="LC73" s="16"/>
      <c r="LD73" s="16"/>
      <c r="LE73" s="16"/>
      <c r="LF73" s="16"/>
      <c r="LG73" s="16"/>
      <c r="LH73" s="16"/>
      <c r="LI73" s="16"/>
      <c r="LJ73" s="16"/>
      <c r="LK73" s="16"/>
      <c r="LL73" s="16"/>
      <c r="LM73" s="16"/>
      <c r="LN73" s="16"/>
      <c r="LO73" s="16"/>
      <c r="LP73" s="16"/>
      <c r="LQ73" s="16"/>
      <c r="LR73" s="16"/>
      <c r="LS73" s="16"/>
      <c r="LT73" s="16"/>
      <c r="LU73" s="16"/>
      <c r="LV73" s="16"/>
      <c r="LW73" s="16"/>
      <c r="LX73" s="16"/>
      <c r="LY73" s="16"/>
      <c r="LZ73" s="16"/>
      <c r="MA73" s="16"/>
      <c r="MB73" s="16"/>
      <c r="MC73" s="16"/>
      <c r="MD73" s="16"/>
      <c r="ME73" s="16"/>
      <c r="MF73" s="16"/>
      <c r="MG73" s="16"/>
      <c r="MH73" s="16"/>
      <c r="MI73" s="16"/>
      <c r="MJ73" s="16"/>
      <c r="MK73" s="16"/>
      <c r="ML73" s="16"/>
      <c r="MM73" s="16"/>
      <c r="MN73" s="16"/>
      <c r="MO73" s="16"/>
      <c r="MP73" s="16"/>
      <c r="MQ73" s="16"/>
      <c r="MR73" s="16"/>
      <c r="MS73" s="16"/>
      <c r="MT73" s="16"/>
      <c r="MU73" s="16"/>
      <c r="MV73" s="16"/>
      <c r="MW73" s="16"/>
      <c r="MX73" s="16"/>
      <c r="MY73" s="16"/>
      <c r="MZ73" s="16"/>
      <c r="NA73" s="16"/>
      <c r="NB73" s="16"/>
      <c r="NC73" s="16"/>
      <c r="ND73" s="16"/>
      <c r="NE73" s="16"/>
      <c r="NF73" s="16"/>
      <c r="NG73" s="16"/>
      <c r="NH73" s="16"/>
      <c r="NI73" s="16"/>
      <c r="NJ73" s="16"/>
      <c r="NK73" s="16"/>
      <c r="NL73" s="16"/>
      <c r="NM73" s="16"/>
      <c r="NN73" s="16"/>
      <c r="NO73" s="16"/>
      <c r="NP73" s="16"/>
      <c r="NQ73" s="16"/>
      <c r="NR73" s="16"/>
      <c r="NS73" s="16"/>
      <c r="NT73" s="16"/>
      <c r="NU73" s="16"/>
      <c r="NV73" s="16"/>
      <c r="NW73" s="16"/>
      <c r="NX73" s="16"/>
      <c r="NY73" s="16"/>
      <c r="NZ73" s="16"/>
      <c r="OA73" s="16"/>
      <c r="OB73" s="16"/>
      <c r="OC73" s="16"/>
      <c r="OD73" s="16"/>
      <c r="OE73" s="16"/>
      <c r="OF73" s="16"/>
      <c r="OG73" s="16"/>
      <c r="OH73" s="16"/>
      <c r="OI73" s="16"/>
      <c r="OJ73" s="16"/>
      <c r="OK73" s="16"/>
      <c r="OL73" s="16"/>
      <c r="OM73" s="16"/>
      <c r="ON73" s="16"/>
      <c r="OO73" s="16"/>
      <c r="OP73" s="16"/>
      <c r="OQ73" s="16"/>
      <c r="OR73" s="16"/>
      <c r="OS73" s="16"/>
      <c r="OT73" s="16"/>
      <c r="OU73" s="16"/>
      <c r="OV73" s="16"/>
      <c r="OW73" s="16"/>
      <c r="OX73" s="16"/>
      <c r="OY73" s="16"/>
      <c r="OZ73" s="16"/>
      <c r="PA73" s="16"/>
      <c r="PB73" s="16"/>
      <c r="PC73" s="16"/>
      <c r="PD73" s="16"/>
      <c r="PE73" s="16"/>
      <c r="PF73" s="16"/>
      <c r="PG73" s="16"/>
      <c r="PH73" s="16"/>
      <c r="PI73" s="16"/>
      <c r="PJ73" s="16"/>
      <c r="PK73" s="16"/>
      <c r="PL73" s="16"/>
      <c r="PM73" s="16"/>
      <c r="PN73" s="16"/>
      <c r="PO73" s="16"/>
      <c r="PP73" s="16"/>
      <c r="PQ73" s="16"/>
      <c r="PR73" s="16"/>
      <c r="PS73" s="16"/>
      <c r="PT73" s="16"/>
      <c r="PU73" s="16"/>
      <c r="PV73" s="16"/>
      <c r="PW73" s="16"/>
      <c r="PX73" s="16"/>
      <c r="PY73" s="16"/>
      <c r="PZ73" s="16"/>
      <c r="QA73" s="16"/>
      <c r="QB73" s="16"/>
      <c r="QC73" s="16"/>
      <c r="QD73" s="16"/>
      <c r="QE73" s="16"/>
      <c r="QF73" s="16"/>
      <c r="QG73" s="16"/>
      <c r="QH73" s="16"/>
      <c r="QI73" s="16"/>
      <c r="QJ73" s="16"/>
      <c r="QK73" s="16"/>
      <c r="QL73" s="16"/>
      <c r="QM73" s="16"/>
      <c r="QN73" s="16"/>
      <c r="QO73" s="16"/>
      <c r="QP73" s="16"/>
      <c r="QQ73" s="16"/>
      <c r="QR73" s="16"/>
      <c r="QS73" s="16"/>
      <c r="QT73" s="16"/>
      <c r="QU73" s="16"/>
      <c r="QV73" s="16"/>
      <c r="QW73" s="16"/>
      <c r="QX73" s="16"/>
      <c r="QY73" s="16"/>
      <c r="QZ73" s="16"/>
      <c r="RA73" s="16"/>
      <c r="RB73" s="16"/>
      <c r="RC73" s="16"/>
      <c r="RD73" s="16"/>
      <c r="RE73" s="16"/>
      <c r="RF73" s="16"/>
      <c r="RG73" s="16"/>
      <c r="RH73" s="16"/>
      <c r="RI73" s="16"/>
      <c r="RJ73" s="16"/>
      <c r="RK73" s="16"/>
      <c r="RL73" s="16"/>
      <c r="RM73" s="16"/>
      <c r="RN73" s="16"/>
      <c r="RO73" s="16"/>
      <c r="RP73" s="16"/>
      <c r="RQ73" s="16"/>
      <c r="RR73" s="16"/>
      <c r="RS73" s="16"/>
      <c r="RT73" s="16"/>
      <c r="RU73" s="16"/>
      <c r="RV73" s="16"/>
      <c r="RW73" s="16"/>
      <c r="RX73" s="16"/>
      <c r="RY73" s="16"/>
      <c r="RZ73" s="16"/>
      <c r="SA73" s="16"/>
      <c r="SB73" s="16"/>
      <c r="SC73" s="16"/>
      <c r="SD73" s="16"/>
      <c r="SE73" s="16"/>
      <c r="SF73" s="16"/>
      <c r="SG73" s="16"/>
      <c r="SH73" s="16"/>
      <c r="SI73" s="16"/>
      <c r="SJ73" s="16"/>
      <c r="SK73" s="16"/>
      <c r="SL73" s="16"/>
      <c r="SM73" s="16"/>
      <c r="SN73" s="16"/>
      <c r="SO73" s="16"/>
      <c r="SP73" s="16"/>
      <c r="SQ73" s="16"/>
      <c r="SR73" s="16"/>
      <c r="SS73" s="16"/>
      <c r="ST73" s="16"/>
      <c r="SU73" s="16"/>
      <c r="SV73" s="16"/>
      <c r="SW73" s="16"/>
      <c r="SX73" s="16"/>
      <c r="SY73" s="16"/>
      <c r="SZ73" s="16"/>
      <c r="TA73" s="16"/>
      <c r="TB73" s="16"/>
      <c r="TC73" s="16"/>
      <c r="TD73" s="16"/>
      <c r="TE73" s="16"/>
      <c r="TF73" s="16"/>
      <c r="TG73" s="16"/>
      <c r="TH73" s="16"/>
      <c r="TI73" s="16"/>
      <c r="TJ73" s="16"/>
      <c r="TK73" s="16"/>
      <c r="TL73" s="16"/>
      <c r="TM73" s="16"/>
      <c r="TN73" s="16"/>
      <c r="TO73" s="16"/>
      <c r="TP73" s="16"/>
      <c r="TQ73" s="16"/>
      <c r="TR73" s="16"/>
      <c r="TS73" s="16"/>
      <c r="TT73" s="16"/>
      <c r="TU73" s="16"/>
      <c r="TV73" s="16"/>
      <c r="TW73" s="16"/>
      <c r="TX73" s="16"/>
      <c r="TY73" s="16"/>
      <c r="TZ73" s="16"/>
      <c r="UA73" s="16"/>
      <c r="UB73" s="16"/>
      <c r="UC73" s="16"/>
      <c r="UD73" s="16"/>
      <c r="UE73" s="16"/>
      <c r="UF73" s="16"/>
      <c r="UG73" s="16"/>
      <c r="UH73" s="16"/>
      <c r="UI73" s="16"/>
      <c r="UJ73" s="16"/>
      <c r="UK73" s="16"/>
      <c r="UL73" s="16"/>
      <c r="UM73" s="16"/>
      <c r="UN73" s="16"/>
      <c r="UO73" s="16"/>
      <c r="UP73" s="16"/>
      <c r="UQ73" s="16"/>
      <c r="UR73" s="16"/>
      <c r="US73" s="16"/>
      <c r="UT73" s="16"/>
      <c r="UU73" s="16"/>
      <c r="UV73" s="16"/>
      <c r="UW73" s="16"/>
      <c r="UX73" s="16"/>
      <c r="UY73" s="16"/>
      <c r="UZ73" s="16"/>
      <c r="VA73" s="16"/>
      <c r="VB73" s="16"/>
      <c r="VC73" s="16"/>
      <c r="VD73" s="16"/>
      <c r="VE73" s="16"/>
      <c r="VF73" s="16"/>
      <c r="VG73" s="16"/>
      <c r="VH73" s="16"/>
      <c r="VI73" s="16"/>
      <c r="VJ73" s="16"/>
      <c r="VK73" s="16"/>
      <c r="VL73" s="16"/>
      <c r="VM73" s="16"/>
      <c r="VN73" s="16"/>
      <c r="VO73" s="16"/>
      <c r="VP73" s="16"/>
      <c r="VQ73" s="16"/>
      <c r="VR73" s="16"/>
      <c r="VS73" s="16"/>
      <c r="VT73" s="16"/>
      <c r="VU73" s="16"/>
      <c r="VV73" s="16"/>
      <c r="VW73" s="16"/>
      <c r="VX73" s="16"/>
      <c r="VY73" s="16"/>
      <c r="VZ73" s="16"/>
      <c r="WA73" s="16"/>
      <c r="WB73" s="16"/>
      <c r="WC73" s="16"/>
      <c r="WD73" s="16"/>
      <c r="WE73" s="16"/>
      <c r="WF73" s="16"/>
      <c r="WG73" s="16"/>
      <c r="WH73" s="16"/>
      <c r="WI73" s="16"/>
      <c r="WJ73" s="16"/>
      <c r="WK73" s="16"/>
      <c r="WL73" s="16"/>
      <c r="WM73" s="16"/>
      <c r="WN73" s="16"/>
      <c r="WO73" s="16"/>
      <c r="WP73" s="16"/>
      <c r="WQ73" s="16"/>
      <c r="WR73" s="16"/>
      <c r="WS73" s="16"/>
      <c r="WT73" s="16"/>
      <c r="WU73" s="16"/>
      <c r="WV73" s="16"/>
      <c r="WW73" s="16"/>
      <c r="WX73" s="16"/>
      <c r="WY73" s="16"/>
      <c r="WZ73" s="16"/>
      <c r="XA73" s="16"/>
      <c r="XB73" s="16"/>
      <c r="XC73" s="16"/>
      <c r="XD73" s="16"/>
      <c r="XE73" s="16"/>
      <c r="XF73" s="16"/>
      <c r="XG73" s="16"/>
      <c r="XH73" s="16"/>
      <c r="XI73" s="16"/>
      <c r="XJ73" s="16"/>
      <c r="XK73" s="16"/>
      <c r="XL73" s="16"/>
      <c r="XM73" s="16"/>
      <c r="XN73" s="16"/>
      <c r="XO73" s="16"/>
      <c r="XP73" s="16"/>
      <c r="XQ73" s="16"/>
      <c r="XR73" s="16"/>
      <c r="XS73" s="16"/>
      <c r="XT73" s="16"/>
      <c r="XU73" s="16"/>
      <c r="XV73" s="16"/>
      <c r="XW73" s="16"/>
      <c r="XX73" s="16"/>
      <c r="XY73" s="16"/>
      <c r="XZ73" s="16"/>
      <c r="YA73" s="16"/>
      <c r="YB73" s="16"/>
      <c r="YC73" s="16"/>
      <c r="YD73" s="16"/>
      <c r="YE73" s="16"/>
      <c r="YF73" s="16"/>
      <c r="YG73" s="16"/>
      <c r="YH73" s="16"/>
      <c r="YI73" s="16"/>
      <c r="YJ73" s="16"/>
      <c r="YK73" s="16"/>
      <c r="YL73" s="16"/>
      <c r="YM73" s="16"/>
      <c r="YN73" s="16"/>
      <c r="YO73" s="16"/>
      <c r="YP73" s="16"/>
      <c r="YQ73" s="16"/>
      <c r="YR73" s="16"/>
      <c r="YS73" s="16"/>
      <c r="YT73" s="16"/>
      <c r="YU73" s="16"/>
      <c r="YV73" s="16"/>
      <c r="YW73" s="16"/>
      <c r="YX73" s="16"/>
      <c r="YY73" s="16"/>
      <c r="YZ73" s="16"/>
      <c r="ZA73" s="16"/>
      <c r="ZB73" s="16"/>
      <c r="ZC73" s="16"/>
      <c r="ZD73" s="16"/>
      <c r="ZE73" s="16"/>
      <c r="ZF73" s="16"/>
      <c r="ZG73" s="16"/>
      <c r="ZH73" s="16"/>
      <c r="ZI73" s="16"/>
      <c r="ZJ73" s="16"/>
      <c r="ZK73" s="16"/>
      <c r="ZL73" s="16"/>
      <c r="ZM73" s="16"/>
      <c r="ZN73" s="16"/>
      <c r="ZO73" s="16"/>
      <c r="ZP73" s="16"/>
      <c r="ZQ73" s="16"/>
      <c r="ZR73" s="16"/>
      <c r="ZS73" s="16"/>
      <c r="ZT73" s="16"/>
      <c r="ZU73" s="16"/>
      <c r="ZV73" s="16"/>
      <c r="ZW73" s="16"/>
      <c r="ZX73" s="16"/>
      <c r="ZY73" s="16"/>
      <c r="ZZ73" s="16"/>
      <c r="AAA73" s="16"/>
      <c r="AAB73" s="16"/>
      <c r="AAC73" s="16"/>
      <c r="AAD73" s="16"/>
      <c r="AAE73" s="16"/>
      <c r="AAF73" s="16"/>
      <c r="AAG73" s="16"/>
      <c r="AAH73" s="16"/>
      <c r="AAI73" s="16"/>
      <c r="AAJ73" s="16"/>
      <c r="AAK73" s="16"/>
      <c r="AAL73" s="16"/>
      <c r="AAM73" s="16"/>
      <c r="AAN73" s="16"/>
      <c r="AAO73" s="16"/>
      <c r="AAP73" s="16"/>
      <c r="AAQ73" s="16"/>
      <c r="AAR73" s="16"/>
      <c r="AAS73" s="16"/>
      <c r="AAT73" s="16"/>
      <c r="AAU73" s="16"/>
      <c r="AAV73" s="16"/>
      <c r="AAW73" s="16"/>
      <c r="AAX73" s="16"/>
      <c r="AAY73" s="16"/>
      <c r="AAZ73" s="16"/>
      <c r="ABA73" s="16"/>
      <c r="ABB73" s="16"/>
      <c r="ABC73" s="16"/>
      <c r="ABD73" s="16"/>
      <c r="ABE73" s="16"/>
      <c r="ABF73" s="16"/>
      <c r="ABG73" s="16"/>
      <c r="ABH73" s="16"/>
      <c r="ABI73" s="16"/>
      <c r="ABJ73" s="16"/>
      <c r="ABK73" s="16"/>
      <c r="ABL73" s="16"/>
      <c r="ABM73" s="16"/>
      <c r="ABN73" s="16"/>
      <c r="ABO73" s="16"/>
      <c r="ABP73" s="16"/>
      <c r="ABQ73" s="16"/>
      <c r="ABR73" s="16"/>
      <c r="ABS73" s="16"/>
      <c r="ABT73" s="16"/>
      <c r="ABU73" s="16"/>
      <c r="ABV73" s="16"/>
      <c r="ABW73" s="16"/>
      <c r="ABX73" s="16"/>
      <c r="ABY73" s="16"/>
      <c r="ABZ73" s="16"/>
      <c r="ACA73" s="16"/>
      <c r="ACB73" s="16"/>
      <c r="ACC73" s="16"/>
      <c r="ACD73" s="16"/>
      <c r="ACE73" s="16"/>
      <c r="ACF73" s="16"/>
      <c r="ACG73" s="16"/>
      <c r="ACH73" s="16"/>
      <c r="ACI73" s="16"/>
      <c r="ACJ73" s="16"/>
      <c r="ACK73" s="16"/>
      <c r="ACL73" s="16"/>
      <c r="ACM73" s="16"/>
      <c r="ACN73" s="16"/>
      <c r="ACO73" s="16"/>
      <c r="ACP73" s="16"/>
      <c r="ACQ73" s="16"/>
      <c r="ACR73" s="16"/>
      <c r="ACS73" s="16"/>
      <c r="ACT73" s="16"/>
      <c r="ACU73" s="16"/>
      <c r="ACV73" s="16"/>
      <c r="ACW73" s="16"/>
      <c r="ACX73" s="16"/>
      <c r="ACY73" s="16"/>
    </row>
    <row r="74" spans="1:779" ht="33.75" customHeight="1" x14ac:dyDescent="0.2">
      <c r="A74" s="21"/>
      <c r="B74" s="364" t="s">
        <v>92</v>
      </c>
      <c r="C74" s="365"/>
      <c r="D74" s="483" t="s">
        <v>40</v>
      </c>
      <c r="E74" s="484"/>
      <c r="F74" s="270" t="s">
        <v>41</v>
      </c>
      <c r="G74" s="271"/>
      <c r="H74" s="84" t="s">
        <v>40</v>
      </c>
      <c r="I74" s="277"/>
      <c r="J74" s="278"/>
      <c r="K74" s="279"/>
      <c r="L74" s="500"/>
      <c r="M74" s="471"/>
      <c r="N74" s="471"/>
      <c r="O74" s="471"/>
      <c r="P74" s="495"/>
    </row>
    <row r="75" spans="1:779" ht="33.75" customHeight="1" thickBot="1" x14ac:dyDescent="0.25">
      <c r="A75" s="21"/>
      <c r="B75" s="262"/>
      <c r="C75" s="263"/>
      <c r="D75" s="243" t="s">
        <v>61</v>
      </c>
      <c r="E75" s="256"/>
      <c r="F75" s="272"/>
      <c r="G75" s="273"/>
      <c r="H75" s="66" t="s">
        <v>61</v>
      </c>
      <c r="I75" s="277"/>
      <c r="J75" s="278"/>
      <c r="K75" s="279"/>
      <c r="L75" s="501"/>
      <c r="M75" s="472"/>
      <c r="N75" s="472"/>
      <c r="O75" s="472"/>
      <c r="P75" s="496"/>
    </row>
    <row r="76" spans="1:779" ht="33.75" customHeight="1" x14ac:dyDescent="0.2">
      <c r="A76" s="21"/>
      <c r="B76" s="380" t="s">
        <v>93</v>
      </c>
      <c r="C76" s="381"/>
      <c r="D76" s="289" t="s">
        <v>61</v>
      </c>
      <c r="E76" s="289"/>
      <c r="F76" s="280"/>
      <c r="G76" s="282"/>
      <c r="H76" s="87" t="s">
        <v>61</v>
      </c>
      <c r="I76" s="280"/>
      <c r="J76" s="281"/>
      <c r="K76" s="282"/>
      <c r="L76" s="126"/>
      <c r="M76" s="127"/>
      <c r="N76" s="127"/>
      <c r="O76" s="127"/>
      <c r="P76" s="128"/>
    </row>
    <row r="77" spans="1:779" ht="33.75" customHeight="1" x14ac:dyDescent="0.2">
      <c r="A77" s="21"/>
      <c r="B77" s="353" t="s">
        <v>94</v>
      </c>
      <c r="C77" s="354"/>
      <c r="D77" s="289" t="s">
        <v>61</v>
      </c>
      <c r="E77" s="289"/>
      <c r="F77" s="254"/>
      <c r="G77" s="254"/>
      <c r="H77" s="87" t="s">
        <v>61</v>
      </c>
      <c r="I77" s="382"/>
      <c r="J77" s="382"/>
      <c r="K77" s="382"/>
      <c r="L77" s="80"/>
      <c r="M77" s="72"/>
      <c r="N77" s="72"/>
      <c r="O77" s="72"/>
      <c r="P77" s="72"/>
    </row>
    <row r="78" spans="1:779" ht="33.75" customHeight="1" x14ac:dyDescent="0.2">
      <c r="A78" s="21"/>
      <c r="B78" s="353" t="s">
        <v>95</v>
      </c>
      <c r="C78" s="354"/>
      <c r="D78" s="289" t="s">
        <v>61</v>
      </c>
      <c r="E78" s="289"/>
      <c r="F78" s="254"/>
      <c r="G78" s="254"/>
      <c r="H78" s="87" t="s">
        <v>61</v>
      </c>
      <c r="I78" s="256"/>
      <c r="J78" s="256"/>
      <c r="K78" s="256"/>
      <c r="L78" s="80"/>
      <c r="M78" s="72"/>
      <c r="N78" s="72"/>
      <c r="O78" s="72"/>
      <c r="P78" s="130"/>
    </row>
    <row r="79" spans="1:779" ht="33.75" customHeight="1" x14ac:dyDescent="0.2">
      <c r="A79" s="21"/>
      <c r="B79" s="353" t="s">
        <v>96</v>
      </c>
      <c r="C79" s="354"/>
      <c r="D79" s="289" t="s">
        <v>61</v>
      </c>
      <c r="E79" s="289"/>
      <c r="F79" s="254"/>
      <c r="G79" s="254"/>
      <c r="H79" s="87" t="s">
        <v>61</v>
      </c>
      <c r="I79" s="256"/>
      <c r="J79" s="256"/>
      <c r="K79" s="256"/>
      <c r="L79" s="80"/>
      <c r="M79" s="72"/>
      <c r="N79" s="72"/>
      <c r="O79" s="72"/>
      <c r="P79" s="75"/>
    </row>
    <row r="80" spans="1:779" ht="33.75" customHeight="1" x14ac:dyDescent="0.2">
      <c r="A80" s="21"/>
      <c r="B80" s="353" t="s">
        <v>97</v>
      </c>
      <c r="C80" s="354"/>
      <c r="D80" s="289" t="s">
        <v>61</v>
      </c>
      <c r="E80" s="289"/>
      <c r="F80" s="254"/>
      <c r="G80" s="254"/>
      <c r="H80" s="87" t="s">
        <v>61</v>
      </c>
      <c r="I80" s="256"/>
      <c r="J80" s="256"/>
      <c r="K80" s="256"/>
      <c r="L80" s="80"/>
      <c r="M80" s="72"/>
      <c r="N80" s="72"/>
      <c r="O80" s="72"/>
      <c r="P80" s="75"/>
    </row>
    <row r="81" spans="1:509" ht="72" customHeight="1" x14ac:dyDescent="0.2">
      <c r="A81" s="21"/>
      <c r="B81" s="287" t="s">
        <v>98</v>
      </c>
      <c r="C81" s="288"/>
      <c r="D81" s="289" t="s">
        <v>61</v>
      </c>
      <c r="E81" s="289"/>
      <c r="F81" s="254"/>
      <c r="G81" s="254"/>
      <c r="H81" s="87" t="s">
        <v>61</v>
      </c>
      <c r="I81" s="256"/>
      <c r="J81" s="256"/>
      <c r="K81" s="256"/>
      <c r="L81" s="80"/>
      <c r="M81" s="72"/>
      <c r="N81" s="72"/>
      <c r="O81" s="72"/>
      <c r="P81" s="76"/>
    </row>
    <row r="82" spans="1:509" ht="33.75" customHeight="1" x14ac:dyDescent="0.2">
      <c r="A82" s="21"/>
      <c r="B82" s="353" t="s">
        <v>99</v>
      </c>
      <c r="C82" s="354"/>
      <c r="D82" s="289" t="s">
        <v>61</v>
      </c>
      <c r="E82" s="289"/>
      <c r="F82" s="254"/>
      <c r="G82" s="254"/>
      <c r="H82" s="87" t="s">
        <v>61</v>
      </c>
      <c r="I82" s="256"/>
      <c r="J82" s="256"/>
      <c r="K82" s="256"/>
      <c r="L82" s="80"/>
      <c r="M82" s="129"/>
      <c r="N82" s="129"/>
      <c r="O82" s="129"/>
      <c r="P82" s="75"/>
    </row>
    <row r="83" spans="1:509" s="64" customFormat="1" ht="33.75" customHeight="1" x14ac:dyDescent="0.2">
      <c r="A83" s="58"/>
      <c r="B83" s="489" t="s">
        <v>84</v>
      </c>
      <c r="C83" s="489"/>
      <c r="D83" s="489"/>
      <c r="E83" s="489"/>
      <c r="F83" s="489"/>
      <c r="G83" s="489"/>
      <c r="H83" s="489"/>
      <c r="I83" s="489"/>
      <c r="J83" s="489"/>
      <c r="K83" s="489"/>
      <c r="L83" s="489"/>
      <c r="M83" s="489"/>
      <c r="N83" s="489"/>
      <c r="O83" s="489"/>
      <c r="P83" s="489"/>
      <c r="Q83" s="58"/>
      <c r="R83" s="58"/>
      <c r="S83" s="58"/>
      <c r="T83" s="58"/>
      <c r="U83" s="58"/>
      <c r="V83" s="58"/>
      <c r="W83" s="58"/>
      <c r="X83" s="58"/>
      <c r="Y83" s="58"/>
      <c r="Z83" s="58"/>
      <c r="AA83" s="58"/>
      <c r="AB83" s="58"/>
      <c r="AC83" s="58"/>
      <c r="AD83" s="58"/>
      <c r="AE83" s="58"/>
      <c r="AF83" s="58"/>
      <c r="AG83" s="58"/>
      <c r="AH83" s="58"/>
      <c r="AI83" s="58"/>
      <c r="AJ83" s="58"/>
      <c r="AK83" s="58"/>
      <c r="AL83" s="58"/>
      <c r="AM83" s="58"/>
      <c r="AN83" s="58"/>
      <c r="AO83" s="58"/>
      <c r="AP83" s="58"/>
      <c r="AQ83" s="58"/>
      <c r="AR83" s="58"/>
      <c r="AS83" s="58"/>
      <c r="AT83" s="58"/>
      <c r="AU83" s="58"/>
      <c r="AV83" s="58"/>
      <c r="AW83" s="58"/>
      <c r="AX83" s="58"/>
      <c r="AY83" s="58"/>
      <c r="AZ83" s="58"/>
      <c r="BA83" s="58"/>
      <c r="BB83" s="58"/>
      <c r="BC83" s="58"/>
      <c r="BD83" s="58"/>
      <c r="BE83" s="58"/>
      <c r="BF83" s="58"/>
      <c r="BG83" s="58"/>
      <c r="BH83" s="58"/>
      <c r="BI83" s="58"/>
      <c r="BJ83" s="58"/>
      <c r="BK83" s="58"/>
      <c r="BL83" s="58"/>
      <c r="BM83" s="58"/>
      <c r="BN83" s="58"/>
      <c r="BO83" s="58"/>
      <c r="BP83" s="58"/>
      <c r="BQ83" s="58"/>
      <c r="BR83" s="58"/>
      <c r="BS83" s="58"/>
      <c r="BT83" s="58"/>
      <c r="BU83" s="58"/>
      <c r="BV83" s="58"/>
      <c r="BW83" s="58"/>
      <c r="BX83" s="58"/>
      <c r="BY83" s="58"/>
      <c r="BZ83" s="58"/>
      <c r="CA83" s="58"/>
      <c r="CB83" s="58"/>
      <c r="CC83" s="58"/>
      <c r="CD83" s="58"/>
      <c r="CE83" s="58"/>
      <c r="CF83" s="58"/>
      <c r="CG83" s="58"/>
      <c r="CH83" s="58"/>
      <c r="CI83" s="58"/>
      <c r="CJ83" s="58"/>
      <c r="CK83" s="58"/>
      <c r="CL83" s="58"/>
      <c r="CM83" s="58"/>
      <c r="CN83" s="58"/>
      <c r="CO83" s="58"/>
      <c r="CP83" s="58"/>
      <c r="CQ83" s="58"/>
      <c r="CR83" s="58"/>
      <c r="CS83" s="58"/>
      <c r="CT83" s="58"/>
      <c r="CU83" s="58"/>
      <c r="CV83" s="58"/>
      <c r="CW83" s="58"/>
      <c r="CX83" s="58"/>
      <c r="CY83" s="58"/>
      <c r="CZ83" s="58"/>
      <c r="DA83" s="58"/>
      <c r="DB83" s="58"/>
      <c r="DC83" s="58"/>
      <c r="DD83" s="58"/>
      <c r="DE83" s="58"/>
      <c r="DF83" s="58"/>
      <c r="DG83" s="58"/>
      <c r="DH83" s="58"/>
      <c r="DI83" s="58"/>
      <c r="DJ83" s="58"/>
      <c r="DK83" s="58"/>
      <c r="DL83" s="58"/>
      <c r="DM83" s="58"/>
      <c r="DN83" s="58"/>
      <c r="DO83" s="58"/>
      <c r="DP83" s="58"/>
      <c r="DQ83" s="58"/>
      <c r="DR83" s="58"/>
      <c r="DS83" s="58"/>
      <c r="DT83" s="58"/>
      <c r="DU83" s="58"/>
      <c r="DV83" s="58"/>
      <c r="DW83" s="58"/>
      <c r="DX83" s="58"/>
      <c r="DY83" s="58"/>
      <c r="DZ83" s="58"/>
      <c r="EA83" s="58"/>
      <c r="EB83" s="58"/>
      <c r="EC83" s="58"/>
      <c r="ED83" s="58"/>
      <c r="EE83" s="58"/>
      <c r="EF83" s="58"/>
      <c r="EG83" s="58"/>
      <c r="EH83" s="58"/>
      <c r="EI83" s="58"/>
      <c r="EJ83" s="58"/>
      <c r="EK83" s="58"/>
      <c r="EL83" s="58"/>
      <c r="EM83" s="58"/>
      <c r="EN83" s="58"/>
      <c r="EO83" s="58"/>
      <c r="EP83" s="58"/>
      <c r="EQ83" s="58"/>
      <c r="ER83" s="58"/>
      <c r="ES83" s="58"/>
      <c r="ET83" s="58"/>
      <c r="EU83" s="58"/>
      <c r="EV83" s="58"/>
      <c r="EW83" s="58"/>
      <c r="EX83" s="58"/>
      <c r="EY83" s="58"/>
      <c r="EZ83" s="58"/>
      <c r="FA83" s="58"/>
      <c r="FB83" s="58"/>
      <c r="FC83" s="58"/>
      <c r="FD83" s="58"/>
      <c r="FE83" s="58"/>
      <c r="FF83" s="58"/>
      <c r="FG83" s="58"/>
      <c r="FH83" s="58"/>
      <c r="FI83" s="58"/>
      <c r="FJ83" s="58"/>
      <c r="FK83" s="58"/>
      <c r="FL83" s="58"/>
      <c r="FM83" s="58"/>
      <c r="FN83" s="58"/>
      <c r="FO83" s="58"/>
      <c r="FP83" s="58"/>
      <c r="FQ83" s="58"/>
      <c r="FR83" s="58"/>
      <c r="FS83" s="58"/>
      <c r="FT83" s="58"/>
      <c r="FU83" s="58"/>
      <c r="FV83" s="58"/>
      <c r="FW83" s="58"/>
      <c r="FX83" s="58"/>
      <c r="FY83" s="58"/>
      <c r="FZ83" s="58"/>
      <c r="GA83" s="58"/>
      <c r="GB83" s="58"/>
      <c r="GC83" s="58"/>
      <c r="GD83" s="58"/>
      <c r="GE83" s="58"/>
      <c r="GF83" s="58"/>
      <c r="GG83" s="58"/>
      <c r="GH83" s="58"/>
      <c r="GI83" s="58"/>
      <c r="GJ83" s="58"/>
      <c r="GK83" s="58"/>
      <c r="GL83" s="58"/>
      <c r="GM83" s="58"/>
      <c r="GN83" s="58"/>
      <c r="GO83" s="58"/>
      <c r="GP83" s="58"/>
      <c r="GQ83" s="58"/>
      <c r="GR83" s="58"/>
      <c r="GS83" s="58"/>
      <c r="GT83" s="58"/>
      <c r="GU83" s="58"/>
      <c r="GV83" s="58"/>
      <c r="GW83" s="58"/>
      <c r="GX83" s="58"/>
      <c r="GY83" s="58"/>
      <c r="GZ83" s="58"/>
      <c r="HA83" s="58"/>
      <c r="HB83" s="58"/>
      <c r="HC83" s="58"/>
      <c r="HD83" s="58"/>
      <c r="HE83" s="58"/>
      <c r="HF83" s="58"/>
      <c r="HG83" s="58"/>
      <c r="HH83" s="58"/>
      <c r="HI83" s="58"/>
      <c r="HJ83" s="58"/>
      <c r="HK83" s="58"/>
      <c r="HL83" s="58"/>
      <c r="HM83" s="58"/>
      <c r="HN83" s="58"/>
      <c r="HO83" s="58"/>
      <c r="HP83" s="58"/>
      <c r="HQ83" s="58"/>
      <c r="HR83" s="58"/>
      <c r="HS83" s="58"/>
      <c r="HT83" s="58"/>
      <c r="HU83" s="58"/>
      <c r="HV83" s="58"/>
      <c r="HW83" s="58"/>
      <c r="HX83" s="58"/>
      <c r="HY83" s="58"/>
      <c r="HZ83" s="58"/>
      <c r="IA83" s="58"/>
      <c r="IB83" s="58"/>
      <c r="IC83" s="58"/>
      <c r="ID83" s="58"/>
      <c r="IE83" s="58"/>
      <c r="IF83" s="58"/>
      <c r="IG83" s="58"/>
      <c r="IH83" s="58"/>
      <c r="II83" s="58"/>
      <c r="IJ83" s="58"/>
      <c r="IK83" s="58"/>
      <c r="IL83" s="58"/>
      <c r="IM83" s="58"/>
      <c r="IN83" s="58"/>
      <c r="IO83" s="58"/>
      <c r="IP83" s="58"/>
      <c r="IQ83" s="58"/>
      <c r="IR83" s="58"/>
      <c r="IS83" s="58"/>
      <c r="IT83" s="58"/>
      <c r="IU83" s="58"/>
      <c r="IV83" s="58"/>
      <c r="IW83" s="58"/>
      <c r="IX83" s="58"/>
      <c r="IY83" s="58"/>
      <c r="IZ83" s="58"/>
      <c r="JA83" s="58"/>
      <c r="JB83" s="58"/>
      <c r="JC83" s="58"/>
      <c r="JD83" s="58"/>
      <c r="JE83" s="58"/>
      <c r="JF83" s="58"/>
      <c r="JG83" s="58"/>
      <c r="JH83" s="58"/>
      <c r="JI83" s="58"/>
      <c r="JJ83" s="58"/>
      <c r="JK83" s="58"/>
      <c r="JL83" s="58"/>
      <c r="JM83" s="58"/>
      <c r="JN83" s="58"/>
      <c r="JO83" s="58"/>
      <c r="JP83" s="58"/>
      <c r="JQ83" s="58"/>
      <c r="JR83" s="58"/>
      <c r="JS83" s="58"/>
      <c r="JT83" s="58"/>
      <c r="JU83" s="58"/>
      <c r="JV83" s="58"/>
      <c r="JW83" s="58"/>
      <c r="JX83" s="58"/>
      <c r="JY83" s="58"/>
      <c r="JZ83" s="58"/>
      <c r="KA83" s="58"/>
      <c r="KB83" s="58"/>
      <c r="KC83" s="58"/>
      <c r="KD83" s="58"/>
      <c r="KE83" s="58"/>
      <c r="KF83" s="58"/>
      <c r="KG83" s="58"/>
      <c r="KH83" s="58"/>
      <c r="KI83" s="58"/>
      <c r="KJ83" s="58"/>
      <c r="KK83" s="58"/>
      <c r="KL83" s="58"/>
      <c r="KM83" s="58"/>
      <c r="KN83" s="58"/>
      <c r="KO83" s="58"/>
      <c r="KP83" s="58"/>
      <c r="KQ83" s="58"/>
      <c r="KR83" s="58"/>
      <c r="KS83" s="58"/>
      <c r="KT83" s="58"/>
      <c r="KU83" s="58"/>
      <c r="KV83" s="58"/>
      <c r="KW83" s="58"/>
      <c r="KX83" s="58"/>
      <c r="KY83" s="58"/>
      <c r="KZ83" s="58"/>
      <c r="LA83" s="58"/>
      <c r="LB83" s="58"/>
      <c r="LC83" s="58"/>
      <c r="LD83" s="58"/>
      <c r="LE83" s="58"/>
      <c r="LF83" s="58"/>
      <c r="LG83" s="58"/>
      <c r="LH83" s="58"/>
      <c r="LI83" s="58"/>
      <c r="LJ83" s="58"/>
      <c r="LK83" s="58"/>
      <c r="LL83" s="58"/>
      <c r="LM83" s="58"/>
      <c r="LN83" s="58"/>
      <c r="LO83" s="58"/>
      <c r="LP83" s="58"/>
      <c r="LQ83" s="58"/>
      <c r="LR83" s="58"/>
      <c r="LS83" s="58"/>
      <c r="LT83" s="58"/>
      <c r="LU83" s="58"/>
      <c r="LV83" s="58"/>
      <c r="LW83" s="58"/>
      <c r="LX83" s="58"/>
      <c r="LY83" s="58"/>
      <c r="LZ83" s="58"/>
      <c r="MA83" s="58"/>
      <c r="MB83" s="58"/>
      <c r="MC83" s="58"/>
      <c r="MD83" s="58"/>
      <c r="ME83" s="58"/>
      <c r="MF83" s="58"/>
      <c r="MG83" s="58"/>
      <c r="MH83" s="58"/>
      <c r="MI83" s="58"/>
      <c r="MJ83" s="58"/>
      <c r="MK83" s="58"/>
      <c r="ML83" s="58"/>
      <c r="MM83" s="58"/>
      <c r="MN83" s="58"/>
      <c r="MO83" s="58"/>
      <c r="MP83" s="58"/>
      <c r="MQ83" s="58"/>
      <c r="MR83" s="58"/>
      <c r="MS83" s="58"/>
      <c r="MT83" s="58"/>
      <c r="MU83" s="58"/>
      <c r="MV83" s="58"/>
      <c r="MW83" s="58"/>
      <c r="MX83" s="58"/>
      <c r="MY83" s="58"/>
      <c r="MZ83" s="58"/>
      <c r="NA83" s="58"/>
      <c r="NB83" s="58"/>
      <c r="NC83" s="58"/>
      <c r="ND83" s="58"/>
      <c r="NE83" s="58"/>
      <c r="NF83" s="58"/>
      <c r="NG83" s="58"/>
      <c r="NH83" s="58"/>
      <c r="NI83" s="58"/>
      <c r="NJ83" s="58"/>
      <c r="NK83" s="58"/>
      <c r="NL83" s="58"/>
      <c r="NM83" s="58"/>
      <c r="NN83" s="58"/>
      <c r="NO83" s="58"/>
      <c r="NP83" s="58"/>
      <c r="NQ83" s="58"/>
      <c r="NR83" s="58"/>
      <c r="NS83" s="58"/>
      <c r="NT83" s="58"/>
      <c r="NU83" s="58"/>
      <c r="NV83" s="58"/>
      <c r="NW83" s="58"/>
      <c r="NX83" s="58"/>
      <c r="NY83" s="58"/>
      <c r="NZ83" s="58"/>
      <c r="OA83" s="58"/>
      <c r="OB83" s="58"/>
      <c r="OC83" s="58"/>
      <c r="OD83" s="58"/>
      <c r="OE83" s="58"/>
      <c r="OF83" s="58"/>
      <c r="OG83" s="58"/>
      <c r="OH83" s="58"/>
      <c r="OI83" s="58"/>
      <c r="OJ83" s="58"/>
      <c r="OK83" s="58"/>
      <c r="OL83" s="58"/>
      <c r="OM83" s="58"/>
      <c r="ON83" s="58"/>
      <c r="OO83" s="58"/>
      <c r="OP83" s="58"/>
      <c r="OQ83" s="58"/>
      <c r="OR83" s="58"/>
      <c r="OS83" s="58"/>
      <c r="OT83" s="58"/>
      <c r="OU83" s="58"/>
      <c r="OV83" s="58"/>
      <c r="OW83" s="58"/>
      <c r="OX83" s="58"/>
      <c r="OY83" s="58"/>
      <c r="OZ83" s="58"/>
      <c r="PA83" s="58"/>
      <c r="PB83" s="58"/>
      <c r="PC83" s="58"/>
      <c r="PD83" s="58"/>
      <c r="PE83" s="58"/>
      <c r="PF83" s="58"/>
      <c r="PG83" s="58"/>
      <c r="PH83" s="58"/>
      <c r="PI83" s="58"/>
      <c r="PJ83" s="58"/>
      <c r="PK83" s="58"/>
      <c r="PL83" s="58"/>
      <c r="PM83" s="58"/>
      <c r="PN83" s="58"/>
      <c r="PO83" s="58"/>
      <c r="PP83" s="58"/>
      <c r="PQ83" s="58"/>
      <c r="PR83" s="58"/>
      <c r="PS83" s="58"/>
      <c r="PT83" s="58"/>
      <c r="PU83" s="58"/>
      <c r="PV83" s="58"/>
      <c r="PW83" s="58"/>
      <c r="PX83" s="58"/>
      <c r="PY83" s="58"/>
      <c r="PZ83" s="58"/>
      <c r="QA83" s="58"/>
      <c r="QB83" s="58"/>
      <c r="QC83" s="58"/>
      <c r="QD83" s="58"/>
      <c r="QE83" s="58"/>
      <c r="QF83" s="58"/>
      <c r="QG83" s="58"/>
      <c r="QH83" s="58"/>
      <c r="QI83" s="58"/>
      <c r="QJ83" s="58"/>
      <c r="QK83" s="58"/>
      <c r="QL83" s="58"/>
      <c r="QM83" s="58"/>
      <c r="QN83" s="58"/>
      <c r="QO83" s="58"/>
      <c r="QP83" s="58"/>
      <c r="QQ83" s="58"/>
      <c r="QR83" s="58"/>
      <c r="QS83" s="58"/>
      <c r="QT83" s="58"/>
      <c r="QU83" s="58"/>
      <c r="QV83" s="58"/>
      <c r="QW83" s="58"/>
      <c r="QX83" s="58"/>
      <c r="QY83" s="58"/>
      <c r="QZ83" s="58"/>
      <c r="RA83" s="58"/>
      <c r="RB83" s="58"/>
      <c r="RC83" s="58"/>
      <c r="RD83" s="58"/>
      <c r="RE83" s="58"/>
      <c r="RF83" s="58"/>
      <c r="RG83" s="58"/>
      <c r="RH83" s="58"/>
      <c r="RI83" s="58"/>
      <c r="RJ83" s="58"/>
      <c r="RK83" s="58"/>
      <c r="RL83" s="58"/>
      <c r="RM83" s="58"/>
      <c r="RN83" s="58"/>
      <c r="RO83" s="58"/>
      <c r="RP83" s="58"/>
      <c r="RQ83" s="58"/>
      <c r="RR83" s="58"/>
      <c r="RS83" s="58"/>
      <c r="RT83" s="58"/>
      <c r="RU83" s="58"/>
      <c r="RV83" s="58"/>
      <c r="RW83" s="58"/>
      <c r="RX83" s="58"/>
      <c r="RY83" s="58"/>
      <c r="RZ83" s="58"/>
      <c r="SA83" s="58"/>
      <c r="SB83" s="58"/>
      <c r="SC83" s="58"/>
      <c r="SD83" s="58"/>
      <c r="SE83" s="58"/>
      <c r="SF83" s="58"/>
      <c r="SG83" s="58"/>
      <c r="SH83" s="58"/>
      <c r="SI83" s="58"/>
      <c r="SJ83" s="58"/>
      <c r="SK83" s="58"/>
      <c r="SL83" s="58"/>
      <c r="SM83" s="58"/>
      <c r="SN83" s="58"/>
      <c r="SO83" s="58"/>
    </row>
    <row r="84" spans="1:509" ht="33.75" customHeight="1" x14ac:dyDescent="0.2">
      <c r="A84" s="21"/>
      <c r="B84" s="77" t="s">
        <v>85</v>
      </c>
      <c r="C84" s="69"/>
      <c r="D84" s="283"/>
      <c r="E84" s="283"/>
      <c r="F84" s="283"/>
      <c r="G84" s="283"/>
      <c r="H84" s="283"/>
      <c r="I84" s="283"/>
      <c r="J84" s="283"/>
      <c r="K84" s="283"/>
      <c r="L84" s="131"/>
      <c r="M84" s="131"/>
      <c r="N84" s="131"/>
      <c r="O84" s="131"/>
      <c r="P84" s="132"/>
    </row>
    <row r="85" spans="1:509" ht="62.25" customHeight="1" thickBot="1" x14ac:dyDescent="0.25">
      <c r="A85" s="21"/>
      <c r="B85" s="238"/>
      <c r="C85" s="238"/>
      <c r="D85" s="474" t="s">
        <v>31</v>
      </c>
      <c r="E85" s="474"/>
      <c r="F85" s="372"/>
      <c r="G85" s="373"/>
      <c r="H85" s="137" t="s">
        <v>32</v>
      </c>
      <c r="I85" s="478" t="s">
        <v>33</v>
      </c>
      <c r="J85" s="479"/>
      <c r="K85" s="479"/>
      <c r="L85" s="497" t="s">
        <v>34</v>
      </c>
      <c r="M85" s="497" t="s">
        <v>35</v>
      </c>
      <c r="N85" s="497" t="s">
        <v>36</v>
      </c>
      <c r="O85" s="497" t="s">
        <v>37</v>
      </c>
      <c r="P85" s="498" t="s">
        <v>38</v>
      </c>
    </row>
    <row r="86" spans="1:509" ht="33.75" customHeight="1" x14ac:dyDescent="0.2">
      <c r="A86" s="21"/>
      <c r="B86" s="485"/>
      <c r="C86" s="486"/>
      <c r="D86" s="349" t="s">
        <v>40</v>
      </c>
      <c r="E86" s="350"/>
      <c r="F86" s="474" t="s">
        <v>41</v>
      </c>
      <c r="G86" s="474"/>
      <c r="H86" s="138" t="s">
        <v>40</v>
      </c>
      <c r="I86" s="348"/>
      <c r="J86" s="348"/>
      <c r="K86" s="348"/>
      <c r="L86" s="497"/>
      <c r="M86" s="497"/>
      <c r="N86" s="497"/>
      <c r="O86" s="497"/>
      <c r="P86" s="498"/>
    </row>
    <row r="87" spans="1:509" ht="33.75" customHeight="1" thickBot="1" x14ac:dyDescent="0.25">
      <c r="A87" s="21"/>
      <c r="B87" s="487"/>
      <c r="C87" s="488"/>
      <c r="D87" s="351" t="s">
        <v>61</v>
      </c>
      <c r="E87" s="352"/>
      <c r="F87" s="385"/>
      <c r="G87" s="385"/>
      <c r="H87" s="139" t="s">
        <v>61</v>
      </c>
      <c r="I87" s="480"/>
      <c r="J87" s="480"/>
      <c r="K87" s="480"/>
      <c r="L87" s="497"/>
      <c r="M87" s="497"/>
      <c r="N87" s="497"/>
      <c r="O87" s="497"/>
      <c r="P87" s="498"/>
    </row>
    <row r="88" spans="1:509" ht="33.75" customHeight="1" x14ac:dyDescent="0.2">
      <c r="A88" s="21"/>
      <c r="B88" s="490" t="s">
        <v>84</v>
      </c>
      <c r="C88" s="491"/>
      <c r="D88" s="283" t="s">
        <v>61</v>
      </c>
      <c r="E88" s="283"/>
      <c r="F88" s="284"/>
      <c r="G88" s="285"/>
      <c r="H88" s="101" t="s">
        <v>61</v>
      </c>
      <c r="I88" s="280"/>
      <c r="J88" s="281"/>
      <c r="K88" s="282"/>
      <c r="L88" s="133"/>
      <c r="M88" s="134"/>
      <c r="N88" s="134"/>
      <c r="O88" s="134"/>
      <c r="P88" s="135"/>
    </row>
    <row r="89" spans="1:509" ht="33.75" customHeight="1" x14ac:dyDescent="0.2">
      <c r="A89" s="21"/>
      <c r="B89" s="287" t="str">
        <f>IF(C83="Jurídica","Parafiscales personas jurídicas - Formato 6","Parafiscales personas naturales - Formato 7")</f>
        <v>Parafiscales personas naturales - Formato 7</v>
      </c>
      <c r="C89" s="288"/>
      <c r="D89" s="283" t="s">
        <v>61</v>
      </c>
      <c r="E89" s="283"/>
      <c r="F89" s="254"/>
      <c r="G89" s="254"/>
      <c r="H89" s="101" t="s">
        <v>61</v>
      </c>
      <c r="I89" s="256"/>
      <c r="J89" s="256"/>
      <c r="K89" s="256"/>
      <c r="L89" s="81"/>
      <c r="M89" s="72"/>
      <c r="N89" s="72"/>
      <c r="O89" s="72"/>
      <c r="P89" s="75"/>
    </row>
    <row r="90" spans="1:509" ht="63" customHeight="1" x14ac:dyDescent="0.2">
      <c r="A90" s="21"/>
      <c r="B90" s="287" t="s">
        <v>89</v>
      </c>
      <c r="C90" s="288"/>
      <c r="D90" s="283" t="s">
        <v>61</v>
      </c>
      <c r="E90" s="283"/>
      <c r="F90" s="254"/>
      <c r="G90" s="254"/>
      <c r="H90" s="101" t="s">
        <v>61</v>
      </c>
      <c r="I90" s="256"/>
      <c r="J90" s="256"/>
      <c r="K90" s="256"/>
      <c r="L90" s="81"/>
      <c r="M90" s="72"/>
      <c r="N90" s="72"/>
      <c r="O90" s="72"/>
      <c r="P90" s="75"/>
    </row>
    <row r="91" spans="1:509" ht="63" customHeight="1" thickBot="1" x14ac:dyDescent="0.25">
      <c r="A91" s="21"/>
      <c r="B91" s="408" t="s">
        <v>90</v>
      </c>
      <c r="C91" s="409"/>
      <c r="D91" s="283" t="s">
        <v>61</v>
      </c>
      <c r="E91" s="283"/>
      <c r="F91" s="568"/>
      <c r="G91" s="568"/>
      <c r="H91" s="101" t="s">
        <v>61</v>
      </c>
      <c r="I91" s="407"/>
      <c r="J91" s="407"/>
      <c r="K91" s="407"/>
      <c r="L91" s="82"/>
      <c r="M91" s="136"/>
      <c r="N91" s="136"/>
      <c r="O91" s="136"/>
      <c r="P91" s="78"/>
    </row>
    <row r="92" spans="1:509" s="366" customFormat="1" ht="63" customHeight="1" thickBot="1" x14ac:dyDescent="0.25"/>
    <row r="93" spans="1:509" ht="63" customHeight="1" thickBot="1" x14ac:dyDescent="0.25">
      <c r="A93" s="21"/>
      <c r="B93" s="140" t="s">
        <v>100</v>
      </c>
      <c r="C93" s="141" t="s">
        <v>61</v>
      </c>
      <c r="D93" s="65"/>
      <c r="E93" s="65"/>
      <c r="F93" s="22"/>
      <c r="G93" s="22"/>
      <c r="H93" s="22"/>
      <c r="I93" s="52"/>
      <c r="J93" s="52"/>
      <c r="K93" s="52"/>
    </row>
    <row r="94" spans="1:509" ht="30" customHeight="1" x14ac:dyDescent="0.2">
      <c r="A94" s="21"/>
      <c r="B94" s="362" t="s">
        <v>101</v>
      </c>
      <c r="C94" s="363"/>
      <c r="D94" s="371" t="s">
        <v>31</v>
      </c>
      <c r="E94" s="372"/>
      <c r="F94" s="372"/>
      <c r="G94" s="373"/>
      <c r="H94" s="30" t="s">
        <v>32</v>
      </c>
      <c r="I94" s="383" t="s">
        <v>33</v>
      </c>
      <c r="J94" s="275"/>
      <c r="K94" s="275"/>
      <c r="L94" s="401" t="s">
        <v>34</v>
      </c>
      <c r="M94" s="401" t="s">
        <v>35</v>
      </c>
      <c r="N94" s="401" t="s">
        <v>36</v>
      </c>
      <c r="O94" s="401" t="s">
        <v>37</v>
      </c>
      <c r="P94" s="401" t="s">
        <v>38</v>
      </c>
    </row>
    <row r="95" spans="1:509" ht="30" customHeight="1" thickBot="1" x14ac:dyDescent="0.25">
      <c r="A95" s="21"/>
      <c r="B95" s="364"/>
      <c r="C95" s="365"/>
      <c r="D95" s="257" t="s">
        <v>40</v>
      </c>
      <c r="E95" s="252"/>
      <c r="F95" s="355" t="s">
        <v>41</v>
      </c>
      <c r="G95" s="356"/>
      <c r="H95" s="70" t="s">
        <v>40</v>
      </c>
      <c r="I95" s="357"/>
      <c r="J95" s="278"/>
      <c r="K95" s="278"/>
      <c r="L95" s="401"/>
      <c r="M95" s="401"/>
      <c r="N95" s="401"/>
      <c r="O95" s="401"/>
      <c r="P95" s="401"/>
    </row>
    <row r="96" spans="1:509" ht="30" customHeight="1" x14ac:dyDescent="0.2">
      <c r="A96" s="21"/>
      <c r="B96" s="402"/>
      <c r="C96" s="403"/>
      <c r="D96" s="237"/>
      <c r="E96" s="237"/>
      <c r="F96" s="357"/>
      <c r="G96" s="358"/>
      <c r="H96" s="79"/>
      <c r="I96" s="384"/>
      <c r="J96" s="385"/>
      <c r="K96" s="385"/>
      <c r="L96" s="401"/>
      <c r="M96" s="401"/>
      <c r="N96" s="401"/>
      <c r="O96" s="401"/>
      <c r="P96" s="401"/>
    </row>
    <row r="97" spans="1:16" ht="30" customHeight="1" x14ac:dyDescent="0.2">
      <c r="A97" s="21"/>
      <c r="B97" s="404" t="s">
        <v>102</v>
      </c>
      <c r="C97" s="405"/>
      <c r="D97" s="406"/>
      <c r="E97" s="289"/>
      <c r="F97" s="216"/>
      <c r="G97" s="218"/>
      <c r="H97" s="87"/>
      <c r="I97" s="413"/>
      <c r="J97" s="413"/>
      <c r="K97" s="413"/>
      <c r="L97" s="73"/>
      <c r="M97" s="410"/>
      <c r="N97" s="410"/>
      <c r="O97" s="410"/>
      <c r="P97" s="73"/>
    </row>
    <row r="98" spans="1:16" ht="23.25" customHeight="1" x14ac:dyDescent="0.2">
      <c r="A98" s="21"/>
      <c r="B98" s="399" t="s">
        <v>44</v>
      </c>
      <c r="C98" s="400"/>
      <c r="D98" s="406"/>
      <c r="E98" s="289"/>
      <c r="F98" s="414"/>
      <c r="G98" s="253"/>
      <c r="H98" s="87"/>
      <c r="I98" s="414"/>
      <c r="J98" s="415"/>
      <c r="K98" s="253"/>
      <c r="L98" s="81"/>
      <c r="M98" s="411"/>
      <c r="N98" s="411"/>
      <c r="O98" s="411"/>
      <c r="P98" s="72"/>
    </row>
    <row r="99" spans="1:16" ht="33.75" customHeight="1" thickBot="1" x14ac:dyDescent="0.25">
      <c r="A99" s="21"/>
      <c r="B99" s="392" t="s">
        <v>103</v>
      </c>
      <c r="C99" s="393"/>
      <c r="D99" s="569"/>
      <c r="E99" s="570"/>
      <c r="F99" s="508"/>
      <c r="G99" s="509"/>
      <c r="H99" s="88"/>
      <c r="I99" s="414"/>
      <c r="J99" s="415"/>
      <c r="K99" s="253"/>
      <c r="L99" s="81"/>
      <c r="M99" s="412"/>
      <c r="N99" s="412"/>
      <c r="O99" s="412"/>
      <c r="P99" s="72"/>
    </row>
    <row r="100" spans="1:16" ht="33.75" customHeight="1" thickBot="1" x14ac:dyDescent="0.25">
      <c r="A100" s="21"/>
      <c r="B100" s="22"/>
      <c r="C100" s="22"/>
      <c r="D100" s="22"/>
      <c r="E100" s="22"/>
      <c r="F100" s="22"/>
      <c r="G100" s="22"/>
      <c r="H100" s="22"/>
      <c r="I100" s="52"/>
      <c r="J100" s="52"/>
      <c r="K100" s="52"/>
    </row>
    <row r="101" spans="1:16" ht="26.25" customHeight="1" thickBot="1" x14ac:dyDescent="0.25">
      <c r="A101" s="21"/>
      <c r="B101" s="429" t="s">
        <v>104</v>
      </c>
      <c r="C101" s="430"/>
      <c r="D101" s="430"/>
      <c r="E101" s="430"/>
      <c r="F101" s="430"/>
      <c r="G101" s="430"/>
      <c r="H101" s="430"/>
      <c r="I101" s="430"/>
      <c r="J101" s="430"/>
      <c r="K101" s="430"/>
      <c r="L101" s="430"/>
      <c r="M101" s="430"/>
      <c r="N101" s="430"/>
      <c r="O101" s="430"/>
      <c r="P101" s="431"/>
    </row>
    <row r="102" spans="1:16" ht="30" customHeight="1" x14ac:dyDescent="0.2">
      <c r="A102" s="21"/>
      <c r="B102" s="364" t="s">
        <v>75</v>
      </c>
      <c r="C102" s="365"/>
      <c r="D102" s="432" t="s">
        <v>31</v>
      </c>
      <c r="E102" s="432"/>
      <c r="F102" s="432"/>
      <c r="G102" s="433"/>
      <c r="H102" s="144" t="s">
        <v>32</v>
      </c>
      <c r="I102" s="357" t="s">
        <v>33</v>
      </c>
      <c r="J102" s="278"/>
      <c r="K102" s="278"/>
      <c r="L102" s="434" t="s">
        <v>34</v>
      </c>
      <c r="M102" s="434" t="s">
        <v>35</v>
      </c>
      <c r="N102" s="434" t="s">
        <v>36</v>
      </c>
      <c r="O102" s="434" t="s">
        <v>37</v>
      </c>
      <c r="P102" s="434" t="s">
        <v>38</v>
      </c>
    </row>
    <row r="103" spans="1:16" ht="30" customHeight="1" thickBot="1" x14ac:dyDescent="0.25">
      <c r="A103" s="21"/>
      <c r="B103" s="364"/>
      <c r="C103" s="365"/>
      <c r="D103" s="251" t="s">
        <v>40</v>
      </c>
      <c r="E103" s="252"/>
      <c r="F103" s="355" t="s">
        <v>41</v>
      </c>
      <c r="G103" s="356"/>
      <c r="H103" s="70" t="s">
        <v>40</v>
      </c>
      <c r="I103" s="357"/>
      <c r="J103" s="278"/>
      <c r="K103" s="278"/>
      <c r="L103" s="401"/>
      <c r="M103" s="401"/>
      <c r="N103" s="401"/>
      <c r="O103" s="401"/>
      <c r="P103" s="401"/>
    </row>
    <row r="104" spans="1:16" ht="30" customHeight="1" thickBot="1" x14ac:dyDescent="0.25">
      <c r="A104" s="21"/>
      <c r="B104" s="262" t="s">
        <v>105</v>
      </c>
      <c r="C104" s="263"/>
      <c r="D104" s="236" t="str">
        <f>IF(AND(D105="SI",D106="SI",D107="SI"),"SI","NO")</f>
        <v>SI</v>
      </c>
      <c r="E104" s="237"/>
      <c r="F104" s="357"/>
      <c r="G104" s="358"/>
      <c r="H104" s="79" t="str">
        <f>IF(AND(H105="SI",H106="SI",H107="SI"),"SI","NO")</f>
        <v>SI</v>
      </c>
      <c r="I104" s="384"/>
      <c r="J104" s="385"/>
      <c r="K104" s="385"/>
      <c r="L104" s="401"/>
      <c r="M104" s="401"/>
      <c r="N104" s="401"/>
      <c r="O104" s="401"/>
      <c r="P104" s="401"/>
    </row>
    <row r="105" spans="1:16" ht="26.25" customHeight="1" x14ac:dyDescent="0.2">
      <c r="A105" s="21"/>
      <c r="B105" s="428" t="s">
        <v>106</v>
      </c>
      <c r="C105" s="428"/>
      <c r="D105" s="261" t="s">
        <v>50</v>
      </c>
      <c r="E105" s="261"/>
      <c r="F105" s="420" t="s">
        <v>107</v>
      </c>
      <c r="G105" s="421"/>
      <c r="H105" s="26" t="s">
        <v>50</v>
      </c>
      <c r="I105" s="258"/>
      <c r="J105" s="258"/>
      <c r="K105" s="248"/>
      <c r="L105" s="47"/>
      <c r="M105" s="142"/>
      <c r="N105" s="47"/>
      <c r="O105" s="47"/>
      <c r="P105" s="47"/>
    </row>
    <row r="106" spans="1:16" ht="24.75" customHeight="1" x14ac:dyDescent="0.2">
      <c r="A106" s="21"/>
      <c r="B106" s="377" t="s">
        <v>108</v>
      </c>
      <c r="C106" s="377"/>
      <c r="D106" s="244" t="s">
        <v>50</v>
      </c>
      <c r="E106" s="244"/>
      <c r="F106" s="420" t="s">
        <v>107</v>
      </c>
      <c r="G106" s="375"/>
      <c r="H106" s="26" t="s">
        <v>50</v>
      </c>
      <c r="I106" s="258"/>
      <c r="J106" s="258"/>
      <c r="K106" s="248"/>
      <c r="L106" s="47"/>
      <c r="M106" s="47"/>
      <c r="N106" s="47"/>
      <c r="O106" s="47"/>
      <c r="P106" s="47"/>
    </row>
    <row r="107" spans="1:16" ht="63" customHeight="1" x14ac:dyDescent="0.2">
      <c r="A107" s="21"/>
      <c r="B107" s="424" t="s">
        <v>109</v>
      </c>
      <c r="C107" s="425"/>
      <c r="D107" s="247" t="s">
        <v>50</v>
      </c>
      <c r="E107" s="375"/>
      <c r="F107" s="420" t="s">
        <v>110</v>
      </c>
      <c r="G107" s="421"/>
      <c r="H107" s="26" t="s">
        <v>50</v>
      </c>
      <c r="I107" s="248"/>
      <c r="J107" s="249"/>
      <c r="K107" s="427"/>
      <c r="L107" s="47"/>
      <c r="M107" s="143"/>
      <c r="N107" s="47"/>
      <c r="O107" s="47"/>
      <c r="P107" s="47"/>
    </row>
    <row r="108" spans="1:16" ht="30" customHeight="1" x14ac:dyDescent="0.2">
      <c r="A108" s="21"/>
      <c r="B108" s="362" t="s">
        <v>91</v>
      </c>
      <c r="C108" s="363"/>
      <c r="D108" s="371" t="s">
        <v>111</v>
      </c>
      <c r="E108" s="372"/>
      <c r="F108" s="372"/>
      <c r="G108" s="373"/>
      <c r="H108" s="30" t="s">
        <v>32</v>
      </c>
      <c r="I108" s="383" t="s">
        <v>33</v>
      </c>
      <c r="J108" s="275"/>
      <c r="K108" s="275"/>
      <c r="L108" s="387" t="s">
        <v>34</v>
      </c>
      <c r="M108" s="387" t="s">
        <v>35</v>
      </c>
      <c r="N108" s="387" t="s">
        <v>36</v>
      </c>
      <c r="O108" s="387" t="s">
        <v>37</v>
      </c>
      <c r="P108" s="387" t="s">
        <v>38</v>
      </c>
    </row>
    <row r="109" spans="1:16" ht="30" customHeight="1" thickBot="1" x14ac:dyDescent="0.25">
      <c r="A109" s="21"/>
      <c r="B109" s="364"/>
      <c r="C109" s="365"/>
      <c r="D109" s="257" t="s">
        <v>40</v>
      </c>
      <c r="E109" s="252"/>
      <c r="F109" s="355" t="s">
        <v>41</v>
      </c>
      <c r="G109" s="356"/>
      <c r="H109" s="70" t="s">
        <v>40</v>
      </c>
      <c r="I109" s="357"/>
      <c r="J109" s="278"/>
      <c r="K109" s="278"/>
      <c r="L109" s="387"/>
      <c r="M109" s="387"/>
      <c r="N109" s="387"/>
      <c r="O109" s="387"/>
      <c r="P109" s="387"/>
    </row>
    <row r="110" spans="1:16" ht="30" customHeight="1" thickBot="1" x14ac:dyDescent="0.25">
      <c r="A110" s="21"/>
      <c r="B110" s="262" t="s">
        <v>101</v>
      </c>
      <c r="C110" s="263"/>
      <c r="D110" s="237" t="s">
        <v>61</v>
      </c>
      <c r="E110" s="237"/>
      <c r="F110" s="357"/>
      <c r="G110" s="358"/>
      <c r="H110" s="79" t="s">
        <v>61</v>
      </c>
      <c r="I110" s="384"/>
      <c r="J110" s="385"/>
      <c r="K110" s="385"/>
      <c r="L110" s="387"/>
      <c r="M110" s="387"/>
      <c r="N110" s="387"/>
      <c r="O110" s="387"/>
      <c r="P110" s="387"/>
    </row>
    <row r="111" spans="1:16" ht="26.25" customHeight="1" x14ac:dyDescent="0.2">
      <c r="A111" s="21"/>
      <c r="B111" s="426" t="s">
        <v>106</v>
      </c>
      <c r="C111" s="426"/>
      <c r="D111" s="261" t="s">
        <v>61</v>
      </c>
      <c r="E111" s="261"/>
      <c r="F111" s="247"/>
      <c r="G111" s="375"/>
      <c r="H111" s="26" t="s">
        <v>61</v>
      </c>
      <c r="I111" s="258"/>
      <c r="J111" s="258"/>
      <c r="K111" s="248"/>
      <c r="L111" s="47"/>
      <c r="M111" s="47"/>
      <c r="N111" s="47"/>
      <c r="O111" s="47"/>
      <c r="P111" s="47"/>
    </row>
    <row r="112" spans="1:16" ht="26.25" customHeight="1" x14ac:dyDescent="0.2">
      <c r="A112" s="21"/>
      <c r="B112" s="264" t="s">
        <v>108</v>
      </c>
      <c r="C112" s="264"/>
      <c r="D112" s="261" t="s">
        <v>61</v>
      </c>
      <c r="E112" s="261"/>
      <c r="F112" s="247"/>
      <c r="G112" s="375"/>
      <c r="H112" s="26" t="s">
        <v>61</v>
      </c>
      <c r="I112" s="258"/>
      <c r="J112" s="258"/>
      <c r="K112" s="248"/>
      <c r="L112" s="47"/>
      <c r="M112" s="47"/>
      <c r="N112" s="47"/>
      <c r="O112" s="47"/>
      <c r="P112" s="47"/>
    </row>
    <row r="113" spans="1:16" ht="63" customHeight="1" x14ac:dyDescent="0.2">
      <c r="A113" s="21"/>
      <c r="B113" s="259" t="s">
        <v>112</v>
      </c>
      <c r="C113" s="260"/>
      <c r="D113" s="261" t="s">
        <v>61</v>
      </c>
      <c r="E113" s="261"/>
      <c r="F113" s="247"/>
      <c r="G113" s="375"/>
      <c r="H113" s="26" t="s">
        <v>61</v>
      </c>
      <c r="I113" s="248"/>
      <c r="J113" s="249"/>
      <c r="K113" s="427"/>
      <c r="L113" s="47"/>
      <c r="M113" s="47"/>
      <c r="N113" s="47"/>
      <c r="O113" s="47"/>
      <c r="P113" s="47"/>
    </row>
    <row r="114" spans="1:16" s="366" customFormat="1" ht="38.25" customHeight="1" thickBot="1" x14ac:dyDescent="0.25"/>
    <row r="115" spans="1:16" ht="39.75" customHeight="1" thickBot="1" x14ac:dyDescent="0.25">
      <c r="A115" s="21"/>
      <c r="B115" s="429" t="s">
        <v>113</v>
      </c>
      <c r="C115" s="430"/>
      <c r="D115" s="430"/>
      <c r="E115" s="430"/>
      <c r="F115" s="430"/>
      <c r="G115" s="431"/>
      <c r="H115" s="52"/>
      <c r="I115" s="52"/>
      <c r="J115" s="52"/>
      <c r="K115" s="52"/>
      <c r="L115" s="52"/>
      <c r="M115" s="52"/>
      <c r="N115" s="52"/>
    </row>
    <row r="116" spans="1:16" ht="51" customHeight="1" x14ac:dyDescent="0.2">
      <c r="A116" s="21"/>
      <c r="B116" s="416" t="s">
        <v>114</v>
      </c>
      <c r="C116" s="417"/>
      <c r="D116" s="268" t="s">
        <v>115</v>
      </c>
      <c r="E116" s="269"/>
      <c r="F116" s="422" t="s">
        <v>116</v>
      </c>
      <c r="G116" s="423"/>
      <c r="H116" s="52"/>
      <c r="I116" s="52"/>
      <c r="J116" s="52"/>
      <c r="K116" s="52"/>
    </row>
    <row r="117" spans="1:16" ht="51" customHeight="1" thickBot="1" x14ac:dyDescent="0.25">
      <c r="A117" s="21"/>
      <c r="B117" s="418"/>
      <c r="C117" s="419"/>
      <c r="D117" s="149" t="s">
        <v>117</v>
      </c>
      <c r="E117" s="146" t="s">
        <v>38</v>
      </c>
      <c r="F117" s="147" t="s">
        <v>117</v>
      </c>
      <c r="G117" s="146" t="s">
        <v>38</v>
      </c>
      <c r="H117" s="52"/>
      <c r="I117" s="52"/>
      <c r="J117" s="52"/>
      <c r="K117" s="52"/>
    </row>
    <row r="118" spans="1:16" s="18" customFormat="1" ht="63.75" customHeight="1" x14ac:dyDescent="0.2">
      <c r="A118" s="21"/>
      <c r="B118" s="343" t="s">
        <v>118</v>
      </c>
      <c r="C118" s="344"/>
      <c r="D118" s="150" t="s">
        <v>30</v>
      </c>
      <c r="E118" s="145"/>
      <c r="F118" s="148" t="s">
        <v>30</v>
      </c>
      <c r="G118" s="145"/>
      <c r="H118" s="22"/>
      <c r="I118" s="68"/>
      <c r="J118" s="68"/>
      <c r="K118" s="68"/>
    </row>
    <row r="119" spans="1:16" ht="41.25" customHeight="1" x14ac:dyDescent="0.2">
      <c r="A119" s="21"/>
      <c r="B119" s="345" t="s">
        <v>119</v>
      </c>
      <c r="C119" s="346"/>
      <c r="D119" s="151" t="s">
        <v>30</v>
      </c>
      <c r="E119" s="59"/>
      <c r="F119" s="148" t="s">
        <v>30</v>
      </c>
      <c r="G119" s="59"/>
      <c r="H119" s="22"/>
      <c r="I119" s="68"/>
      <c r="J119" s="68"/>
      <c r="K119" s="68"/>
    </row>
    <row r="120" spans="1:16" ht="58.5" customHeight="1" x14ac:dyDescent="0.2">
      <c r="A120" s="21"/>
      <c r="B120" s="345" t="s">
        <v>120</v>
      </c>
      <c r="C120" s="346"/>
      <c r="D120" s="151" t="s">
        <v>30</v>
      </c>
      <c r="E120" s="59"/>
      <c r="F120" s="148" t="s">
        <v>30</v>
      </c>
      <c r="G120" s="59"/>
      <c r="H120" s="22"/>
      <c r="I120" s="68"/>
      <c r="J120" s="68"/>
      <c r="K120" s="68"/>
    </row>
    <row r="121" spans="1:16" ht="74.25" customHeight="1" x14ac:dyDescent="0.2">
      <c r="A121" s="21"/>
      <c r="B121" s="345" t="s">
        <v>121</v>
      </c>
      <c r="C121" s="346"/>
      <c r="D121" s="151" t="s">
        <v>30</v>
      </c>
      <c r="E121" s="59"/>
      <c r="F121" s="148" t="s">
        <v>30</v>
      </c>
      <c r="G121" s="59"/>
      <c r="H121" s="22"/>
      <c r="I121" s="68"/>
      <c r="J121" s="68"/>
      <c r="K121" s="68"/>
    </row>
    <row r="122" spans="1:16" ht="74.25" customHeight="1" thickBot="1" x14ac:dyDescent="0.25">
      <c r="A122" s="21"/>
      <c r="B122" s="515" t="s">
        <v>122</v>
      </c>
      <c r="C122" s="516"/>
      <c r="D122" s="152" t="s">
        <v>30</v>
      </c>
      <c r="E122" s="60"/>
      <c r="F122" s="148" t="s">
        <v>30</v>
      </c>
      <c r="G122" s="60"/>
      <c r="H122" s="22"/>
      <c r="I122" s="52"/>
      <c r="J122" s="52"/>
      <c r="K122" s="52"/>
    </row>
    <row r="123" spans="1:16" ht="74.25" customHeight="1" thickBot="1" x14ac:dyDescent="0.25">
      <c r="A123" s="21"/>
      <c r="B123" s="22"/>
      <c r="C123" s="22"/>
      <c r="D123" s="22"/>
      <c r="E123" s="22"/>
      <c r="F123" s="22"/>
      <c r="G123" s="22"/>
      <c r="H123" s="22"/>
      <c r="I123" s="52"/>
      <c r="J123" s="52"/>
      <c r="K123" s="52"/>
    </row>
    <row r="124" spans="1:16" ht="74.25" customHeight="1" x14ac:dyDescent="0.2">
      <c r="A124" s="21"/>
      <c r="B124" s="416" t="s">
        <v>123</v>
      </c>
      <c r="C124" s="417"/>
      <c r="D124" s="268" t="s">
        <v>115</v>
      </c>
      <c r="E124" s="269"/>
      <c r="F124" s="422" t="s">
        <v>116</v>
      </c>
      <c r="G124" s="423"/>
      <c r="H124" s="22"/>
      <c r="I124" s="52"/>
      <c r="J124" s="52"/>
      <c r="K124" s="52"/>
    </row>
    <row r="125" spans="1:16" ht="74.25" customHeight="1" thickBot="1" x14ac:dyDescent="0.25">
      <c r="A125" s="21"/>
      <c r="B125" s="418"/>
      <c r="C125" s="419"/>
      <c r="D125" s="149" t="s">
        <v>117</v>
      </c>
      <c r="E125" s="146" t="s">
        <v>38</v>
      </c>
      <c r="F125" s="147" t="s">
        <v>117</v>
      </c>
      <c r="G125" s="146" t="s">
        <v>38</v>
      </c>
      <c r="H125" s="22"/>
      <c r="I125" s="52"/>
      <c r="J125" s="52"/>
      <c r="K125" s="52"/>
    </row>
    <row r="126" spans="1:16" ht="74.25" customHeight="1" x14ac:dyDescent="0.2">
      <c r="A126" s="21"/>
      <c r="B126" s="343" t="s">
        <v>118</v>
      </c>
      <c r="C126" s="344"/>
      <c r="D126" s="150" t="s">
        <v>61</v>
      </c>
      <c r="E126" s="145"/>
      <c r="F126" s="148" t="s">
        <v>61</v>
      </c>
      <c r="G126" s="145"/>
      <c r="H126" s="22"/>
      <c r="I126" s="52"/>
      <c r="J126" s="52"/>
      <c r="K126" s="52"/>
    </row>
    <row r="127" spans="1:16" ht="74.25" customHeight="1" x14ac:dyDescent="0.2">
      <c r="A127" s="21"/>
      <c r="B127" s="345" t="s">
        <v>124</v>
      </c>
      <c r="C127" s="346"/>
      <c r="D127" s="150" t="s">
        <v>61</v>
      </c>
      <c r="E127" s="59"/>
      <c r="F127" s="148" t="s">
        <v>61</v>
      </c>
      <c r="G127" s="59"/>
      <c r="H127" s="22"/>
      <c r="I127" s="52"/>
      <c r="J127" s="52"/>
      <c r="K127" s="52"/>
    </row>
    <row r="128" spans="1:16" ht="74.25" customHeight="1" x14ac:dyDescent="0.2">
      <c r="A128" s="21"/>
      <c r="B128" s="345" t="s">
        <v>125</v>
      </c>
      <c r="C128" s="346"/>
      <c r="D128" s="150" t="s">
        <v>61</v>
      </c>
      <c r="E128" s="59"/>
      <c r="F128" s="148" t="s">
        <v>61</v>
      </c>
      <c r="G128" s="59"/>
      <c r="H128" s="22"/>
      <c r="I128" s="52"/>
      <c r="J128" s="52"/>
      <c r="K128" s="52"/>
    </row>
    <row r="129" spans="1:12" ht="74.25" customHeight="1" x14ac:dyDescent="0.2">
      <c r="A129" s="21"/>
      <c r="B129" s="345" t="s">
        <v>121</v>
      </c>
      <c r="C129" s="346"/>
      <c r="D129" s="150" t="s">
        <v>61</v>
      </c>
      <c r="E129" s="59"/>
      <c r="F129" s="148" t="s">
        <v>61</v>
      </c>
      <c r="G129" s="59"/>
      <c r="H129" s="22"/>
      <c r="I129" s="52"/>
      <c r="J129" s="52"/>
      <c r="K129" s="52"/>
    </row>
    <row r="130" spans="1:12" ht="74.25" customHeight="1" thickBot="1" x14ac:dyDescent="0.25">
      <c r="A130" s="21"/>
      <c r="B130" s="563" t="s">
        <v>122</v>
      </c>
      <c r="C130" s="564"/>
      <c r="D130" s="150" t="s">
        <v>61</v>
      </c>
      <c r="E130" s="60"/>
      <c r="F130" s="148" t="s">
        <v>61</v>
      </c>
      <c r="G130" s="60"/>
      <c r="H130" s="22"/>
      <c r="I130" s="52"/>
      <c r="J130" s="52"/>
      <c r="K130" s="52"/>
    </row>
    <row r="131" spans="1:12" ht="74.25" customHeight="1" thickBot="1" x14ac:dyDescent="0.25">
      <c r="A131" s="21"/>
      <c r="B131" s="22"/>
      <c r="C131" s="22"/>
      <c r="D131" s="22"/>
      <c r="E131" s="22"/>
      <c r="F131" s="22"/>
      <c r="G131" s="22"/>
      <c r="H131" s="22"/>
      <c r="I131" s="52"/>
      <c r="J131" s="52"/>
      <c r="K131" s="52"/>
    </row>
    <row r="132" spans="1:12" ht="20.25" customHeight="1" x14ac:dyDescent="0.2">
      <c r="A132" s="21"/>
      <c r="B132" s="327" t="s">
        <v>126</v>
      </c>
      <c r="C132" s="328"/>
      <c r="D132" s="328"/>
      <c r="E132" s="328"/>
      <c r="F132" s="328"/>
      <c r="G132" s="328"/>
      <c r="H132" s="328"/>
      <c r="I132" s="328"/>
      <c r="J132" s="328"/>
      <c r="K132" s="329"/>
      <c r="L132" s="41"/>
    </row>
    <row r="133" spans="1:12" ht="27.75" customHeight="1" x14ac:dyDescent="0.2">
      <c r="A133" s="21"/>
      <c r="B133" s="437" t="s">
        <v>14</v>
      </c>
      <c r="C133" s="250"/>
      <c r="D133" s="248"/>
      <c r="E133" s="250"/>
      <c r="F133" s="34"/>
      <c r="G133" s="34"/>
      <c r="H133" s="34"/>
      <c r="I133" s="248"/>
      <c r="J133" s="249"/>
      <c r="K133" s="293"/>
      <c r="L133" s="41"/>
    </row>
    <row r="134" spans="1:12" ht="39.75" customHeight="1" x14ac:dyDescent="0.2">
      <c r="A134" s="21"/>
      <c r="B134" s="102"/>
      <c r="C134" s="20" t="s">
        <v>127</v>
      </c>
      <c r="D134" s="20" t="s">
        <v>128</v>
      </c>
      <c r="E134" s="185" t="s">
        <v>40</v>
      </c>
      <c r="F134" s="209" t="str">
        <f>IF(D140&gt;=1018,"Sí","No")</f>
        <v>Sí</v>
      </c>
      <c r="G134" s="34"/>
      <c r="H134" s="20" t="s">
        <v>127</v>
      </c>
      <c r="I134" s="20" t="s">
        <v>128</v>
      </c>
      <c r="J134" s="185" t="s">
        <v>40</v>
      </c>
      <c r="K134" s="193" t="s">
        <v>129</v>
      </c>
      <c r="L134" s="41"/>
    </row>
    <row r="135" spans="1:12" ht="14.25" customHeight="1" x14ac:dyDescent="0.2">
      <c r="A135" s="21"/>
      <c r="B135" s="102" t="s">
        <v>130</v>
      </c>
      <c r="C135" s="20">
        <v>1</v>
      </c>
      <c r="D135" s="195">
        <v>43.74</v>
      </c>
      <c r="E135" s="34"/>
      <c r="F135" s="174"/>
      <c r="G135" s="26"/>
      <c r="H135" s="20">
        <v>1</v>
      </c>
      <c r="I135" s="195">
        <v>43.74</v>
      </c>
      <c r="J135" s="34"/>
      <c r="K135" s="34"/>
    </row>
    <row r="136" spans="1:12" ht="14.25" customHeight="1" x14ac:dyDescent="0.2">
      <c r="A136" s="21"/>
      <c r="B136" s="102" t="s">
        <v>130</v>
      </c>
      <c r="C136" s="20">
        <v>51</v>
      </c>
      <c r="D136" s="197">
        <v>79.2</v>
      </c>
      <c r="E136" s="34"/>
      <c r="F136" s="174"/>
      <c r="G136" s="26"/>
      <c r="H136" s="20">
        <v>51</v>
      </c>
      <c r="I136" s="197">
        <v>79.2</v>
      </c>
      <c r="J136" s="34"/>
      <c r="K136" s="34"/>
    </row>
    <row r="137" spans="1:12" ht="14.25" customHeight="1" x14ac:dyDescent="0.2">
      <c r="A137" s="21"/>
      <c r="B137" s="102" t="s">
        <v>14</v>
      </c>
      <c r="C137" s="20">
        <v>68</v>
      </c>
      <c r="D137" s="198">
        <v>83.52</v>
      </c>
      <c r="E137" s="34"/>
      <c r="F137" s="174"/>
      <c r="G137" s="26"/>
      <c r="H137" s="20">
        <v>68</v>
      </c>
      <c r="I137" s="198">
        <v>83.52</v>
      </c>
      <c r="J137" s="189"/>
      <c r="K137" s="189"/>
    </row>
    <row r="138" spans="1:12" ht="24" customHeight="1" x14ac:dyDescent="0.2">
      <c r="A138" s="21"/>
      <c r="B138" s="102" t="s">
        <v>14</v>
      </c>
      <c r="C138" s="20">
        <v>76</v>
      </c>
      <c r="D138" s="197">
        <v>207.13</v>
      </c>
      <c r="E138" s="34"/>
      <c r="F138" s="174"/>
      <c r="G138" s="26"/>
      <c r="H138" s="20">
        <v>76</v>
      </c>
      <c r="I138" s="197">
        <v>207.13</v>
      </c>
      <c r="J138" s="189"/>
      <c r="K138" s="189"/>
    </row>
    <row r="139" spans="1:12" ht="14.25" customHeight="1" x14ac:dyDescent="0.2">
      <c r="A139" s="21"/>
      <c r="B139" s="102" t="s">
        <v>14</v>
      </c>
      <c r="C139" s="20">
        <v>104</v>
      </c>
      <c r="D139" s="197">
        <v>607.58000000000004</v>
      </c>
      <c r="E139" s="34"/>
      <c r="F139" s="174"/>
      <c r="G139" s="26"/>
      <c r="H139" s="20">
        <v>104</v>
      </c>
      <c r="I139" s="197">
        <v>607.58000000000004</v>
      </c>
      <c r="J139" s="34"/>
      <c r="K139" s="34"/>
    </row>
    <row r="140" spans="1:12" x14ac:dyDescent="0.2">
      <c r="A140" s="21"/>
      <c r="B140" s="103"/>
      <c r="C140" s="20" t="s">
        <v>131</v>
      </c>
      <c r="D140" s="38">
        <f>SUM(D135:D139)</f>
        <v>1021.1700000000001</v>
      </c>
      <c r="E140" s="192"/>
      <c r="F140" s="36"/>
      <c r="G140" s="35"/>
      <c r="H140" s="20" t="s">
        <v>131</v>
      </c>
      <c r="I140" s="38">
        <f>SUM(I135:I139)</f>
        <v>1021.1700000000001</v>
      </c>
      <c r="J140" s="35" t="s">
        <v>132</v>
      </c>
      <c r="K140" s="187"/>
    </row>
    <row r="141" spans="1:12" x14ac:dyDescent="0.2">
      <c r="A141" s="21"/>
      <c r="B141" s="103"/>
      <c r="C141" s="20"/>
      <c r="D141" s="26"/>
      <c r="E141" s="186"/>
      <c r="F141" s="33"/>
      <c r="G141" s="35"/>
      <c r="H141" s="20"/>
      <c r="I141" s="35"/>
      <c r="J141" s="186"/>
      <c r="K141" s="194"/>
    </row>
    <row r="142" spans="1:12" x14ac:dyDescent="0.2">
      <c r="A142" s="21"/>
      <c r="B142" s="394" t="s">
        <v>133</v>
      </c>
      <c r="C142" s="258"/>
      <c r="D142" s="258"/>
      <c r="E142" s="258"/>
      <c r="F142" s="34"/>
      <c r="G142" s="34"/>
      <c r="H142" s="34"/>
      <c r="I142" s="258"/>
      <c r="J142" s="258"/>
      <c r="K142" s="395"/>
    </row>
    <row r="143" spans="1:12" ht="42" customHeight="1" x14ac:dyDescent="0.2">
      <c r="A143" s="21"/>
      <c r="B143" s="102"/>
      <c r="C143" s="20" t="s">
        <v>127</v>
      </c>
      <c r="D143" s="20" t="s">
        <v>128</v>
      </c>
      <c r="E143" s="20" t="s">
        <v>40</v>
      </c>
      <c r="F143" s="34" t="str">
        <f>IF(D140&gt;=4073,"Sí","No")</f>
        <v>No</v>
      </c>
      <c r="G143" s="34"/>
      <c r="H143" s="20" t="s">
        <v>127</v>
      </c>
      <c r="I143" s="20" t="s">
        <v>128</v>
      </c>
      <c r="J143" s="20" t="s">
        <v>40</v>
      </c>
      <c r="K143" s="31" t="s">
        <v>134</v>
      </c>
      <c r="L143" s="541"/>
    </row>
    <row r="144" spans="1:12" ht="14.25" customHeight="1" x14ac:dyDescent="0.2">
      <c r="A144" s="21"/>
      <c r="B144" s="102" t="s">
        <v>133</v>
      </c>
      <c r="C144" s="20"/>
      <c r="D144" s="25"/>
      <c r="E144" s="31"/>
      <c r="F144" s="31"/>
      <c r="G144" s="26"/>
      <c r="H144" s="20"/>
      <c r="I144" s="20"/>
      <c r="J144" s="34"/>
      <c r="K144" s="31"/>
      <c r="L144" s="542"/>
    </row>
    <row r="145" spans="1:12" ht="14.25" customHeight="1" x14ac:dyDescent="0.2">
      <c r="A145" s="21"/>
      <c r="B145" s="102" t="s">
        <v>133</v>
      </c>
      <c r="C145" s="20"/>
      <c r="D145" s="20"/>
      <c r="E145" s="31"/>
      <c r="F145" s="31"/>
      <c r="G145" s="26"/>
      <c r="H145" s="20"/>
      <c r="I145" s="20"/>
      <c r="J145" s="34"/>
      <c r="K145" s="31"/>
      <c r="L145" s="542"/>
    </row>
    <row r="146" spans="1:12" ht="14.25" customHeight="1" x14ac:dyDescent="0.2">
      <c r="A146" s="21"/>
      <c r="B146" s="102"/>
      <c r="C146" s="20"/>
      <c r="D146" s="20"/>
      <c r="E146" s="210" t="s">
        <v>21</v>
      </c>
      <c r="F146" s="31"/>
      <c r="G146" s="26"/>
      <c r="H146" s="20"/>
      <c r="I146" s="20"/>
      <c r="J146" s="189"/>
      <c r="K146" s="181"/>
      <c r="L146" s="542"/>
    </row>
    <row r="147" spans="1:12" ht="14.25" customHeight="1" x14ac:dyDescent="0.2">
      <c r="A147" s="21"/>
      <c r="B147" s="102"/>
      <c r="C147" s="20"/>
      <c r="D147" s="20"/>
      <c r="E147" s="31"/>
      <c r="F147" s="31"/>
      <c r="G147" s="26"/>
      <c r="H147" s="20"/>
      <c r="I147" s="20"/>
      <c r="J147" s="189"/>
      <c r="K147" s="181"/>
      <c r="L147" s="542"/>
    </row>
    <row r="148" spans="1:12" ht="14.25" customHeight="1" x14ac:dyDescent="0.2">
      <c r="A148" s="21"/>
      <c r="B148" s="102"/>
      <c r="C148" s="20"/>
      <c r="D148" s="20"/>
      <c r="E148" s="31"/>
      <c r="F148" s="31"/>
      <c r="G148" s="26"/>
      <c r="H148" s="20"/>
      <c r="I148" s="20"/>
      <c r="J148" s="34"/>
      <c r="K148" s="31"/>
      <c r="L148" s="542"/>
    </row>
    <row r="149" spans="1:12" ht="14.25" customHeight="1" x14ac:dyDescent="0.2">
      <c r="A149" s="21"/>
      <c r="B149" s="103"/>
      <c r="C149" s="20" t="s">
        <v>131</v>
      </c>
      <c r="D149" s="26">
        <f>SUM(D144:D148)</f>
        <v>0</v>
      </c>
      <c r="E149" s="31"/>
      <c r="F149" s="31"/>
      <c r="G149" s="35"/>
      <c r="H149" s="20" t="s">
        <v>131</v>
      </c>
      <c r="I149" s="35">
        <f>SUM(I144:I148)</f>
        <v>0</v>
      </c>
      <c r="J149" s="35" t="s">
        <v>135</v>
      </c>
      <c r="K149" s="182"/>
      <c r="L149" s="543"/>
    </row>
    <row r="150" spans="1:12" x14ac:dyDescent="0.2">
      <c r="A150" s="21"/>
      <c r="B150" s="103"/>
      <c r="C150" s="20"/>
      <c r="D150" s="26"/>
      <c r="E150" s="32"/>
      <c r="F150" s="33"/>
      <c r="G150" s="35"/>
      <c r="H150" s="20"/>
      <c r="I150" s="35"/>
      <c r="J150" s="34"/>
      <c r="K150" s="34"/>
    </row>
    <row r="151" spans="1:12" x14ac:dyDescent="0.2">
      <c r="A151" s="21"/>
      <c r="B151" s="394" t="s">
        <v>16</v>
      </c>
      <c r="C151" s="258"/>
      <c r="D151" s="258"/>
      <c r="E151" s="258"/>
      <c r="F151" s="34"/>
      <c r="G151" s="34"/>
      <c r="H151" s="34"/>
      <c r="I151" s="258"/>
      <c r="J151" s="258"/>
      <c r="K151" s="395"/>
    </row>
    <row r="152" spans="1:12" ht="33.75" customHeight="1" x14ac:dyDescent="0.25">
      <c r="A152" s="21"/>
      <c r="B152" s="102"/>
      <c r="C152" s="20" t="s">
        <v>127</v>
      </c>
      <c r="D152" s="185" t="s">
        <v>128</v>
      </c>
      <c r="E152" s="185" t="s">
        <v>40</v>
      </c>
      <c r="F152" s="212" t="str">
        <f>IF(D163&gt;=5091,"Sí","No")</f>
        <v>Sí</v>
      </c>
      <c r="G152" s="34"/>
      <c r="H152" s="20" t="s">
        <v>127</v>
      </c>
      <c r="I152" s="185" t="s">
        <v>128</v>
      </c>
      <c r="J152" s="20" t="s">
        <v>40</v>
      </c>
      <c r="K152" s="62" t="s">
        <v>129</v>
      </c>
    </row>
    <row r="153" spans="1:12" ht="14.25" x14ac:dyDescent="0.2">
      <c r="A153" s="21"/>
      <c r="B153" s="102" t="s">
        <v>16</v>
      </c>
      <c r="C153" s="184">
        <v>555</v>
      </c>
      <c r="D153" s="199">
        <v>910</v>
      </c>
      <c r="E153" s="174"/>
      <c r="F153" s="34"/>
      <c r="G153" s="37"/>
      <c r="H153" s="184">
        <v>555</v>
      </c>
      <c r="I153" s="199">
        <v>910</v>
      </c>
      <c r="J153" s="174"/>
      <c r="K153" s="34"/>
    </row>
    <row r="154" spans="1:12" ht="14.25" x14ac:dyDescent="0.2">
      <c r="A154" s="21"/>
      <c r="B154" s="102" t="s">
        <v>16</v>
      </c>
      <c r="C154" s="184">
        <v>72</v>
      </c>
      <c r="D154" s="199">
        <v>1694.49</v>
      </c>
      <c r="E154" s="174"/>
      <c r="F154" s="34"/>
      <c r="G154" s="37"/>
      <c r="H154" s="184">
        <v>72</v>
      </c>
      <c r="I154" s="199">
        <v>1694.49</v>
      </c>
      <c r="J154" s="174"/>
      <c r="K154" s="34"/>
    </row>
    <row r="155" spans="1:12" x14ac:dyDescent="0.2">
      <c r="A155" s="21"/>
      <c r="B155" s="102"/>
      <c r="C155" s="20">
        <v>13</v>
      </c>
      <c r="D155" s="200">
        <v>27</v>
      </c>
      <c r="E155" s="34"/>
      <c r="F155" s="34"/>
      <c r="G155" s="37"/>
      <c r="H155" s="20">
        <v>13</v>
      </c>
      <c r="I155" s="200">
        <v>27</v>
      </c>
      <c r="J155" s="189"/>
      <c r="K155" s="189"/>
    </row>
    <row r="156" spans="1:12" x14ac:dyDescent="0.2">
      <c r="A156" s="21"/>
      <c r="B156" s="102"/>
      <c r="C156" s="20">
        <v>102</v>
      </c>
      <c r="D156" s="184" t="s">
        <v>136</v>
      </c>
      <c r="E156" s="34"/>
      <c r="F156" s="34"/>
      <c r="G156" s="37"/>
      <c r="H156" s="20">
        <v>102</v>
      </c>
      <c r="I156" s="184" t="s">
        <v>136</v>
      </c>
      <c r="J156" s="189"/>
      <c r="K156" s="189"/>
    </row>
    <row r="157" spans="1:12" x14ac:dyDescent="0.2">
      <c r="A157" s="21"/>
      <c r="B157" s="102"/>
      <c r="C157" s="20">
        <v>136</v>
      </c>
      <c r="D157" s="184">
        <v>529.38</v>
      </c>
      <c r="E157" s="34"/>
      <c r="F157" s="34"/>
      <c r="G157" s="37"/>
      <c r="H157" s="20">
        <v>136</v>
      </c>
      <c r="I157" s="184">
        <v>529.38</v>
      </c>
      <c r="J157" s="189"/>
      <c r="K157" s="189"/>
    </row>
    <row r="158" spans="1:12" x14ac:dyDescent="0.2">
      <c r="A158" s="21"/>
      <c r="B158" s="102"/>
      <c r="C158" s="20">
        <v>277</v>
      </c>
      <c r="D158" s="184">
        <v>74.680000000000007</v>
      </c>
      <c r="E158" s="34"/>
      <c r="F158" s="34"/>
      <c r="G158" s="37"/>
      <c r="H158" s="20">
        <v>277</v>
      </c>
      <c r="I158" s="184">
        <v>74.680000000000007</v>
      </c>
      <c r="J158" s="189"/>
      <c r="K158" s="189"/>
    </row>
    <row r="159" spans="1:12" x14ac:dyDescent="0.2">
      <c r="A159" s="21"/>
      <c r="B159" s="102"/>
      <c r="C159" s="20">
        <v>433</v>
      </c>
      <c r="D159" s="184">
        <v>68.44</v>
      </c>
      <c r="E159" s="34"/>
      <c r="F159" s="34"/>
      <c r="G159" s="37"/>
      <c r="H159" s="20">
        <v>433</v>
      </c>
      <c r="I159" s="184">
        <v>68.44</v>
      </c>
      <c r="J159" s="189"/>
      <c r="K159" s="189"/>
    </row>
    <row r="160" spans="1:12" x14ac:dyDescent="0.2">
      <c r="A160" s="21"/>
      <c r="B160" s="102"/>
      <c r="C160" s="20">
        <v>555</v>
      </c>
      <c r="D160" s="184">
        <v>910</v>
      </c>
      <c r="E160" s="34"/>
      <c r="F160" s="34"/>
      <c r="G160" s="37"/>
      <c r="H160" s="20">
        <v>555</v>
      </c>
      <c r="I160" s="184">
        <v>910</v>
      </c>
      <c r="J160" s="189"/>
      <c r="K160" s="189"/>
    </row>
    <row r="161" spans="1:12" x14ac:dyDescent="0.2">
      <c r="A161" s="21"/>
      <c r="B161" s="102"/>
      <c r="C161" s="20">
        <v>471</v>
      </c>
      <c r="D161" s="184">
        <v>757.55</v>
      </c>
      <c r="E161" s="34"/>
      <c r="F161" s="34"/>
      <c r="G161" s="37"/>
      <c r="H161" s="20">
        <v>471</v>
      </c>
      <c r="I161" s="184">
        <v>757.55</v>
      </c>
      <c r="J161" s="189"/>
      <c r="K161" s="189"/>
    </row>
    <row r="162" spans="1:12" x14ac:dyDescent="0.2">
      <c r="A162" s="21"/>
      <c r="B162" s="102"/>
      <c r="C162" s="20">
        <v>133</v>
      </c>
      <c r="D162" s="184">
        <v>612.21</v>
      </c>
      <c r="E162" s="34"/>
      <c r="F162" s="34"/>
      <c r="G162" s="37"/>
      <c r="H162" s="20">
        <v>133</v>
      </c>
      <c r="I162" s="184">
        <v>612.21</v>
      </c>
      <c r="J162" s="34"/>
      <c r="K162" s="34"/>
    </row>
    <row r="163" spans="1:12" x14ac:dyDescent="0.2">
      <c r="A163" s="21"/>
      <c r="B163" s="103"/>
      <c r="C163" s="20" t="s">
        <v>131</v>
      </c>
      <c r="D163" s="211">
        <f>SUM(D153:D162)</f>
        <v>5583.75</v>
      </c>
      <c r="E163" s="35"/>
      <c r="F163" s="187"/>
      <c r="G163" s="33"/>
      <c r="H163" s="20" t="s">
        <v>131</v>
      </c>
      <c r="I163" s="35">
        <f>SUM(I153:I162)</f>
        <v>5583.75</v>
      </c>
      <c r="J163" s="35"/>
      <c r="K163" s="187"/>
    </row>
    <row r="164" spans="1:12" x14ac:dyDescent="0.2">
      <c r="A164" s="21"/>
      <c r="B164" s="103"/>
      <c r="C164" s="20"/>
      <c r="D164" s="26"/>
      <c r="E164" s="186"/>
      <c r="F164" s="188"/>
      <c r="G164" s="35"/>
      <c r="H164" s="20"/>
      <c r="I164" s="35"/>
      <c r="J164" s="32"/>
      <c r="K164" s="104"/>
    </row>
    <row r="165" spans="1:12" x14ac:dyDescent="0.2">
      <c r="A165" s="21"/>
      <c r="B165" s="394" t="s">
        <v>17</v>
      </c>
      <c r="C165" s="258"/>
      <c r="D165" s="258"/>
      <c r="E165" s="258"/>
      <c r="F165" s="34"/>
      <c r="G165" s="34"/>
      <c r="H165" s="34"/>
      <c r="I165" s="258"/>
      <c r="J165" s="258"/>
      <c r="K165" s="395"/>
    </row>
    <row r="166" spans="1:12" ht="37.5" customHeight="1" x14ac:dyDescent="0.25">
      <c r="A166" s="21"/>
      <c r="B166" s="102"/>
      <c r="C166" s="20" t="s">
        <v>127</v>
      </c>
      <c r="D166" s="20" t="s">
        <v>128</v>
      </c>
      <c r="E166" s="185" t="s">
        <v>40</v>
      </c>
      <c r="F166" s="212" t="str">
        <f>IF(D172&gt;=3054,"Sí","No")</f>
        <v>Sí</v>
      </c>
      <c r="G166" s="34"/>
      <c r="H166" s="20" t="s">
        <v>127</v>
      </c>
      <c r="I166" s="20" t="s">
        <v>128</v>
      </c>
      <c r="J166" s="20" t="s">
        <v>40</v>
      </c>
      <c r="K166" s="62" t="s">
        <v>129</v>
      </c>
    </row>
    <row r="167" spans="1:12" ht="12.75" x14ac:dyDescent="0.2">
      <c r="A167" s="21"/>
      <c r="B167" s="102" t="s">
        <v>17</v>
      </c>
      <c r="C167" s="20">
        <v>331</v>
      </c>
      <c r="D167" s="190">
        <v>2690.23</v>
      </c>
      <c r="E167" s="34"/>
      <c r="F167" s="34"/>
      <c r="G167" s="37"/>
      <c r="H167" s="20">
        <v>331</v>
      </c>
      <c r="I167" s="183">
        <v>2690.23</v>
      </c>
      <c r="J167" s="34"/>
      <c r="K167" s="34"/>
    </row>
    <row r="168" spans="1:12" ht="11.25" customHeight="1" x14ac:dyDescent="0.2">
      <c r="A168" s="21"/>
      <c r="B168" s="102" t="s">
        <v>17</v>
      </c>
      <c r="C168" s="20">
        <v>311</v>
      </c>
      <c r="D168" s="175">
        <v>1224.4000000000001</v>
      </c>
      <c r="E168" s="34"/>
      <c r="F168" s="34"/>
      <c r="G168" s="37"/>
      <c r="H168" s="176">
        <v>311</v>
      </c>
      <c r="I168" s="175">
        <v>1224.4000000000001</v>
      </c>
      <c r="J168" s="34"/>
      <c r="K168" s="34"/>
    </row>
    <row r="169" spans="1:12" x14ac:dyDescent="0.2">
      <c r="A169" s="21"/>
      <c r="B169" s="102"/>
      <c r="C169" s="20"/>
      <c r="D169" s="184"/>
      <c r="E169" s="189"/>
      <c r="F169" s="189"/>
      <c r="G169" s="37"/>
      <c r="H169" s="20"/>
      <c r="I169" s="20"/>
      <c r="J169" s="189"/>
      <c r="K169" s="189"/>
    </row>
    <row r="170" spans="1:12" x14ac:dyDescent="0.2">
      <c r="A170" s="21"/>
      <c r="B170" s="102"/>
      <c r="C170" s="20"/>
      <c r="D170" s="184"/>
      <c r="E170" s="34"/>
      <c r="F170" s="34"/>
      <c r="G170" s="37"/>
      <c r="H170" s="20"/>
      <c r="I170" s="20"/>
      <c r="J170" s="189"/>
      <c r="K170" s="189"/>
    </row>
    <row r="171" spans="1:12" x14ac:dyDescent="0.2">
      <c r="A171" s="21"/>
      <c r="B171" s="102"/>
      <c r="C171" s="20"/>
      <c r="D171" s="184"/>
      <c r="E171" s="34"/>
      <c r="F171" s="34"/>
      <c r="G171" s="37"/>
      <c r="H171" s="20"/>
      <c r="I171" s="20"/>
      <c r="J171" s="34"/>
      <c r="K171" s="34"/>
    </row>
    <row r="172" spans="1:12" x14ac:dyDescent="0.2">
      <c r="A172" s="21"/>
      <c r="B172" s="103"/>
      <c r="C172" s="20" t="s">
        <v>131</v>
      </c>
      <c r="D172" s="38">
        <f>SUM(D167:D171)</f>
        <v>3914.63</v>
      </c>
      <c r="E172" s="35" t="s">
        <v>135</v>
      </c>
      <c r="F172" s="35"/>
      <c r="G172" s="33"/>
      <c r="H172" s="20" t="s">
        <v>131</v>
      </c>
      <c r="I172" s="35">
        <f>SUM(I167:I171)</f>
        <v>3914.63</v>
      </c>
      <c r="J172" s="35"/>
      <c r="K172" s="187"/>
    </row>
    <row r="173" spans="1:12" x14ac:dyDescent="0.2">
      <c r="A173" s="21"/>
      <c r="B173" s="103"/>
      <c r="C173" s="20"/>
      <c r="D173" s="38"/>
      <c r="E173" s="35"/>
      <c r="F173" s="35"/>
      <c r="G173" s="33"/>
      <c r="H173" s="20"/>
      <c r="I173" s="35"/>
      <c r="J173" s="32"/>
      <c r="K173" s="104"/>
    </row>
    <row r="174" spans="1:12" x14ac:dyDescent="0.2">
      <c r="A174" s="21"/>
      <c r="B174" s="394" t="s">
        <v>137</v>
      </c>
      <c r="C174" s="258"/>
      <c r="D174" s="258"/>
      <c r="E174" s="435"/>
      <c r="F174" s="191"/>
      <c r="G174" s="34"/>
      <c r="H174" s="34"/>
      <c r="I174" s="258"/>
      <c r="J174" s="258"/>
      <c r="K174" s="395"/>
    </row>
    <row r="175" spans="1:12" ht="49.5" customHeight="1" x14ac:dyDescent="0.2">
      <c r="A175" s="21"/>
      <c r="B175" s="102"/>
      <c r="C175" s="20" t="s">
        <v>127</v>
      </c>
      <c r="D175" s="20" t="s">
        <v>128</v>
      </c>
      <c r="E175" s="185" t="s">
        <v>40</v>
      </c>
      <c r="F175" s="213" t="str">
        <f>IF(D181&gt;=1018,"Sí","No")</f>
        <v>Sí</v>
      </c>
      <c r="G175" s="34"/>
      <c r="H175" s="20" t="s">
        <v>127</v>
      </c>
      <c r="I175" s="20" t="s">
        <v>128</v>
      </c>
      <c r="J175" s="20" t="s">
        <v>40</v>
      </c>
      <c r="K175" s="62" t="s">
        <v>134</v>
      </c>
      <c r="L175" s="541"/>
    </row>
    <row r="176" spans="1:12" x14ac:dyDescent="0.2">
      <c r="A176" s="21"/>
      <c r="B176" s="102" t="s">
        <v>137</v>
      </c>
      <c r="C176" s="20">
        <v>141</v>
      </c>
      <c r="D176" s="195">
        <v>470.12</v>
      </c>
      <c r="E176" s="34"/>
      <c r="F176" s="34"/>
      <c r="G176" s="37"/>
      <c r="H176" s="20">
        <v>141</v>
      </c>
      <c r="I176" s="204">
        <v>470.12</v>
      </c>
      <c r="J176" s="34"/>
      <c r="K176" s="34"/>
      <c r="L176" s="542"/>
    </row>
    <row r="177" spans="1:19" ht="30" customHeight="1" x14ac:dyDescent="0.2">
      <c r="A177" s="21"/>
      <c r="B177" s="102" t="s">
        <v>137</v>
      </c>
      <c r="C177" s="20">
        <v>180</v>
      </c>
      <c r="D177" s="196">
        <v>224.4</v>
      </c>
      <c r="E177" s="34"/>
      <c r="F177" s="34"/>
      <c r="G177" s="37"/>
      <c r="H177" s="20">
        <v>180</v>
      </c>
      <c r="I177" s="196">
        <v>224.4</v>
      </c>
      <c r="J177" s="34"/>
      <c r="K177" s="34"/>
      <c r="L177" s="542"/>
    </row>
    <row r="178" spans="1:19" x14ac:dyDescent="0.2">
      <c r="A178" s="21"/>
      <c r="B178" s="102"/>
      <c r="C178" s="20">
        <v>179</v>
      </c>
      <c r="D178" s="184">
        <v>352.87</v>
      </c>
      <c r="E178" s="34"/>
      <c r="F178" s="34"/>
      <c r="G178" s="37"/>
      <c r="H178" s="20"/>
      <c r="I178" s="20"/>
      <c r="J178" s="189"/>
      <c r="K178" s="189"/>
      <c r="L178" s="542"/>
    </row>
    <row r="179" spans="1:19" x14ac:dyDescent="0.2">
      <c r="A179" s="21"/>
      <c r="B179" s="102"/>
      <c r="C179" s="20"/>
      <c r="D179" s="184"/>
      <c r="E179" s="34"/>
      <c r="F179" s="34"/>
      <c r="G179" s="37"/>
      <c r="H179" s="20"/>
      <c r="I179" s="20"/>
      <c r="J179" s="189"/>
      <c r="K179" s="189"/>
      <c r="L179" s="542"/>
    </row>
    <row r="180" spans="1:19" x14ac:dyDescent="0.2">
      <c r="A180" s="21"/>
      <c r="B180" s="102"/>
      <c r="C180" s="20"/>
      <c r="D180" s="184"/>
      <c r="E180" s="34"/>
      <c r="F180" s="34"/>
      <c r="G180" s="37"/>
      <c r="H180" s="20"/>
      <c r="I180" s="20"/>
      <c r="J180" s="34"/>
      <c r="K180" s="34"/>
      <c r="L180" s="542"/>
    </row>
    <row r="181" spans="1:19" x14ac:dyDescent="0.2">
      <c r="A181" s="21"/>
      <c r="B181" s="103"/>
      <c r="C181" s="20" t="s">
        <v>131</v>
      </c>
      <c r="D181" s="38">
        <f>SUM(D176:D180)</f>
        <v>1047.3899999999999</v>
      </c>
      <c r="E181" s="35"/>
      <c r="F181" s="35"/>
      <c r="G181" s="33"/>
      <c r="H181" s="20" t="s">
        <v>131</v>
      </c>
      <c r="I181" s="35">
        <f>SUM(I176:I180)</f>
        <v>694.52</v>
      </c>
      <c r="J181" s="35"/>
      <c r="K181" s="187"/>
      <c r="L181" s="543"/>
    </row>
    <row r="182" spans="1:19" x14ac:dyDescent="0.2">
      <c r="A182" s="21"/>
      <c r="B182" s="103"/>
      <c r="C182" s="20"/>
      <c r="D182" s="26"/>
      <c r="E182" s="186"/>
      <c r="F182" s="188"/>
      <c r="G182" s="35"/>
      <c r="H182" s="20"/>
      <c r="I182" s="35"/>
      <c r="J182" s="32"/>
      <c r="K182" s="104"/>
    </row>
    <row r="183" spans="1:19" x14ac:dyDescent="0.2">
      <c r="A183" s="21"/>
      <c r="B183" s="394" t="s">
        <v>18</v>
      </c>
      <c r="C183" s="258"/>
      <c r="D183" s="258"/>
      <c r="E183" s="258"/>
      <c r="F183" s="34"/>
      <c r="G183" s="34"/>
      <c r="H183" s="34"/>
      <c r="I183" s="258"/>
      <c r="J183" s="258"/>
      <c r="K183" s="395"/>
    </row>
    <row r="184" spans="1:19" ht="41.25" customHeight="1" x14ac:dyDescent="0.2">
      <c r="A184" s="21"/>
      <c r="B184" s="102"/>
      <c r="C184" s="20" t="s">
        <v>127</v>
      </c>
      <c r="D184" s="185" t="s">
        <v>128</v>
      </c>
      <c r="E184" s="185" t="s">
        <v>40</v>
      </c>
      <c r="F184" s="213" t="str">
        <f>IF(D190&gt;=6109,"Sí","No")</f>
        <v>Sí</v>
      </c>
      <c r="G184" s="34"/>
      <c r="H184" s="20" t="s">
        <v>127</v>
      </c>
      <c r="I184" s="185" t="s">
        <v>128</v>
      </c>
      <c r="J184" s="34" t="s">
        <v>40</v>
      </c>
      <c r="K184" s="34" t="s">
        <v>129</v>
      </c>
    </row>
    <row r="185" spans="1:19" ht="14.25" x14ac:dyDescent="0.2">
      <c r="A185" s="21"/>
      <c r="B185" s="102" t="s">
        <v>18</v>
      </c>
      <c r="C185" s="184">
        <v>299</v>
      </c>
      <c r="D185" s="199">
        <v>4002.16</v>
      </c>
      <c r="E185" s="174"/>
      <c r="F185" s="34"/>
      <c r="G185" s="37"/>
      <c r="H185" s="184">
        <v>299</v>
      </c>
      <c r="I185" s="205">
        <v>4002.16</v>
      </c>
      <c r="J185" s="174"/>
      <c r="K185" s="34"/>
    </row>
    <row r="186" spans="1:19" ht="14.25" x14ac:dyDescent="0.2">
      <c r="A186" s="21"/>
      <c r="B186" s="102" t="s">
        <v>18</v>
      </c>
      <c r="C186" s="184">
        <v>78</v>
      </c>
      <c r="D186" s="199">
        <v>1845.96</v>
      </c>
      <c r="E186" s="174"/>
      <c r="F186" s="34"/>
      <c r="G186" s="37"/>
      <c r="H186" s="184">
        <v>78</v>
      </c>
      <c r="I186" s="205">
        <v>1845.96</v>
      </c>
      <c r="J186" s="203"/>
      <c r="K186" s="189"/>
    </row>
    <row r="187" spans="1:19" ht="14.25" x14ac:dyDescent="0.2">
      <c r="A187" s="21"/>
      <c r="B187" s="102" t="s">
        <v>18</v>
      </c>
      <c r="C187" s="184">
        <v>138</v>
      </c>
      <c r="D187" s="202">
        <v>528.42999999999995</v>
      </c>
      <c r="E187" s="203"/>
      <c r="F187" s="189"/>
      <c r="G187" s="37"/>
      <c r="H187" s="184">
        <v>138</v>
      </c>
      <c r="I187" s="204">
        <v>528.42999999999995</v>
      </c>
      <c r="J187" s="203"/>
      <c r="K187" s="189"/>
    </row>
    <row r="188" spans="1:19" x14ac:dyDescent="0.2">
      <c r="A188" s="21"/>
      <c r="B188" s="102"/>
      <c r="C188" s="20"/>
      <c r="D188" s="200"/>
      <c r="E188" s="34"/>
      <c r="F188" s="34"/>
      <c r="G188" s="37"/>
      <c r="H188" s="20"/>
      <c r="I188" s="201"/>
      <c r="J188" s="34"/>
      <c r="K188" s="34"/>
    </row>
    <row r="189" spans="1:19" x14ac:dyDescent="0.2">
      <c r="A189" s="21"/>
      <c r="B189" s="102"/>
      <c r="C189" s="20"/>
      <c r="D189" s="184"/>
      <c r="E189" s="34"/>
      <c r="F189" s="34"/>
      <c r="G189" s="37"/>
      <c r="H189" s="20"/>
      <c r="I189" s="20"/>
      <c r="J189" s="35"/>
      <c r="K189" s="187"/>
    </row>
    <row r="190" spans="1:19" ht="12.75" customHeight="1" x14ac:dyDescent="0.2">
      <c r="A190" s="21"/>
      <c r="B190" s="105"/>
      <c r="C190" s="106" t="s">
        <v>131</v>
      </c>
      <c r="D190" s="53">
        <f>SUM(D185:D189)</f>
        <v>6376.55</v>
      </c>
      <c r="E190" s="35" t="s">
        <v>135</v>
      </c>
      <c r="F190" s="35"/>
      <c r="G190" s="180"/>
      <c r="H190" s="106" t="s">
        <v>131</v>
      </c>
      <c r="I190" s="57">
        <f>SUM(I185:I189)</f>
        <v>6376.55</v>
      </c>
      <c r="J190" s="34" t="s">
        <v>135</v>
      </c>
      <c r="K190" s="34"/>
    </row>
    <row r="191" spans="1:19" s="366" customFormat="1" ht="33" customHeight="1" x14ac:dyDescent="0.2"/>
    <row r="192" spans="1:19" ht="41.25" customHeight="1" x14ac:dyDescent="0.2">
      <c r="A192" s="21"/>
      <c r="B192" s="330" t="s">
        <v>138</v>
      </c>
      <c r="C192" s="331"/>
      <c r="D192" s="331"/>
      <c r="E192" s="331"/>
      <c r="F192" s="331"/>
      <c r="G192" s="331"/>
      <c r="H192" s="331"/>
      <c r="I192" s="331"/>
      <c r="J192" s="331"/>
      <c r="K192" s="332"/>
      <c r="M192" s="94"/>
      <c r="N192" s="94"/>
      <c r="O192" s="94"/>
      <c r="P192" s="95"/>
      <c r="Q192" s="95"/>
      <c r="R192" s="95"/>
      <c r="S192" s="95"/>
    </row>
    <row r="193" spans="1:22" ht="28.5" customHeight="1" x14ac:dyDescent="0.2">
      <c r="A193" s="21"/>
      <c r="B193" s="452" t="s">
        <v>138</v>
      </c>
      <c r="C193" s="510"/>
      <c r="D193" s="438" t="s">
        <v>111</v>
      </c>
      <c r="E193" s="439"/>
      <c r="F193" s="439"/>
      <c r="G193" s="440"/>
      <c r="H193" s="153" t="s">
        <v>139</v>
      </c>
      <c r="I193" s="383" t="s">
        <v>33</v>
      </c>
      <c r="J193" s="275"/>
      <c r="K193" s="523"/>
      <c r="M193" s="522" t="s">
        <v>140</v>
      </c>
      <c r="N193" s="522"/>
      <c r="O193" s="522"/>
      <c r="P193" s="522"/>
      <c r="Q193" s="522"/>
      <c r="R193" s="522"/>
      <c r="S193" s="522"/>
      <c r="U193" s="96"/>
      <c r="V193" s="96"/>
    </row>
    <row r="194" spans="1:22" ht="28.5" customHeight="1" thickBot="1" x14ac:dyDescent="0.25">
      <c r="A194" s="21"/>
      <c r="B194" s="454"/>
      <c r="C194" s="511"/>
      <c r="D194" s="526" t="s">
        <v>40</v>
      </c>
      <c r="E194" s="527"/>
      <c r="F194" s="528" t="s">
        <v>41</v>
      </c>
      <c r="G194" s="529"/>
      <c r="H194" s="154" t="s">
        <v>40</v>
      </c>
      <c r="I194" s="357"/>
      <c r="J194" s="278"/>
      <c r="K194" s="524"/>
      <c r="M194" s="99"/>
      <c r="N194" s="100" t="s">
        <v>141</v>
      </c>
      <c r="O194" s="100" t="s">
        <v>142</v>
      </c>
      <c r="P194" s="100" t="s">
        <v>143</v>
      </c>
      <c r="Q194" s="100" t="s">
        <v>144</v>
      </c>
      <c r="R194" s="100" t="s">
        <v>145</v>
      </c>
      <c r="S194" s="100" t="s">
        <v>146</v>
      </c>
      <c r="U194" s="446" t="s">
        <v>147</v>
      </c>
      <c r="V194" s="446"/>
    </row>
    <row r="195" spans="1:22" ht="28.5" customHeight="1" x14ac:dyDescent="0.2">
      <c r="A195" s="21"/>
      <c r="B195" s="456"/>
      <c r="C195" s="512"/>
      <c r="D195" s="237" t="str">
        <f>IF(AND(D196="SI",D197="SI",D198="SI"),"SI","NO")</f>
        <v>SI</v>
      </c>
      <c r="E195" s="237"/>
      <c r="F195" s="530"/>
      <c r="G195" s="531"/>
      <c r="H195" s="79" t="str">
        <f>IF(AND(H196="SI",H197="SI",H198="SI"),"SI","NO")</f>
        <v>SI</v>
      </c>
      <c r="I195" s="384"/>
      <c r="J195" s="385"/>
      <c r="K195" s="525"/>
      <c r="M195" s="42" t="s">
        <v>148</v>
      </c>
      <c r="N195" s="43"/>
      <c r="O195" s="44"/>
      <c r="P195" s="44"/>
      <c r="Q195" s="44"/>
      <c r="R195" s="44"/>
      <c r="S195" s="44"/>
      <c r="U195" s="97" t="s">
        <v>149</v>
      </c>
      <c r="V195" s="98" t="e">
        <f>+SUMPRODUCT(N196:S196,N197:S197)/SUMPRODUCT(N196:S196,N199:S199)</f>
        <v>#DIV/0!</v>
      </c>
    </row>
    <row r="196" spans="1:22" ht="22.5" customHeight="1" x14ac:dyDescent="0.2">
      <c r="A196" s="21"/>
      <c r="B196" s="319" t="s">
        <v>150</v>
      </c>
      <c r="C196" s="320"/>
      <c r="D196" s="317" t="s">
        <v>42</v>
      </c>
      <c r="E196" s="318"/>
      <c r="F196" s="532" t="s">
        <v>107</v>
      </c>
      <c r="G196" s="533"/>
      <c r="H196" s="26" t="s">
        <v>151</v>
      </c>
      <c r="I196" s="517"/>
      <c r="J196" s="518"/>
      <c r="K196" s="519"/>
      <c r="M196" s="42" t="s">
        <v>152</v>
      </c>
      <c r="N196" s="45"/>
      <c r="O196" s="46"/>
      <c r="P196" s="46"/>
      <c r="Q196" s="46"/>
      <c r="R196" s="46"/>
      <c r="S196" s="46"/>
      <c r="U196" s="97" t="s">
        <v>153</v>
      </c>
      <c r="V196" s="98" t="e">
        <f>SUMPRODUCT(N196:S196,N200:S200)/SUMPRODUCT(N196:S196,N198:S198)</f>
        <v>#DIV/0!</v>
      </c>
    </row>
    <row r="197" spans="1:22" ht="29.25" customHeight="1" x14ac:dyDescent="0.2">
      <c r="A197" s="21"/>
      <c r="B197" s="319" t="s">
        <v>154</v>
      </c>
      <c r="C197" s="320"/>
      <c r="D197" s="317" t="s">
        <v>42</v>
      </c>
      <c r="E197" s="318"/>
      <c r="F197" s="532" t="s">
        <v>107</v>
      </c>
      <c r="G197" s="533"/>
      <c r="H197" s="26" t="s">
        <v>151</v>
      </c>
      <c r="I197" s="247"/>
      <c r="J197" s="398"/>
      <c r="K197" s="536"/>
      <c r="M197" s="42" t="s">
        <v>155</v>
      </c>
      <c r="N197" s="45"/>
      <c r="O197" s="46"/>
      <c r="P197" s="46"/>
      <c r="Q197" s="46"/>
      <c r="R197" s="46"/>
      <c r="S197" s="46"/>
      <c r="U197" s="97" t="s">
        <v>156</v>
      </c>
      <c r="V197" s="98" t="e">
        <f>SUMPRODUCT(N196:S196,N202:S202)/SUMPRODUCT(N196:S196,N203:S203)</f>
        <v>#DIV/0!</v>
      </c>
    </row>
    <row r="198" spans="1:22" ht="28.5" customHeight="1" thickBot="1" x14ac:dyDescent="0.25">
      <c r="A198" s="21"/>
      <c r="B198" s="333" t="s">
        <v>157</v>
      </c>
      <c r="C198" s="334"/>
      <c r="D198" s="321" t="s">
        <v>42</v>
      </c>
      <c r="E198" s="322"/>
      <c r="F198" s="534" t="s">
        <v>107</v>
      </c>
      <c r="G198" s="535"/>
      <c r="H198" s="48" t="s">
        <v>151</v>
      </c>
      <c r="I198" s="537"/>
      <c r="J198" s="538"/>
      <c r="K198" s="539"/>
      <c r="M198" s="42" t="s">
        <v>158</v>
      </c>
      <c r="N198" s="45"/>
      <c r="O198" s="46"/>
      <c r="P198" s="46"/>
      <c r="Q198" s="46"/>
      <c r="R198" s="46"/>
      <c r="S198" s="46"/>
      <c r="U198" s="97" t="s">
        <v>159</v>
      </c>
      <c r="V198" s="98" t="e">
        <f>SUMPRODUCT(N196:S196,N202:S202)/SUMPRODUCT(N196:S196,N201:S201)</f>
        <v>#DIV/0!</v>
      </c>
    </row>
    <row r="199" spans="1:22" ht="43.5" customHeight="1" x14ac:dyDescent="0.2">
      <c r="A199" s="21"/>
      <c r="B199" s="327" t="s">
        <v>160</v>
      </c>
      <c r="C199" s="328"/>
      <c r="D199" s="328"/>
      <c r="E199" s="328"/>
      <c r="F199" s="328"/>
      <c r="G199" s="328"/>
      <c r="H199" s="328"/>
      <c r="I199" s="328"/>
      <c r="J199" s="328"/>
      <c r="K199" s="329"/>
      <c r="M199" s="42" t="s">
        <v>161</v>
      </c>
      <c r="N199" s="45"/>
      <c r="O199" s="46"/>
      <c r="P199" s="46"/>
      <c r="Q199" s="46"/>
      <c r="R199" s="46"/>
      <c r="S199" s="46"/>
      <c r="U199" s="97" t="s">
        <v>162</v>
      </c>
      <c r="V199" s="98" t="e">
        <f>SUMPRODUCT(N196:S196,N202:S202)/SUMPRODUCT(N196:S196,N198:S198)</f>
        <v>#DIV/0!</v>
      </c>
    </row>
    <row r="200" spans="1:22" ht="26.25" customHeight="1" x14ac:dyDescent="0.2">
      <c r="A200" s="21"/>
      <c r="B200" s="452" t="s">
        <v>160</v>
      </c>
      <c r="C200" s="510"/>
      <c r="D200" s="438" t="s">
        <v>111</v>
      </c>
      <c r="E200" s="439"/>
      <c r="F200" s="439"/>
      <c r="G200" s="440"/>
      <c r="H200" s="153" t="s">
        <v>139</v>
      </c>
      <c r="I200" s="383" t="s">
        <v>33</v>
      </c>
      <c r="J200" s="275"/>
      <c r="K200" s="523"/>
      <c r="M200" s="42" t="s">
        <v>163</v>
      </c>
      <c r="N200" s="45"/>
      <c r="O200" s="46"/>
      <c r="P200" s="46"/>
      <c r="Q200" s="46"/>
      <c r="R200" s="46"/>
      <c r="S200" s="46"/>
    </row>
    <row r="201" spans="1:22" ht="26.25" customHeight="1" thickBot="1" x14ac:dyDescent="0.25">
      <c r="A201" s="21"/>
      <c r="B201" s="454"/>
      <c r="C201" s="511"/>
      <c r="D201" s="526" t="s">
        <v>40</v>
      </c>
      <c r="E201" s="527"/>
      <c r="F201" s="528" t="s">
        <v>41</v>
      </c>
      <c r="G201" s="529"/>
      <c r="H201" s="154" t="s">
        <v>40</v>
      </c>
      <c r="I201" s="357"/>
      <c r="J201" s="278"/>
      <c r="K201" s="524"/>
      <c r="M201" s="42" t="s">
        <v>164</v>
      </c>
      <c r="N201" s="45"/>
      <c r="O201" s="46"/>
      <c r="P201" s="46"/>
      <c r="Q201" s="46"/>
      <c r="R201" s="46"/>
      <c r="S201" s="46"/>
    </row>
    <row r="202" spans="1:22" ht="26.25" customHeight="1" x14ac:dyDescent="0.2">
      <c r="A202" s="21"/>
      <c r="B202" s="456"/>
      <c r="C202" s="512"/>
      <c r="D202" s="237" t="str">
        <f>IF(AND(D203="SI",D204="SI"),"SI","NO")</f>
        <v>SI</v>
      </c>
      <c r="E202" s="237"/>
      <c r="F202" s="530"/>
      <c r="G202" s="531"/>
      <c r="H202" s="79" t="str">
        <f>IF(AND(H203="SI",H204="SI"),"SI","NO")</f>
        <v>SI</v>
      </c>
      <c r="I202" s="384"/>
      <c r="J202" s="385"/>
      <c r="K202" s="525"/>
      <c r="M202" s="42" t="s">
        <v>165</v>
      </c>
      <c r="N202" s="45"/>
      <c r="O202" s="46"/>
      <c r="P202" s="46"/>
      <c r="Q202" s="46"/>
      <c r="R202" s="46"/>
      <c r="S202" s="46"/>
    </row>
    <row r="203" spans="1:22" ht="26.25" customHeight="1" x14ac:dyDescent="0.2">
      <c r="A203" s="21"/>
      <c r="B203" s="225" t="s">
        <v>166</v>
      </c>
      <c r="C203" s="226"/>
      <c r="D203" s="317" t="s">
        <v>42</v>
      </c>
      <c r="E203" s="318"/>
      <c r="F203" s="420" t="s">
        <v>107</v>
      </c>
      <c r="G203" s="375"/>
      <c r="H203" s="35" t="s">
        <v>42</v>
      </c>
      <c r="I203" s="517"/>
      <c r="J203" s="518"/>
      <c r="K203" s="519"/>
    </row>
    <row r="204" spans="1:22" ht="27.75" customHeight="1" thickBot="1" x14ac:dyDescent="0.25">
      <c r="A204" s="21"/>
      <c r="B204" s="325" t="s">
        <v>167</v>
      </c>
      <c r="C204" s="326"/>
      <c r="D204" s="323" t="s">
        <v>42</v>
      </c>
      <c r="E204" s="324"/>
      <c r="F204" s="513" t="s">
        <v>107</v>
      </c>
      <c r="G204" s="514"/>
      <c r="H204" s="57" t="s">
        <v>42</v>
      </c>
      <c r="I204" s="342"/>
      <c r="J204" s="520"/>
      <c r="K204" s="521"/>
    </row>
    <row r="205" spans="1:22" ht="27.75" customHeight="1" x14ac:dyDescent="0.2">
      <c r="A205" s="21"/>
      <c r="B205" s="22"/>
      <c r="C205" s="22"/>
      <c r="D205" s="22"/>
      <c r="E205" s="22"/>
      <c r="F205" s="22"/>
      <c r="G205" s="22"/>
      <c r="H205" s="21"/>
      <c r="I205" s="22"/>
      <c r="J205" s="22"/>
      <c r="K205" s="22"/>
    </row>
    <row r="206" spans="1:22" ht="27.75" customHeight="1" x14ac:dyDescent="0.2">
      <c r="A206" s="21"/>
      <c r="B206" s="22"/>
      <c r="C206" s="22"/>
      <c r="D206" s="22"/>
      <c r="E206" s="22"/>
      <c r="F206" s="22"/>
      <c r="G206" s="22"/>
      <c r="H206" s="21"/>
      <c r="I206" s="22"/>
      <c r="J206" s="22"/>
      <c r="K206" s="22"/>
    </row>
    <row r="207" spans="1:22" ht="27.75" customHeight="1" x14ac:dyDescent="0.2">
      <c r="A207" s="21"/>
      <c r="B207" s="364" t="s">
        <v>168</v>
      </c>
      <c r="C207" s="544"/>
      <c r="D207" s="544"/>
      <c r="E207" s="544"/>
      <c r="F207" s="544"/>
      <c r="G207" s="544"/>
      <c r="H207" s="544"/>
      <c r="I207" s="544"/>
      <c r="J207" s="544"/>
      <c r="K207" s="544"/>
      <c r="L207" s="544"/>
      <c r="M207" s="544"/>
      <c r="N207" s="544"/>
      <c r="O207" s="544"/>
      <c r="P207" s="544"/>
    </row>
    <row r="208" spans="1:22" ht="27.75" customHeight="1" x14ac:dyDescent="0.2">
      <c r="A208" s="21"/>
      <c r="B208" s="452" t="s">
        <v>169</v>
      </c>
      <c r="C208" s="453"/>
      <c r="D208" s="371" t="s">
        <v>31</v>
      </c>
      <c r="E208" s="372"/>
      <c r="F208" s="372"/>
      <c r="G208" s="373"/>
      <c r="H208" s="30" t="s">
        <v>32</v>
      </c>
      <c r="I208" s="383" t="s">
        <v>33</v>
      </c>
      <c r="J208" s="275"/>
      <c r="K208" s="275"/>
      <c r="L208" s="387" t="s">
        <v>34</v>
      </c>
      <c r="M208" s="387" t="s">
        <v>35</v>
      </c>
      <c r="N208" s="387" t="s">
        <v>36</v>
      </c>
      <c r="O208" s="387" t="s">
        <v>37</v>
      </c>
      <c r="P208" s="387" t="s">
        <v>38</v>
      </c>
    </row>
    <row r="209" spans="1:16" ht="27.75" customHeight="1" thickBot="1" x14ac:dyDescent="0.25">
      <c r="A209" s="21"/>
      <c r="B209" s="454"/>
      <c r="C209" s="455"/>
      <c r="D209" s="257" t="s">
        <v>40</v>
      </c>
      <c r="E209" s="252"/>
      <c r="F209" s="355" t="s">
        <v>41</v>
      </c>
      <c r="G209" s="356"/>
      <c r="H209" s="70" t="s">
        <v>40</v>
      </c>
      <c r="I209" s="357"/>
      <c r="J209" s="278"/>
      <c r="K209" s="278"/>
      <c r="L209" s="387"/>
      <c r="M209" s="387"/>
      <c r="N209" s="387"/>
      <c r="O209" s="387"/>
      <c r="P209" s="387"/>
    </row>
    <row r="210" spans="1:16" ht="27.75" customHeight="1" x14ac:dyDescent="0.2">
      <c r="A210" s="21"/>
      <c r="B210" s="456"/>
      <c r="C210" s="457"/>
      <c r="D210" s="237" t="str">
        <f>IF(AND(D211="SI",D212="SI",D213="SI"),"SI","NO")</f>
        <v>SI</v>
      </c>
      <c r="E210" s="237"/>
      <c r="F210" s="357"/>
      <c r="G210" s="358"/>
      <c r="H210" s="79" t="str">
        <f>IF(AND(H211="SI",H212="SI",H213="SI"),"SI","NO")</f>
        <v>SI</v>
      </c>
      <c r="I210" s="357"/>
      <c r="J210" s="278"/>
      <c r="K210" s="278"/>
      <c r="L210" s="444"/>
      <c r="M210" s="387"/>
      <c r="N210" s="387"/>
      <c r="O210" s="387"/>
      <c r="P210" s="387"/>
    </row>
    <row r="211" spans="1:16" ht="27.75" customHeight="1" x14ac:dyDescent="0.2">
      <c r="A211" s="21"/>
      <c r="B211" s="345" t="s">
        <v>170</v>
      </c>
      <c r="C211" s="447"/>
      <c r="D211" s="436" t="s">
        <v>50</v>
      </c>
      <c r="E211" s="436"/>
      <c r="F211" s="460" t="s">
        <v>171</v>
      </c>
      <c r="G211" s="461"/>
      <c r="H211" s="50" t="s">
        <v>50</v>
      </c>
      <c r="I211" s="548"/>
      <c r="J211" s="549"/>
      <c r="K211" s="549"/>
      <c r="L211" s="47"/>
      <c r="M211" s="47"/>
      <c r="N211" s="47"/>
      <c r="O211" s="47"/>
      <c r="P211" s="47"/>
    </row>
    <row r="212" spans="1:16" ht="27.75" customHeight="1" x14ac:dyDescent="0.2">
      <c r="A212" s="21"/>
      <c r="B212" s="448" t="s">
        <v>172</v>
      </c>
      <c r="C212" s="449"/>
      <c r="D212" s="436" t="s">
        <v>50</v>
      </c>
      <c r="E212" s="436"/>
      <c r="F212" s="247" t="s">
        <v>171</v>
      </c>
      <c r="G212" s="462"/>
      <c r="H212" s="50" t="s">
        <v>50</v>
      </c>
      <c r="I212" s="548"/>
      <c r="J212" s="549"/>
      <c r="K212" s="549"/>
      <c r="L212" s="47"/>
      <c r="M212" s="47"/>
      <c r="N212" s="47"/>
      <c r="O212" s="47"/>
      <c r="P212" s="47"/>
    </row>
    <row r="213" spans="1:16" ht="27.75" customHeight="1" x14ac:dyDescent="0.2">
      <c r="A213" s="21"/>
      <c r="B213" s="468" t="s">
        <v>173</v>
      </c>
      <c r="C213" s="469"/>
      <c r="D213" s="286" t="s">
        <v>50</v>
      </c>
      <c r="E213" s="286"/>
      <c r="F213" s="463" t="s">
        <v>171</v>
      </c>
      <c r="G213" s="464"/>
      <c r="H213" s="206" t="s">
        <v>50</v>
      </c>
      <c r="I213" s="458"/>
      <c r="J213" s="459"/>
      <c r="K213" s="459"/>
      <c r="L213" s="142"/>
      <c r="M213" s="142"/>
      <c r="N213" s="142"/>
      <c r="O213" s="142"/>
      <c r="P213" s="142"/>
    </row>
    <row r="214" spans="1:16" ht="27.75" customHeight="1" x14ac:dyDescent="0.2">
      <c r="A214" s="21"/>
      <c r="B214" s="545" t="s">
        <v>174</v>
      </c>
      <c r="C214" s="546"/>
      <c r="D214" s="546"/>
      <c r="E214" s="546"/>
      <c r="F214" s="546"/>
      <c r="G214" s="546"/>
      <c r="H214" s="546"/>
      <c r="I214" s="546"/>
      <c r="J214" s="546"/>
      <c r="K214" s="546"/>
      <c r="L214" s="546"/>
      <c r="M214" s="546"/>
      <c r="N214" s="546"/>
      <c r="O214" s="546"/>
      <c r="P214" s="547"/>
    </row>
    <row r="215" spans="1:16" ht="27.75" customHeight="1" x14ac:dyDescent="0.2">
      <c r="A215" s="21"/>
      <c r="B215" s="452" t="s">
        <v>174</v>
      </c>
      <c r="C215" s="453"/>
      <c r="D215" s="438" t="s">
        <v>31</v>
      </c>
      <c r="E215" s="439"/>
      <c r="F215" s="439"/>
      <c r="G215" s="440"/>
      <c r="H215" s="153" t="s">
        <v>139</v>
      </c>
      <c r="I215" s="383" t="s">
        <v>33</v>
      </c>
      <c r="J215" s="275"/>
      <c r="K215" s="275"/>
      <c r="L215" s="387" t="s">
        <v>34</v>
      </c>
      <c r="M215" s="387" t="s">
        <v>35</v>
      </c>
      <c r="N215" s="387" t="s">
        <v>36</v>
      </c>
      <c r="O215" s="387" t="s">
        <v>37</v>
      </c>
      <c r="P215" s="441" t="s">
        <v>38</v>
      </c>
    </row>
    <row r="216" spans="1:16" ht="27.75" customHeight="1" x14ac:dyDescent="0.2">
      <c r="A216" s="21"/>
      <c r="B216" s="454"/>
      <c r="C216" s="455"/>
      <c r="D216" s="556" t="s">
        <v>40</v>
      </c>
      <c r="E216" s="557"/>
      <c r="F216" s="355" t="s">
        <v>41</v>
      </c>
      <c r="G216" s="356"/>
      <c r="H216" s="154" t="s">
        <v>40</v>
      </c>
      <c r="I216" s="357"/>
      <c r="J216" s="278"/>
      <c r="K216" s="278"/>
      <c r="L216" s="387"/>
      <c r="M216" s="387"/>
      <c r="N216" s="387"/>
      <c r="O216" s="387"/>
      <c r="P216" s="441"/>
    </row>
    <row r="217" spans="1:16" ht="27.75" customHeight="1" x14ac:dyDescent="0.2">
      <c r="A217" s="21"/>
      <c r="B217" s="456"/>
      <c r="C217" s="457"/>
      <c r="D217" s="664" t="s">
        <v>265</v>
      </c>
      <c r="E217" s="664"/>
      <c r="F217" s="278"/>
      <c r="G217" s="278"/>
      <c r="H217" s="663" t="s">
        <v>265</v>
      </c>
      <c r="I217" s="278"/>
      <c r="J217" s="278"/>
      <c r="K217" s="278"/>
      <c r="L217" s="387"/>
      <c r="M217" s="387"/>
      <c r="N217" s="387"/>
      <c r="O217" s="387"/>
      <c r="P217" s="441"/>
    </row>
    <row r="218" spans="1:16" ht="27.75" customHeight="1" x14ac:dyDescent="0.2">
      <c r="A218" s="21"/>
      <c r="B218" s="345" t="s">
        <v>175</v>
      </c>
      <c r="C218" s="447"/>
      <c r="D218" s="442" t="s">
        <v>265</v>
      </c>
      <c r="E218" s="443"/>
      <c r="F218" s="357"/>
      <c r="G218" s="358"/>
      <c r="H218" s="66" t="s">
        <v>42</v>
      </c>
      <c r="I218" s="384"/>
      <c r="J218" s="385"/>
      <c r="K218" s="385"/>
      <c r="L218" s="387"/>
      <c r="M218" s="387"/>
      <c r="N218" s="387"/>
      <c r="O218" s="387"/>
      <c r="P218" s="441"/>
    </row>
    <row r="219" spans="1:16" ht="65.25" customHeight="1" x14ac:dyDescent="0.2">
      <c r="A219" s="21"/>
      <c r="B219" s="448" t="s">
        <v>176</v>
      </c>
      <c r="C219" s="449"/>
      <c r="D219" s="436" t="s">
        <v>50</v>
      </c>
      <c r="E219" s="317"/>
      <c r="F219" s="550" t="s">
        <v>177</v>
      </c>
      <c r="G219" s="551"/>
      <c r="H219" s="66" t="s">
        <v>265</v>
      </c>
      <c r="I219" s="216" t="s">
        <v>178</v>
      </c>
      <c r="J219" s="217"/>
      <c r="K219" s="218"/>
      <c r="L219" s="47"/>
      <c r="M219" s="47"/>
      <c r="N219" s="47"/>
      <c r="O219" s="47"/>
      <c r="P219" s="155"/>
    </row>
    <row r="220" spans="1:16" ht="207.75" customHeight="1" thickBot="1" x14ac:dyDescent="0.25">
      <c r="A220" s="21"/>
      <c r="B220" s="345" t="s">
        <v>179</v>
      </c>
      <c r="C220" s="447"/>
      <c r="D220" s="244" t="s">
        <v>50</v>
      </c>
      <c r="E220" s="244"/>
      <c r="F220" s="550" t="s">
        <v>177</v>
      </c>
      <c r="G220" s="253"/>
      <c r="H220" s="66" t="s">
        <v>265</v>
      </c>
      <c r="I220" s="219"/>
      <c r="J220" s="220"/>
      <c r="K220" s="221"/>
      <c r="L220" s="660" t="s">
        <v>264</v>
      </c>
      <c r="M220" s="214" t="s">
        <v>266</v>
      </c>
      <c r="N220" s="665" t="s">
        <v>267</v>
      </c>
      <c r="O220" s="662">
        <v>44557</v>
      </c>
      <c r="P220" s="661" t="s">
        <v>263</v>
      </c>
    </row>
    <row r="221" spans="1:16" ht="72" customHeight="1" thickBot="1" x14ac:dyDescent="0.25">
      <c r="A221" s="21"/>
      <c r="B221" s="450" t="s">
        <v>180</v>
      </c>
      <c r="C221" s="451"/>
      <c r="D221" s="341" t="s">
        <v>50</v>
      </c>
      <c r="E221" s="341"/>
      <c r="F221" s="552" t="s">
        <v>177</v>
      </c>
      <c r="G221" s="509"/>
      <c r="H221" s="66" t="s">
        <v>265</v>
      </c>
      <c r="I221" s="222"/>
      <c r="J221" s="223"/>
      <c r="K221" s="224"/>
      <c r="L221" s="156"/>
      <c r="M221" s="156"/>
      <c r="N221" s="156"/>
      <c r="O221" s="156"/>
      <c r="P221" s="157"/>
    </row>
    <row r="222" spans="1:16" ht="27.75" customHeight="1" x14ac:dyDescent="0.2">
      <c r="A222" s="21"/>
      <c r="B222" s="445"/>
      <c r="C222" s="220"/>
      <c r="D222" s="220"/>
      <c r="E222" s="220"/>
      <c r="F222" s="220"/>
      <c r="G222" s="220"/>
      <c r="H222" s="220"/>
      <c r="I222" s="220"/>
      <c r="J222" s="220"/>
      <c r="K222" s="220"/>
    </row>
    <row r="223" spans="1:16" ht="76.5" customHeight="1" thickBot="1" x14ac:dyDescent="0.25">
      <c r="A223" s="21"/>
      <c r="B223" s="553" t="s">
        <v>181</v>
      </c>
      <c r="C223" s="554"/>
      <c r="D223" s="554"/>
      <c r="E223" s="554"/>
      <c r="F223" s="554"/>
      <c r="G223" s="554"/>
      <c r="H223" s="555"/>
      <c r="I223" s="90"/>
      <c r="J223" s="90"/>
      <c r="K223" s="90"/>
    </row>
    <row r="224" spans="1:16" ht="48.75" customHeight="1" thickBot="1" x14ac:dyDescent="0.25">
      <c r="A224" s="21"/>
      <c r="B224" s="465" t="s">
        <v>182</v>
      </c>
      <c r="C224" s="423"/>
      <c r="D224" s="231" t="s">
        <v>115</v>
      </c>
      <c r="E224" s="232"/>
      <c r="F224" s="233"/>
      <c r="G224" s="565" t="s">
        <v>183</v>
      </c>
      <c r="H224" s="566"/>
      <c r="I224" s="89"/>
      <c r="J224" s="89"/>
      <c r="K224" s="89"/>
    </row>
    <row r="225" spans="1:11" ht="23.25" customHeight="1" x14ac:dyDescent="0.2">
      <c r="A225" s="21"/>
      <c r="B225" s="466"/>
      <c r="C225" s="467"/>
      <c r="D225" s="231" t="s">
        <v>184</v>
      </c>
      <c r="E225" s="567"/>
      <c r="F225" s="159" t="s">
        <v>185</v>
      </c>
      <c r="G225" s="231" t="s">
        <v>184</v>
      </c>
      <c r="H225" s="233"/>
      <c r="I225" s="22"/>
      <c r="J225" s="22"/>
      <c r="K225" s="22"/>
    </row>
    <row r="226" spans="1:11" ht="43.5" customHeight="1" x14ac:dyDescent="0.2">
      <c r="A226" s="21"/>
      <c r="B226" s="337" t="s">
        <v>186</v>
      </c>
      <c r="C226" s="338"/>
      <c r="D226" s="335" t="s">
        <v>134</v>
      </c>
      <c r="E226" s="336"/>
      <c r="F226" s="39"/>
      <c r="G226" s="335" t="s">
        <v>134</v>
      </c>
      <c r="H226" s="540"/>
      <c r="I226" s="22"/>
      <c r="J226" s="22"/>
      <c r="K226" s="22"/>
    </row>
    <row r="227" spans="1:11" ht="46.5" customHeight="1" x14ac:dyDescent="0.2">
      <c r="A227" s="21"/>
      <c r="B227" s="339" t="s">
        <v>187</v>
      </c>
      <c r="C227" s="340"/>
      <c r="D227" s="335" t="s">
        <v>134</v>
      </c>
      <c r="E227" s="336"/>
      <c r="F227" s="38"/>
      <c r="G227" s="335" t="s">
        <v>134</v>
      </c>
      <c r="H227" s="540"/>
      <c r="I227" s="22"/>
      <c r="J227" s="22"/>
      <c r="K227" s="22"/>
    </row>
    <row r="228" spans="1:11" ht="36.75" customHeight="1" x14ac:dyDescent="0.2">
      <c r="A228" s="21"/>
      <c r="B228" s="339" t="s">
        <v>188</v>
      </c>
      <c r="C228" s="340"/>
      <c r="D228" s="335" t="s">
        <v>134</v>
      </c>
      <c r="E228" s="336"/>
      <c r="F228" s="38"/>
      <c r="G228" s="335" t="s">
        <v>134</v>
      </c>
      <c r="H228" s="540"/>
      <c r="I228" s="22"/>
      <c r="J228" s="22"/>
      <c r="K228" s="22"/>
    </row>
    <row r="229" spans="1:11" ht="57.75" customHeight="1" x14ac:dyDescent="0.2">
      <c r="A229" s="21"/>
      <c r="B229" s="339" t="s">
        <v>189</v>
      </c>
      <c r="C229" s="340"/>
      <c r="D229" s="335" t="s">
        <v>134</v>
      </c>
      <c r="E229" s="336"/>
      <c r="F229" s="38"/>
      <c r="G229" s="335" t="s">
        <v>134</v>
      </c>
      <c r="H229" s="540"/>
      <c r="I229" s="22"/>
      <c r="J229" s="22"/>
      <c r="K229" s="22"/>
    </row>
    <row r="230" spans="1:11" ht="44.25" customHeight="1" x14ac:dyDescent="0.2">
      <c r="A230" s="21"/>
      <c r="B230" s="339" t="s">
        <v>190</v>
      </c>
      <c r="C230" s="340"/>
      <c r="D230" s="335" t="s">
        <v>134</v>
      </c>
      <c r="E230" s="336"/>
      <c r="F230" s="38"/>
      <c r="G230" s="335" t="s">
        <v>134</v>
      </c>
      <c r="H230" s="540"/>
      <c r="I230" s="22"/>
      <c r="J230" s="22"/>
      <c r="K230" s="22"/>
    </row>
    <row r="231" spans="1:11" ht="66.75" customHeight="1" x14ac:dyDescent="0.2">
      <c r="A231" s="21"/>
      <c r="B231" s="339" t="s">
        <v>191</v>
      </c>
      <c r="C231" s="340"/>
      <c r="D231" s="335" t="s">
        <v>134</v>
      </c>
      <c r="E231" s="336"/>
      <c r="F231" s="38"/>
      <c r="G231" s="335" t="s">
        <v>134</v>
      </c>
      <c r="H231" s="540"/>
      <c r="I231" s="22"/>
      <c r="J231" s="22"/>
      <c r="K231" s="22"/>
    </row>
    <row r="232" spans="1:11" ht="154.5" customHeight="1" x14ac:dyDescent="0.2">
      <c r="A232" s="21"/>
      <c r="B232" s="558" t="s">
        <v>192</v>
      </c>
      <c r="C232" s="559"/>
      <c r="D232" s="335" t="s">
        <v>42</v>
      </c>
      <c r="E232" s="336"/>
      <c r="F232" s="38" t="s">
        <v>193</v>
      </c>
      <c r="G232" s="335" t="s">
        <v>42</v>
      </c>
      <c r="H232" s="540"/>
      <c r="I232" s="22"/>
      <c r="J232" s="22"/>
      <c r="K232" s="22"/>
    </row>
    <row r="233" spans="1:11" ht="144" customHeight="1" x14ac:dyDescent="0.2">
      <c r="A233" s="21"/>
      <c r="B233" s="558" t="s">
        <v>194</v>
      </c>
      <c r="C233" s="559"/>
      <c r="D233" s="335" t="s">
        <v>42</v>
      </c>
      <c r="E233" s="336"/>
      <c r="F233" s="38" t="s">
        <v>193</v>
      </c>
      <c r="G233" s="335" t="s">
        <v>42</v>
      </c>
      <c r="H233" s="540"/>
      <c r="I233" s="22"/>
      <c r="J233" s="22"/>
      <c r="K233" s="22"/>
    </row>
    <row r="234" spans="1:11" ht="12.75" customHeight="1" x14ac:dyDescent="0.2">
      <c r="A234" s="21"/>
      <c r="B234" s="93"/>
      <c r="C234" s="93"/>
    </row>
    <row r="235" spans="1:11" ht="12" customHeight="1" x14ac:dyDescent="0.2">
      <c r="A235" s="21"/>
      <c r="B235" s="316"/>
      <c r="C235" s="316"/>
    </row>
    <row r="236" spans="1:11" ht="27.95" customHeight="1" x14ac:dyDescent="0.2">
      <c r="A236" s="21"/>
      <c r="B236" s="220"/>
      <c r="C236" s="220"/>
      <c r="D236" s="220"/>
      <c r="E236" s="220"/>
      <c r="F236" s="220"/>
      <c r="G236" s="220"/>
      <c r="H236" s="220"/>
      <c r="I236" s="220"/>
      <c r="J236" s="220"/>
      <c r="K236" s="220"/>
    </row>
    <row r="237" spans="1:11" ht="38.25" customHeight="1" x14ac:dyDescent="0.2">
      <c r="A237" s="21"/>
      <c r="B237" s="16"/>
      <c r="C237" s="16"/>
    </row>
    <row r="238" spans="1:11" ht="27" customHeight="1" x14ac:dyDescent="0.2">
      <c r="A238" s="21"/>
      <c r="B238" s="16"/>
      <c r="C238" s="16"/>
    </row>
    <row r="239" spans="1:11" ht="41.25" customHeight="1" x14ac:dyDescent="0.2">
      <c r="A239" s="21"/>
      <c r="B239" s="16"/>
      <c r="C239" s="16"/>
    </row>
    <row r="240" spans="1:11" ht="39.75" customHeight="1" x14ac:dyDescent="0.2">
      <c r="A240" s="21"/>
      <c r="B240" s="16"/>
      <c r="C240" s="16"/>
    </row>
    <row r="241" spans="1:3" ht="30" customHeight="1" x14ac:dyDescent="0.2">
      <c r="A241" s="21"/>
      <c r="B241" s="16"/>
      <c r="C241" s="16"/>
    </row>
    <row r="242" spans="1:3" ht="27.75" customHeight="1" x14ac:dyDescent="0.2">
      <c r="A242" s="21"/>
      <c r="B242" s="16"/>
      <c r="C242" s="16"/>
    </row>
    <row r="243" spans="1:3" ht="27.75" customHeight="1" x14ac:dyDescent="0.2">
      <c r="A243" s="21"/>
      <c r="B243" s="16"/>
      <c r="C243" s="16"/>
    </row>
    <row r="244" spans="1:3" ht="42.75" customHeight="1" x14ac:dyDescent="0.2">
      <c r="A244" s="21"/>
      <c r="B244" s="16"/>
      <c r="C244" s="16"/>
    </row>
    <row r="245" spans="1:3" ht="30" customHeight="1" x14ac:dyDescent="0.2">
      <c r="A245" s="21"/>
      <c r="B245" s="16"/>
      <c r="C245" s="16"/>
    </row>
    <row r="246" spans="1:3" ht="43.5" customHeight="1" x14ac:dyDescent="0.2">
      <c r="A246" s="21"/>
      <c r="B246" s="16"/>
      <c r="C246" s="16"/>
    </row>
    <row r="247" spans="1:3" ht="42.75" customHeight="1" x14ac:dyDescent="0.2">
      <c r="A247" s="21"/>
      <c r="B247" s="16"/>
      <c r="C247" s="16"/>
    </row>
    <row r="248" spans="1:3" ht="42.75" customHeight="1" x14ac:dyDescent="0.2">
      <c r="A248" s="21"/>
      <c r="B248" s="16"/>
      <c r="C248" s="16"/>
    </row>
    <row r="249" spans="1:3" ht="57.75" customHeight="1" x14ac:dyDescent="0.2">
      <c r="A249" s="21"/>
      <c r="B249" s="16"/>
      <c r="C249" s="16"/>
    </row>
    <row r="250" spans="1:3" ht="57.75" customHeight="1" x14ac:dyDescent="0.2">
      <c r="A250" s="21"/>
      <c r="B250" s="16"/>
      <c r="C250" s="16"/>
    </row>
    <row r="251" spans="1:3" ht="40.5" customHeight="1" x14ac:dyDescent="0.2">
      <c r="A251" s="21"/>
      <c r="B251" s="16"/>
      <c r="C251" s="16"/>
    </row>
    <row r="252" spans="1:3" ht="40.5" customHeight="1" x14ac:dyDescent="0.2">
      <c r="A252" s="21"/>
      <c r="B252" s="16"/>
      <c r="C252" s="16"/>
    </row>
    <row r="253" spans="1:3" ht="29.25" customHeight="1" x14ac:dyDescent="0.2">
      <c r="A253" s="21"/>
      <c r="B253" s="16"/>
      <c r="C253" s="16"/>
    </row>
    <row r="254" spans="1:3" ht="21" customHeight="1" x14ac:dyDescent="0.2">
      <c r="A254" s="21"/>
      <c r="B254" s="16"/>
      <c r="C254" s="16"/>
    </row>
    <row r="255" spans="1:3" ht="29.25" customHeight="1" x14ac:dyDescent="0.2">
      <c r="A255" s="21"/>
      <c r="B255" s="16"/>
      <c r="C255" s="16"/>
    </row>
    <row r="256" spans="1:3" ht="38.25" customHeight="1" x14ac:dyDescent="0.2">
      <c r="A256" s="21"/>
      <c r="B256" s="16"/>
      <c r="C256" s="16"/>
    </row>
    <row r="257" spans="1:3" ht="42.75" customHeight="1" x14ac:dyDescent="0.2">
      <c r="A257" s="21"/>
      <c r="B257" s="16"/>
      <c r="C257" s="16"/>
    </row>
    <row r="258" spans="1:3" ht="68.25" customHeight="1" x14ac:dyDescent="0.2">
      <c r="A258" s="21"/>
      <c r="B258" s="16"/>
      <c r="C258" s="16"/>
    </row>
    <row r="259" spans="1:3" ht="68.25" customHeight="1" x14ac:dyDescent="0.2">
      <c r="A259" s="21"/>
      <c r="B259" s="16"/>
      <c r="C259" s="16"/>
    </row>
    <row r="260" spans="1:3" ht="68.25" customHeight="1" x14ac:dyDescent="0.2">
      <c r="A260" s="21"/>
      <c r="B260" s="16"/>
      <c r="C260" s="16"/>
    </row>
    <row r="261" spans="1:3" ht="42.75" customHeight="1" x14ac:dyDescent="0.2">
      <c r="A261" s="21"/>
      <c r="B261" s="16"/>
      <c r="C261" s="16"/>
    </row>
    <row r="262" spans="1:3" ht="138" customHeight="1" x14ac:dyDescent="0.2">
      <c r="A262" s="21"/>
      <c r="B262" s="16"/>
      <c r="C262" s="16"/>
    </row>
    <row r="263" spans="1:3" ht="42.75" customHeight="1" x14ac:dyDescent="0.2">
      <c r="A263" s="21"/>
      <c r="B263" s="16"/>
      <c r="C263" s="16"/>
    </row>
    <row r="264" spans="1:3" ht="69.75" customHeight="1" x14ac:dyDescent="0.2">
      <c r="A264" s="21"/>
      <c r="B264" s="16"/>
      <c r="C264" s="16"/>
    </row>
    <row r="265" spans="1:3" ht="69.75" customHeight="1" x14ac:dyDescent="0.2">
      <c r="A265" s="21"/>
      <c r="B265" s="16"/>
      <c r="C265" s="16"/>
    </row>
    <row r="266" spans="1:3" ht="69.75" customHeight="1" x14ac:dyDescent="0.2">
      <c r="A266" s="21"/>
      <c r="B266" s="16"/>
      <c r="C266" s="16"/>
    </row>
    <row r="267" spans="1:3" ht="69.75" customHeight="1" x14ac:dyDescent="0.2">
      <c r="A267" s="21"/>
      <c r="B267" s="16"/>
      <c r="C267" s="16"/>
    </row>
    <row r="268" spans="1:3" ht="69.75" customHeight="1" x14ac:dyDescent="0.2">
      <c r="A268" s="21"/>
      <c r="B268" s="16"/>
      <c r="C268" s="16"/>
    </row>
    <row r="269" spans="1:3" ht="69.75" customHeight="1" x14ac:dyDescent="0.2">
      <c r="A269" s="21"/>
      <c r="B269" s="16"/>
      <c r="C269" s="16"/>
    </row>
    <row r="270" spans="1:3" ht="54.75" customHeight="1" x14ac:dyDescent="0.2">
      <c r="A270" s="21"/>
      <c r="B270" s="16"/>
      <c r="C270" s="16"/>
    </row>
    <row r="276" s="16" customFormat="1" x14ac:dyDescent="0.2"/>
    <row r="277" s="16" customFormat="1" ht="70.5" customHeight="1" x14ac:dyDescent="0.2"/>
    <row r="278" s="16" customFormat="1" ht="43.5" customHeight="1" x14ac:dyDescent="0.2"/>
    <row r="279" s="16" customFormat="1" ht="25.5" customHeight="1" x14ac:dyDescent="0.2"/>
    <row r="280" s="16" customFormat="1" ht="30" customHeight="1" x14ac:dyDescent="0.2"/>
    <row r="281" s="16" customFormat="1" ht="30" customHeight="1" x14ac:dyDescent="0.2"/>
    <row r="282" s="16" customFormat="1" ht="36" customHeight="1" x14ac:dyDescent="0.2"/>
    <row r="283" s="16" customFormat="1" ht="65.25" customHeight="1" x14ac:dyDescent="0.2"/>
    <row r="284" s="16" customFormat="1" x14ac:dyDescent="0.2"/>
    <row r="285" s="16" customFormat="1" x14ac:dyDescent="0.2"/>
  </sheetData>
  <mergeCells count="507">
    <mergeCell ref="D6:G6"/>
    <mergeCell ref="B128:C128"/>
    <mergeCell ref="B129:C129"/>
    <mergeCell ref="B130:C130"/>
    <mergeCell ref="G226:H226"/>
    <mergeCell ref="G227:H227"/>
    <mergeCell ref="G228:H228"/>
    <mergeCell ref="G229:H229"/>
    <mergeCell ref="D224:F224"/>
    <mergeCell ref="G224:H224"/>
    <mergeCell ref="G225:H225"/>
    <mergeCell ref="D225:E225"/>
    <mergeCell ref="D228:E228"/>
    <mergeCell ref="D194:E194"/>
    <mergeCell ref="F194:G195"/>
    <mergeCell ref="D200:G200"/>
    <mergeCell ref="B89:C89"/>
    <mergeCell ref="F90:G90"/>
    <mergeCell ref="F91:G91"/>
    <mergeCell ref="D98:E98"/>
    <mergeCell ref="D99:E99"/>
    <mergeCell ref="B43:C44"/>
    <mergeCell ref="D42:G42"/>
    <mergeCell ref="F43:G44"/>
    <mergeCell ref="G230:H230"/>
    <mergeCell ref="G231:H231"/>
    <mergeCell ref="G232:H232"/>
    <mergeCell ref="G233:H233"/>
    <mergeCell ref="L143:L149"/>
    <mergeCell ref="L175:L181"/>
    <mergeCell ref="D219:E219"/>
    <mergeCell ref="B207:P207"/>
    <mergeCell ref="B214:P214"/>
    <mergeCell ref="I211:K211"/>
    <mergeCell ref="I212:K212"/>
    <mergeCell ref="F219:G219"/>
    <mergeCell ref="F220:G220"/>
    <mergeCell ref="F221:G221"/>
    <mergeCell ref="B223:H223"/>
    <mergeCell ref="D165:E165"/>
    <mergeCell ref="D193:G193"/>
    <mergeCell ref="I193:K195"/>
    <mergeCell ref="D216:E216"/>
    <mergeCell ref="D226:E226"/>
    <mergeCell ref="D227:E227"/>
    <mergeCell ref="B231:C231"/>
    <mergeCell ref="B232:C232"/>
    <mergeCell ref="B233:C233"/>
    <mergeCell ref="B122:C122"/>
    <mergeCell ref="B124:C125"/>
    <mergeCell ref="D124:E124"/>
    <mergeCell ref="D195:E195"/>
    <mergeCell ref="D183:E183"/>
    <mergeCell ref="I203:K203"/>
    <mergeCell ref="I204:K204"/>
    <mergeCell ref="M193:S193"/>
    <mergeCell ref="B193:C195"/>
    <mergeCell ref="F124:G124"/>
    <mergeCell ref="B126:C126"/>
    <mergeCell ref="I200:K202"/>
    <mergeCell ref="D201:E201"/>
    <mergeCell ref="F201:G202"/>
    <mergeCell ref="D202:E202"/>
    <mergeCell ref="F196:G196"/>
    <mergeCell ref="F197:G197"/>
    <mergeCell ref="F198:G198"/>
    <mergeCell ref="I196:K196"/>
    <mergeCell ref="I197:K197"/>
    <mergeCell ref="I198:K198"/>
    <mergeCell ref="I89:K89"/>
    <mergeCell ref="I23:K26"/>
    <mergeCell ref="L23:L26"/>
    <mergeCell ref="M23:M26"/>
    <mergeCell ref="N23:N26"/>
    <mergeCell ref="O23:O26"/>
    <mergeCell ref="P23:P26"/>
    <mergeCell ref="L42:L44"/>
    <mergeCell ref="M42:M44"/>
    <mergeCell ref="N42:N44"/>
    <mergeCell ref="O42:O44"/>
    <mergeCell ref="P42:P44"/>
    <mergeCell ref="I34:K34"/>
    <mergeCell ref="I35:K35"/>
    <mergeCell ref="I36:K36"/>
    <mergeCell ref="P55:P57"/>
    <mergeCell ref="M58:M63"/>
    <mergeCell ref="N58:N63"/>
    <mergeCell ref="O58:O63"/>
    <mergeCell ref="P66:P69"/>
    <mergeCell ref="P73:P75"/>
    <mergeCell ref="L85:L87"/>
    <mergeCell ref="M85:M87"/>
    <mergeCell ref="N85:N87"/>
    <mergeCell ref="O85:O87"/>
    <mergeCell ref="P85:P87"/>
    <mergeCell ref="L73:L75"/>
    <mergeCell ref="M73:M75"/>
    <mergeCell ref="N73:N75"/>
    <mergeCell ref="B45:C45"/>
    <mergeCell ref="D45:E45"/>
    <mergeCell ref="D46:E46"/>
    <mergeCell ref="N55:N57"/>
    <mergeCell ref="I49:K49"/>
    <mergeCell ref="D50:E50"/>
    <mergeCell ref="D89:E89"/>
    <mergeCell ref="F51:G51"/>
    <mergeCell ref="F52:G52"/>
    <mergeCell ref="B46:C46"/>
    <mergeCell ref="B49:C49"/>
    <mergeCell ref="B80:C80"/>
    <mergeCell ref="B81:C81"/>
    <mergeCell ref="B85:C85"/>
    <mergeCell ref="B86:C86"/>
    <mergeCell ref="B87:C87"/>
    <mergeCell ref="D78:E78"/>
    <mergeCell ref="D79:E79"/>
    <mergeCell ref="F89:G89"/>
    <mergeCell ref="F56:G57"/>
    <mergeCell ref="B78:C78"/>
    <mergeCell ref="B83:P83"/>
    <mergeCell ref="B88:C88"/>
    <mergeCell ref="O55:O57"/>
    <mergeCell ref="M70:M72"/>
    <mergeCell ref="N70:N72"/>
    <mergeCell ref="O70:O72"/>
    <mergeCell ref="M55:M57"/>
    <mergeCell ref="I56:K56"/>
    <mergeCell ref="I85:K87"/>
    <mergeCell ref="F72:G72"/>
    <mergeCell ref="D66:G66"/>
    <mergeCell ref="I82:K82"/>
    <mergeCell ref="D85:G85"/>
    <mergeCell ref="F86:G87"/>
    <mergeCell ref="I81:K81"/>
    <mergeCell ref="F81:G81"/>
    <mergeCell ref="F82:G82"/>
    <mergeCell ref="F79:G79"/>
    <mergeCell ref="F80:G80"/>
    <mergeCell ref="D70:E70"/>
    <mergeCell ref="D73:G73"/>
    <mergeCell ref="D74:E74"/>
    <mergeCell ref="D76:E76"/>
    <mergeCell ref="D77:E77"/>
    <mergeCell ref="D80:E80"/>
    <mergeCell ref="D81:E81"/>
    <mergeCell ref="D82:E82"/>
    <mergeCell ref="I58:K58"/>
    <mergeCell ref="D60:E60"/>
    <mergeCell ref="L66:L69"/>
    <mergeCell ref="M66:M69"/>
    <mergeCell ref="N66:N69"/>
    <mergeCell ref="O66:O69"/>
    <mergeCell ref="I37:K37"/>
    <mergeCell ref="D56:E56"/>
    <mergeCell ref="D34:E34"/>
    <mergeCell ref="D35:E35"/>
    <mergeCell ref="D44:E44"/>
    <mergeCell ref="F45:G45"/>
    <mergeCell ref="F46:G46"/>
    <mergeCell ref="F47:G47"/>
    <mergeCell ref="F48:G48"/>
    <mergeCell ref="L55:L57"/>
    <mergeCell ref="D23:G23"/>
    <mergeCell ref="F24:G25"/>
    <mergeCell ref="F26:G26"/>
    <mergeCell ref="F27:G27"/>
    <mergeCell ref="F28:G28"/>
    <mergeCell ref="F29:G29"/>
    <mergeCell ref="F30:G30"/>
    <mergeCell ref="F31:G31"/>
    <mergeCell ref="F32:G32"/>
    <mergeCell ref="I42:K44"/>
    <mergeCell ref="B222:K222"/>
    <mergeCell ref="B236:K236"/>
    <mergeCell ref="A191:XFD191"/>
    <mergeCell ref="U194:V194"/>
    <mergeCell ref="B218:C218"/>
    <mergeCell ref="D217:E217"/>
    <mergeCell ref="B219:C219"/>
    <mergeCell ref="B220:C220"/>
    <mergeCell ref="D220:E220"/>
    <mergeCell ref="B221:C221"/>
    <mergeCell ref="D221:E221"/>
    <mergeCell ref="B208:C210"/>
    <mergeCell ref="D208:G208"/>
    <mergeCell ref="I213:K213"/>
    <mergeCell ref="F211:G211"/>
    <mergeCell ref="F212:G212"/>
    <mergeCell ref="F213:G213"/>
    <mergeCell ref="D210:E210"/>
    <mergeCell ref="B211:C211"/>
    <mergeCell ref="D211:E211"/>
    <mergeCell ref="B212:C212"/>
    <mergeCell ref="B224:C225"/>
    <mergeCell ref="I208:K210"/>
    <mergeCell ref="B213:C213"/>
    <mergeCell ref="O208:O210"/>
    <mergeCell ref="P208:P210"/>
    <mergeCell ref="D209:E209"/>
    <mergeCell ref="F209:G210"/>
    <mergeCell ref="D215:G215"/>
    <mergeCell ref="I215:K218"/>
    <mergeCell ref="L215:L218"/>
    <mergeCell ref="M215:M218"/>
    <mergeCell ref="P215:P218"/>
    <mergeCell ref="O215:O218"/>
    <mergeCell ref="D218:E218"/>
    <mergeCell ref="F216:G218"/>
    <mergeCell ref="L208:L210"/>
    <mergeCell ref="B127:C127"/>
    <mergeCell ref="B174:C174"/>
    <mergeCell ref="D174:E174"/>
    <mergeCell ref="I174:K174"/>
    <mergeCell ref="B183:C183"/>
    <mergeCell ref="D151:E151"/>
    <mergeCell ref="N215:N218"/>
    <mergeCell ref="D212:E212"/>
    <mergeCell ref="M208:M210"/>
    <mergeCell ref="N208:N210"/>
    <mergeCell ref="I183:K183"/>
    <mergeCell ref="B133:C133"/>
    <mergeCell ref="D213:E213"/>
    <mergeCell ref="B200:C202"/>
    <mergeCell ref="F203:G203"/>
    <mergeCell ref="F204:G204"/>
    <mergeCell ref="B165:C165"/>
    <mergeCell ref="I165:K165"/>
    <mergeCell ref="B151:C151"/>
    <mergeCell ref="I151:K151"/>
    <mergeCell ref="B215:C217"/>
    <mergeCell ref="O108:O110"/>
    <mergeCell ref="P108:P110"/>
    <mergeCell ref="F109:G110"/>
    <mergeCell ref="B110:C110"/>
    <mergeCell ref="A114:XFD114"/>
    <mergeCell ref="B116:C117"/>
    <mergeCell ref="F105:G105"/>
    <mergeCell ref="F106:G106"/>
    <mergeCell ref="F107:G107"/>
    <mergeCell ref="F111:G111"/>
    <mergeCell ref="F112:G112"/>
    <mergeCell ref="F116:G116"/>
    <mergeCell ref="B107:C107"/>
    <mergeCell ref="B111:C111"/>
    <mergeCell ref="I113:K113"/>
    <mergeCell ref="B105:C105"/>
    <mergeCell ref="D111:E111"/>
    <mergeCell ref="I107:K107"/>
    <mergeCell ref="F113:G113"/>
    <mergeCell ref="B115:G115"/>
    <mergeCell ref="O94:O96"/>
    <mergeCell ref="B97:C97"/>
    <mergeCell ref="D97:E97"/>
    <mergeCell ref="I90:K90"/>
    <mergeCell ref="I91:K91"/>
    <mergeCell ref="D90:E90"/>
    <mergeCell ref="B91:C91"/>
    <mergeCell ref="P94:P96"/>
    <mergeCell ref="M97:M99"/>
    <mergeCell ref="F97:G97"/>
    <mergeCell ref="I97:K97"/>
    <mergeCell ref="I98:K98"/>
    <mergeCell ref="I99:K99"/>
    <mergeCell ref="F98:G98"/>
    <mergeCell ref="F99:G99"/>
    <mergeCell ref="N97:N99"/>
    <mergeCell ref="O97:O99"/>
    <mergeCell ref="A2:K2"/>
    <mergeCell ref="B142:C142"/>
    <mergeCell ref="D142:E142"/>
    <mergeCell ref="I142:K142"/>
    <mergeCell ref="I29:K29"/>
    <mergeCell ref="I30:K30"/>
    <mergeCell ref="I31:K31"/>
    <mergeCell ref="I32:K32"/>
    <mergeCell ref="I33:K33"/>
    <mergeCell ref="I27:K27"/>
    <mergeCell ref="I28:K28"/>
    <mergeCell ref="B28:C28"/>
    <mergeCell ref="B60:C60"/>
    <mergeCell ref="B58:C58"/>
    <mergeCell ref="B57:C57"/>
    <mergeCell ref="D57:E57"/>
    <mergeCell ref="D58:E58"/>
    <mergeCell ref="I60:K60"/>
    <mergeCell ref="I79:K79"/>
    <mergeCell ref="I80:K80"/>
    <mergeCell ref="D107:E107"/>
    <mergeCell ref="D104:E104"/>
    <mergeCell ref="D36:E36"/>
    <mergeCell ref="B90:C90"/>
    <mergeCell ref="B54:P54"/>
    <mergeCell ref="F34:G34"/>
    <mergeCell ref="F35:G35"/>
    <mergeCell ref="F36:G36"/>
    <mergeCell ref="F37:G37"/>
    <mergeCell ref="F38:G38"/>
    <mergeCell ref="F39:G39"/>
    <mergeCell ref="D91:E91"/>
    <mergeCell ref="L108:L110"/>
    <mergeCell ref="M108:M110"/>
    <mergeCell ref="N108:N110"/>
    <mergeCell ref="B38:C38"/>
    <mergeCell ref="I69:K69"/>
    <mergeCell ref="B99:C99"/>
    <mergeCell ref="B98:C98"/>
    <mergeCell ref="A92:XFD92"/>
    <mergeCell ref="D94:G94"/>
    <mergeCell ref="I94:K96"/>
    <mergeCell ref="L94:L96"/>
    <mergeCell ref="D95:E95"/>
    <mergeCell ref="F95:G96"/>
    <mergeCell ref="B94:C96"/>
    <mergeCell ref="M94:M96"/>
    <mergeCell ref="N94:N96"/>
    <mergeCell ref="D32:E32"/>
    <mergeCell ref="B70:C70"/>
    <mergeCell ref="B73:C73"/>
    <mergeCell ref="B74:C74"/>
    <mergeCell ref="B62:C62"/>
    <mergeCell ref="B61:C61"/>
    <mergeCell ref="B79:C79"/>
    <mergeCell ref="A40:XFD40"/>
    <mergeCell ref="D49:E49"/>
    <mergeCell ref="B55:C56"/>
    <mergeCell ref="D55:G55"/>
    <mergeCell ref="I55:K55"/>
    <mergeCell ref="B50:C50"/>
    <mergeCell ref="A53:XFD53"/>
    <mergeCell ref="F49:G49"/>
    <mergeCell ref="F50:G50"/>
    <mergeCell ref="F70:G70"/>
    <mergeCell ref="F71:G71"/>
    <mergeCell ref="I62:K62"/>
    <mergeCell ref="B32:C32"/>
    <mergeCell ref="B76:C76"/>
    <mergeCell ref="B77:C77"/>
    <mergeCell ref="I61:K61"/>
    <mergeCell ref="I72:K72"/>
    <mergeCell ref="B230:C230"/>
    <mergeCell ref="B4:C4"/>
    <mergeCell ref="B37:C37"/>
    <mergeCell ref="B39:C39"/>
    <mergeCell ref="D38:E38"/>
    <mergeCell ref="D39:E39"/>
    <mergeCell ref="D37:E37"/>
    <mergeCell ref="B118:C118"/>
    <mergeCell ref="D109:E109"/>
    <mergeCell ref="B119:C119"/>
    <mergeCell ref="D110:E110"/>
    <mergeCell ref="B8:B13"/>
    <mergeCell ref="B6:C6"/>
    <mergeCell ref="D86:E86"/>
    <mergeCell ref="D87:E87"/>
    <mergeCell ref="B82:C82"/>
    <mergeCell ref="B34:C34"/>
    <mergeCell ref="B35:C35"/>
    <mergeCell ref="B36:C36"/>
    <mergeCell ref="D96:E96"/>
    <mergeCell ref="D84:K84"/>
    <mergeCell ref="I66:K66"/>
    <mergeCell ref="F67:G69"/>
    <mergeCell ref="I67:K67"/>
    <mergeCell ref="D28:E28"/>
    <mergeCell ref="B31:C31"/>
    <mergeCell ref="B24:C25"/>
    <mergeCell ref="B235:C235"/>
    <mergeCell ref="D203:E203"/>
    <mergeCell ref="B197:C197"/>
    <mergeCell ref="D198:E198"/>
    <mergeCell ref="D204:E204"/>
    <mergeCell ref="D197:E197"/>
    <mergeCell ref="B204:C204"/>
    <mergeCell ref="B199:K199"/>
    <mergeCell ref="B192:K192"/>
    <mergeCell ref="B196:C196"/>
    <mergeCell ref="B198:C198"/>
    <mergeCell ref="D196:E196"/>
    <mergeCell ref="D229:E229"/>
    <mergeCell ref="D230:E230"/>
    <mergeCell ref="D231:E231"/>
    <mergeCell ref="D232:E232"/>
    <mergeCell ref="D233:E233"/>
    <mergeCell ref="B226:C226"/>
    <mergeCell ref="B227:C227"/>
    <mergeCell ref="B228:C228"/>
    <mergeCell ref="B229:C229"/>
    <mergeCell ref="A1:K1"/>
    <mergeCell ref="D31:E31"/>
    <mergeCell ref="D30:E30"/>
    <mergeCell ref="J4:K4"/>
    <mergeCell ref="D29:E29"/>
    <mergeCell ref="J3:K3"/>
    <mergeCell ref="B23:C23"/>
    <mergeCell ref="D3:G3"/>
    <mergeCell ref="D4:G4"/>
    <mergeCell ref="D5:G5"/>
    <mergeCell ref="D7:G7"/>
    <mergeCell ref="B26:C26"/>
    <mergeCell ref="B27:C27"/>
    <mergeCell ref="D26:E26"/>
    <mergeCell ref="D25:E25"/>
    <mergeCell ref="B3:C3"/>
    <mergeCell ref="B7:C7"/>
    <mergeCell ref="B5:C5"/>
    <mergeCell ref="B29:C29"/>
    <mergeCell ref="B30:C30"/>
    <mergeCell ref="D27:E27"/>
    <mergeCell ref="D24:E24"/>
    <mergeCell ref="D8:G8"/>
    <mergeCell ref="E17:F17"/>
    <mergeCell ref="B71:C71"/>
    <mergeCell ref="D71:E71"/>
    <mergeCell ref="B72:C72"/>
    <mergeCell ref="D72:E72"/>
    <mergeCell ref="I63:K63"/>
    <mergeCell ref="D133:E133"/>
    <mergeCell ref="I133:K133"/>
    <mergeCell ref="I105:K105"/>
    <mergeCell ref="I106:K106"/>
    <mergeCell ref="I112:K112"/>
    <mergeCell ref="D105:E105"/>
    <mergeCell ref="D112:E112"/>
    <mergeCell ref="D106:E106"/>
    <mergeCell ref="B120:C120"/>
    <mergeCell ref="B121:C121"/>
    <mergeCell ref="B112:C112"/>
    <mergeCell ref="B106:C106"/>
    <mergeCell ref="I88:K88"/>
    <mergeCell ref="B132:K132"/>
    <mergeCell ref="I77:K77"/>
    <mergeCell ref="I78:K78"/>
    <mergeCell ref="B108:C109"/>
    <mergeCell ref="D108:G108"/>
    <mergeCell ref="I108:K110"/>
    <mergeCell ref="D116:E116"/>
    <mergeCell ref="F74:G75"/>
    <mergeCell ref="I73:K75"/>
    <mergeCell ref="I76:K76"/>
    <mergeCell ref="D88:E88"/>
    <mergeCell ref="F88:G88"/>
    <mergeCell ref="F76:G76"/>
    <mergeCell ref="D75:E75"/>
    <mergeCell ref="D63:E63"/>
    <mergeCell ref="B101:P101"/>
    <mergeCell ref="B102:C103"/>
    <mergeCell ref="D102:G102"/>
    <mergeCell ref="I102:K104"/>
    <mergeCell ref="L102:L104"/>
    <mergeCell ref="M102:M104"/>
    <mergeCell ref="N102:N104"/>
    <mergeCell ref="O102:O104"/>
    <mergeCell ref="P102:P104"/>
    <mergeCell ref="F103:G104"/>
    <mergeCell ref="B104:C104"/>
    <mergeCell ref="D103:E103"/>
    <mergeCell ref="F77:G77"/>
    <mergeCell ref="F78:G78"/>
    <mergeCell ref="O73:O75"/>
    <mergeCell ref="D43:E43"/>
    <mergeCell ref="I111:K111"/>
    <mergeCell ref="B113:C113"/>
    <mergeCell ref="D113:E113"/>
    <mergeCell ref="B75:C75"/>
    <mergeCell ref="I45:K45"/>
    <mergeCell ref="B47:C47"/>
    <mergeCell ref="D47:E47"/>
    <mergeCell ref="I47:K47"/>
    <mergeCell ref="I46:K46"/>
    <mergeCell ref="I50:K50"/>
    <mergeCell ref="I70:K70"/>
    <mergeCell ref="I71:K71"/>
    <mergeCell ref="B51:C51"/>
    <mergeCell ref="D51:E51"/>
    <mergeCell ref="I51:K51"/>
    <mergeCell ref="B52:C52"/>
    <mergeCell ref="D52:E52"/>
    <mergeCell ref="I52:K52"/>
    <mergeCell ref="B48:C48"/>
    <mergeCell ref="D48:E48"/>
    <mergeCell ref="I48:K48"/>
    <mergeCell ref="D62:E62"/>
    <mergeCell ref="B63:C63"/>
    <mergeCell ref="I219:K221"/>
    <mergeCell ref="B203:C203"/>
    <mergeCell ref="B18:C18"/>
    <mergeCell ref="E18:F18"/>
    <mergeCell ref="H18:I18"/>
    <mergeCell ref="K18:L18"/>
    <mergeCell ref="N18:O18"/>
    <mergeCell ref="Q18:R18"/>
    <mergeCell ref="B64:P64"/>
    <mergeCell ref="B69:C69"/>
    <mergeCell ref="D68:E68"/>
    <mergeCell ref="B66:C66"/>
    <mergeCell ref="B67:C67"/>
    <mergeCell ref="I68:K68"/>
    <mergeCell ref="B33:C33"/>
    <mergeCell ref="B59:C59"/>
    <mergeCell ref="D59:E59"/>
    <mergeCell ref="I57:K57"/>
    <mergeCell ref="D33:E33"/>
    <mergeCell ref="I59:K59"/>
    <mergeCell ref="D61:E61"/>
    <mergeCell ref="D67:E67"/>
    <mergeCell ref="D69:E69"/>
    <mergeCell ref="F33:G33"/>
  </mergeCells>
  <phoneticPr fontId="22" type="noConversion"/>
  <dataValidations count="2">
    <dataValidation type="list" allowBlank="1" showInputMessage="1" showErrorMessage="1" sqref="B20:C21 D133:E133 D76:D82 D30:E31 D27:E28 H27:H28 H30:H31 E33 D142:E142 D151:E151 D165:E165 D174:E174 D183:E183 H97:H100 D45:E52 H111:H113 H58:H63 D111:E113 E71:E72 D88:D91 F118:F122 D33:D39 H33:H39 D58:E63 H88:H91 E105:E106 H93 D126:D130 H76:H82 D118:D122 D69:D72 C93:E93 D97:D100 F126:F130 H69:H72 H45:H52 H105:H107 D105:D107 H211:H213 D211:E213 D219:E221 C41 E20:F20 H20:I20 Q20:R20 K20:L20 N20:O20" xr:uid="{00000000-0002-0000-0000-000001000000}">
      <formula1>Verificación</formula1>
    </dataValidation>
    <dataValidation type="list" allowBlank="1" showInputMessage="1" showErrorMessage="1" sqref="L77:L82 L58:L63 L70:L72 L89:L91 L45:L52 L97:L99" xr:uid="{09671F68-CE28-4603-B789-F91AF8FE1F40}">
      <formula1>"Si,No"</formula1>
    </dataValidation>
  </dataValidations>
  <hyperlinks>
    <hyperlink ref="F33" r:id="rId1"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POLIZA%20TALENTO%20ANEXO%202%20%2Epdf&amp;parent=%2Fsites%2FDOTACIONICBF%2FDocumentos%20compartidos%2FGeneral%2F009%2E%20EVALUACION%2FOFERTAS%20ECONOMICAS%2FOFERTAS%20RECIBIDAS%20%2819%20OFERTAS%29%2FCO1%5FRANL%5F3624376%5F20211207001802%20TALENTO%20COMERCIALIZADORA%20S%20A" xr:uid="{BAF34005-06F0-4713-8314-1793CF904584}"/>
    <hyperlink ref="F34" r:id="rId2"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POLIZA%20TALENTO%20ANEXO%202%20%2Epdf&amp;parent=%2Fsites%2FDOTACIONICBF%2FDocumentos%20compartidos%2FGeneral%2F009%2E%20EVALUACION%2FOFERTAS%20ECONOMICAS%2FOFERTAS%20RECIBIDAS%20%2819%20OFERTAS%29%2FCO1%5FRANL%5F3624376%5F20211207001802%20TALENTO%20COMERCIALIZADORA%20S%20A" xr:uid="{8ACECC8F-8846-4F56-B8BB-EE8E627381F4}"/>
    <hyperlink ref="F35" r:id="rId3"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POLIZA%20TALENTO%20ANEXO%202%20%2Epdf&amp;parent=%2Fsites%2FDOTACIONICBF%2FDocumentos%20compartidos%2FGeneral%2F009%2E%20EVALUACION%2FOFERTAS%20ECONOMICAS%2FOFERTAS%20RECIBIDAS%20%2819%20OFERTAS%29%2FCO1%5FRANL%5F3624376%5F20211207001802%20TALENTO%20COMERCIALIZADORA%20S%20A" xr:uid="{CABBFD65-3664-4C2E-AE04-ED431C47812D}"/>
    <hyperlink ref="F36" r:id="rId4"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POLIZA%20TALENTO%20ANEXO%202%20%2Epdf&amp;parent=%2Fsites%2FDOTACIONICBF%2FDocumentos%20compartidos%2FGeneral%2F009%2E%20EVALUACION%2FOFERTAS%20ECONOMICAS%2FOFERTAS%20RECIBIDAS%20%2819%20OFERTAS%29%2FCO1%5FRANL%5F3624376%5F20211207001802%20TALENTO%20COMERCIALIZADORA%20S%20A" xr:uid="{A0968D9A-9A08-47C2-B24C-C19A082EDF3F}"/>
    <hyperlink ref="F37" r:id="rId5"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POLIZA%20TALENTO%20ANEXO%202%20%2Epdf&amp;parent=%2Fsites%2FDOTACIONICBF%2FDocumentos%20compartidos%2FGeneral%2F009%2E%20EVALUACION%2FOFERTAS%20ECONOMICAS%2FOFERTAS%20RECIBIDAS%20%2819%20OFERTAS%29%2FCO1%5FRANL%5F3624376%5F20211207001802%20TALENTO%20COMERCIALIZADORA%20S%20A" xr:uid="{6F30D3BF-77B8-4B85-8D6C-0501F3A7951D}"/>
    <hyperlink ref="F39" r:id="rId6"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POLIZA%20TALENTO%20ANEXO%202%20%2Epdf&amp;parent=%2Fsites%2FDOTACIONICBF%2FDocumentos%20compartidos%2FGeneral%2F009%2E%20EVALUACION%2FOFERTAS%20ECONOMICAS%2FOFERTAS%20RECIBIDAS%20%2819%20OFERTAS%29%2FCO1%5FRANL%5F3624376%5F20211207001802%20TALENTO%20COMERCIALIZADORA%20S%20A" xr:uid="{307E02FE-7232-40FF-9FEE-F18B26EE0BE5}"/>
    <hyperlink ref="F58" r:id="rId7"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CAMARA%20TALENTO%20NOV%2029%2Epdf&amp;parent=%2Fsites%2FDOTACIONICBF%2FDocumentos%20compartidos%2FGeneral%2F009%2E%20EVALUACION%2FOFERTAS%20ECONOMICAS%2FOFERTAS%20RECIBIDAS%20%2819%20OFERTAS%29%2FCO1%5FRANL%5F3624376%5F20211207001802%20TALENTO%20COMERCIALIZADORA%20S%20A" xr:uid="{27787D18-8A49-466C-84FA-7573E956ACEE}"/>
    <hyperlink ref="F59" r:id="rId8"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CAMARA%20TALENTO%20NOV%2029%2Epdf&amp;parent=%2Fsites%2FDOTACIONICBF%2FDocumentos%20compartidos%2FGeneral%2F009%2E%20EVALUACION%2FOFERTAS%20ECONOMICAS%2FOFERTAS%20RECIBIDAS%20%2819%20OFERTAS%29%2FCO1%5FRANL%5F3624376%5F20211207001802%20TALENTO%20COMERCIALIZADORA%20S%20A" xr:uid="{292B0389-0FC0-4B39-85F6-D4F1E952CE9F}"/>
    <hyperlink ref="F60" r:id="rId9"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CAMARA%20TALENTO%20NOV%2029%2Epdf&amp;parent=%2Fsites%2FDOTACIONICBF%2FDocumentos%20compartidos%2FGeneral%2F009%2E%20EVALUACION%2FOFERTAS%20ECONOMICAS%2FOFERTAS%20RECIBIDAS%20%2819%20OFERTAS%29%2FCO1%5FRANL%5F3624376%5F20211207001802%20TALENTO%20COMERCIALIZADORA%20S%20A" xr:uid="{95295C20-53FC-4751-AF00-7725222473F4}"/>
    <hyperlink ref="F61" r:id="rId10"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CAMARA%20TALENTO%20NOV%2029%2Epdf&amp;parent=%2Fsites%2FDOTACIONICBF%2FDocumentos%20compartidos%2FGeneral%2F009%2E%20EVALUACION%2FOFERTAS%20ECONOMICAS%2FOFERTAS%20RECIBIDAS%20%2819%20OFERTAS%29%2FCO1%5FRANL%5F3624376%5F20211207001802%20TALENTO%20COMERCIALIZADORA%20S%20A" xr:uid="{C41C0070-9B3C-495D-945B-C223765CDA9A}"/>
    <hyperlink ref="F63" r:id="rId11"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CAMARA%20TALENTO%20NOV%2029%2Epdf&amp;parent=%2Fsites%2FDOTACIONICBF%2FDocumentos%20compartidos%2FGeneral%2F009%2E%20EVALUACION%2FOFERTAS%20ECONOMICAS%2FOFERTAS%20RECIBIDAS%20%2819%20OFERTAS%29%2FCO1%5FRANL%5F3624376%5F20211207001802%20TALENTO%20COMERCIALIZADORA%20S%20A" xr:uid="{E5EE1B23-0963-4A04-B114-7B61C91E2035}"/>
    <hyperlink ref="F70" r:id="rId12"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13%20PARAFISCALES%20TALENTO%2Epdf&amp;parent=%2Fsites%2FDOTACIONICBF%2FDocumentos%20compartidos%2FGeneral%2F009%2E%20EVALUACION%2FOFERTAS%20ECONOMICAS%2FOFERTAS%20RECIBIDAS%20%2819%20OFERTAS%29%2FCO1%5FRANL%5F3624376%5F20211207001802%20TALENTO%20COMERCIALIZADORA%20S%20A" xr:uid="{674E1211-5352-4FAB-AEBB-447BDE401182}"/>
    <hyperlink ref="F71" r:id="rId13"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13%20PARAFISCALES%20TALENTO%2Epdf&amp;parent=%2Fsites%2FDOTACIONICBF%2FDocumentos%20compartidos%2FGeneral%2F009%2E%20EVALUACION%2FOFERTAS%20ECONOMICAS%2FOFERTAS%20RECIBIDAS%20%2819%20OFERTAS%29%2FCO1%5FRANL%5F3624376%5F20211207001802%20TALENTO%20COMERCIALIZADORA%20S%20A" xr:uid="{65B4EDBB-CFAB-4AF6-A14D-2CB447B7DDEE}"/>
    <hyperlink ref="F72" r:id="rId14"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13%20PARAFISCALES%20TALENTO%2Epdf&amp;parent=%2Fsites%2FDOTACIONICBF%2FDocumentos%20compartidos%2FGeneral%2F009%2E%20EVALUACION%2FOFERTAS%20ECONOMICAS%2FOFERTAS%20RECIBIDAS%20%2819%20OFERTAS%29%2FCO1%5FRANL%5F3624376%5F20211207001802%20TALENTO%20COMERCIALIZADORA%20S%20A" xr:uid="{2F0A0262-7543-4EF2-9B93-691891CD92C3}"/>
    <hyperlink ref="F105" r:id="rId15"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RUP%20R%5F2%2Epdf&amp;parent=%2Fsites%2FDOTACIONICBF%2FDocumentos%20compartidos%2FGeneral%2F009%2E%20EVALUACION%2FOFERTAS%20ECONOMICAS%2FOFERTAS%20RECIBIDAS%20%2819%20OFERTAS%29%2FCO1%5FRANL%5F3624376%5F20211207001802%20TALENTO%20COMERCIALIZADORA%20S%20A" xr:uid="{E0109E24-A126-49FD-B86C-8FC37EF33376}"/>
    <hyperlink ref="F106" r:id="rId16"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RUP%20R%5F2%2Epdf&amp;parent=%2Fsites%2FDOTACIONICBF%2FDocumentos%20compartidos%2FGeneral%2F009%2E%20EVALUACION%2FOFERTAS%20ECONOMICAS%2FOFERTAS%20RECIBIDAS%20%2819%20OFERTAS%29%2FCO1%5FRANL%5F3624376%5F20211207001802%20TALENTO%20COMERCIALIZADORA%20S%20A" xr:uid="{1D6162D8-D538-40E8-9EB2-8DFF9EA8B761}"/>
    <hyperlink ref="F107" r:id="rId17"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C%2EC%20REP%20LEGAL%20TALENTO%2Epdf&amp;parent=%2Fsites%2FDOTACIONICBF%2FDocumentos%20compartidos%2FGeneral%2F009%2E%20EVALUACION%2FOFERTAS%20ECONOMICAS%2FOFERTAS%20RECIBIDAS%20%2819%20OFERTAS%29%2FCO1%5FRANL%5F3624376%5F20211207001802%20TALENTO%20COMERCIALIZADORA%20S%20A" xr:uid="{8F8189E7-097F-4B0C-91D0-2092D365FD72}"/>
    <hyperlink ref="F196" r:id="rId18"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RUP%20R%5F2%2Epdf&amp;parent=%2Fsites%2FDOTACIONICBF%2FDocumentos%20compartidos%2FGeneral%2F009%2E%20EVALUACION%2FOFERTAS%20ECONOMICAS%2FOFERTAS%20RECIBIDAS%20%2819%20OFERTAS%29%2FCO1%5FRANL%5F3624376%5F20211207001802%20TALENTO%20COMERCIALIZADORA%20S%20A" xr:uid="{3355A637-BA73-47DD-8DD5-A541EC3FDFD0}"/>
    <hyperlink ref="F197" r:id="rId19"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RUP%20R%5F2%2Epdf&amp;parent=%2Fsites%2FDOTACIONICBF%2FDocumentos%20compartidos%2FGeneral%2F009%2E%20EVALUACION%2FOFERTAS%20ECONOMICAS%2FOFERTAS%20RECIBIDAS%20%2819%20OFERTAS%29%2FCO1%5FRANL%5F3624376%5F20211207001802%20TALENTO%20COMERCIALIZADORA%20S%20A" xr:uid="{BAC747AB-D62C-4728-AE7F-5A69F5AE99B6}"/>
    <hyperlink ref="F198" r:id="rId20"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RUP%20R%5F2%2Epdf&amp;parent=%2Fsites%2FDOTACIONICBF%2FDocumentos%20compartidos%2FGeneral%2F009%2E%20EVALUACION%2FOFERTAS%20ECONOMICAS%2FOFERTAS%20RECIBIDAS%20%2819%20OFERTAS%29%2FCO1%5FRANL%5F3624376%5F20211207001802%20TALENTO%20COMERCIALIZADORA%20S%20A" xr:uid="{74C1554E-0B5E-4F33-BF19-770DA691B95F}"/>
    <hyperlink ref="F203" r:id="rId21"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RUP%20R%5F2%2Epdf&amp;parent=%2Fsites%2FDOTACIONICBF%2FDocumentos%20compartidos%2FGeneral%2F009%2E%20EVALUACION%2FOFERTAS%20ECONOMICAS%2FOFERTAS%20RECIBIDAS%20%2819%20OFERTAS%29%2FCO1%5FRANL%5F3624376%5F20211207001802%20TALENTO%20COMERCIALIZADORA%20S%20A" xr:uid="{D1C59BEA-8212-4532-B996-9CB8797EA5AD}"/>
    <hyperlink ref="F204" r:id="rId22"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RUP%20R%5F2%2Epdf&amp;parent=%2Fsites%2FDOTACIONICBF%2FDocumentos%20compartidos%2FGeneral%2F009%2E%20EVALUACION%2FOFERTAS%20ECONOMICAS%2FOFERTAS%20RECIBIDAS%20%2819%20OFERTAS%29%2FCO1%5FRANL%5F3624376%5F20211207001802%20TALENTO%20COMERCIALIZADORA%20S%20A" xr:uid="{2F5D8CD3-CE01-498E-893E-7C5E3BAE2606}"/>
    <hyperlink ref="F219" r:id="rId23"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CARTAS%20DE%20DISTRIBUCION%2Epdf&amp;parent=%2Fsites%2FDOTACIONICBF%2FDocumentos%20compartidos%2FGeneral%2F009%2E%20EVALUACION%2FOFERTAS%20ECONOMICAS%2FOFERTAS%20RECIBIDAS%20%2819%20OFERTAS%29%2FCO1%5FRANL%5F3624376%5F20211207001802%20TALENTO%20COMERCIALIZADORA%20S%20A" xr:uid="{06EB4772-7043-4C5B-9E6C-5F94620CC9C9}"/>
    <hyperlink ref="F220" r:id="rId24"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CARTAS%20DE%20DISTRIBUCION%2Epdf&amp;parent=%2Fsites%2FDOTACIONICBF%2FDocumentos%20compartidos%2FGeneral%2F009%2E%20EVALUACION%2FOFERTAS%20ECONOMICAS%2FOFERTAS%20RECIBIDAS%20%2819%20OFERTAS%29%2FCO1%5FRANL%5F3624376%5F20211207001802%20TALENTO%20COMERCIALIZADORA%20S%20A" xr:uid="{93ABFE57-989E-4C17-837D-1A0F5A05A710}"/>
    <hyperlink ref="F221" r:id="rId25"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CARTAS%20DE%20DISTRIBUCION%2Epdf&amp;parent=%2Fsites%2FDOTACIONICBF%2FDocumentos%20compartidos%2FGeneral%2F009%2E%20EVALUACION%2FOFERTAS%20ECONOMICAS%2FOFERTAS%20RECIBIDAS%20%2819%20OFERTAS%29%2FCO1%5FRANL%5F3624376%5F20211207001802%20TALENTO%20COMERCIALIZADORA%20S%20A" xr:uid="{DCECEA36-F9DA-4E86-BAC2-C98508B92B2E}"/>
    <hyperlink ref="F27:G27" r:id="rId26" display="https://cceficiente.sharepoint.com/sites/DOTACIONICBF/Documentos%20compartidos/Forms/AllItems.aspx?id=%2Fsites%2FDOTACIONICBF%2FDocumentos%20compartidos%2FGeneral%2F009%2E%20EVALUACION%2FOFERTAS%20ECONOMICAS%2FOFERTAS%20RECIBIDAS%20%2819%20OFERTAS%29%2FCO1%5FRANL%5F3624376%5F20211207001802%20TALENTO%20COMERCIALIZADORA%20S%20A%2F14%29%2036%2E%20Formato%201%20%2D%20Carta%20de%20Presentacion%2Epdf&amp;parent=%2Fsites%2FDOTACIONICBF%2FDocumentos%20compartidos%2FGeneral%2F009%2E%20EVALUACION%2FOFERTAS%20ECONOMICAS%2FOFERTAS%20RECIBIDAS%20%2819%20OFERTAS%29%2FCO1%5FRANL%5F3624376%5F20211207001802%20TALENTO%20COMERCIALIZADORA%20S%20A" xr:uid="{A2F28D08-AAE9-4CD2-B150-4EFE8D66E25D}"/>
    <hyperlink ref="M220" r:id="rId27" xr:uid="{7B89A919-6206-4A39-968B-8623726FE9C7}"/>
  </hyperlinks>
  <pageMargins left="0.7" right="0.7" top="0.75" bottom="0.75" header="0.3" footer="0.3"/>
  <pageSetup paperSize="9" orientation="portrait" r:id="rId28"/>
  <drawing r:id="rId29"/>
  <legacyDrawing r:id="rId30"/>
  <extLst>
    <ext xmlns:x14="http://schemas.microsoft.com/office/spreadsheetml/2009/9/main" uri="{CCE6A557-97BC-4b89-ADB6-D9C93CAAB3DF}">
      <x14:dataValidations xmlns:xm="http://schemas.microsoft.com/office/excel/2006/main" count="5">
        <x14:dataValidation type="list" allowBlank="1" showInputMessage="1" showErrorMessage="1" xr:uid="{11FC6361-ADBB-41DF-80CF-4DE1869DE4BB}">
          <x14:formula1>
            <xm:f>Datos!$B$3:$B$11</xm:f>
          </x14:formula1>
          <xm:sqref>B135:B139 B144:B148 B167:B171 B176:B180 B185:B189 B153:B162</xm:sqref>
        </x14:dataValidation>
        <x14:dataValidation type="list" allowBlank="1" showInputMessage="1" showErrorMessage="1" xr:uid="{9EA4DAFC-E826-4B0D-A6AC-3D7916F5A4D7}">
          <x14:formula1>
            <xm:f>Datos!$B$3:$B$8</xm:f>
          </x14:formula1>
          <xm:sqref>B183:C183 B133:C133 B142:C142 B151:C151 B165:C165 B174:C174 C8:C15</xm:sqref>
        </x14:dataValidation>
        <x14:dataValidation type="list" allowBlank="1" showInputMessage="1" showErrorMessage="1" xr:uid="{DC94E738-65AF-4CF6-A9D0-ED0D5E00198F}">
          <x14:formula1>
            <xm:f>Hoja1!$C$3:$C$4</xm:f>
          </x14:formula1>
          <xm:sqref>C42</xm:sqref>
        </x14:dataValidation>
        <x14:dataValidation type="list" allowBlank="1" showInputMessage="1" showErrorMessage="1" xr:uid="{1788CF63-BB32-4B15-85F6-16430AE2A148}">
          <x14:formula1>
            <xm:f>Hoja1!$C$9:$C$10</xm:f>
          </x14:formula1>
          <xm:sqref>C65 C84</xm:sqref>
        </x14:dataValidation>
        <x14:dataValidation type="list" allowBlank="1" showInputMessage="1" showErrorMessage="1" xr:uid="{8E2CCC02-DE76-4B50-892C-1B14E44284BF}">
          <x14:formula1>
            <xm:f>Hoja1!$F$9:$F$10</xm:f>
          </x14:formula1>
          <xm:sqref>H196:H198 D196:E198 D203:E204 H203:H204 D226:E233 G226:H233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885BE-6CA4-4561-BAC5-A051FD3BC833}">
  <dimension ref="A1:J50"/>
  <sheetViews>
    <sheetView topLeftCell="A6" zoomScale="73" zoomScaleNormal="73" workbookViewId="0">
      <selection activeCell="F12" sqref="F12"/>
    </sheetView>
  </sheetViews>
  <sheetFormatPr baseColWidth="10" defaultColWidth="9" defaultRowHeight="14.25" x14ac:dyDescent="0.2"/>
  <cols>
    <col min="2" max="2" width="21.75" customWidth="1"/>
    <col min="4" max="4" width="24.25" customWidth="1"/>
    <col min="5" max="5" width="37.25" customWidth="1"/>
    <col min="6" max="6" width="28.875" customWidth="1"/>
    <col min="7" max="7" width="29.5" customWidth="1"/>
  </cols>
  <sheetData>
    <row r="1" spans="1:10" x14ac:dyDescent="0.2">
      <c r="A1" s="327" t="s">
        <v>195</v>
      </c>
      <c r="B1" s="328"/>
      <c r="C1" s="386"/>
      <c r="D1" s="386"/>
      <c r="E1" s="386"/>
      <c r="F1" s="386"/>
      <c r="G1" s="386"/>
      <c r="H1" s="363"/>
      <c r="I1" s="93"/>
      <c r="J1" s="93"/>
    </row>
    <row r="2" spans="1:10" ht="15.75" x14ac:dyDescent="0.2">
      <c r="A2" s="609" t="s">
        <v>196</v>
      </c>
      <c r="B2" s="610"/>
      <c r="C2" s="588" t="s">
        <v>40</v>
      </c>
      <c r="D2" s="589"/>
      <c r="E2" s="593" t="s">
        <v>197</v>
      </c>
      <c r="F2" s="597" t="s">
        <v>198</v>
      </c>
      <c r="G2" s="597" t="s">
        <v>199</v>
      </c>
      <c r="H2" s="590"/>
      <c r="I2" s="21"/>
      <c r="J2" s="92"/>
    </row>
    <row r="3" spans="1:10" ht="51" x14ac:dyDescent="0.2">
      <c r="A3" s="164" t="s">
        <v>200</v>
      </c>
      <c r="B3" s="158">
        <v>19</v>
      </c>
      <c r="C3" s="600" t="s">
        <v>50</v>
      </c>
      <c r="D3" s="601"/>
      <c r="E3" s="594"/>
      <c r="F3" s="595"/>
      <c r="G3" s="595"/>
      <c r="H3" s="591"/>
      <c r="I3" s="21"/>
      <c r="J3" s="92"/>
    </row>
    <row r="4" spans="1:10" ht="63.75" x14ac:dyDescent="0.2">
      <c r="A4" s="160" t="s">
        <v>201</v>
      </c>
      <c r="B4" s="87">
        <v>2</v>
      </c>
      <c r="C4" s="602" t="s">
        <v>50</v>
      </c>
      <c r="D4" s="603"/>
      <c r="E4" s="595"/>
      <c r="F4" s="595"/>
      <c r="G4" s="595"/>
      <c r="H4" s="591"/>
      <c r="I4" s="21"/>
      <c r="J4" s="92"/>
    </row>
    <row r="5" spans="1:10" ht="51" x14ac:dyDescent="0.2">
      <c r="A5" s="160" t="s">
        <v>202</v>
      </c>
      <c r="B5" s="169">
        <f>(B4*100%)/B3</f>
        <v>0.10526315789473684</v>
      </c>
      <c r="C5" s="548" t="s">
        <v>50</v>
      </c>
      <c r="D5" s="549"/>
      <c r="E5" s="596"/>
      <c r="F5" s="596"/>
      <c r="G5" s="596"/>
      <c r="H5" s="592"/>
      <c r="I5" s="21"/>
      <c r="J5" s="92"/>
    </row>
    <row r="6" spans="1:10" ht="15" x14ac:dyDescent="0.2">
      <c r="A6" s="598" t="s">
        <v>203</v>
      </c>
      <c r="B6" s="599"/>
      <c r="C6" s="598"/>
      <c r="D6" s="599"/>
      <c r="E6" s="172"/>
      <c r="F6" s="161"/>
      <c r="G6" s="163"/>
      <c r="H6" s="132"/>
      <c r="I6" s="21"/>
      <c r="J6" s="92"/>
    </row>
    <row r="7" spans="1:10" ht="57" customHeight="1" x14ac:dyDescent="0.2">
      <c r="A7" s="621" t="s">
        <v>204</v>
      </c>
      <c r="B7" s="622"/>
      <c r="C7" s="653" t="s">
        <v>50</v>
      </c>
      <c r="D7" s="654"/>
      <c r="E7" s="208" t="s">
        <v>205</v>
      </c>
      <c r="F7" s="162"/>
      <c r="G7" s="643" t="s">
        <v>50</v>
      </c>
      <c r="H7" s="650">
        <v>5</v>
      </c>
      <c r="I7" s="21"/>
      <c r="J7" s="92"/>
    </row>
    <row r="8" spans="1:10" ht="59.25" customHeight="1" x14ac:dyDescent="0.2">
      <c r="A8" s="339" t="s">
        <v>206</v>
      </c>
      <c r="B8" s="340"/>
      <c r="C8" s="653" t="s">
        <v>50</v>
      </c>
      <c r="D8" s="654"/>
      <c r="E8" s="91"/>
      <c r="F8" s="39"/>
      <c r="G8" s="644"/>
      <c r="H8" s="651"/>
      <c r="I8" s="21"/>
      <c r="J8" s="92"/>
    </row>
    <row r="9" spans="1:10" ht="98.25" customHeight="1" x14ac:dyDescent="0.2">
      <c r="A9" s="339" t="s">
        <v>207</v>
      </c>
      <c r="B9" s="340"/>
      <c r="C9" s="653" t="s">
        <v>50</v>
      </c>
      <c r="D9" s="654"/>
      <c r="E9" s="26"/>
      <c r="F9" s="38"/>
      <c r="G9" s="644"/>
      <c r="H9" s="651"/>
      <c r="I9" s="21"/>
      <c r="J9" s="92"/>
    </row>
    <row r="10" spans="1:10" ht="73.5" customHeight="1" x14ac:dyDescent="0.2">
      <c r="A10" s="632" t="s">
        <v>208</v>
      </c>
      <c r="B10" s="638"/>
      <c r="C10" s="628" t="s">
        <v>30</v>
      </c>
      <c r="D10" s="629"/>
      <c r="E10" s="54"/>
      <c r="F10" s="53"/>
      <c r="G10" s="645"/>
      <c r="H10" s="652"/>
      <c r="I10" s="21"/>
      <c r="J10" s="92"/>
    </row>
    <row r="11" spans="1:10" ht="15.75" x14ac:dyDescent="0.2">
      <c r="A11" s="609" t="s">
        <v>209</v>
      </c>
      <c r="B11" s="623"/>
      <c r="C11" s="588" t="s">
        <v>40</v>
      </c>
      <c r="D11" s="589"/>
      <c r="E11" s="165" t="s">
        <v>197</v>
      </c>
      <c r="F11" s="166" t="s">
        <v>198</v>
      </c>
      <c r="G11" s="641" t="s">
        <v>199</v>
      </c>
      <c r="H11" s="642"/>
      <c r="I11" s="92"/>
      <c r="J11" s="92"/>
    </row>
    <row r="12" spans="1:10" ht="120" x14ac:dyDescent="0.2">
      <c r="A12" s="611" t="s">
        <v>210</v>
      </c>
      <c r="B12" s="612"/>
      <c r="C12" s="635" t="str">
        <f>IF(AND(C13="SI"),"SI","NO")</f>
        <v>NO</v>
      </c>
      <c r="D12" s="636"/>
      <c r="E12" s="173"/>
      <c r="F12" s="215" t="s">
        <v>211</v>
      </c>
      <c r="G12" s="646" t="s">
        <v>134</v>
      </c>
      <c r="H12" s="647"/>
      <c r="I12" s="21"/>
      <c r="J12" s="21"/>
    </row>
    <row r="13" spans="1:10" x14ac:dyDescent="0.2">
      <c r="A13" s="639" t="s">
        <v>212</v>
      </c>
      <c r="B13" s="640"/>
      <c r="C13" s="618" t="s">
        <v>61</v>
      </c>
      <c r="D13" s="608"/>
      <c r="E13" s="51"/>
      <c r="F13" s="167" t="s">
        <v>213</v>
      </c>
      <c r="G13" s="648"/>
      <c r="H13" s="649"/>
      <c r="I13" s="21"/>
      <c r="J13" s="21"/>
    </row>
    <row r="14" spans="1:10" x14ac:dyDescent="0.2">
      <c r="A14" s="168"/>
      <c r="B14" s="171"/>
      <c r="C14" s="21"/>
      <c r="D14" s="21"/>
      <c r="E14" s="22"/>
      <c r="F14" s="22"/>
      <c r="G14" s="21"/>
      <c r="H14" s="21"/>
      <c r="I14" s="21"/>
      <c r="J14" s="21"/>
    </row>
    <row r="15" spans="1:10" ht="15.75" x14ac:dyDescent="0.2">
      <c r="A15" s="609" t="s">
        <v>214</v>
      </c>
      <c r="B15" s="623"/>
      <c r="C15" s="637"/>
      <c r="D15" s="366"/>
      <c r="E15" s="366"/>
      <c r="F15" s="366"/>
      <c r="G15" s="366"/>
      <c r="H15" s="366"/>
      <c r="I15" s="21"/>
      <c r="J15" s="21"/>
    </row>
    <row r="16" spans="1:10" x14ac:dyDescent="0.2">
      <c r="A16" s="624" t="s">
        <v>215</v>
      </c>
      <c r="B16" s="625"/>
      <c r="C16" s="588" t="s">
        <v>40</v>
      </c>
      <c r="D16" s="589"/>
      <c r="E16" s="619" t="s">
        <v>197</v>
      </c>
      <c r="F16" s="655" t="s">
        <v>198</v>
      </c>
      <c r="G16" s="604" t="s">
        <v>216</v>
      </c>
      <c r="H16" s="605"/>
      <c r="I16" s="21"/>
      <c r="J16" s="21"/>
    </row>
    <row r="17" spans="1:10" x14ac:dyDescent="0.2">
      <c r="A17" s="626"/>
      <c r="B17" s="627"/>
      <c r="C17" s="600" t="s">
        <v>61</v>
      </c>
      <c r="D17" s="608"/>
      <c r="E17" s="620"/>
      <c r="F17" s="656"/>
      <c r="G17" s="606"/>
      <c r="H17" s="607"/>
      <c r="I17" s="21"/>
      <c r="J17" s="21"/>
    </row>
    <row r="18" spans="1:10" x14ac:dyDescent="0.2">
      <c r="A18" s="339" t="s">
        <v>44</v>
      </c>
      <c r="B18" s="630"/>
      <c r="C18" s="584" t="s">
        <v>61</v>
      </c>
      <c r="D18" s="584"/>
      <c r="E18" s="101"/>
      <c r="F18" s="101"/>
      <c r="G18" s="584" t="s">
        <v>61</v>
      </c>
      <c r="H18" s="585"/>
      <c r="I18" s="21"/>
      <c r="J18" s="21"/>
    </row>
    <row r="19" spans="1:10" x14ac:dyDescent="0.2">
      <c r="A19" s="339" t="s">
        <v>217</v>
      </c>
      <c r="B19" s="630"/>
      <c r="C19" s="584" t="s">
        <v>61</v>
      </c>
      <c r="D19" s="584"/>
      <c r="E19" s="49"/>
      <c r="F19" s="49"/>
      <c r="G19" s="584" t="s">
        <v>61</v>
      </c>
      <c r="H19" s="585"/>
      <c r="I19" s="21"/>
      <c r="J19" s="21"/>
    </row>
    <row r="20" spans="1:10" x14ac:dyDescent="0.2">
      <c r="A20" s="339" t="s">
        <v>218</v>
      </c>
      <c r="B20" s="630"/>
      <c r="C20" s="584" t="s">
        <v>61</v>
      </c>
      <c r="D20" s="584"/>
      <c r="E20" s="49"/>
      <c r="F20" s="49"/>
      <c r="G20" s="584" t="s">
        <v>61</v>
      </c>
      <c r="H20" s="585"/>
      <c r="I20" s="21"/>
      <c r="J20" s="21"/>
    </row>
    <row r="21" spans="1:10" x14ac:dyDescent="0.2">
      <c r="A21" s="339" t="s">
        <v>219</v>
      </c>
      <c r="B21" s="630"/>
      <c r="C21" s="584" t="s">
        <v>61</v>
      </c>
      <c r="D21" s="584"/>
      <c r="E21" s="49"/>
      <c r="F21" s="49"/>
      <c r="G21" s="584" t="s">
        <v>61</v>
      </c>
      <c r="H21" s="585"/>
      <c r="I21" s="21"/>
      <c r="J21" s="21"/>
    </row>
    <row r="22" spans="1:10" x14ac:dyDescent="0.2">
      <c r="A22" s="632" t="s">
        <v>220</v>
      </c>
      <c r="B22" s="633"/>
      <c r="C22" s="584" t="s">
        <v>61</v>
      </c>
      <c r="D22" s="584"/>
      <c r="E22" s="51"/>
      <c r="F22" s="51"/>
      <c r="G22" s="584" t="s">
        <v>61</v>
      </c>
      <c r="H22" s="585"/>
      <c r="I22" s="21"/>
      <c r="J22" s="21"/>
    </row>
    <row r="23" spans="1:10" x14ac:dyDescent="0.2">
      <c r="A23" s="22"/>
      <c r="B23" s="22"/>
      <c r="C23" s="21"/>
      <c r="D23" s="21"/>
      <c r="E23" s="22"/>
      <c r="F23" s="22"/>
      <c r="G23" s="21"/>
      <c r="H23" s="21"/>
      <c r="I23" s="21"/>
      <c r="J23" s="21"/>
    </row>
    <row r="24" spans="1:10" x14ac:dyDescent="0.2">
      <c r="A24" s="615" t="s">
        <v>221</v>
      </c>
      <c r="B24" s="616"/>
      <c r="C24" s="616"/>
      <c r="D24" s="616"/>
      <c r="E24" s="616"/>
      <c r="F24" s="616"/>
      <c r="G24" s="616"/>
      <c r="H24" s="616"/>
      <c r="I24" s="616"/>
      <c r="J24" s="617"/>
    </row>
    <row r="25" spans="1:10" ht="39" customHeight="1" x14ac:dyDescent="0.2">
      <c r="A25" s="613" t="s">
        <v>222</v>
      </c>
      <c r="B25" s="614"/>
      <c r="C25" s="586" t="s">
        <v>223</v>
      </c>
      <c r="D25" s="586"/>
      <c r="E25" s="586"/>
      <c r="F25" s="586"/>
      <c r="G25" s="586" t="s">
        <v>224</v>
      </c>
      <c r="H25" s="586"/>
      <c r="I25" s="586"/>
      <c r="J25" s="587"/>
    </row>
    <row r="26" spans="1:10" ht="96.75" customHeight="1" x14ac:dyDescent="0.2">
      <c r="A26" s="634" t="s">
        <v>225</v>
      </c>
      <c r="B26" s="568"/>
      <c r="C26" s="568" t="s">
        <v>226</v>
      </c>
      <c r="D26" s="568"/>
      <c r="E26" s="568"/>
      <c r="F26" s="568"/>
      <c r="G26" s="568" t="s">
        <v>227</v>
      </c>
      <c r="H26" s="568"/>
      <c r="I26" s="568"/>
      <c r="J26" s="575"/>
    </row>
    <row r="27" spans="1:10" x14ac:dyDescent="0.2">
      <c r="A27" s="220"/>
      <c r="B27" s="220"/>
      <c r="C27" s="220"/>
      <c r="D27" s="220"/>
      <c r="E27" s="220"/>
      <c r="F27" s="220"/>
      <c r="G27" s="220"/>
      <c r="H27" s="220"/>
      <c r="I27" s="220"/>
      <c r="J27" s="220"/>
    </row>
    <row r="28" spans="1:10" ht="47.25" x14ac:dyDescent="0.2">
      <c r="A28" s="231" t="s">
        <v>42</v>
      </c>
      <c r="B28" s="567"/>
      <c r="C28" s="631" t="s">
        <v>228</v>
      </c>
      <c r="D28" s="631"/>
      <c r="E28" s="631"/>
      <c r="F28" s="170" t="s">
        <v>229</v>
      </c>
      <c r="G28" s="576" t="s">
        <v>38</v>
      </c>
      <c r="H28" s="577"/>
      <c r="I28" s="21"/>
      <c r="J28" s="21"/>
    </row>
    <row r="29" spans="1:10" x14ac:dyDescent="0.2">
      <c r="A29" s="578" t="s">
        <v>230</v>
      </c>
      <c r="B29" s="579"/>
      <c r="C29" s="283" t="s">
        <v>231</v>
      </c>
      <c r="D29" s="283"/>
      <c r="E29" s="283"/>
      <c r="F29" s="101">
        <v>0</v>
      </c>
      <c r="G29" s="657" t="s">
        <v>232</v>
      </c>
      <c r="H29" s="658"/>
      <c r="I29" s="21"/>
      <c r="J29" s="21"/>
    </row>
    <row r="30" spans="1:10" x14ac:dyDescent="0.2">
      <c r="A30" s="581" t="s">
        <v>233</v>
      </c>
      <c r="B30" s="582"/>
      <c r="C30" s="283"/>
      <c r="D30" s="283"/>
      <c r="E30" s="283"/>
      <c r="F30" s="101"/>
      <c r="G30" s="254"/>
      <c r="H30" s="583"/>
      <c r="I30" s="21"/>
      <c r="J30" s="21"/>
    </row>
    <row r="31" spans="1:10" x14ac:dyDescent="0.2">
      <c r="A31" s="581" t="s">
        <v>234</v>
      </c>
      <c r="B31" s="582"/>
      <c r="C31" s="283" t="s">
        <v>231</v>
      </c>
      <c r="D31" s="283"/>
      <c r="E31" s="283"/>
      <c r="F31" s="101">
        <v>0</v>
      </c>
      <c r="G31" s="254" t="s">
        <v>232</v>
      </c>
      <c r="H31" s="583"/>
      <c r="I31" s="21"/>
      <c r="J31" s="21"/>
    </row>
    <row r="32" spans="1:10" x14ac:dyDescent="0.2">
      <c r="A32" s="581" t="s">
        <v>235</v>
      </c>
      <c r="B32" s="582"/>
      <c r="C32" s="283" t="s">
        <v>231</v>
      </c>
      <c r="D32" s="283"/>
      <c r="E32" s="283"/>
      <c r="F32" s="101">
        <v>0</v>
      </c>
      <c r="G32" s="254" t="s">
        <v>232</v>
      </c>
      <c r="H32" s="583"/>
      <c r="I32" s="21"/>
      <c r="J32" s="21"/>
    </row>
    <row r="33" spans="1:10" x14ac:dyDescent="0.2">
      <c r="A33" s="581" t="s">
        <v>236</v>
      </c>
      <c r="B33" s="582"/>
      <c r="C33" s="283" t="s">
        <v>231</v>
      </c>
      <c r="D33" s="283"/>
      <c r="E33" s="283"/>
      <c r="F33" s="101">
        <v>0</v>
      </c>
      <c r="G33" s="254" t="s">
        <v>232</v>
      </c>
      <c r="H33" s="583"/>
      <c r="I33" s="21"/>
      <c r="J33" s="21"/>
    </row>
    <row r="34" spans="1:10" ht="15" thickBot="1" x14ac:dyDescent="0.25">
      <c r="A34" s="573" t="s">
        <v>237</v>
      </c>
      <c r="B34" s="574"/>
      <c r="C34" s="283" t="s">
        <v>231</v>
      </c>
      <c r="D34" s="283"/>
      <c r="E34" s="283"/>
      <c r="F34" s="101">
        <v>0</v>
      </c>
      <c r="G34" s="254" t="s">
        <v>232</v>
      </c>
      <c r="H34" s="583"/>
      <c r="I34" s="21"/>
      <c r="J34" s="21"/>
    </row>
    <row r="35" spans="1:10" x14ac:dyDescent="0.2">
      <c r="A35" s="17"/>
      <c r="B35" s="17"/>
      <c r="C35" s="16"/>
      <c r="D35" s="16"/>
      <c r="E35" s="16"/>
      <c r="F35" s="16"/>
      <c r="G35" s="16"/>
      <c r="H35" s="16"/>
      <c r="I35" s="16"/>
      <c r="J35" s="16"/>
    </row>
    <row r="36" spans="1:10" x14ac:dyDescent="0.2">
      <c r="A36" s="17"/>
      <c r="B36" s="17"/>
      <c r="C36" s="16"/>
      <c r="D36" s="16"/>
      <c r="E36" s="16"/>
      <c r="F36" s="16"/>
      <c r="G36" s="16"/>
      <c r="H36" s="16"/>
      <c r="I36" s="16"/>
      <c r="J36" s="16"/>
    </row>
    <row r="37" spans="1:10" x14ac:dyDescent="0.2">
      <c r="A37" s="17"/>
      <c r="B37" s="17"/>
      <c r="C37" s="16"/>
      <c r="D37" s="16"/>
      <c r="E37" s="16"/>
      <c r="F37" s="16"/>
      <c r="G37" s="16"/>
      <c r="H37" s="16"/>
      <c r="I37" s="16"/>
      <c r="J37" s="16"/>
    </row>
    <row r="38" spans="1:10" x14ac:dyDescent="0.2">
      <c r="A38" s="17"/>
      <c r="B38" s="17"/>
      <c r="C38" s="16"/>
      <c r="D38" s="16"/>
      <c r="E38" s="16"/>
      <c r="F38" s="16"/>
      <c r="G38" s="16"/>
      <c r="H38" s="16"/>
      <c r="I38" s="16"/>
      <c r="J38" s="16"/>
    </row>
    <row r="39" spans="1:10" x14ac:dyDescent="0.2">
      <c r="A39" s="17"/>
      <c r="B39" s="17"/>
      <c r="C39" s="16"/>
      <c r="D39" s="16"/>
      <c r="E39" s="16"/>
      <c r="F39" s="16"/>
      <c r="G39" s="16"/>
      <c r="H39" s="16"/>
      <c r="I39" s="16"/>
      <c r="J39" s="16"/>
    </row>
    <row r="40" spans="1:10" x14ac:dyDescent="0.2">
      <c r="A40" s="17"/>
      <c r="B40" s="17"/>
      <c r="C40" s="16"/>
      <c r="D40" s="16"/>
      <c r="E40" s="16"/>
      <c r="F40" s="16"/>
      <c r="G40" s="16"/>
      <c r="H40" s="16"/>
      <c r="I40" s="16"/>
      <c r="J40" s="16"/>
    </row>
    <row r="41" spans="1:10" ht="94.5" x14ac:dyDescent="0.2">
      <c r="A41" s="231" t="s">
        <v>238</v>
      </c>
      <c r="B41" s="567"/>
      <c r="C41" s="170" t="s">
        <v>239</v>
      </c>
      <c r="D41" s="170" t="s">
        <v>240</v>
      </c>
      <c r="E41" s="170" t="s">
        <v>214</v>
      </c>
      <c r="F41" s="170" t="s">
        <v>241</v>
      </c>
      <c r="G41" s="576" t="s">
        <v>242</v>
      </c>
      <c r="H41" s="577"/>
      <c r="I41" s="16"/>
      <c r="J41" s="16"/>
    </row>
    <row r="42" spans="1:10" x14ac:dyDescent="0.2">
      <c r="A42" s="578" t="s">
        <v>230</v>
      </c>
      <c r="B42" s="579"/>
      <c r="C42" s="101">
        <v>5</v>
      </c>
      <c r="D42" s="101">
        <v>0</v>
      </c>
      <c r="E42" s="101">
        <v>0</v>
      </c>
      <c r="F42" s="101">
        <v>0</v>
      </c>
      <c r="G42" s="283">
        <f t="shared" ref="G42:G47" si="0">+C42+D42+E42+F42</f>
        <v>5</v>
      </c>
      <c r="H42" s="580"/>
      <c r="I42" s="16"/>
      <c r="J42" s="16"/>
    </row>
    <row r="43" spans="1:10" x14ac:dyDescent="0.2">
      <c r="A43" s="581" t="s">
        <v>233</v>
      </c>
      <c r="B43" s="582"/>
      <c r="C43" s="101"/>
      <c r="D43" s="101"/>
      <c r="E43" s="101"/>
      <c r="F43" s="49"/>
      <c r="G43" s="283"/>
      <c r="H43" s="580"/>
      <c r="I43" s="16"/>
      <c r="J43" s="16"/>
    </row>
    <row r="44" spans="1:10" x14ac:dyDescent="0.2">
      <c r="A44" s="581" t="s">
        <v>234</v>
      </c>
      <c r="B44" s="582"/>
      <c r="C44" s="101">
        <v>5</v>
      </c>
      <c r="D44" s="101">
        <v>0</v>
      </c>
      <c r="E44" s="101">
        <v>0</v>
      </c>
      <c r="F44" s="49">
        <v>0</v>
      </c>
      <c r="G44" s="254">
        <f t="shared" si="0"/>
        <v>5</v>
      </c>
      <c r="H44" s="583"/>
      <c r="I44" s="16"/>
      <c r="J44" s="16"/>
    </row>
    <row r="45" spans="1:10" x14ac:dyDescent="0.2">
      <c r="A45" s="581" t="s">
        <v>235</v>
      </c>
      <c r="B45" s="582"/>
      <c r="C45" s="101">
        <v>5</v>
      </c>
      <c r="D45" s="101">
        <v>0</v>
      </c>
      <c r="E45" s="101">
        <v>0</v>
      </c>
      <c r="F45" s="49">
        <v>0</v>
      </c>
      <c r="G45" s="254">
        <f t="shared" si="0"/>
        <v>5</v>
      </c>
      <c r="H45" s="583"/>
      <c r="I45" s="16"/>
      <c r="J45" s="16"/>
    </row>
    <row r="46" spans="1:10" x14ac:dyDescent="0.2">
      <c r="A46" s="581" t="s">
        <v>236</v>
      </c>
      <c r="B46" s="582"/>
      <c r="C46" s="101">
        <v>5</v>
      </c>
      <c r="D46" s="101">
        <v>0</v>
      </c>
      <c r="E46" s="101">
        <v>0</v>
      </c>
      <c r="F46" s="49">
        <v>0</v>
      </c>
      <c r="G46" s="254">
        <f t="shared" si="0"/>
        <v>5</v>
      </c>
      <c r="H46" s="583"/>
      <c r="I46" s="16"/>
      <c r="J46" s="16"/>
    </row>
    <row r="47" spans="1:10" x14ac:dyDescent="0.2">
      <c r="A47" s="573" t="s">
        <v>243</v>
      </c>
      <c r="B47" s="574"/>
      <c r="C47" s="101">
        <v>5</v>
      </c>
      <c r="D47" s="101">
        <v>0</v>
      </c>
      <c r="E47" s="101">
        <v>0</v>
      </c>
      <c r="F47" s="51">
        <v>0</v>
      </c>
      <c r="G47" s="568">
        <f t="shared" si="0"/>
        <v>5</v>
      </c>
      <c r="H47" s="575"/>
      <c r="I47" s="16"/>
      <c r="J47" s="16"/>
    </row>
    <row r="48" spans="1:10" x14ac:dyDescent="0.2">
      <c r="A48" s="17"/>
      <c r="B48" s="17"/>
      <c r="C48" s="16"/>
      <c r="D48" s="101"/>
      <c r="E48" s="16"/>
      <c r="F48" s="16"/>
      <c r="G48" s="16"/>
      <c r="H48" s="16"/>
      <c r="I48" s="16"/>
      <c r="J48" s="16"/>
    </row>
    <row r="49" spans="1:10" x14ac:dyDescent="0.2">
      <c r="A49" s="17"/>
      <c r="B49" s="17"/>
      <c r="C49" s="16"/>
      <c r="D49" s="16"/>
      <c r="E49" s="16"/>
      <c r="F49" s="16"/>
      <c r="G49" s="16"/>
      <c r="H49" s="16"/>
      <c r="I49" s="16"/>
      <c r="J49" s="16"/>
    </row>
    <row r="50" spans="1:10" x14ac:dyDescent="0.2">
      <c r="A50" s="17"/>
      <c r="B50" s="17"/>
      <c r="C50" s="16"/>
      <c r="D50" s="16"/>
      <c r="E50" s="16"/>
      <c r="F50" s="16"/>
      <c r="G50" s="16"/>
      <c r="H50" s="16"/>
      <c r="I50" s="16"/>
      <c r="J50" s="16"/>
    </row>
  </sheetData>
  <mergeCells count="96">
    <mergeCell ref="F16:F17"/>
    <mergeCell ref="C34:E34"/>
    <mergeCell ref="G33:H33"/>
    <mergeCell ref="G34:H34"/>
    <mergeCell ref="G28:H28"/>
    <mergeCell ref="C29:E29"/>
    <mergeCell ref="C30:E30"/>
    <mergeCell ref="C31:E31"/>
    <mergeCell ref="C32:E32"/>
    <mergeCell ref="G29:H29"/>
    <mergeCell ref="G30:H30"/>
    <mergeCell ref="G31:H31"/>
    <mergeCell ref="G32:H32"/>
    <mergeCell ref="A15:B15"/>
    <mergeCell ref="C12:D12"/>
    <mergeCell ref="C15:H15"/>
    <mergeCell ref="A9:B9"/>
    <mergeCell ref="A10:B10"/>
    <mergeCell ref="A13:B13"/>
    <mergeCell ref="G11:H11"/>
    <mergeCell ref="C11:D11"/>
    <mergeCell ref="G7:G10"/>
    <mergeCell ref="G12:H13"/>
    <mergeCell ref="H7:H10"/>
    <mergeCell ref="C7:D7"/>
    <mergeCell ref="C8:D8"/>
    <mergeCell ref="C9:D9"/>
    <mergeCell ref="A34:B34"/>
    <mergeCell ref="C28:E28"/>
    <mergeCell ref="C33:E33"/>
    <mergeCell ref="A22:B22"/>
    <mergeCell ref="A18:B18"/>
    <mergeCell ref="A19:B19"/>
    <mergeCell ref="A20:B20"/>
    <mergeCell ref="C19:D19"/>
    <mergeCell ref="A26:B26"/>
    <mergeCell ref="A28:B28"/>
    <mergeCell ref="G2:G5"/>
    <mergeCell ref="A25:B25"/>
    <mergeCell ref="A24:J24"/>
    <mergeCell ref="C20:D20"/>
    <mergeCell ref="C21:D21"/>
    <mergeCell ref="C13:D13"/>
    <mergeCell ref="C18:D18"/>
    <mergeCell ref="E16:E17"/>
    <mergeCell ref="A7:B7"/>
    <mergeCell ref="A8:B8"/>
    <mergeCell ref="A11:B11"/>
    <mergeCell ref="A16:B17"/>
    <mergeCell ref="C10:D10"/>
    <mergeCell ref="A21:B21"/>
    <mergeCell ref="G19:H19"/>
    <mergeCell ref="G20:H20"/>
    <mergeCell ref="A1:H1"/>
    <mergeCell ref="G18:H18"/>
    <mergeCell ref="C2:D2"/>
    <mergeCell ref="H2:H5"/>
    <mergeCell ref="C5:D5"/>
    <mergeCell ref="E2:E5"/>
    <mergeCell ref="F2:F5"/>
    <mergeCell ref="C16:D16"/>
    <mergeCell ref="A6:B6"/>
    <mergeCell ref="C6:D6"/>
    <mergeCell ref="C3:D3"/>
    <mergeCell ref="C4:D4"/>
    <mergeCell ref="G16:H17"/>
    <mergeCell ref="C17:D17"/>
    <mergeCell ref="A2:B2"/>
    <mergeCell ref="A12:B12"/>
    <mergeCell ref="A31:B31"/>
    <mergeCell ref="A32:B32"/>
    <mergeCell ref="A33:B33"/>
    <mergeCell ref="G26:J26"/>
    <mergeCell ref="G25:J25"/>
    <mergeCell ref="G21:H21"/>
    <mergeCell ref="G22:H22"/>
    <mergeCell ref="C22:D22"/>
    <mergeCell ref="A29:B29"/>
    <mergeCell ref="A30:B30"/>
    <mergeCell ref="A27:J27"/>
    <mergeCell ref="C25:F25"/>
    <mergeCell ref="C26:F26"/>
    <mergeCell ref="A47:B47"/>
    <mergeCell ref="G47:H47"/>
    <mergeCell ref="G41:H41"/>
    <mergeCell ref="A42:B42"/>
    <mergeCell ref="G42:H42"/>
    <mergeCell ref="A43:B43"/>
    <mergeCell ref="G43:H43"/>
    <mergeCell ref="A44:B44"/>
    <mergeCell ref="G44:H44"/>
    <mergeCell ref="A41:B41"/>
    <mergeCell ref="A46:B46"/>
    <mergeCell ref="G46:H46"/>
    <mergeCell ref="A45:B45"/>
    <mergeCell ref="G45:H45"/>
  </mergeCells>
  <dataValidations count="1">
    <dataValidation type="list" allowBlank="1" showInputMessage="1" showErrorMessage="1" sqref="D23 C3:C5 G23 C13:C15 C7:C10 C18:C23 G6:G7" xr:uid="{00000000-0002-0000-0000-000001000000}">
      <formula1>Verificación</formula1>
    </dataValidation>
  </dataValidations>
  <hyperlinks>
    <hyperlink ref="E7" r:id="rId1" xr:uid="{E9A47F39-A9AD-4EF7-BBDC-4D9E81675F49}"/>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A85188D3-8C92-46B3-AC59-9209891EAF35}">
          <x14:formula1>
            <xm:f>Hoja1!$E$13:$E$14</xm:f>
          </x14:formula1>
          <xm:sqref>E42:E47</xm:sqref>
        </x14:dataValidation>
        <x14:dataValidation type="list" allowBlank="1" showInputMessage="1" showErrorMessage="1" xr:uid="{74F8AAAA-B1BF-4460-8F29-12833AC23A72}">
          <x14:formula1>
            <xm:f>Hoja1!$C$13:$C$18</xm:f>
          </x14:formula1>
          <xm:sqref>C42:C47</xm:sqref>
        </x14:dataValidation>
        <x14:dataValidation type="list" allowBlank="1" showInputMessage="1" showErrorMessage="1" xr:uid="{D453308A-446B-4EC0-85C7-53808EA8562E}">
          <x14:formula1>
            <xm:f>Hoja1!$K$12:$K$13</xm:f>
          </x14:formula1>
          <xm:sqref>D42:D48</xm:sqref>
        </x14:dataValidation>
        <x14:dataValidation type="list" allowBlank="1" showInputMessage="1" showErrorMessage="1" xr:uid="{C93E9741-7632-4D42-9C84-C2A85BDBFC69}">
          <x14:formula1>
            <xm:f>Hoja1!$H$12:$H$14</xm:f>
          </x14:formula1>
          <xm:sqref>F29:F34</xm:sqref>
        </x14:dataValidation>
        <x14:dataValidation type="list" allowBlank="1" showInputMessage="1" showErrorMessage="1" xr:uid="{4116C332-AA15-48B2-B5DC-2A928CC99742}">
          <x14:formula1>
            <xm:f>Hoja1!$G$6:$G$8</xm:f>
          </x14:formula1>
          <xm:sqref>C29:E34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01443-3796-4821-9759-EC42AE8DCE7F}">
  <dimension ref="C3:K18"/>
  <sheetViews>
    <sheetView workbookViewId="0">
      <selection activeCell="H15" sqref="H15"/>
    </sheetView>
  </sheetViews>
  <sheetFormatPr baseColWidth="10" defaultColWidth="11" defaultRowHeight="14.25" x14ac:dyDescent="0.2"/>
  <sheetData>
    <row r="3" spans="3:11" x14ac:dyDescent="0.2">
      <c r="C3" t="s">
        <v>244</v>
      </c>
      <c r="G3" s="613"/>
      <c r="H3" s="614"/>
    </row>
    <row r="4" spans="3:11" x14ac:dyDescent="0.2">
      <c r="C4" t="s">
        <v>245</v>
      </c>
    </row>
    <row r="6" spans="3:11" x14ac:dyDescent="0.2">
      <c r="G6" t="s">
        <v>231</v>
      </c>
    </row>
    <row r="7" spans="3:11" x14ac:dyDescent="0.2">
      <c r="G7" t="s">
        <v>246</v>
      </c>
    </row>
    <row r="8" spans="3:11" x14ac:dyDescent="0.2">
      <c r="G8" t="s">
        <v>247</v>
      </c>
    </row>
    <row r="9" spans="3:11" x14ac:dyDescent="0.2">
      <c r="C9" t="s">
        <v>248</v>
      </c>
      <c r="F9" t="s">
        <v>42</v>
      </c>
    </row>
    <row r="10" spans="3:11" x14ac:dyDescent="0.2">
      <c r="C10" t="s">
        <v>86</v>
      </c>
      <c r="F10" t="s">
        <v>134</v>
      </c>
    </row>
    <row r="12" spans="3:11" x14ac:dyDescent="0.2">
      <c r="H12" s="3">
        <v>20</v>
      </c>
      <c r="K12">
        <v>4</v>
      </c>
    </row>
    <row r="13" spans="3:11" x14ac:dyDescent="0.2">
      <c r="C13">
        <v>0</v>
      </c>
      <c r="E13">
        <v>0</v>
      </c>
      <c r="H13" s="3">
        <v>5</v>
      </c>
      <c r="K13">
        <v>0</v>
      </c>
    </row>
    <row r="14" spans="3:11" x14ac:dyDescent="0.2">
      <c r="C14">
        <v>1</v>
      </c>
      <c r="E14">
        <v>1</v>
      </c>
      <c r="H14" s="3">
        <v>0</v>
      </c>
    </row>
    <row r="15" spans="3:11" x14ac:dyDescent="0.2">
      <c r="C15">
        <v>2</v>
      </c>
    </row>
    <row r="16" spans="3:11" x14ac:dyDescent="0.2">
      <c r="C16">
        <v>3</v>
      </c>
    </row>
    <row r="17" spans="3:3" x14ac:dyDescent="0.2">
      <c r="C17">
        <v>4</v>
      </c>
    </row>
    <row r="18" spans="3:3" x14ac:dyDescent="0.2">
      <c r="C18">
        <v>5</v>
      </c>
    </row>
  </sheetData>
  <mergeCells count="1">
    <mergeCell ref="G3:H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C2:I24"/>
  <sheetViews>
    <sheetView zoomScale="85" zoomScaleNormal="85" workbookViewId="0">
      <selection activeCell="B36" sqref="B36"/>
    </sheetView>
  </sheetViews>
  <sheetFormatPr baseColWidth="10" defaultColWidth="11" defaultRowHeight="15" x14ac:dyDescent="0.2"/>
  <cols>
    <col min="1" max="1" width="11" style="6"/>
    <col min="2" max="2" width="26.5" style="6" customWidth="1"/>
    <col min="3" max="3" width="25.375" style="6" customWidth="1"/>
    <col min="4" max="4" width="20" style="6" bestFit="1" customWidth="1"/>
    <col min="5" max="5" width="16" style="6" customWidth="1"/>
    <col min="6" max="6" width="17.125" style="6" customWidth="1"/>
    <col min="7" max="7" width="17" style="6" customWidth="1"/>
    <col min="8" max="8" width="12.375" style="6" bestFit="1" customWidth="1"/>
    <col min="9" max="9" width="13.5" style="6" customWidth="1"/>
    <col min="10" max="16384" width="11" style="6"/>
  </cols>
  <sheetData>
    <row r="2" spans="3:9" x14ac:dyDescent="0.2">
      <c r="C2" s="14"/>
      <c r="D2" s="15" t="s">
        <v>141</v>
      </c>
      <c r="E2" s="15" t="s">
        <v>142</v>
      </c>
      <c r="F2" s="15" t="s">
        <v>143</v>
      </c>
      <c r="G2" s="15" t="s">
        <v>144</v>
      </c>
      <c r="H2" s="15" t="s">
        <v>145</v>
      </c>
      <c r="I2" s="15" t="s">
        <v>146</v>
      </c>
    </row>
    <row r="3" spans="3:9" x14ac:dyDescent="0.2">
      <c r="C3" s="14" t="s">
        <v>148</v>
      </c>
      <c r="D3" s="7"/>
      <c r="E3" s="7"/>
      <c r="F3" s="7"/>
      <c r="G3" s="7"/>
      <c r="H3" s="7"/>
      <c r="I3" s="7"/>
    </row>
    <row r="4" spans="3:9" x14ac:dyDescent="0.2">
      <c r="C4" s="14" t="s">
        <v>152</v>
      </c>
      <c r="D4" s="8"/>
      <c r="E4" s="8"/>
      <c r="F4" s="8"/>
      <c r="G4" s="8"/>
      <c r="H4" s="8"/>
      <c r="I4" s="8"/>
    </row>
    <row r="5" spans="3:9" x14ac:dyDescent="0.2">
      <c r="C5" s="14" t="s">
        <v>155</v>
      </c>
      <c r="D5" s="8"/>
      <c r="E5" s="8"/>
      <c r="F5" s="8"/>
      <c r="G5" s="8"/>
      <c r="H5" s="8"/>
      <c r="I5" s="8"/>
    </row>
    <row r="6" spans="3:9" x14ac:dyDescent="0.2">
      <c r="C6" s="14" t="s">
        <v>158</v>
      </c>
      <c r="D6" s="8"/>
      <c r="E6" s="8"/>
      <c r="F6" s="8"/>
      <c r="G6" s="8"/>
      <c r="H6" s="8"/>
      <c r="I6" s="8"/>
    </row>
    <row r="7" spans="3:9" x14ac:dyDescent="0.2">
      <c r="C7" s="14" t="s">
        <v>161</v>
      </c>
      <c r="D7" s="8"/>
      <c r="E7" s="8"/>
      <c r="F7" s="8"/>
      <c r="G7" s="8"/>
      <c r="H7" s="8"/>
      <c r="I7" s="8"/>
    </row>
    <row r="8" spans="3:9" x14ac:dyDescent="0.2">
      <c r="C8" s="14" t="s">
        <v>163</v>
      </c>
      <c r="D8" s="8"/>
      <c r="E8" s="8"/>
      <c r="F8" s="8"/>
      <c r="G8" s="8"/>
      <c r="H8" s="8"/>
      <c r="I8" s="8"/>
    </row>
    <row r="9" spans="3:9" x14ac:dyDescent="0.2">
      <c r="C9" s="14" t="s">
        <v>164</v>
      </c>
      <c r="D9" s="8"/>
      <c r="E9" s="8"/>
      <c r="F9" s="8"/>
      <c r="G9" s="8"/>
      <c r="H9" s="8"/>
      <c r="I9" s="8"/>
    </row>
    <row r="10" spans="3:9" x14ac:dyDescent="0.2">
      <c r="C10" s="14" t="s">
        <v>165</v>
      </c>
      <c r="D10" s="8"/>
      <c r="E10" s="8"/>
      <c r="F10" s="8"/>
      <c r="G10" s="8"/>
      <c r="H10" s="8"/>
      <c r="I10" s="8"/>
    </row>
    <row r="11" spans="3:9" x14ac:dyDescent="0.2">
      <c r="E11" s="9"/>
      <c r="F11" s="9"/>
      <c r="G11" s="9"/>
      <c r="H11" s="9"/>
      <c r="I11" s="9"/>
    </row>
    <row r="12" spans="3:9" x14ac:dyDescent="0.2">
      <c r="C12" s="14" t="s">
        <v>249</v>
      </c>
      <c r="E12" s="9"/>
      <c r="F12" s="9"/>
      <c r="G12" s="9"/>
      <c r="H12" s="9"/>
      <c r="I12" s="9"/>
    </row>
    <row r="13" spans="3:9" x14ac:dyDescent="0.2">
      <c r="C13" s="10" t="s">
        <v>250</v>
      </c>
      <c r="D13" s="11">
        <f>D4-D6</f>
        <v>0</v>
      </c>
      <c r="E13" s="9"/>
      <c r="F13" s="9"/>
      <c r="G13" s="9"/>
      <c r="H13" s="9"/>
      <c r="I13" s="9"/>
    </row>
    <row r="14" spans="3:9" x14ac:dyDescent="0.2">
      <c r="C14" s="10" t="s">
        <v>251</v>
      </c>
      <c r="D14" s="11" t="e">
        <f>D9/D8</f>
        <v>#DIV/0!</v>
      </c>
      <c r="E14" s="9"/>
      <c r="F14" s="9"/>
      <c r="G14" s="9"/>
      <c r="H14" s="9"/>
      <c r="I14" s="9"/>
    </row>
    <row r="15" spans="3:9" x14ac:dyDescent="0.2">
      <c r="C15" s="10" t="s">
        <v>252</v>
      </c>
      <c r="D15" s="11" t="e">
        <f>D9/D5</f>
        <v>#DIV/0!</v>
      </c>
      <c r="E15" s="9"/>
      <c r="F15" s="9"/>
      <c r="G15" s="9"/>
      <c r="H15" s="9"/>
      <c r="I15" s="9"/>
    </row>
    <row r="16" spans="3:9" x14ac:dyDescent="0.2">
      <c r="C16" s="14" t="s">
        <v>147</v>
      </c>
      <c r="D16" s="12"/>
      <c r="E16" s="9"/>
      <c r="F16" s="9"/>
      <c r="G16" s="9"/>
      <c r="H16" s="9"/>
      <c r="I16" s="9"/>
    </row>
    <row r="17" spans="3:4" x14ac:dyDescent="0.2">
      <c r="C17" s="10" t="s">
        <v>250</v>
      </c>
      <c r="D17" s="11">
        <f>SUM(D4:I4)-SUM(D6:I6)</f>
        <v>0</v>
      </c>
    </row>
    <row r="19" spans="3:4" x14ac:dyDescent="0.2">
      <c r="C19" s="14" t="s">
        <v>147</v>
      </c>
    </row>
    <row r="20" spans="3:4" x14ac:dyDescent="0.2">
      <c r="C20" s="10" t="s">
        <v>253</v>
      </c>
      <c r="D20" s="13" t="e">
        <f>+SUMPRODUCT(D3:I3,D4:I4)/SUMPRODUCT(D3:I3,D6:I6)</f>
        <v>#DIV/0!</v>
      </c>
    </row>
    <row r="21" spans="3:4" x14ac:dyDescent="0.2">
      <c r="C21" s="10" t="s">
        <v>153</v>
      </c>
      <c r="D21" s="13" t="e">
        <f>SUMPRODUCT(D3:I3,D7:I7)/SUMPRODUCT(D3:I3,D5:I5)</f>
        <v>#DIV/0!</v>
      </c>
    </row>
    <row r="22" spans="3:4" x14ac:dyDescent="0.2">
      <c r="C22" s="10" t="s">
        <v>254</v>
      </c>
      <c r="D22" s="13" t="e">
        <f>SUMPRODUCT(D3:I3,D9:I9)/SUMPRODUCT(D3:I3,D10:I10)</f>
        <v>#DIV/0!</v>
      </c>
    </row>
    <row r="23" spans="3:4" x14ac:dyDescent="0.2">
      <c r="C23" s="10" t="s">
        <v>251</v>
      </c>
      <c r="D23" s="13" t="e">
        <f>SUMPRODUCT(D3:I3,D9:I9)/SUMPRODUCT(D3:I3,D8:I8)</f>
        <v>#DIV/0!</v>
      </c>
    </row>
    <row r="24" spans="3:4" x14ac:dyDescent="0.2">
      <c r="C24" s="10" t="s">
        <v>252</v>
      </c>
      <c r="D24" s="13" t="e">
        <f>SUMPRODUCT(D3:I3,D9:I9)/SUMPRODUCT(D3:I3,D5:I5)</f>
        <v>#DIV/0!</v>
      </c>
    </row>
  </sheetData>
  <pageMargins left="0.75" right="0.75" top="1" bottom="1" header="0.5" footer="0.5"/>
  <pageSetup orientation="portrait" horizontalDpi="4294967292" verticalDpi="4294967292"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1AE52-2E6B-43A4-BBC6-1EEE12217A9C}">
  <dimension ref="A1:D5"/>
  <sheetViews>
    <sheetView workbookViewId="0">
      <selection activeCell="B3" sqref="B3"/>
    </sheetView>
  </sheetViews>
  <sheetFormatPr baseColWidth="10" defaultColWidth="11" defaultRowHeight="14.25" x14ac:dyDescent="0.2"/>
  <cols>
    <col min="3" max="4" width="11" style="19"/>
  </cols>
  <sheetData>
    <row r="1" spans="1:4" x14ac:dyDescent="0.2">
      <c r="A1" s="19">
        <v>15</v>
      </c>
      <c r="B1" s="19" t="s">
        <v>255</v>
      </c>
      <c r="C1" s="19">
        <v>10</v>
      </c>
      <c r="D1" s="19" t="s">
        <v>256</v>
      </c>
    </row>
    <row r="2" spans="1:4" x14ac:dyDescent="0.2">
      <c r="A2" s="19">
        <v>0</v>
      </c>
      <c r="B2" s="19" t="s">
        <v>257</v>
      </c>
      <c r="C2" s="19">
        <v>7</v>
      </c>
      <c r="D2" s="19" t="s">
        <v>258</v>
      </c>
    </row>
    <row r="3" spans="1:4" x14ac:dyDescent="0.2">
      <c r="A3" s="19" t="s">
        <v>259</v>
      </c>
      <c r="B3" s="19" t="s">
        <v>259</v>
      </c>
      <c r="C3" s="19">
        <v>3</v>
      </c>
      <c r="D3" s="19" t="s">
        <v>260</v>
      </c>
    </row>
    <row r="4" spans="1:4" x14ac:dyDescent="0.2">
      <c r="C4" s="19">
        <v>0</v>
      </c>
      <c r="D4" s="19" t="s">
        <v>259</v>
      </c>
    </row>
    <row r="5" spans="1:4" x14ac:dyDescent="0.2">
      <c r="C5" s="19" t="s">
        <v>259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2:M63"/>
  <sheetViews>
    <sheetView workbookViewId="0">
      <selection activeCell="D14" sqref="D14"/>
    </sheetView>
  </sheetViews>
  <sheetFormatPr baseColWidth="10" defaultColWidth="11" defaultRowHeight="14.25" x14ac:dyDescent="0.2"/>
  <cols>
    <col min="1" max="1" width="24.5" customWidth="1"/>
    <col min="2" max="2" width="27" customWidth="1"/>
    <col min="6" max="6" width="25.125" bestFit="1" customWidth="1"/>
    <col min="7" max="7" width="14.625" bestFit="1" customWidth="1"/>
    <col min="10" max="10" width="14.625" bestFit="1" customWidth="1"/>
    <col min="11" max="11" width="15.25" bestFit="1" customWidth="1"/>
    <col min="12" max="13" width="13.125" bestFit="1" customWidth="1"/>
  </cols>
  <sheetData>
    <row r="2" spans="1:13" ht="15" x14ac:dyDescent="0.25">
      <c r="A2" s="2"/>
      <c r="B2" s="2" t="s">
        <v>261</v>
      </c>
      <c r="C2" s="3"/>
      <c r="D2" s="3"/>
      <c r="E2" s="3"/>
      <c r="F2" s="3"/>
      <c r="G2" s="2" t="s">
        <v>262</v>
      </c>
    </row>
    <row r="3" spans="1:13" x14ac:dyDescent="0.2">
      <c r="B3" t="s">
        <v>14</v>
      </c>
    </row>
    <row r="4" spans="1:13" x14ac:dyDescent="0.2">
      <c r="B4" t="s">
        <v>133</v>
      </c>
    </row>
    <row r="5" spans="1:13" x14ac:dyDescent="0.2">
      <c r="B5" t="s">
        <v>16</v>
      </c>
      <c r="G5" t="s">
        <v>50</v>
      </c>
    </row>
    <row r="6" spans="1:13" x14ac:dyDescent="0.2">
      <c r="B6" t="s">
        <v>17</v>
      </c>
      <c r="G6" t="s">
        <v>30</v>
      </c>
    </row>
    <row r="7" spans="1:13" ht="15" x14ac:dyDescent="0.25">
      <c r="A7" s="2"/>
      <c r="B7" t="s">
        <v>137</v>
      </c>
      <c r="C7" s="2"/>
      <c r="E7" s="2"/>
      <c r="F7" s="2"/>
      <c r="G7" t="s">
        <v>61</v>
      </c>
      <c r="I7" s="1"/>
      <c r="J7" s="1"/>
      <c r="K7" s="1"/>
    </row>
    <row r="8" spans="1:13" x14ac:dyDescent="0.2">
      <c r="B8" t="s">
        <v>18</v>
      </c>
      <c r="C8" s="4"/>
      <c r="G8" s="5"/>
      <c r="J8" s="5"/>
      <c r="K8" s="5"/>
      <c r="L8" s="5"/>
      <c r="M8" s="5"/>
    </row>
    <row r="9" spans="1:13" x14ac:dyDescent="0.2">
      <c r="C9" s="4"/>
      <c r="G9" s="5"/>
      <c r="J9" s="5"/>
      <c r="K9" s="5"/>
      <c r="L9" s="5"/>
      <c r="M9" s="5"/>
    </row>
    <row r="10" spans="1:13" x14ac:dyDescent="0.2">
      <c r="C10" s="4"/>
      <c r="G10" s="5"/>
      <c r="J10" s="5"/>
      <c r="K10" s="5"/>
      <c r="L10" s="5"/>
      <c r="M10" s="5"/>
    </row>
    <row r="11" spans="1:13" x14ac:dyDescent="0.2">
      <c r="C11" s="4"/>
      <c r="G11" s="5"/>
      <c r="J11" s="5"/>
      <c r="K11" s="5"/>
      <c r="L11" s="5"/>
      <c r="M11" s="5"/>
    </row>
    <row r="12" spans="1:13" x14ac:dyDescent="0.2">
      <c r="C12" s="4"/>
      <c r="G12" s="5"/>
      <c r="J12" s="5"/>
      <c r="K12" s="5"/>
      <c r="L12" s="5"/>
      <c r="M12" s="5"/>
    </row>
    <row r="13" spans="1:13" x14ac:dyDescent="0.2">
      <c r="C13" s="4"/>
      <c r="G13" s="5"/>
      <c r="J13" s="5"/>
      <c r="K13" s="5"/>
      <c r="L13" s="5"/>
      <c r="M13" s="5"/>
    </row>
    <row r="14" spans="1:13" x14ac:dyDescent="0.2">
      <c r="C14" s="4"/>
      <c r="G14" s="5"/>
      <c r="J14" s="5"/>
      <c r="K14" s="5"/>
      <c r="L14" s="5"/>
      <c r="M14" s="5"/>
    </row>
    <row r="15" spans="1:13" x14ac:dyDescent="0.2">
      <c r="C15" s="4"/>
      <c r="G15" s="5"/>
      <c r="J15" s="5"/>
      <c r="K15" s="5"/>
      <c r="L15" s="5"/>
      <c r="M15" s="5"/>
    </row>
    <row r="16" spans="1:13" x14ac:dyDescent="0.2">
      <c r="C16" s="659"/>
      <c r="G16" s="5"/>
      <c r="J16" s="5"/>
      <c r="K16" s="5"/>
      <c r="L16" s="5"/>
      <c r="M16" s="5"/>
    </row>
    <row r="17" spans="3:13" x14ac:dyDescent="0.2">
      <c r="C17" s="659"/>
      <c r="G17" s="5"/>
      <c r="J17" s="5"/>
      <c r="K17" s="5"/>
      <c r="L17" s="5"/>
      <c r="M17" s="5"/>
    </row>
    <row r="18" spans="3:13" x14ac:dyDescent="0.2">
      <c r="C18" s="659"/>
      <c r="G18" s="5"/>
      <c r="J18" s="5"/>
      <c r="K18" s="5"/>
      <c r="L18" s="5"/>
      <c r="M18" s="5"/>
    </row>
    <row r="19" spans="3:13" x14ac:dyDescent="0.2">
      <c r="C19" s="659"/>
      <c r="G19" s="5"/>
      <c r="J19" s="5"/>
      <c r="K19" s="5"/>
      <c r="L19" s="5"/>
      <c r="M19" s="5"/>
    </row>
    <row r="20" spans="3:13" x14ac:dyDescent="0.2">
      <c r="C20" s="4"/>
      <c r="G20" s="5"/>
      <c r="J20" s="5"/>
      <c r="K20" s="5"/>
      <c r="L20" s="5"/>
      <c r="M20" s="5"/>
    </row>
    <row r="21" spans="3:13" x14ac:dyDescent="0.2">
      <c r="C21" s="4"/>
      <c r="G21" s="5"/>
      <c r="J21" s="5"/>
      <c r="K21" s="5"/>
      <c r="L21" s="5"/>
      <c r="M21" s="5"/>
    </row>
    <row r="22" spans="3:13" x14ac:dyDescent="0.2">
      <c r="C22" s="4"/>
      <c r="G22" s="5"/>
    </row>
    <row r="23" spans="3:13" x14ac:dyDescent="0.2">
      <c r="C23" s="4"/>
      <c r="G23" s="5"/>
    </row>
    <row r="24" spans="3:13" x14ac:dyDescent="0.2">
      <c r="C24" s="4"/>
      <c r="G24" s="5"/>
    </row>
    <row r="25" spans="3:13" x14ac:dyDescent="0.2">
      <c r="C25" s="4"/>
      <c r="G25" s="5"/>
    </row>
    <row r="26" spans="3:13" x14ac:dyDescent="0.2">
      <c r="C26" s="4"/>
      <c r="G26" s="5"/>
    </row>
    <row r="27" spans="3:13" x14ac:dyDescent="0.2">
      <c r="C27" s="4"/>
      <c r="G27" s="5"/>
    </row>
    <row r="28" spans="3:13" x14ac:dyDescent="0.2">
      <c r="C28" s="4"/>
      <c r="G28" s="5"/>
    </row>
    <row r="29" spans="3:13" x14ac:dyDescent="0.2">
      <c r="C29" s="4"/>
      <c r="G29" s="5"/>
    </row>
    <row r="30" spans="3:13" x14ac:dyDescent="0.2">
      <c r="C30" s="4"/>
      <c r="G30" s="5"/>
    </row>
    <row r="31" spans="3:13" x14ac:dyDescent="0.2">
      <c r="C31" s="4"/>
      <c r="G31" s="5"/>
    </row>
    <row r="32" spans="3:13" x14ac:dyDescent="0.2">
      <c r="C32" s="4"/>
      <c r="G32" s="5"/>
    </row>
    <row r="33" spans="3:7" x14ac:dyDescent="0.2">
      <c r="C33" s="4"/>
      <c r="G33" s="5"/>
    </row>
    <row r="34" spans="3:7" x14ac:dyDescent="0.2">
      <c r="C34" s="4"/>
      <c r="G34" s="5"/>
    </row>
    <row r="35" spans="3:7" x14ac:dyDescent="0.2">
      <c r="C35" s="4"/>
      <c r="G35" s="5"/>
    </row>
    <row r="36" spans="3:7" x14ac:dyDescent="0.2">
      <c r="C36" s="4"/>
      <c r="G36" s="5"/>
    </row>
    <row r="37" spans="3:7" x14ac:dyDescent="0.2">
      <c r="C37" s="4"/>
      <c r="G37" s="5"/>
    </row>
    <row r="38" spans="3:7" x14ac:dyDescent="0.2">
      <c r="C38" s="4"/>
      <c r="G38" s="5"/>
    </row>
    <row r="39" spans="3:7" x14ac:dyDescent="0.2">
      <c r="C39" s="4"/>
      <c r="G39" s="5"/>
    </row>
    <row r="40" spans="3:7" x14ac:dyDescent="0.2">
      <c r="C40" s="4"/>
      <c r="G40" s="5"/>
    </row>
    <row r="41" spans="3:7" x14ac:dyDescent="0.2">
      <c r="C41" s="4"/>
      <c r="G41" s="5"/>
    </row>
    <row r="42" spans="3:7" x14ac:dyDescent="0.2">
      <c r="C42" s="4"/>
      <c r="G42" s="5"/>
    </row>
    <row r="43" spans="3:7" x14ac:dyDescent="0.2">
      <c r="C43" s="4"/>
      <c r="G43" s="5"/>
    </row>
    <row r="44" spans="3:7" x14ac:dyDescent="0.2">
      <c r="C44" s="4"/>
      <c r="G44" s="5"/>
    </row>
    <row r="45" spans="3:7" x14ac:dyDescent="0.2">
      <c r="C45" s="4"/>
      <c r="G45" s="5"/>
    </row>
    <row r="46" spans="3:7" x14ac:dyDescent="0.2">
      <c r="C46" s="4"/>
      <c r="G46" s="5"/>
    </row>
    <row r="47" spans="3:7" x14ac:dyDescent="0.2">
      <c r="C47" s="4"/>
      <c r="G47" s="5"/>
    </row>
    <row r="48" spans="3:7" x14ac:dyDescent="0.2">
      <c r="C48" s="4"/>
      <c r="G48" s="5"/>
    </row>
    <row r="49" spans="3:7" x14ac:dyDescent="0.2">
      <c r="C49" s="4"/>
      <c r="G49" s="5"/>
    </row>
    <row r="50" spans="3:7" x14ac:dyDescent="0.2">
      <c r="C50" s="4"/>
      <c r="G50" s="5"/>
    </row>
    <row r="51" spans="3:7" x14ac:dyDescent="0.2">
      <c r="C51" s="4"/>
      <c r="G51" s="5"/>
    </row>
    <row r="52" spans="3:7" x14ac:dyDescent="0.2">
      <c r="C52" s="4"/>
      <c r="G52" s="5"/>
    </row>
    <row r="53" spans="3:7" x14ac:dyDescent="0.2">
      <c r="C53" s="4"/>
      <c r="G53" s="5"/>
    </row>
    <row r="54" spans="3:7" x14ac:dyDescent="0.2">
      <c r="C54" s="4"/>
      <c r="G54" s="5"/>
    </row>
    <row r="55" spans="3:7" x14ac:dyDescent="0.2">
      <c r="C55" s="4"/>
      <c r="G55" s="5"/>
    </row>
    <row r="56" spans="3:7" x14ac:dyDescent="0.2">
      <c r="C56" s="4"/>
      <c r="G56" s="5"/>
    </row>
    <row r="57" spans="3:7" x14ac:dyDescent="0.2">
      <c r="C57" s="4"/>
      <c r="G57" s="5"/>
    </row>
    <row r="58" spans="3:7" x14ac:dyDescent="0.2">
      <c r="C58" s="4"/>
      <c r="G58" s="5"/>
    </row>
    <row r="59" spans="3:7" x14ac:dyDescent="0.2">
      <c r="C59" s="4"/>
      <c r="G59" s="5"/>
    </row>
    <row r="60" spans="3:7" x14ac:dyDescent="0.2">
      <c r="C60" s="659"/>
      <c r="G60" s="5"/>
    </row>
    <row r="61" spans="3:7" x14ac:dyDescent="0.2">
      <c r="C61" s="659"/>
      <c r="G61" s="5"/>
    </row>
    <row r="62" spans="3:7" x14ac:dyDescent="0.2">
      <c r="C62" s="659"/>
      <c r="G62" s="5"/>
    </row>
    <row r="63" spans="3:7" x14ac:dyDescent="0.2">
      <c r="C63" s="659"/>
      <c r="G63" s="5"/>
    </row>
  </sheetData>
  <mergeCells count="4">
    <mergeCell ref="C16:C17"/>
    <mergeCell ref="C18:C19"/>
    <mergeCell ref="C60:C61"/>
    <mergeCell ref="C62:C6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288DDA5582164429A9EC0FCFE4C8C7A" ma:contentTypeVersion="10" ma:contentTypeDescription="Crear nuevo documento." ma:contentTypeScope="" ma:versionID="fd59aea689b4e7b219f89390dda5d984">
  <xsd:schema xmlns:xsd="http://www.w3.org/2001/XMLSchema" xmlns:xs="http://www.w3.org/2001/XMLSchema" xmlns:p="http://schemas.microsoft.com/office/2006/metadata/properties" xmlns:ns2="7344871e-ffea-4b1c-a8f2-8d8d9a39868c" xmlns:ns3="4c90a381-309e-4b22-b0ef-9ecdc4ca0d39" targetNamespace="http://schemas.microsoft.com/office/2006/metadata/properties" ma:root="true" ma:fieldsID="ced10fb68a023d1f24f8f9f0d4e0f89b" ns2:_="" ns3:_="">
    <xsd:import namespace="7344871e-ffea-4b1c-a8f2-8d8d9a39868c"/>
    <xsd:import namespace="4c90a381-309e-4b22-b0ef-9ecdc4ca0d3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44871e-ffea-4b1c-a8f2-8d8d9a39868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c90a381-309e-4b22-b0ef-9ecdc4ca0d3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2E2FC13-DFAF-44A5-93BA-010C43FF3988}">
  <ds:schemaRefs>
    <ds:schemaRef ds:uri="http://schemas.microsoft.com/sharepoint/v3/contenttype/forms"/>
  </ds:schemaRefs>
</ds:datastoreItem>
</file>

<file path=customXml/itemProps2.xml><?xml version="1.0" encoding="utf-8"?>
<ds:datastoreItem xmlns:ds="http://schemas.openxmlformats.org/officeDocument/2006/customXml" ds:itemID="{9103E8C9-5118-4400-BA80-4069453DE9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44871e-ffea-4b1c-a8f2-8d8d9a39868c"/>
    <ds:schemaRef ds:uri="4c90a381-309e-4b22-b0ef-9ecdc4ca0d3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DD37A21-2433-43FE-B338-A25C52CD6A5A}">
  <ds:schemaRefs>
    <ds:schemaRef ds:uri="http://www.w3.org/XML/1998/namespace"/>
    <ds:schemaRef ds:uri="http://schemas.microsoft.com/office/2006/documentManagement/types"/>
    <ds:schemaRef ds:uri="http://purl.org/dc/dcmitype/"/>
    <ds:schemaRef ds:uri="http://purl.org/dc/terms/"/>
    <ds:schemaRef ds:uri="http://schemas.microsoft.com/office/infopath/2007/PartnerControls"/>
    <ds:schemaRef ds:uri="http://schemas.openxmlformats.org/package/2006/metadata/core-properties"/>
    <ds:schemaRef ds:uri="4c90a381-309e-4b22-b0ef-9ecdc4ca0d39"/>
    <ds:schemaRef ds:uri="7344871e-ffea-4b1c-a8f2-8d8d9a39868c"/>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Evaluación</vt:lpstr>
      <vt:lpstr>PUNTUABLES</vt:lpstr>
      <vt:lpstr>Hoja1</vt:lpstr>
      <vt:lpstr>Indicadores UT</vt:lpstr>
      <vt:lpstr>Listas</vt:lpstr>
      <vt:lpstr>Datos</vt:lpstr>
      <vt:lpstr>Región</vt:lpstr>
      <vt:lpstr>Segmento</vt:lpstr>
      <vt:lpstr>Verificación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katerine aya</cp:lastModifiedBy>
  <cp:revision/>
  <dcterms:created xsi:type="dcterms:W3CDTF">2014-10-29T19:55:46Z</dcterms:created>
  <dcterms:modified xsi:type="dcterms:W3CDTF">2021-12-28T23:00:00Z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0x010100C288DDA5582164429A9EC0FCFE4C8C7A</vt:lpwstr>
  </property>
</Properties>
</file>