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SINDY\Downloads\"/>
    </mc:Choice>
  </mc:AlternateContent>
  <xr:revisionPtr revIDLastSave="0" documentId="13_ncr:1_{B28FA259-D758-4C94-B21F-4074A2F38E92}" xr6:coauthVersionLast="47" xr6:coauthVersionMax="47" xr10:uidLastSave="{00000000-0000-0000-0000-000000000000}"/>
  <bookViews>
    <workbookView xWindow="-120" yWindow="-120" windowWidth="20730" windowHeight="11160" tabRatio="598" xr2:uid="{00000000-000D-0000-FFFF-FFFF00000000}"/>
  </bookViews>
  <sheets>
    <sheet name="ANEXO 2 " sheetId="16" r:id="rId1"/>
    <sheet name="Instrucciones" sheetId="18" r:id="rId2"/>
  </sheets>
  <definedNames>
    <definedName name="_xlnm._FilterDatabase" localSheetId="0" hidden="1">'ANEXO 2 '!$A$8:$O$59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59" i="16" l="1"/>
  <c r="K59" i="16"/>
  <c r="M42" i="16" l="1"/>
  <c r="K28" i="16" l="1"/>
  <c r="E59" i="16" l="1"/>
  <c r="K20" i="16"/>
  <c r="K21" i="16"/>
  <c r="K22" i="16"/>
  <c r="K23" i="16"/>
  <c r="K24" i="16"/>
  <c r="K25" i="16"/>
  <c r="K26" i="16"/>
  <c r="K27" i="16"/>
  <c r="K29" i="16"/>
  <c r="K30" i="16"/>
  <c r="K31" i="16"/>
  <c r="K32" i="16"/>
  <c r="K33" i="16"/>
  <c r="K34" i="16"/>
  <c r="K35" i="16"/>
  <c r="K36" i="16"/>
  <c r="K37" i="16"/>
  <c r="K38" i="16"/>
  <c r="K39" i="16"/>
  <c r="K40" i="16"/>
  <c r="K41" i="16"/>
  <c r="K43" i="16"/>
  <c r="K44" i="16"/>
  <c r="K45" i="16"/>
  <c r="K46" i="16"/>
  <c r="K47" i="16"/>
  <c r="K48" i="16"/>
  <c r="K49" i="16"/>
  <c r="K50" i="16"/>
  <c r="K51" i="16"/>
  <c r="K52" i="16"/>
  <c r="K53" i="16"/>
  <c r="K54" i="16"/>
  <c r="K55" i="16"/>
  <c r="K56" i="16"/>
  <c r="K57" i="16"/>
  <c r="K58" i="16"/>
  <c r="M17" i="16"/>
  <c r="M18" i="16"/>
  <c r="M19" i="16"/>
  <c r="M16" i="16"/>
  <c r="N17" i="16" l="1"/>
  <c r="N16" i="16"/>
  <c r="D12" i="16" l="1"/>
  <c r="E12" i="16" s="1"/>
</calcChain>
</file>

<file path=xl/sharedStrings.xml><?xml version="1.0" encoding="utf-8"?>
<sst xmlns="http://schemas.openxmlformats.org/spreadsheetml/2006/main" count="425" uniqueCount="179">
  <si>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</si>
  <si>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</si>
  <si>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</si>
  <si>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</si>
  <si>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</si>
  <si>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</si>
  <si>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</si>
  <si>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</si>
  <si>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</si>
  <si>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</si>
  <si>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</si>
  <si>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</si>
  <si>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</si>
  <si>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</si>
  <si>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</si>
  <si>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</si>
  <si>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NOMBRE DEL PROGRAMA
(TE-TP-TGO)</t>
  </si>
  <si>
    <t>No. CONTRATOS</t>
  </si>
  <si>
    <t>No. DE MESES Y DIAS A CONTRATAR</t>
  </si>
  <si>
    <t>FECHAS PREVISTAS PARA LA CONTRATACIÓN</t>
  </si>
  <si>
    <t>Versión: 01</t>
  </si>
  <si>
    <t>GESTIÓN DE FORMACIÓN PROFESIONAL INTEGRAL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</si>
  <si>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</si>
  <si>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</si>
  <si>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</si>
  <si>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</si>
  <si>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</si>
  <si>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</si>
  <si>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</si>
  <si>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</si>
  <si>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</si>
  <si>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</si>
  <si>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</si>
  <si>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</si>
  <si>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</si>
  <si>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</si>
  <si>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</si>
  <si>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</si>
  <si>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</si>
  <si>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</si>
  <si>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</si>
  <si>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</si>
  <si>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</si>
  <si>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</si>
  <si>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</si>
  <si>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</si>
  <si>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</si>
  <si>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</si>
  <si>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</si>
  <si>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</si>
  <si>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</si>
  <si>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</si>
  <si>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</si>
  <si>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</si>
  <si>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</si>
  <si>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</si>
  <si>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</si>
  <si>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</si>
  <si>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</si>
  <si>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</si>
  <si>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</si>
  <si>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</si>
  <si>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</si>
  <si>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</si>
  <si>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</si>
  <si>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</si>
  <si>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</si>
  <si>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</si>
  <si>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CENTRO TECNOLÓGICO DE LA AMAZONIA</t>
  </si>
  <si>
    <t>PROFESIONAL</t>
  </si>
  <si>
    <t>PRESTACION DE SERVICIOS</t>
  </si>
  <si>
    <t>ELABORADO POR:  LUIS ANGEL LOZADA OLAYA</t>
  </si>
  <si>
    <t>Nombre: LUIS ANGEL LOZADA OLAYA</t>
  </si>
  <si>
    <t>DIRECTOR REGIONAL CON FUNCIONES DE SUBDIRECTOR DE CENTRO</t>
  </si>
  <si>
    <t>DANNY  LOPEZ SEGURA</t>
  </si>
  <si>
    <t>PRIMERA OFERTA -   SEGUNDA OFERTA</t>
  </si>
  <si>
    <t>PERIODO : AÑO 2022</t>
  </si>
  <si>
    <t xml:space="preserve">% UTILIZADO: </t>
  </si>
  <si>
    <t>01-02-2022</t>
  </si>
  <si>
    <t xml:space="preserve">10  Meses </t>
  </si>
  <si>
    <t>15-02-2022</t>
  </si>
  <si>
    <t>12-12-2022</t>
  </si>
  <si>
    <t>APOYO ADMINISTRATIVO EN SALUD.</t>
  </si>
  <si>
    <t>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t>
  </si>
  <si>
    <t>SALDO:</t>
  </si>
  <si>
    <t>TECNICO</t>
  </si>
  <si>
    <t>ELABORACION DE PRENDAS DE VESTIR SOBRE MEDIDAS</t>
  </si>
  <si>
    <t>19-05-2022</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</si>
  <si>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</si>
  <si>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01-06-2022</t>
  </si>
  <si>
    <t>TECNOLOGO</t>
  </si>
  <si>
    <t>MANTENIMIENTO DE MOTOCICLETAS Y MOTOCARROS.</t>
  </si>
  <si>
    <t>Requisitos académicos: opcion 1 técnico: área ocupacional 22:ocupaciones técnicas relacionadas con las ciencias naturales y aplicadas grupo ocupacional223:ocupaciones técnicas en construcción, mecánica y fabricación subgrupo 2232:tecnicos en mecánica y construcción mecánica. Área ocupacional 82contratistas y supervisores de oficios y de operadores de equipos y transporte grupo 821contratistas y supervisores de oficios y operación de equipos. Subgrupo 8216 contratistas y supervisores de mecánica. Área ocupacional 83equipo y ocupaciones en transporte, operación de equipo, instalación y mantenimiento grupo 838mecánicos de vehículos automotores. Subgrupo 8381mecánico de vehículos automotores opcion 2 tecnólogo: nbc ingeniería mecánica y afines. Tecnología en diagnóstico y gestión automotriz tecnología en mecánica automotriz. Tecnología en mecánica automotriz diésel. Tecnología en mantenimiento mecatrónico. Opcion 3 profesional universitario: nbc ingeniería mecánica y afines. Ingeniería mecánica. Ingeniería automotriz. Experiencia laboral: cuarenta y dos (42) meses de experiencia relacionada distribuida asítreinta (30) meses de experiencia relacionada con el ejercicio de motocicletas y doce (12) meses en docencia o instrucción certificada por entidad legalmente reconocida</t>
  </si>
  <si>
    <t>INTEGRACION DE CONTENIDOS DIGITALES.</t>
  </si>
  <si>
    <t>Requisitos academicos: PROFESIONAL O TECNÓLOGO EN PRODUCCIÓN DE MULTIMEDIA, ANIMACIÓN DIGITAL, ANIMACIÓN 3D, ARTES VISUALES, DESARROLLO MULTIMEDIA Y WEB, DISEÑO GRÁFICO, DISEÑO VISUAL, COMUNICACIÓN VISUAL, PUBLICIDAD, ARTES PLASTÌCAS CON ÉNFASIS EN MEDIOS, INGENIEROS MULTIMEDIA, INGENIEROS DE SISTEMAS, ANIMACIÓN Y/O ÁREAS AFINES, PREFERIBLEMENTE CON CERTIFICACIÓN INTERNACIONAL EN DESARROLLO DE PRODUCTOS SOBRE PLATAFORMAS DE DISEÑO. Experiencia Laboral;VEINTICUATRO (24) MESES DE EXPERIENCIA: DE LOS CUALES DIECIOCHO (18) MESES ESTARÁN RELACIONADOS CON EL EJERCICIO DE LA PROFESIÓN U OFICIO OBJETO DE LA FORMACIÓN PROFESIONAL Y SEIS (6) MESES EN LABORES DE DOCENCIA.</t>
  </si>
  <si>
    <t>REENTRENAMIENTO NIVEL AVANZADO TRABAJO SEGURO EN ALTURAS</t>
  </si>
  <si>
    <t>"Requisitos académicos: alternativa 1 título de tecnólogo en salud ocupacional, seguridad y salud en el trabajo o alguna de sus áreas afines. Alternativa 2 profesional en salud ocupacional, seguridad y salud en el trabajo o profesional en cualquier área de conocimiento con posgrado (especialización, maestría y doctorado) en salud ocupacional, seguridad y salud en el trabajo o alguna de sus áreas afines. Requisitos adicionales para alternativas 1 y 2: licencia vigente en salud ocupacional o seguridad y salud en el trabajo. Certificado en el nivel de entrenador de trabajo seguro en alturas. Reentrenamiento de trabajo seguro en alturas ¿ avanzado vigente. Certificado en la norma competencia trabajar en alturas de acuerdo con la normativa en seguridad y salud en el trabajo o la norma controlar los riesgos de trabajos en alturas de acuerdo con la normativa de seguridad y salud en el trabajo certificado de formación en primeros auxilios, expedido por entidad de formación reconocida por autoridad competente con una intensidad minina de 20 horas. Certificado de formación en armado de andamios, expedido en entidad, reconocida por autoridad competente o expedida por el fabricante o distribuidor autorizado. Certificado de formación en rescate en trabajo en alturas, con intensidad mínima de 24 horas. Certificado de curso de sistema de gestión de seguridad y salud en el trabajo con intensidad de cincuenta (50) horas. Certificado de persona avalada para inspección de equipos de protección individual emitido por un fabricante. Certificado de formación o competencia laboral relacionado con pedagogía experiencia laboral: alternativa 1tecnólogosexperiencia relacionada certificada de treinta (30) meses de los cuales:doce (12)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mesesalternativa 2profesionales o profesionales con postgradoexperiencia relacionada certificada de veinticuatro (24) meses de los cuales:seis (6)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t>
  </si>
  <si>
    <t>Institucional de Integralidad de la Formación - Derechos Humanos y Fundamentales en el Trabajo</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</si>
  <si>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</si>
  <si>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Institucional de Pedagogía - Protección Ambiental, Seguridad y Salud en el Trabajo</t>
  </si>
  <si>
    <t>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</si>
  <si>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Institucional de Integralidad de la Formación - 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</si>
  <si>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</si>
  <si>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Institucional de Pedagogía - Actividad Física y Hábitos de Vida Saludables</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</si>
  <si>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</si>
  <si>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Institucional de Pedagogía - Comunicación</t>
  </si>
  <si>
    <t>Título profesional en los núcleos de conocimiento de Sociología, trabajo social y afines, o Lenguas modernas, literatura, lingüística y afines, o Comunicación social, periodismo y afines, o Educación, Tarjeta Profesional en los Casos Exigidos por la Ley Veinticuatro (24) meses de experiencia distribuida así: Doce (12) meses de experiencia laboral relacionada con el desempeño en el área y doce (12) meses en docencia o instrucción.</t>
  </si>
  <si>
    <t>Institucional de Pedagogía - Matemáticas</t>
  </si>
  <si>
    <t>Título de Tecnólogo en núcleos básicos de conocimiento de: Educación; (SOLO TITULOS SENA). o Título Profesional universitario en núcleos básicos de conocimiento de: Educación; o Matemáticas, Estadística y Afines; o Física. (Ver anexo N.B.C). Tarjeta Profesional en los Casos Exigidos por la Ley.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</si>
  <si>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Institucional de Pedagogía - Ciencias Naturales</t>
  </si>
  <si>
    <t>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</si>
  <si>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Institucional de la Enseñanza de Idiomas - Ingles Presencial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</si>
  <si>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t>
  </si>
  <si>
    <t>MANEJO INTEGRAL DE RESIDUOS SÓLIDOS</t>
  </si>
  <si>
    <t>"Requisitos académicos: ¿ingenieros ambientales, sanitarios, químicos y/o técnicos profesionales o tecnólogos de áreas afines experiencia laboral: ¿mínimo 24 meses de vinculación laboral con el área de su profesión especialista en pgirs (planes de gestión integral de residuos sólidos) o experto en clasificación y manejo de residuos sólidos, metodologías de caracterización, normas legales ambientales, polímeros, diseño de celdas y rellenos sanitarios, rutas y procesos de recolección y disposición"</t>
  </si>
  <si>
    <t>ELABORACION DE OBJETOS ARTESANALES CON SEMILLAS Y MADERABLES</t>
  </si>
  <si>
    <t>"Requisitos académicos: alternativa 2 título de técnico profesional en el núcleo básico de conocimientodiseño. Ver anexos(n. B. C. ), (titulos sena) alternativa 3 título de tecnólogo en el núcleo básico de conocimiento deartes plásticas, visuales y afines; o administración; o diseño. Ver anexos(n. B. C. ), (titulos sena). Alternativa 4 título profesional universitario el núcleo básico de conocimiento deartes plásticas, visuales y afines; o diseño; o ingeniería industrial y afines. (ver anexo n. B. C). Tarjeta profesional en los casos exigidos por la ley experiencia laboral: alternativa 2 treinta y seis (36) meses de experiencia relacionada distribuida asíveinticuatro (24) meses de experiencia relacionada con el ejercicio de artesanías maderables y no maderables y doce (12) meses en docencia o instrucción certificada por entidad legalmente reconocidaalternativa 3 treinta (30) meses de experiencia relacionada distribuida asídieciocho (18) meses de experiencia relacionada con el ejercicio de artesanías maderables y no maderables y doce (12) meses en docenciaalternativa 4 veinticuatro (24) meses de experiencia relacionada distribuida asídoce (12) meses de experiencia relacionada con el ejercicio de artesanías maderables y no maderables y doce (12) meses en docencia"</t>
  </si>
  <si>
    <t>SOLDADURA DE PRODUCTOS METALICOS EN PLATINA</t>
  </si>
  <si>
    <t>20-07-2022</t>
  </si>
  <si>
    <t>5  Meses y 19 dias</t>
  </si>
  <si>
    <t>"Requisitos académicos: técnico en el área ocupacional 83oficios y ocupaciones en transporte, operación de equipo, instalación y mantenimiento grupo 834ocupaciones de moldeo, forja, y montaje de estructuras metálicas subgrupo 8342soldadores. (ver anexo c. N. O). Alternativa 1 título de técnico profesional núcleos básicos de conocimiento deingeniería mecánica y afines; ver anexos(n. B. C. ), (titulos sena) alternativa 2 título de tecnólogo en núcleos básicos de conocimiento deingeniería mecánica y afines; o ingeniería de minas, metalurgia y afines; o ingeniería industrial y afines; o administración ver anexos(n. B. C. ), (titulos sena). Alternativa 3título profesional universitario en núcleos básicos de conocimiento deingeniería mecánica y afines; o ingeniería de minas, metalurgia y afines; u otras ingenierías. (ver anexo n. B. C). Experiencia laboral: cuarenta y dos (42) meses de experiencia relacionada distribuida asítreinta (30) meses de experiencia relacionada con el ejercicio de soldadura y doce (12) meses en docencia o instrucción certificada por entidad legalmente reconocidaalternativa 1treinta y seis (36) meses de experiencia relacionada distribuida asíveinticuatro (24) meses de experiencia relacionada con el ejercicio de soldadura y doce (12) meses en docencia o instrucción certificada por entidad legalmente reconocidaalternativa 2treinta (30) meses de experiencia relacionada distribuida asídieciocho (18) meses de experiencia relacionada con el ejercicio de soldadura y doce (12) meses en docenciaalternativa 3veinticuatro (24) meses de experiencia distribuidos así doce (12) meses serán relacionados con el ejercicio de la soldadura y doce (12) meses serán en docencia relacionada"</t>
  </si>
  <si>
    <t>PROCESAMIENTO DE LACTEOS</t>
  </si>
  <si>
    <t>"Requisitos académicos: para el desarrollo integral de esta competencia se requiere la participación de profesionales asociados a perfiles académicos relacionados con los resultados de aprendizajes específicos, así ¿opción 1ingeniero agroindustrial y/o ingeniero de alimentos y áreas afines ¿opción 2zootécnista ¿opción 3tecnólogo en alimentos y/o áreas afines. Experiencia laboral: ¿tener experiencia mínima de 12 meses en actividades laborales relacionadas con el oficio y experiencia certificada mínima de 6 meses en formación pedagógica"</t>
  </si>
  <si>
    <t>PRODUCCION PECUARIA.</t>
  </si>
  <si>
    <t>"Requisitos académicos: medico veterinario, medico veterinario zootecnista, zootecnista, to producción ganadera experiencia laboral: 24 meses de experiencia laboral en el área del programa6 meses de experiencia docente"</t>
  </si>
  <si>
    <t>EJECUCION DE LA DANZA</t>
  </si>
  <si>
    <t>"Requisitos académicos: ¿el programa requiere de un equipo de instructores que certifiquen ser profesionales en artes con especialidad en danzas, licenciados en educación artística, licenciados en educación básica en danza, maestro en artes escénicas con énfasis en danza. Experiencia laboral: ¿treinta y seis (36) meses de experiencia relacionados con el ejercicio de la profesión u oficio objeto de la formación profesional veinticuatro (24) meses de labores en docencia en danzas"</t>
  </si>
  <si>
    <t>GESTION DOCUMENTAL .</t>
  </si>
  <si>
    <t>Requisitos académicos: requisitos académicos alternativa 1 título profesional universitario en: profesional en ciencias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tarjeta profesional preferiblemente certificación de competencias laborales en las nclorganizar archivos de gestión de acuerdo con normativa. Experiencia laboral: requisitos de experiencia laboral alternativa 1: veinticuatro (24) meses de experienciade los cuales dieciocho (18) meses estarán relacionados con el ejercicio de la profesión u oficio objeto de la formación profesional y seis (6) meses en labores de docencia</t>
  </si>
  <si>
    <t>SISTEMAS AGROPECUARIOS ECOLOGICOS.</t>
  </si>
  <si>
    <t>"Requisitos académicos: ¿profesional en ciencias agrarias ingeniero agrícola, ingeniero agrónomo, ingeniero en agroindustria, tecnólogos afines. Experiencia laboral: demostrar experiencia laboral de 2 años en actividades relacionadas con la competencia, ¿ experiencia docente mínima de 12 meses"</t>
  </si>
  <si>
    <t>PRODUCCION ACUICOLA.</t>
  </si>
  <si>
    <t>"Requisitos académicos: ¿ingeniero pesquero, biólogos, biólogo marino, médico veterinario zootecnista, zootecnista, o tecnólogo acuícola. Experiencia laboral: ¿mínimo 24 meses de vinculación laboral con el área de su profesión especialista o experto en acuicultura"</t>
  </si>
  <si>
    <t>EJECUCION DE EVENTOS DEPORTIVOS Y RECREATIVOS</t>
  </si>
  <si>
    <t>31-07-2022</t>
  </si>
  <si>
    <t xml:space="preserve">6  Meses </t>
  </si>
  <si>
    <t>"Requisitos académicos: requisitos académicos ¿tecnólogo en recreación ó licenciado en educación física ó licenciado en recreación ó profesional en cultura física, deporte y recreación ó profesional en ciencias del deporte.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doce (12) meses en labores de docencia"</t>
  </si>
  <si>
    <t>PROCESOS DE PANADERIA</t>
  </si>
  <si>
    <t>"Requisitos académicos: ¿ing. De alimentos o áreas afines con experiencia técnica en panadería experiencia laboral: ¿mínimo 24 meses de vinculación laboral con el área de su profesión  especialista o experto procesos de panadería"</t>
  </si>
  <si>
    <t>GUIANZA TURISTICA</t>
  </si>
  <si>
    <t>"Requisitos académicos: ¿técnico o tecnologo en guianza turística con tarjeta profesional, y profesional en ciencias sociales y profesional o tecnologo en administrador turístico. Experiencia laboral: ¿opción 1demostrar experiencia laboral de tres años en funciones relacionadas con el turismo  opción 2demostrar experiencia laboral de dos años en funciones relacionadas con el turismo"</t>
  </si>
  <si>
    <t>ENFERMERIA.</t>
  </si>
  <si>
    <t>"Requisitos académicos: profesional de enfermeria experiencia laboral: mínimo 24 meses de vinculación laboral en áreas de desempeño con funciones relacionadas con el áreamínimo 6 mese de experiencia pedagógica con adultos"</t>
  </si>
  <si>
    <t>SERVICIOS FARMACEUTICOS</t>
  </si>
  <si>
    <t>"Requisitos académicos: químico farmacéutico o regente de farmacia experiencia laboral: ¿ mínimo 24 meses de vinculación laboral en el desempeño de funciones relacionadas con el proceso farmacéutico¿ mínimo 6 meses de experiencia en formación y/o educación"</t>
  </si>
  <si>
    <t>EBANISTERIA.</t>
  </si>
  <si>
    <t>01-07-2022</t>
  </si>
  <si>
    <t xml:space="preserve">5  Meses </t>
  </si>
  <si>
    <t>"Requisitos académicos: alternativa 1. Título profesional en disciplina académica del núcleo básico de conocimiento eningenierías o ingeniería industrial y afines, o ingeniería mecánica y afines, o ingeniería agrícola, forestal y afines, o diseño. Alternativa 2. Título de tecnólogo o técnico profesional o técnico o c. A. P. En el area de maderas o en disciplina académica del núcleo básico de conocimiento eningeniería industrial y afines, o ingeniería mecánica y afines, o ingeniería agrícola, forestal y afines, o diseño. Experiencia laboral: 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veinte y ocho (28) meses estarán relacionados con el ejercicio de la profesión u oficio objeto de la formación profesional y ocho (8) meses en labores de docencia"</t>
  </si>
  <si>
    <t>EJECUCION MUSICAL CON INSTRUMENTOS FUNCIONALES</t>
  </si>
  <si>
    <t xml:space="preserve">4  Meses </t>
  </si>
  <si>
    <t>"Requisitos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t>
  </si>
  <si>
    <t>SISTEMAS.</t>
  </si>
  <si>
    <t>"Requisitos académicos: el programa requiere de un instructor con título de tecnólogo o profesional en sistemas, electrónica o profesiones relacionadas con la especialidad objeto de formación. Experiencia laboral: dieciocho (18) meses de experienciadoce (12) meses estarán relacionados con el ejercicio de la profesión u oficio objeto de la formación profesional seis (6) meses en labores de docencia"</t>
  </si>
  <si>
    <t>ANALISIS Y DESARROLLO DE SISTEMAS DE INFORMACION</t>
  </si>
  <si>
    <t>"Requisitos académicos: ingeniero de sistemas (opción1) ¿ tecnólogo en sistemas ó análisis y desarrollo de sistemas de información (opción 2) ¿ seis semestres o su equivalente en ingeniería de sistemas (opción 2) experiencia laboral: opción 1veinticuatro (24) meses de experiencia¿ opción 2treinta y seis (36) meses de experiencia"</t>
  </si>
  <si>
    <t>GESTION CONTABLE Y FINANCIERA</t>
  </si>
  <si>
    <t>"Requisitos académicos: profesionales formados en alguna de las siguientes áreas: contaduría pública finanzas administración de empresas economía carrera afines al programa de formación alternativa 1. Título de tecnólogo o cuatro (4) años de estudios universitarios en: contaduría pública, finanzas, administración de empresas, economía, o afines. Alternativa 2. Títulode técnico profesional o tres(3) años estudios universitarios encontaduría pública, finanzas, administración de empresas, economía, o afines. Experiencia laboral: experiencia laboral: preferiblemente con especialización en finanzas, tributaria, costos o afines preferiblemente con experiencia y manejo de software contable, financiero y de nóminalo mismo que formación en tecnologías de la información y las comunicaciones aplicadas para el desarrollo de las actividades propias del área contable y financiera alternativa 1veinticuatro (24) meses de experiencia de los cuales dieciocho (18) meses estarán relacionados con el ejercicio de la profesión u oficio objeto de la formación profesional y seis (6) meses en labores de docencia alternativa 2treinta y seis (36) meses de experiencia: de los cuales treinta (30) meses estarán relacionados con el ejercicio de la profesión u oficio objeto de la formación profesional y seis (6) meses en labores de docencia"</t>
  </si>
  <si>
    <t>ASISTENCIA EN LA FUNCION PUBLICA</t>
  </si>
  <si>
    <t>Requisitos académicos: profesionales formados en alguna de las siguientes áreas: alternativa 1profesional en administración pública, derecho, economía, ciencias políticas, o afines alternativa 2tecnólogo en gobierno local, tecnólogo en gestión empresarial, administración empresarial, pública o afines. Experiencia laboral: requisitos de experiencia laboral alternativa 1veinticuatro (24) meses de experienciade los cuales dieciocho (18) meses estarán relacionados con el ejercicio de la profesión u oficio objeto de la formación profesional y seis (6) meses en labores de docencia, preferiblemente en el sector público alternativa 2treinta y seis (36) meses de experienciade los cuales veinticuatro (24) meses estarán relacionados con el ejercicio de la profesión u oficio objeto de la formación profesional y doce (12) meses de labores como servidor público, en cargos afines al programa</t>
  </si>
  <si>
    <t>ASISTENCIA ADMINISTRATIVA .</t>
  </si>
  <si>
    <t>27-07-2022</t>
  </si>
  <si>
    <t>5  Meses y 26 dias</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</si>
  <si>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</si>
  <si>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ASESORIA COMERCIAL</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</si>
  <si>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</si>
  <si>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21-04-2022</t>
  </si>
  <si>
    <t>2  Meses y 19 dias</t>
  </si>
  <si>
    <t>RECURSOS HUMANOS .</t>
  </si>
  <si>
    <t>Requisitos académicos: requisitos académicos el programa requiere de un equipo de instructores conformado por profesionales formados en alguna de las siguientes áreas ciencias administrativas, económicas, ingeniería industrial. Alternativa 1título profesional enadministración de empresas, negocios, públicos, economistas, ing. Industrial, estadígrafos con experiencia en investigación aplicada. Preferiblemente certificado en normas de competencia laboral técnicas y pedagógicas. Alternativa 2tecnólogos en gestión empresarial y afines. Con experiencia en investigación aplicada. Preferiblemente certificado en normas de competencia laboral técnicas y pedagógicas.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(12) meses estarán relacionados con el ejercicio de la profesión u oficio objeto de la formación profesional y seis (6) meses en labores de docencia</t>
  </si>
  <si>
    <t>GESTIÓN DEL TALENTO HUMANO</t>
  </si>
  <si>
    <t>"Requisitos academicos: 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 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</si>
  <si>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GESTIÓN EMPRESARIAL</t>
  </si>
  <si>
    <t>"Requisitos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</si>
  <si>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TOPE GLOBAL PROGRAMADO: 78</t>
  </si>
  <si>
    <t>PRIMEROS  AUXILIOS</t>
  </si>
  <si>
    <t>10 Meses</t>
  </si>
  <si>
    <t>Requisitos académicos: profesional en medicina o enfermería o tecnólogo (a) en atención prehospitalaria experiencia laboral: mínimo 24 meses de experiencia en áreas asistenciales 
mínimo 12 meses de experiencia en formación y/o educacion</t>
  </si>
  <si>
    <t>ANEXO 2: PLAN DE CONTRATACIÓN DE INSTRUCTORES CENTRO (TITULADA Y COMPLEMENTARIA)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</si>
</sst>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quot;$&quot;\ * #,##0_-;\-&quot;$&quot;\ * #,##0_-;_-&quot;$&quot;\ * &quot;-&quot;??_-;_-@_-"/>
  </numFmts>
  <fonts count="25"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11"/>
      <name val="Calibri"/>
      <family val="2"/>
    </font>
    <font>
      <sz val="8"/>
      <name val="Calibri"/>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3" fillId="0" borderId="0"/>
    <xf numFmtId="44" fontId="1" fillId="0" borderId="0" applyFont="0" applyFill="0" applyBorder="0" applyAlignment="0" applyProtection="0"/>
  </cellStyleXfs>
  <cellXfs count="117">
    <xf numFmtId="0" fontId="0" fillId="0" borderId="0" xfId="0"/>
    <xf numFmtId="0" fontId="4" fillId="0" borderId="1" xfId="3" applyFont="1" applyFill="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Fill="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Fill="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65" fontId="3" fillId="0" borderId="5" xfId="4" applyNumberFormat="1" applyFont="1" applyFill="1" applyBorder="1" applyAlignment="1">
      <alignment horizontal="center" vertical="center" wrapText="1"/>
    </xf>
    <xf numFmtId="165" fontId="3" fillId="0" borderId="4" xfId="4" applyNumberFormat="1" applyFont="1" applyFill="1" applyBorder="1" applyAlignment="1">
      <alignment horizontal="center" vertical="center" wrapText="1"/>
    </xf>
    <xf numFmtId="0" fontId="3" fillId="0" borderId="0" xfId="3" applyFont="1" applyFill="1" applyBorder="1" applyAlignment="1">
      <alignment horizontal="left"/>
    </xf>
    <xf numFmtId="165" fontId="3" fillId="0" borderId="0" xfId="4" applyNumberFormat="1" applyFont="1" applyFill="1" applyBorder="1" applyAlignment="1">
      <alignment horizontal="center" vertical="center" wrapText="1"/>
    </xf>
    <xf numFmtId="14" fontId="4" fillId="0" borderId="0" xfId="3" applyNumberFormat="1" applyFont="1" applyFill="1" applyBorder="1" applyAlignment="1">
      <alignment horizontal="center" vertical="center" wrapText="1"/>
    </xf>
    <xf numFmtId="3" fontId="4" fillId="0" borderId="0" xfId="3" applyNumberFormat="1" applyFont="1" applyFill="1" applyBorder="1" applyAlignment="1">
      <alignment horizontal="center" vertical="center" wrapText="1"/>
    </xf>
    <xf numFmtId="3" fontId="3" fillId="0" borderId="0" xfId="3" applyNumberFormat="1" applyFont="1" applyFill="1" applyBorder="1" applyAlignment="1">
      <alignment horizontal="center" vertical="center" wrapText="1"/>
    </xf>
    <xf numFmtId="3" fontId="4" fillId="0" borderId="1" xfId="3" applyNumberFormat="1" applyFont="1" applyFill="1" applyBorder="1" applyAlignment="1">
      <alignment horizontal="center" vertical="center" wrapText="1"/>
    </xf>
    <xf numFmtId="14" fontId="4" fillId="0" borderId="1" xfId="3" applyNumberFormat="1" applyFont="1" applyFill="1" applyBorder="1" applyAlignment="1">
      <alignment horizontal="center" vertical="center" wrapText="1"/>
    </xf>
    <xf numFmtId="0" fontId="4" fillId="0" borderId="1" xfId="3" applyFont="1" applyFill="1" applyBorder="1" applyAlignment="1">
      <alignment horizontal="left" vertical="center"/>
    </xf>
    <xf numFmtId="0" fontId="4" fillId="0" borderId="1" xfId="3" applyFont="1" applyFill="1" applyBorder="1" applyAlignment="1">
      <alignment horizontal="left" vertical="center" wrapText="1"/>
    </xf>
    <xf numFmtId="0" fontId="3" fillId="0" borderId="1" xfId="3" applyFont="1" applyFill="1" applyBorder="1" applyAlignment="1">
      <alignment horizontal="left"/>
    </xf>
    <xf numFmtId="0" fontId="5" fillId="0" borderId="0" xfId="0" applyFont="1"/>
    <xf numFmtId="0" fontId="5" fillId="0" borderId="1" xfId="0" applyFont="1" applyFill="1" applyBorder="1"/>
    <xf numFmtId="0" fontId="5" fillId="2" borderId="4" xfId="0" applyFont="1" applyFill="1" applyBorder="1" applyAlignment="1"/>
    <xf numFmtId="0" fontId="7" fillId="0" borderId="1" xfId="0" applyFont="1" applyFill="1" applyBorder="1" applyAlignment="1">
      <alignment horizontal="center"/>
    </xf>
    <xf numFmtId="0" fontId="5" fillId="0" borderId="0" xfId="0" applyFont="1" applyFill="1"/>
    <xf numFmtId="0" fontId="4" fillId="0" borderId="1" xfId="0" applyFont="1" applyFill="1" applyBorder="1" applyAlignment="1">
      <alignment wrapText="1"/>
    </xf>
    <xf numFmtId="0" fontId="4" fillId="0" borderId="1" xfId="0" applyFont="1" applyFill="1" applyBorder="1" applyAlignment="1">
      <alignment horizontal="center"/>
    </xf>
    <xf numFmtId="0" fontId="9" fillId="0" borderId="1" xfId="0" applyFont="1" applyFill="1" applyBorder="1" applyAlignment="1">
      <alignment horizontal="center"/>
    </xf>
    <xf numFmtId="43" fontId="5" fillId="0" borderId="1" xfId="1" applyFont="1" applyFill="1" applyBorder="1"/>
    <xf numFmtId="0" fontId="8" fillId="0" borderId="0" xfId="0" applyFont="1" applyFill="1" applyBorder="1" applyAlignment="1">
      <alignment horizontal="center"/>
    </xf>
    <xf numFmtId="0" fontId="4" fillId="0" borderId="0" xfId="0" applyFont="1" applyFill="1" applyBorder="1" applyAlignment="1">
      <alignment wrapText="1"/>
    </xf>
    <xf numFmtId="0" fontId="10" fillId="0" borderId="0" xfId="0" applyFont="1" applyFill="1" applyBorder="1" applyAlignment="1">
      <alignment horizontal="center"/>
    </xf>
    <xf numFmtId="0" fontId="5" fillId="0" borderId="0" xfId="0" applyFont="1" applyFill="1" applyBorder="1" applyAlignment="1">
      <alignment horizontal="center"/>
    </xf>
    <xf numFmtId="0" fontId="5" fillId="0" borderId="0" xfId="0" applyFont="1" applyFill="1" applyBorder="1"/>
    <xf numFmtId="43" fontId="5" fillId="0" borderId="0" xfId="1" applyFont="1" applyFill="1" applyBorder="1"/>
    <xf numFmtId="3" fontId="5" fillId="0" borderId="0" xfId="0" applyNumberFormat="1" applyFont="1" applyFill="1" applyBorder="1"/>
    <xf numFmtId="41" fontId="5" fillId="0" borderId="0" xfId="2" applyFont="1" applyFill="1" applyBorder="1"/>
    <xf numFmtId="0" fontId="10" fillId="0" borderId="0" xfId="0" applyFont="1"/>
    <xf numFmtId="43" fontId="5" fillId="0" borderId="0" xfId="1" applyFont="1"/>
    <xf numFmtId="43" fontId="5" fillId="0" borderId="0" xfId="0" applyNumberFormat="1" applyFont="1"/>
    <xf numFmtId="41" fontId="5" fillId="0" borderId="0" xfId="2" applyFont="1"/>
    <xf numFmtId="0" fontId="12" fillId="0" borderId="1" xfId="0" applyFont="1" applyBorder="1" applyAlignment="1">
      <alignment horizontal="center" vertical="center"/>
    </xf>
    <xf numFmtId="3" fontId="3" fillId="3" borderId="5"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4" fillId="0" borderId="0" xfId="6" applyFont="1"/>
    <xf numFmtId="0" fontId="14" fillId="4" borderId="0" xfId="6" applyFont="1" applyFill="1" applyBorder="1"/>
    <xf numFmtId="0" fontId="14" fillId="4" borderId="0" xfId="6" applyFont="1" applyFill="1"/>
    <xf numFmtId="0" fontId="12" fillId="0" borderId="1" xfId="6" applyFont="1" applyBorder="1" applyAlignment="1">
      <alignment horizontal="center" vertical="center"/>
    </xf>
    <xf numFmtId="0" fontId="12" fillId="0" borderId="0" xfId="6" applyFont="1" applyFill="1" applyBorder="1"/>
    <xf numFmtId="0" fontId="12" fillId="4" borderId="0" xfId="6" applyFont="1" applyFill="1" applyBorder="1"/>
    <xf numFmtId="0" fontId="12" fillId="0" borderId="0" xfId="6" applyFont="1"/>
    <xf numFmtId="0" fontId="18" fillId="5" borderId="1" xfId="6" applyFont="1" applyFill="1" applyBorder="1" applyAlignment="1">
      <alignment horizontal="center" vertical="center"/>
    </xf>
    <xf numFmtId="0" fontId="19" fillId="0" borderId="0" xfId="6" applyFont="1" applyFill="1" applyBorder="1" applyAlignment="1">
      <alignment horizontal="center" vertical="center"/>
    </xf>
    <xf numFmtId="0" fontId="5" fillId="0" borderId="1" xfId="6" applyFont="1" applyBorder="1" applyAlignment="1">
      <alignment horizontal="left" vertical="center" wrapText="1"/>
    </xf>
    <xf numFmtId="0" fontId="14" fillId="0" borderId="1" xfId="6" applyFont="1" applyBorder="1" applyAlignment="1">
      <alignment horizontal="left" vertical="center" wrapText="1"/>
    </xf>
    <xf numFmtId="0" fontId="20" fillId="0" borderId="0" xfId="6" applyFont="1" applyAlignment="1">
      <alignment vertical="center"/>
    </xf>
    <xf numFmtId="0" fontId="20" fillId="0" borderId="0" xfId="6" applyFont="1"/>
    <xf numFmtId="0" fontId="22" fillId="0" borderId="0" xfId="6" applyFont="1"/>
    <xf numFmtId="0" fontId="2" fillId="0" borderId="1" xfId="0" applyFont="1" applyFill="1" applyBorder="1" applyAlignment="1">
      <alignment horizontal="center" vertical="center" wrapText="1"/>
    </xf>
    <xf numFmtId="0" fontId="2" fillId="0" borderId="1" xfId="6" applyFont="1" applyFill="1" applyBorder="1" applyAlignment="1">
      <alignment horizontal="center" vertical="center" wrapText="1"/>
    </xf>
    <xf numFmtId="0" fontId="3" fillId="0" borderId="1" xfId="4" applyNumberFormat="1" applyFont="1" applyFill="1" applyBorder="1" applyAlignment="1">
      <alignment horizontal="left" vertical="center" wrapText="1"/>
    </xf>
    <xf numFmtId="0" fontId="0" fillId="0" borderId="1" xfId="0" applyBorder="1"/>
    <xf numFmtId="1" fontId="0" fillId="0" borderId="1" xfId="0" applyNumberFormat="1" applyBorder="1"/>
    <xf numFmtId="6" fontId="0" fillId="0" borderId="1" xfId="0" applyNumberFormat="1" applyBorder="1"/>
    <xf numFmtId="0" fontId="0" fillId="0" borderId="1" xfId="0" applyBorder="1" applyAlignment="1">
      <alignment wrapText="1"/>
    </xf>
    <xf numFmtId="0" fontId="8" fillId="0" borderId="1" xfId="0" applyFont="1" applyFill="1" applyBorder="1" applyAlignment="1">
      <alignment vertical="center" wrapText="1"/>
    </xf>
    <xf numFmtId="166" fontId="1" fillId="0" borderId="1" xfId="7" applyNumberFormat="1" applyFont="1" applyFill="1" applyBorder="1"/>
    <xf numFmtId="166" fontId="4" fillId="0" borderId="1" xfId="3" applyNumberFormat="1" applyFont="1" applyFill="1" applyBorder="1" applyAlignment="1">
      <alignment horizontal="left" vertical="center" wrapText="1"/>
    </xf>
    <xf numFmtId="0" fontId="4" fillId="0" borderId="1" xfId="0" applyFont="1" applyFill="1" applyBorder="1" applyAlignment="1">
      <alignment vertical="top" wrapText="1"/>
    </xf>
    <xf numFmtId="0" fontId="23" fillId="0" borderId="1" xfId="0" applyFont="1" applyBorder="1"/>
    <xf numFmtId="166" fontId="0" fillId="0" borderId="1" xfId="7" applyNumberFormat="1" applyFont="1" applyBorder="1"/>
    <xf numFmtId="166" fontId="5" fillId="0" borderId="0" xfId="0" applyNumberFormat="1" applyFont="1" applyFill="1" applyBorder="1"/>
    <xf numFmtId="14" fontId="0" fillId="0" borderId="1" xfId="0" applyNumberFormat="1" applyBorder="1"/>
    <xf numFmtId="166" fontId="4" fillId="0" borderId="1" xfId="3" applyNumberFormat="1" applyFont="1" applyBorder="1" applyAlignment="1">
      <alignment horizontal="left" vertical="center" wrapText="1"/>
    </xf>
    <xf numFmtId="0" fontId="3" fillId="3" borderId="1" xfId="3" applyFont="1" applyFill="1" applyBorder="1" applyAlignment="1">
      <alignment horizontal="center" vertical="center"/>
    </xf>
    <xf numFmtId="0" fontId="5" fillId="0" borderId="1" xfId="0" applyFont="1" applyBorder="1" applyAlignment="1">
      <alignment horizontal="center"/>
    </xf>
    <xf numFmtId="0" fontId="11" fillId="3" borderId="1" xfId="0" applyFont="1" applyFill="1" applyBorder="1" applyAlignment="1">
      <alignment horizontal="center" vertical="center"/>
    </xf>
    <xf numFmtId="0" fontId="11" fillId="0" borderId="0" xfId="0" applyFont="1" applyAlignment="1">
      <alignment horizontal="center"/>
    </xf>
    <xf numFmtId="0" fontId="3" fillId="6" borderId="1" xfId="3" applyFont="1" applyFill="1" applyBorder="1" applyAlignment="1">
      <alignment horizontal="left" vertical="center" wrapText="1"/>
    </xf>
    <xf numFmtId="0" fontId="4" fillId="6" borderId="1" xfId="3" applyFont="1" applyFill="1" applyBorder="1" applyAlignment="1">
      <alignment horizontal="left" vertical="center" wrapText="1"/>
    </xf>
    <xf numFmtId="165" fontId="3" fillId="0" borderId="11" xfId="4" applyNumberFormat="1" applyFont="1" applyFill="1" applyBorder="1" applyAlignment="1">
      <alignment horizontal="left" vertical="center" wrapText="1"/>
    </xf>
    <xf numFmtId="165" fontId="3" fillId="0" borderId="3" xfId="4" applyNumberFormat="1" applyFont="1" applyFill="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0" fontId="4" fillId="0" borderId="1" xfId="3" applyFont="1" applyFill="1" applyBorder="1" applyAlignment="1">
      <alignment horizontal="left" vertical="center" wrapText="1"/>
    </xf>
    <xf numFmtId="165" fontId="3" fillId="0" borderId="5" xfId="4" applyNumberFormat="1" applyFont="1" applyFill="1" applyBorder="1" applyAlignment="1">
      <alignment horizontal="left" vertical="center" wrapText="1"/>
    </xf>
    <xf numFmtId="0" fontId="3" fillId="0" borderId="3" xfId="3" applyFont="1" applyFill="1" applyBorder="1" applyAlignment="1">
      <alignment horizontal="center"/>
    </xf>
    <xf numFmtId="0" fontId="3" fillId="0" borderId="1" xfId="3" applyFont="1" applyFill="1" applyBorder="1" applyAlignment="1">
      <alignment horizontal="center"/>
    </xf>
    <xf numFmtId="0" fontId="3" fillId="0" borderId="5" xfId="3" applyFont="1" applyFill="1" applyBorder="1" applyAlignment="1">
      <alignment horizontal="center"/>
    </xf>
    <xf numFmtId="0" fontId="3" fillId="0" borderId="1" xfId="0" applyFont="1" applyBorder="1" applyAlignment="1">
      <alignment horizontal="center"/>
    </xf>
    <xf numFmtId="0" fontId="3" fillId="0" borderId="1" xfId="3" applyFont="1" applyFill="1" applyBorder="1" applyAlignment="1">
      <alignment horizontal="left"/>
    </xf>
    <xf numFmtId="0" fontId="3" fillId="0" borderId="1" xfId="3" applyFont="1" applyFill="1" applyBorder="1" applyAlignment="1">
      <alignment horizontal="left" vertical="center"/>
    </xf>
    <xf numFmtId="165"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1" fillId="3" borderId="10" xfId="0" applyFont="1" applyFill="1" applyBorder="1" applyAlignment="1">
      <alignment horizontal="center" vertical="center"/>
    </xf>
    <xf numFmtId="0" fontId="3" fillId="3" borderId="4" xfId="3" applyFont="1" applyFill="1" applyBorder="1" applyAlignment="1">
      <alignment horizontal="center" vertical="center" wrapText="1"/>
    </xf>
    <xf numFmtId="0" fontId="3" fillId="3" borderId="10" xfId="3" applyFont="1" applyFill="1" applyBorder="1" applyAlignment="1">
      <alignment horizontal="center" vertical="center" wrapText="1"/>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0" fontId="6" fillId="3" borderId="4"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10" xfId="0" applyFont="1" applyFill="1" applyBorder="1" applyAlignment="1">
      <alignment horizontal="center" vertical="center"/>
    </xf>
    <xf numFmtId="0" fontId="3" fillId="3" borderId="2" xfId="3" applyFont="1" applyFill="1" applyBorder="1" applyAlignment="1">
      <alignment horizontal="center" vertical="center" wrapText="1"/>
    </xf>
    <xf numFmtId="0" fontId="14" fillId="0" borderId="1" xfId="6" applyFont="1" applyBorder="1" applyAlignment="1">
      <alignment horizontal="left" vertical="center" wrapText="1"/>
    </xf>
    <xf numFmtId="0" fontId="14" fillId="0" borderId="1" xfId="6" applyFont="1" applyFill="1" applyBorder="1" applyAlignment="1">
      <alignment horizontal="left" vertical="center" wrapText="1"/>
    </xf>
    <xf numFmtId="0" fontId="17" fillId="5" borderId="1" xfId="6" applyFont="1" applyFill="1" applyBorder="1" applyAlignment="1">
      <alignment horizontal="center"/>
    </xf>
    <xf numFmtId="0" fontId="17" fillId="0" borderId="1" xfId="6" applyFont="1" applyFill="1" applyBorder="1" applyAlignment="1">
      <alignment horizontal="center"/>
    </xf>
    <xf numFmtId="0" fontId="18" fillId="5" borderId="1" xfId="6" applyFont="1" applyFill="1" applyBorder="1" applyAlignment="1">
      <alignment horizontal="center" vertical="center"/>
    </xf>
    <xf numFmtId="0" fontId="5" fillId="0" borderId="1" xfId="6" applyFont="1" applyBorder="1" applyAlignment="1">
      <alignment horizontal="left" vertical="center" wrapText="1"/>
    </xf>
    <xf numFmtId="0" fontId="5" fillId="0" borderId="1" xfId="6" applyFont="1" applyFill="1" applyBorder="1" applyAlignment="1">
      <alignment horizontal="left" vertical="center" wrapText="1"/>
    </xf>
    <xf numFmtId="0" fontId="9" fillId="0" borderId="1" xfId="6" applyFont="1" applyBorder="1" applyAlignment="1">
      <alignment horizontal="left"/>
    </xf>
    <xf numFmtId="0" fontId="15" fillId="0" borderId="1" xfId="6" applyFont="1" applyBorder="1" applyAlignment="1">
      <alignment horizontal="center" vertical="center" wrapText="1"/>
    </xf>
    <xf numFmtId="0" fontId="16" fillId="0" borderId="1" xfId="6" applyFont="1" applyFill="1" applyBorder="1" applyAlignment="1">
      <alignment horizontal="center" vertical="center" wrapText="1"/>
    </xf>
    <xf numFmtId="0" fontId="9" fillId="0" borderId="1" xfId="6" applyFont="1" applyBorder="1" applyAlignment="1">
      <alignment horizontal="left" wrapText="1"/>
    </xf>
  </cellXfs>
  <cellStyles count="8">
    <cellStyle name="Millares" xfId="1" builtinId="3"/>
    <cellStyle name="Millares [0]" xfId="2" builtinId="6"/>
    <cellStyle name="Millares 10" xfId="4" xr:uid="{00000000-0005-0000-0000-000002000000}"/>
    <cellStyle name="Moneda" xfId="7" builtinId="4"/>
    <cellStyle name="Normal" xfId="0" builtinId="0"/>
    <cellStyle name="Normal 10 2" xfId="5" xr:uid="{00000000-0005-0000-0000-000004000000}"/>
    <cellStyle name="Normal 14" xfId="3"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twoCellAnchor editAs="oneCell">
    <xdr:from>
      <xdr:col>7</xdr:col>
      <xdr:colOff>404813</xdr:colOff>
      <xdr:row>59</xdr:row>
      <xdr:rowOff>36163</xdr:rowOff>
    </xdr:from>
    <xdr:to>
      <xdr:col>8</xdr:col>
      <xdr:colOff>692118</xdr:colOff>
      <xdr:row>63</xdr:row>
      <xdr:rowOff>154782</xdr:rowOff>
    </xdr:to>
    <xdr:pic>
      <xdr:nvPicPr>
        <xdr:cNvPr id="4" name="Imagen 3">
          <a:extLst>
            <a:ext uri="{FF2B5EF4-FFF2-40B4-BE49-F238E27FC236}">
              <a16:creationId xmlns:a16="http://schemas.microsoft.com/office/drawing/2014/main" id="{475AA161-BD7B-4404-BA6D-DBFE3904EA76}"/>
            </a:ext>
          </a:extLst>
        </xdr:cNvPr>
        <xdr:cNvPicPr>
          <a:picLocks noChangeAspect="1"/>
        </xdr:cNvPicPr>
      </xdr:nvPicPr>
      <xdr:blipFill>
        <a:blip xmlns:r="http://schemas.openxmlformats.org/officeDocument/2006/relationships" r:embed="rId2" cstate="print">
          <a:alphaModFix/>
          <a:extLst>
            <a:ext uri="{28A0092B-C50C-407E-A947-70E740481C1C}">
              <a14:useLocalDpi xmlns:a14="http://schemas.microsoft.com/office/drawing/2010/main" val="0"/>
            </a:ext>
          </a:extLst>
        </a:blip>
        <a:stretch>
          <a:fillRect/>
        </a:stretch>
      </xdr:blipFill>
      <xdr:spPr>
        <a:xfrm>
          <a:off x="7608094" y="19550507"/>
          <a:ext cx="1311243" cy="8329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6"/>
  <sheetViews>
    <sheetView tabSelected="1" topLeftCell="A57" zoomScale="80" zoomScaleNormal="80" workbookViewId="0">
      <selection activeCell="F69" sqref="F69"/>
    </sheetView>
  </sheetViews>
  <sheetFormatPr baseColWidth="10" defaultRowHeight="14.25" x14ac:dyDescent="0.2"/>
  <cols>
    <col min="1" max="1" width="15.42578125" style="20" customWidth="1"/>
    <col min="2" max="2" width="15.85546875" style="20" customWidth="1"/>
    <col min="3" max="4" width="21.28515625" style="20" customWidth="1"/>
    <col min="5" max="7" width="11.42578125" style="20"/>
    <col min="8" max="8" width="15.28515625" style="20" customWidth="1"/>
    <col min="9" max="9" width="13.85546875" style="20" customWidth="1"/>
    <col min="10" max="10" width="17.85546875" style="20" customWidth="1"/>
    <col min="11" max="11" width="17" style="20" bestFit="1" customWidth="1"/>
    <col min="12" max="13" width="15" style="20" customWidth="1"/>
    <col min="14" max="14" width="11.42578125" style="20"/>
    <col min="15" max="15" width="35.140625" style="20" customWidth="1"/>
    <col min="16" max="16384" width="11.42578125" style="20"/>
  </cols>
  <sheetData>
    <row r="1" spans="1:15" ht="21.75" customHeight="1" x14ac:dyDescent="0.2">
      <c r="A1" s="75"/>
      <c r="B1" s="75"/>
      <c r="C1" s="75"/>
      <c r="D1" s="75"/>
      <c r="E1" s="75"/>
      <c r="F1" s="75"/>
      <c r="G1" s="75"/>
      <c r="H1" s="75"/>
      <c r="I1" s="75"/>
      <c r="J1" s="75"/>
      <c r="K1" s="75"/>
      <c r="L1" s="75"/>
      <c r="M1" s="75"/>
      <c r="N1" s="75"/>
      <c r="O1" s="41" t="s">
        <v>20</v>
      </c>
    </row>
    <row r="2" spans="1:15" ht="30.75" customHeight="1" x14ac:dyDescent="0.2">
      <c r="A2" s="75"/>
      <c r="B2" s="75"/>
      <c r="C2" s="75"/>
      <c r="D2" s="75"/>
      <c r="E2" s="75"/>
      <c r="F2" s="75"/>
      <c r="G2" s="75"/>
      <c r="H2" s="75"/>
      <c r="I2" s="75"/>
      <c r="J2" s="75"/>
      <c r="K2" s="75"/>
      <c r="L2" s="75"/>
      <c r="M2" s="75"/>
      <c r="N2" s="75"/>
      <c r="O2" s="58" t="s">
        <v>66</v>
      </c>
    </row>
    <row r="3" spans="1:15" ht="34.5" customHeight="1" x14ac:dyDescent="0.2">
      <c r="A3" s="76" t="s">
        <v>21</v>
      </c>
      <c r="B3" s="76"/>
      <c r="C3" s="76"/>
      <c r="D3" s="76"/>
      <c r="E3" s="76"/>
      <c r="F3" s="76"/>
      <c r="G3" s="76"/>
      <c r="H3" s="76"/>
      <c r="I3" s="76"/>
      <c r="J3" s="76"/>
      <c r="K3" s="76"/>
      <c r="L3" s="76"/>
      <c r="M3" s="76"/>
      <c r="N3" s="76"/>
      <c r="O3" s="76"/>
    </row>
    <row r="4" spans="1:15" x14ac:dyDescent="0.2">
      <c r="A4" s="74" t="s">
        <v>178</v>
      </c>
      <c r="B4" s="74"/>
      <c r="C4" s="74"/>
      <c r="D4" s="74"/>
      <c r="E4" s="74"/>
      <c r="F4" s="74"/>
      <c r="G4" s="74"/>
      <c r="H4" s="74"/>
      <c r="I4" s="74"/>
      <c r="J4" s="74"/>
      <c r="K4" s="74"/>
      <c r="L4" s="74"/>
      <c r="M4" s="74"/>
      <c r="N4" s="74"/>
      <c r="O4" s="74"/>
    </row>
    <row r="5" spans="1:15" x14ac:dyDescent="0.2">
      <c r="A5" s="88"/>
      <c r="B5" s="89"/>
      <c r="C5" s="89"/>
      <c r="D5" s="89"/>
      <c r="E5" s="89"/>
      <c r="F5" s="89"/>
      <c r="G5" s="89"/>
      <c r="H5" s="89"/>
      <c r="I5" s="89"/>
      <c r="J5" s="89"/>
      <c r="K5" s="89"/>
      <c r="L5" s="89"/>
      <c r="M5" s="89"/>
      <c r="N5" s="89"/>
      <c r="O5" s="90"/>
    </row>
    <row r="6" spans="1:15" x14ac:dyDescent="0.2">
      <c r="A6" s="91" t="s">
        <v>75</v>
      </c>
      <c r="B6" s="91"/>
      <c r="C6" s="91"/>
      <c r="D6" s="91"/>
      <c r="E6" s="91"/>
      <c r="F6" s="91"/>
      <c r="G6" s="91"/>
      <c r="H6" s="91"/>
      <c r="I6" s="91"/>
      <c r="J6" s="91"/>
      <c r="K6" s="91"/>
      <c r="L6" s="91"/>
      <c r="M6" s="91"/>
      <c r="N6" s="91"/>
      <c r="O6" s="91"/>
    </row>
    <row r="8" spans="1:15" x14ac:dyDescent="0.2">
      <c r="A8" s="92" t="s">
        <v>76</v>
      </c>
      <c r="B8" s="92"/>
      <c r="C8" s="92"/>
      <c r="D8" s="92"/>
      <c r="E8" s="92"/>
      <c r="F8" s="92"/>
      <c r="G8" s="92"/>
      <c r="H8" s="92"/>
      <c r="I8" s="92"/>
      <c r="J8" s="92"/>
      <c r="K8" s="19"/>
      <c r="L8" s="10"/>
      <c r="M8" s="10"/>
      <c r="N8" s="10"/>
    </row>
    <row r="9" spans="1:15" x14ac:dyDescent="0.2">
      <c r="A9" s="93" t="s">
        <v>174</v>
      </c>
      <c r="B9" s="93"/>
      <c r="C9" s="93"/>
      <c r="D9" s="17"/>
      <c r="E9" s="1"/>
      <c r="F9" s="2"/>
      <c r="G9" s="2"/>
      <c r="H9" s="2"/>
      <c r="I9" s="2"/>
      <c r="J9" s="9"/>
      <c r="K9" s="9"/>
      <c r="L9" s="11"/>
      <c r="M9" s="11"/>
      <c r="N9" s="11"/>
    </row>
    <row r="10" spans="1:15" x14ac:dyDescent="0.2">
      <c r="A10" s="86"/>
      <c r="B10" s="86"/>
      <c r="C10" s="86"/>
      <c r="D10" s="18"/>
      <c r="E10" s="3"/>
      <c r="F10" s="2"/>
      <c r="G10" s="2"/>
      <c r="H10" s="1"/>
      <c r="I10" s="8"/>
      <c r="J10" s="87" t="s">
        <v>71</v>
      </c>
      <c r="K10" s="80"/>
      <c r="L10" s="80"/>
      <c r="M10" s="80"/>
      <c r="N10" s="80"/>
      <c r="O10" s="81"/>
    </row>
    <row r="11" spans="1:15" ht="22.5" x14ac:dyDescent="0.2">
      <c r="A11" s="78" t="s">
        <v>84</v>
      </c>
      <c r="B11" s="79"/>
      <c r="C11" s="79"/>
      <c r="D11" s="73">
        <v>3545570000</v>
      </c>
      <c r="E11" s="3"/>
      <c r="F11" s="2"/>
      <c r="G11" s="2"/>
      <c r="H11" s="2"/>
      <c r="I11" s="8"/>
      <c r="J11" s="4" t="s">
        <v>72</v>
      </c>
      <c r="K11" s="80"/>
      <c r="L11" s="80"/>
      <c r="M11" s="80"/>
      <c r="N11" s="80"/>
      <c r="O11" s="81"/>
    </row>
    <row r="12" spans="1:15" x14ac:dyDescent="0.2">
      <c r="A12" s="78" t="s">
        <v>77</v>
      </c>
      <c r="B12" s="79"/>
      <c r="C12" s="79"/>
      <c r="D12" s="67">
        <f>K59+M59</f>
        <v>2951703333.3333335</v>
      </c>
      <c r="E12" s="5">
        <f>D12/D11</f>
        <v>0.83250459963654178</v>
      </c>
      <c r="F12" s="2"/>
      <c r="G12" s="2"/>
      <c r="H12" s="2"/>
      <c r="I12" s="8"/>
      <c r="J12" s="2" t="s">
        <v>0</v>
      </c>
      <c r="K12" s="60">
        <v>3213319904</v>
      </c>
      <c r="L12" s="4"/>
      <c r="M12" s="4"/>
      <c r="N12" s="4"/>
      <c r="O12" s="21"/>
    </row>
    <row r="13" spans="1:15" ht="42.75" customHeight="1" x14ac:dyDescent="0.2">
      <c r="A13" s="102" t="s">
        <v>1</v>
      </c>
      <c r="B13" s="98" t="s">
        <v>2</v>
      </c>
      <c r="C13" s="98" t="s">
        <v>16</v>
      </c>
      <c r="D13" s="98" t="s">
        <v>8</v>
      </c>
      <c r="E13" s="98" t="s">
        <v>17</v>
      </c>
      <c r="F13" s="82" t="s">
        <v>18</v>
      </c>
      <c r="G13" s="83"/>
      <c r="H13" s="94" t="s">
        <v>19</v>
      </c>
      <c r="I13" s="94"/>
      <c r="J13" s="95" t="s">
        <v>3</v>
      </c>
      <c r="K13" s="95" t="s">
        <v>4</v>
      </c>
      <c r="L13" s="95" t="s">
        <v>3</v>
      </c>
      <c r="M13" s="95" t="s">
        <v>4</v>
      </c>
      <c r="N13" s="42" t="s">
        <v>9</v>
      </c>
      <c r="O13" s="97" t="s">
        <v>5</v>
      </c>
    </row>
    <row r="14" spans="1:15" ht="30.75" customHeight="1" x14ac:dyDescent="0.2">
      <c r="A14" s="103"/>
      <c r="B14" s="105"/>
      <c r="C14" s="105"/>
      <c r="D14" s="105"/>
      <c r="E14" s="105"/>
      <c r="F14" s="84"/>
      <c r="G14" s="85"/>
      <c r="H14" s="98" t="s">
        <v>6</v>
      </c>
      <c r="I14" s="98" t="s">
        <v>7</v>
      </c>
      <c r="J14" s="96"/>
      <c r="K14" s="96"/>
      <c r="L14" s="96"/>
      <c r="M14" s="96"/>
      <c r="N14" s="43" t="s">
        <v>10</v>
      </c>
      <c r="O14" s="76"/>
    </row>
    <row r="15" spans="1:15" ht="15.75" customHeight="1" x14ac:dyDescent="0.2">
      <c r="A15" s="104"/>
      <c r="B15" s="99"/>
      <c r="C15" s="99"/>
      <c r="D15" s="99"/>
      <c r="E15" s="99"/>
      <c r="F15" s="6" t="s">
        <v>11</v>
      </c>
      <c r="G15" s="6" t="s">
        <v>12</v>
      </c>
      <c r="H15" s="99"/>
      <c r="I15" s="99"/>
      <c r="J15" s="100" t="s">
        <v>14</v>
      </c>
      <c r="K15" s="101"/>
      <c r="L15" s="100" t="s">
        <v>15</v>
      </c>
      <c r="M15" s="101"/>
      <c r="N15" s="7"/>
      <c r="O15" s="22"/>
    </row>
    <row r="16" spans="1:15" s="24" customFormat="1" ht="28.5" customHeight="1" x14ac:dyDescent="0.25">
      <c r="A16" s="68" t="s">
        <v>68</v>
      </c>
      <c r="B16" s="61" t="s">
        <v>85</v>
      </c>
      <c r="C16" s="61" t="s">
        <v>86</v>
      </c>
      <c r="D16" s="61" t="s">
        <v>70</v>
      </c>
      <c r="E16" s="62">
        <v>1</v>
      </c>
      <c r="F16" s="61">
        <v>3</v>
      </c>
      <c r="G16" s="61">
        <v>17</v>
      </c>
      <c r="H16" s="61" t="s">
        <v>78</v>
      </c>
      <c r="I16" s="61" t="s">
        <v>87</v>
      </c>
      <c r="J16" s="21"/>
      <c r="K16" s="70"/>
      <c r="L16" s="63">
        <v>3100000</v>
      </c>
      <c r="M16" s="63">
        <f>(L16*F16+(L16/30*G16))*E16</f>
        <v>11056666.666666666</v>
      </c>
      <c r="N16" s="69" t="str">
        <f>IF(G16=0,CONCATENATE(F16,"  Meses "),CONCATENATE(F16,"  Meses y ",G16," dias"))</f>
        <v>3  Meses y 17 dias</v>
      </c>
      <c r="O16" s="64" t="s">
        <v>88</v>
      </c>
    </row>
    <row r="17" spans="1:15" s="24" customFormat="1" ht="28.5" customHeight="1" x14ac:dyDescent="0.25">
      <c r="A17" s="68" t="s">
        <v>68</v>
      </c>
      <c r="B17" s="61" t="s">
        <v>85</v>
      </c>
      <c r="C17" s="61" t="s">
        <v>86</v>
      </c>
      <c r="D17" s="61" t="s">
        <v>70</v>
      </c>
      <c r="E17" s="62">
        <v>1</v>
      </c>
      <c r="F17" s="61">
        <v>4</v>
      </c>
      <c r="G17" s="61">
        <v>0</v>
      </c>
      <c r="H17" s="61" t="s">
        <v>78</v>
      </c>
      <c r="I17" s="61" t="s">
        <v>89</v>
      </c>
      <c r="J17" s="21"/>
      <c r="K17" s="70"/>
      <c r="L17" s="63">
        <v>3100000</v>
      </c>
      <c r="M17" s="63">
        <f t="shared" ref="M17:M19" si="0">(L17*F17+(L17/30*G17))*E17</f>
        <v>12400000</v>
      </c>
      <c r="N17" s="69" t="str">
        <f>IF(G17=0,CONCATENATE(F17,"  Meses "),CONCATENATE(F17,"  Meses y ",G17," dias"))</f>
        <v xml:space="preserve">4  Meses </v>
      </c>
      <c r="O17" s="64" t="s">
        <v>88</v>
      </c>
    </row>
    <row r="18" spans="1:15" s="24" customFormat="1" ht="28.5" customHeight="1" x14ac:dyDescent="0.25">
      <c r="A18" s="68" t="s">
        <v>68</v>
      </c>
      <c r="B18" s="61" t="s">
        <v>90</v>
      </c>
      <c r="C18" s="61" t="s">
        <v>91</v>
      </c>
      <c r="D18" s="61" t="s">
        <v>70</v>
      </c>
      <c r="E18" s="62">
        <v>1</v>
      </c>
      <c r="F18" s="61">
        <v>10</v>
      </c>
      <c r="G18" s="61">
        <v>0</v>
      </c>
      <c r="H18" s="61" t="s">
        <v>80</v>
      </c>
      <c r="I18" s="61" t="s">
        <v>81</v>
      </c>
      <c r="J18" s="21"/>
      <c r="K18" s="70"/>
      <c r="L18" s="63">
        <v>3700000</v>
      </c>
      <c r="M18" s="63">
        <f t="shared" si="0"/>
        <v>37000000</v>
      </c>
      <c r="N18" s="69" t="s">
        <v>79</v>
      </c>
      <c r="O18" s="64" t="s">
        <v>92</v>
      </c>
    </row>
    <row r="19" spans="1:15" s="24" customFormat="1" ht="28.5" customHeight="1" x14ac:dyDescent="0.25">
      <c r="A19" s="68" t="s">
        <v>68</v>
      </c>
      <c r="B19" s="61" t="s">
        <v>90</v>
      </c>
      <c r="C19" s="61" t="s">
        <v>93</v>
      </c>
      <c r="D19" s="61" t="s">
        <v>70</v>
      </c>
      <c r="E19" s="62">
        <v>1</v>
      </c>
      <c r="F19" s="61">
        <v>10</v>
      </c>
      <c r="G19" s="61">
        <v>0</v>
      </c>
      <c r="H19" s="61" t="s">
        <v>80</v>
      </c>
      <c r="I19" s="61" t="s">
        <v>81</v>
      </c>
      <c r="J19" s="21"/>
      <c r="K19" s="70"/>
      <c r="L19" s="63">
        <v>3700000</v>
      </c>
      <c r="M19" s="63">
        <f t="shared" si="0"/>
        <v>37000000</v>
      </c>
      <c r="N19" s="69" t="s">
        <v>79</v>
      </c>
      <c r="O19" s="64" t="s">
        <v>94</v>
      </c>
    </row>
    <row r="20" spans="1:15" s="24" customFormat="1" ht="28.5" customHeight="1" x14ac:dyDescent="0.25">
      <c r="A20" s="68" t="s">
        <v>68</v>
      </c>
      <c r="B20" s="61" t="s">
        <v>69</v>
      </c>
      <c r="C20" s="61" t="s">
        <v>95</v>
      </c>
      <c r="D20" s="61" t="s">
        <v>70</v>
      </c>
      <c r="E20" s="62">
        <v>1</v>
      </c>
      <c r="F20" s="61">
        <v>10</v>
      </c>
      <c r="G20" s="61">
        <v>0</v>
      </c>
      <c r="H20" s="61" t="s">
        <v>80</v>
      </c>
      <c r="I20" s="61" t="s">
        <v>81</v>
      </c>
      <c r="J20" s="63">
        <v>4100000</v>
      </c>
      <c r="K20" s="70">
        <f t="shared" ref="K20:K58" si="1">(J20*F20+(J20/30*G20))*E20</f>
        <v>41000000</v>
      </c>
      <c r="L20" s="61"/>
      <c r="M20" s="61"/>
      <c r="N20" s="69" t="s">
        <v>79</v>
      </c>
      <c r="O20" s="64" t="s">
        <v>96</v>
      </c>
    </row>
    <row r="21" spans="1:15" s="24" customFormat="1" ht="28.5" customHeight="1" x14ac:dyDescent="0.25">
      <c r="A21" s="68" t="s">
        <v>68</v>
      </c>
      <c r="B21" s="61" t="s">
        <v>69</v>
      </c>
      <c r="C21" s="61" t="s">
        <v>97</v>
      </c>
      <c r="D21" s="61" t="s">
        <v>70</v>
      </c>
      <c r="E21" s="62">
        <v>1</v>
      </c>
      <c r="F21" s="61">
        <v>10</v>
      </c>
      <c r="G21" s="61">
        <v>0</v>
      </c>
      <c r="H21" s="61" t="s">
        <v>80</v>
      </c>
      <c r="I21" s="61" t="s">
        <v>81</v>
      </c>
      <c r="J21" s="63">
        <v>4100000</v>
      </c>
      <c r="K21" s="70">
        <f t="shared" si="1"/>
        <v>41000000</v>
      </c>
      <c r="L21" s="61"/>
      <c r="M21" s="61"/>
      <c r="N21" s="69" t="s">
        <v>79</v>
      </c>
      <c r="O21" s="64" t="s">
        <v>98</v>
      </c>
    </row>
    <row r="22" spans="1:15" s="24" customFormat="1" ht="28.5" customHeight="1" x14ac:dyDescent="0.25">
      <c r="A22" s="68" t="s">
        <v>68</v>
      </c>
      <c r="B22" s="61" t="s">
        <v>69</v>
      </c>
      <c r="C22" s="61" t="s">
        <v>99</v>
      </c>
      <c r="D22" s="61" t="s">
        <v>70</v>
      </c>
      <c r="E22" s="62">
        <v>2</v>
      </c>
      <c r="F22" s="61">
        <v>10</v>
      </c>
      <c r="G22" s="61">
        <v>0</v>
      </c>
      <c r="H22" s="61" t="s">
        <v>80</v>
      </c>
      <c r="I22" s="61" t="s">
        <v>81</v>
      </c>
      <c r="J22" s="63">
        <v>4100000</v>
      </c>
      <c r="K22" s="70">
        <f t="shared" si="1"/>
        <v>82000000</v>
      </c>
      <c r="L22" s="61"/>
      <c r="M22" s="61"/>
      <c r="N22" s="69" t="s">
        <v>79</v>
      </c>
      <c r="O22" s="64" t="s">
        <v>100</v>
      </c>
    </row>
    <row r="23" spans="1:15" s="24" customFormat="1" ht="28.5" customHeight="1" x14ac:dyDescent="0.25">
      <c r="A23" s="68" t="s">
        <v>68</v>
      </c>
      <c r="B23" s="61" t="s">
        <v>69</v>
      </c>
      <c r="C23" s="61" t="s">
        <v>101</v>
      </c>
      <c r="D23" s="61" t="s">
        <v>70</v>
      </c>
      <c r="E23" s="62">
        <v>2</v>
      </c>
      <c r="F23" s="61">
        <v>10</v>
      </c>
      <c r="G23" s="61">
        <v>0</v>
      </c>
      <c r="H23" s="61" t="s">
        <v>80</v>
      </c>
      <c r="I23" s="61" t="s">
        <v>81</v>
      </c>
      <c r="J23" s="63">
        <v>4100000</v>
      </c>
      <c r="K23" s="70">
        <f t="shared" si="1"/>
        <v>82000000</v>
      </c>
      <c r="L23" s="61"/>
      <c r="M23" s="61"/>
      <c r="N23" s="69" t="s">
        <v>79</v>
      </c>
      <c r="O23" s="64" t="s">
        <v>102</v>
      </c>
    </row>
    <row r="24" spans="1:15" s="24" customFormat="1" ht="28.5" customHeight="1" x14ac:dyDescent="0.25">
      <c r="A24" s="68" t="s">
        <v>68</v>
      </c>
      <c r="B24" s="61" t="s">
        <v>69</v>
      </c>
      <c r="C24" s="61" t="s">
        <v>103</v>
      </c>
      <c r="D24" s="61" t="s">
        <v>70</v>
      </c>
      <c r="E24" s="62">
        <v>2</v>
      </c>
      <c r="F24" s="61">
        <v>10</v>
      </c>
      <c r="G24" s="61">
        <v>0</v>
      </c>
      <c r="H24" s="61" t="s">
        <v>80</v>
      </c>
      <c r="I24" s="61" t="s">
        <v>81</v>
      </c>
      <c r="J24" s="63">
        <v>4100000</v>
      </c>
      <c r="K24" s="70">
        <f t="shared" si="1"/>
        <v>82000000</v>
      </c>
      <c r="L24" s="61"/>
      <c r="M24" s="61"/>
      <c r="N24" s="69" t="s">
        <v>79</v>
      </c>
      <c r="O24" s="64" t="s">
        <v>104</v>
      </c>
    </row>
    <row r="25" spans="1:15" s="24" customFormat="1" ht="28.5" customHeight="1" x14ac:dyDescent="0.25">
      <c r="A25" s="68" t="s">
        <v>68</v>
      </c>
      <c r="B25" s="61" t="s">
        <v>69</v>
      </c>
      <c r="C25" s="61" t="s">
        <v>105</v>
      </c>
      <c r="D25" s="61" t="s">
        <v>70</v>
      </c>
      <c r="E25" s="62">
        <v>2</v>
      </c>
      <c r="F25" s="61">
        <v>10</v>
      </c>
      <c r="G25" s="61">
        <v>0</v>
      </c>
      <c r="H25" s="61" t="s">
        <v>80</v>
      </c>
      <c r="I25" s="61" t="s">
        <v>81</v>
      </c>
      <c r="J25" s="63">
        <v>4100000</v>
      </c>
      <c r="K25" s="70">
        <f t="shared" si="1"/>
        <v>82000000</v>
      </c>
      <c r="L25" s="61"/>
      <c r="M25" s="61"/>
      <c r="N25" s="69" t="s">
        <v>79</v>
      </c>
      <c r="O25" s="64" t="s">
        <v>106</v>
      </c>
    </row>
    <row r="26" spans="1:15" s="24" customFormat="1" ht="28.5" customHeight="1" x14ac:dyDescent="0.25">
      <c r="A26" s="68" t="s">
        <v>68</v>
      </c>
      <c r="B26" s="61" t="s">
        <v>69</v>
      </c>
      <c r="C26" s="61" t="s">
        <v>107</v>
      </c>
      <c r="D26" s="61" t="s">
        <v>70</v>
      </c>
      <c r="E26" s="62">
        <v>2</v>
      </c>
      <c r="F26" s="61">
        <v>10</v>
      </c>
      <c r="G26" s="61">
        <v>0</v>
      </c>
      <c r="H26" s="61" t="s">
        <v>80</v>
      </c>
      <c r="I26" s="61" t="s">
        <v>81</v>
      </c>
      <c r="J26" s="63">
        <v>4100000</v>
      </c>
      <c r="K26" s="70">
        <f t="shared" si="1"/>
        <v>82000000</v>
      </c>
      <c r="L26" s="61"/>
      <c r="M26" s="61"/>
      <c r="N26" s="69" t="s">
        <v>79</v>
      </c>
      <c r="O26" s="64" t="s">
        <v>108</v>
      </c>
    </row>
    <row r="27" spans="1:15" s="24" customFormat="1" ht="28.5" customHeight="1" x14ac:dyDescent="0.25">
      <c r="A27" s="68" t="s">
        <v>68</v>
      </c>
      <c r="B27" s="61" t="s">
        <v>69</v>
      </c>
      <c r="C27" s="61" t="s">
        <v>109</v>
      </c>
      <c r="D27" s="61" t="s">
        <v>70</v>
      </c>
      <c r="E27" s="62">
        <v>1</v>
      </c>
      <c r="F27" s="61">
        <v>10</v>
      </c>
      <c r="G27" s="61">
        <v>0</v>
      </c>
      <c r="H27" s="61" t="s">
        <v>80</v>
      </c>
      <c r="I27" s="61" t="s">
        <v>81</v>
      </c>
      <c r="J27" s="63">
        <v>4100000</v>
      </c>
      <c r="K27" s="70">
        <f t="shared" si="1"/>
        <v>41000000</v>
      </c>
      <c r="L27" s="61"/>
      <c r="M27" s="61"/>
      <c r="N27" s="69" t="s">
        <v>79</v>
      </c>
      <c r="O27" s="64" t="s">
        <v>110</v>
      </c>
    </row>
    <row r="28" spans="1:15" s="24" customFormat="1" ht="28.5" customHeight="1" x14ac:dyDescent="0.25">
      <c r="A28" s="68" t="s">
        <v>68</v>
      </c>
      <c r="B28" s="61" t="s">
        <v>69</v>
      </c>
      <c r="C28" s="61" t="s">
        <v>111</v>
      </c>
      <c r="D28" s="61" t="s">
        <v>70</v>
      </c>
      <c r="E28" s="62">
        <v>11</v>
      </c>
      <c r="F28" s="61">
        <v>10</v>
      </c>
      <c r="G28" s="61">
        <v>0</v>
      </c>
      <c r="H28" s="61" t="s">
        <v>80</v>
      </c>
      <c r="I28" s="61" t="s">
        <v>81</v>
      </c>
      <c r="J28" s="63">
        <v>4100000</v>
      </c>
      <c r="K28" s="70">
        <f t="shared" si="1"/>
        <v>451000000</v>
      </c>
      <c r="L28" s="61"/>
      <c r="M28" s="61"/>
      <c r="N28" s="69" t="s">
        <v>79</v>
      </c>
      <c r="O28" s="64" t="s">
        <v>112</v>
      </c>
    </row>
    <row r="29" spans="1:15" s="24" customFormat="1" ht="28.5" customHeight="1" x14ac:dyDescent="0.25">
      <c r="A29" s="68" t="s">
        <v>68</v>
      </c>
      <c r="B29" s="61" t="s">
        <v>69</v>
      </c>
      <c r="C29" s="61" t="s">
        <v>113</v>
      </c>
      <c r="D29" s="61" t="s">
        <v>70</v>
      </c>
      <c r="E29" s="62">
        <v>1</v>
      </c>
      <c r="F29" s="61">
        <v>10</v>
      </c>
      <c r="G29" s="61">
        <v>0</v>
      </c>
      <c r="H29" s="61" t="s">
        <v>80</v>
      </c>
      <c r="I29" s="61" t="s">
        <v>81</v>
      </c>
      <c r="J29" s="63">
        <v>4100000</v>
      </c>
      <c r="K29" s="70">
        <f t="shared" si="1"/>
        <v>41000000</v>
      </c>
      <c r="L29" s="61"/>
      <c r="M29" s="61"/>
      <c r="N29" s="69" t="s">
        <v>79</v>
      </c>
      <c r="O29" s="64" t="s">
        <v>114</v>
      </c>
    </row>
    <row r="30" spans="1:15" s="24" customFormat="1" ht="28.5" customHeight="1" x14ac:dyDescent="0.25">
      <c r="A30" s="68" t="s">
        <v>68</v>
      </c>
      <c r="B30" s="61" t="s">
        <v>69</v>
      </c>
      <c r="C30" s="61" t="s">
        <v>115</v>
      </c>
      <c r="D30" s="61" t="s">
        <v>70</v>
      </c>
      <c r="E30" s="62">
        <v>1</v>
      </c>
      <c r="F30" s="61">
        <v>10</v>
      </c>
      <c r="G30" s="61">
        <v>0</v>
      </c>
      <c r="H30" s="61" t="s">
        <v>80</v>
      </c>
      <c r="I30" s="61" t="s">
        <v>81</v>
      </c>
      <c r="J30" s="63">
        <v>4100000</v>
      </c>
      <c r="K30" s="70">
        <f t="shared" si="1"/>
        <v>41000000</v>
      </c>
      <c r="L30" s="61"/>
      <c r="M30" s="61"/>
      <c r="N30" s="69" t="s">
        <v>79</v>
      </c>
      <c r="O30" s="64" t="s">
        <v>116</v>
      </c>
    </row>
    <row r="31" spans="1:15" s="24" customFormat="1" ht="28.5" customHeight="1" x14ac:dyDescent="0.25">
      <c r="A31" s="68" t="s">
        <v>68</v>
      </c>
      <c r="B31" s="61" t="s">
        <v>69</v>
      </c>
      <c r="C31" s="61" t="s">
        <v>117</v>
      </c>
      <c r="D31" s="61" t="s">
        <v>70</v>
      </c>
      <c r="E31" s="62">
        <v>1</v>
      </c>
      <c r="F31" s="61">
        <v>5</v>
      </c>
      <c r="G31" s="61">
        <v>19</v>
      </c>
      <c r="H31" s="61" t="s">
        <v>78</v>
      </c>
      <c r="I31" s="61" t="s">
        <v>118</v>
      </c>
      <c r="J31" s="63">
        <v>4100000</v>
      </c>
      <c r="K31" s="70">
        <f t="shared" si="1"/>
        <v>23096666.666666668</v>
      </c>
      <c r="L31" s="61"/>
      <c r="M31" s="61"/>
      <c r="N31" s="69" t="s">
        <v>119</v>
      </c>
      <c r="O31" s="64" t="s">
        <v>120</v>
      </c>
    </row>
    <row r="32" spans="1:15" s="24" customFormat="1" ht="28.5" customHeight="1" x14ac:dyDescent="0.25">
      <c r="A32" s="68" t="s">
        <v>68</v>
      </c>
      <c r="B32" s="61" t="s">
        <v>69</v>
      </c>
      <c r="C32" s="61" t="s">
        <v>121</v>
      </c>
      <c r="D32" s="61" t="s">
        <v>70</v>
      </c>
      <c r="E32" s="62">
        <v>1</v>
      </c>
      <c r="F32" s="61">
        <v>10</v>
      </c>
      <c r="G32" s="61">
        <v>0</v>
      </c>
      <c r="H32" s="61" t="s">
        <v>80</v>
      </c>
      <c r="I32" s="61" t="s">
        <v>81</v>
      </c>
      <c r="J32" s="63">
        <v>4100000</v>
      </c>
      <c r="K32" s="70">
        <f t="shared" si="1"/>
        <v>41000000</v>
      </c>
      <c r="L32" s="61"/>
      <c r="M32" s="61"/>
      <c r="N32" s="69" t="s">
        <v>79</v>
      </c>
      <c r="O32" s="64" t="s">
        <v>122</v>
      </c>
    </row>
    <row r="33" spans="1:15" s="24" customFormat="1" ht="28.5" customHeight="1" x14ac:dyDescent="0.25">
      <c r="A33" s="68" t="s">
        <v>68</v>
      </c>
      <c r="B33" s="61" t="s">
        <v>69</v>
      </c>
      <c r="C33" s="61" t="s">
        <v>123</v>
      </c>
      <c r="D33" s="61" t="s">
        <v>70</v>
      </c>
      <c r="E33" s="62">
        <v>1</v>
      </c>
      <c r="F33" s="61">
        <v>10</v>
      </c>
      <c r="G33" s="61">
        <v>0</v>
      </c>
      <c r="H33" s="61" t="s">
        <v>80</v>
      </c>
      <c r="I33" s="61" t="s">
        <v>81</v>
      </c>
      <c r="J33" s="63">
        <v>4100000</v>
      </c>
      <c r="K33" s="70">
        <f t="shared" si="1"/>
        <v>41000000</v>
      </c>
      <c r="L33" s="61"/>
      <c r="M33" s="61"/>
      <c r="N33" s="69" t="s">
        <v>79</v>
      </c>
      <c r="O33" s="64" t="s">
        <v>124</v>
      </c>
    </row>
    <row r="34" spans="1:15" s="24" customFormat="1" ht="28.5" customHeight="1" x14ac:dyDescent="0.25">
      <c r="A34" s="68" t="s">
        <v>68</v>
      </c>
      <c r="B34" s="61" t="s">
        <v>69</v>
      </c>
      <c r="C34" s="61" t="s">
        <v>125</v>
      </c>
      <c r="D34" s="61" t="s">
        <v>70</v>
      </c>
      <c r="E34" s="62">
        <v>1</v>
      </c>
      <c r="F34" s="61">
        <v>10</v>
      </c>
      <c r="G34" s="61">
        <v>0</v>
      </c>
      <c r="H34" s="61" t="s">
        <v>80</v>
      </c>
      <c r="I34" s="61" t="s">
        <v>81</v>
      </c>
      <c r="J34" s="63">
        <v>4100000</v>
      </c>
      <c r="K34" s="70">
        <f t="shared" si="1"/>
        <v>41000000</v>
      </c>
      <c r="L34" s="61"/>
      <c r="M34" s="61"/>
      <c r="N34" s="69" t="s">
        <v>79</v>
      </c>
      <c r="O34" s="64" t="s">
        <v>126</v>
      </c>
    </row>
    <row r="35" spans="1:15" s="24" customFormat="1" ht="28.5" customHeight="1" x14ac:dyDescent="0.25">
      <c r="A35" s="68" t="s">
        <v>68</v>
      </c>
      <c r="B35" s="61" t="s">
        <v>69</v>
      </c>
      <c r="C35" s="61" t="s">
        <v>127</v>
      </c>
      <c r="D35" s="61" t="s">
        <v>70</v>
      </c>
      <c r="E35" s="62">
        <v>1</v>
      </c>
      <c r="F35" s="61">
        <v>10</v>
      </c>
      <c r="G35" s="61">
        <v>0</v>
      </c>
      <c r="H35" s="61" t="s">
        <v>80</v>
      </c>
      <c r="I35" s="61" t="s">
        <v>81</v>
      </c>
      <c r="J35" s="63">
        <v>4100000</v>
      </c>
      <c r="K35" s="70">
        <f t="shared" si="1"/>
        <v>41000000</v>
      </c>
      <c r="L35" s="61"/>
      <c r="M35" s="61"/>
      <c r="N35" s="69" t="s">
        <v>79</v>
      </c>
      <c r="O35" s="64" t="s">
        <v>128</v>
      </c>
    </row>
    <row r="36" spans="1:15" s="24" customFormat="1" ht="28.5" customHeight="1" x14ac:dyDescent="0.25">
      <c r="A36" s="68" t="s">
        <v>68</v>
      </c>
      <c r="B36" s="61" t="s">
        <v>69</v>
      </c>
      <c r="C36" s="61" t="s">
        <v>129</v>
      </c>
      <c r="D36" s="61" t="s">
        <v>70</v>
      </c>
      <c r="E36" s="62">
        <v>4</v>
      </c>
      <c r="F36" s="61">
        <v>10</v>
      </c>
      <c r="G36" s="61">
        <v>0</v>
      </c>
      <c r="H36" s="61" t="s">
        <v>80</v>
      </c>
      <c r="I36" s="61" t="s">
        <v>81</v>
      </c>
      <c r="J36" s="63">
        <v>4100000</v>
      </c>
      <c r="K36" s="70">
        <f t="shared" si="1"/>
        <v>164000000</v>
      </c>
      <c r="L36" s="61"/>
      <c r="M36" s="61"/>
      <c r="N36" s="69" t="s">
        <v>79</v>
      </c>
      <c r="O36" s="64" t="s">
        <v>130</v>
      </c>
    </row>
    <row r="37" spans="1:15" s="24" customFormat="1" ht="28.5" customHeight="1" x14ac:dyDescent="0.25">
      <c r="A37" s="68" t="s">
        <v>68</v>
      </c>
      <c r="B37" s="61" t="s">
        <v>69</v>
      </c>
      <c r="C37" s="61" t="s">
        <v>131</v>
      </c>
      <c r="D37" s="61" t="s">
        <v>70</v>
      </c>
      <c r="E37" s="62">
        <v>1</v>
      </c>
      <c r="F37" s="61">
        <v>10</v>
      </c>
      <c r="G37" s="61">
        <v>0</v>
      </c>
      <c r="H37" s="61" t="s">
        <v>80</v>
      </c>
      <c r="I37" s="61" t="s">
        <v>81</v>
      </c>
      <c r="J37" s="63">
        <v>4100000</v>
      </c>
      <c r="K37" s="70">
        <f t="shared" si="1"/>
        <v>41000000</v>
      </c>
      <c r="L37" s="61"/>
      <c r="M37" s="61"/>
      <c r="N37" s="69" t="s">
        <v>79</v>
      </c>
      <c r="O37" s="64" t="s">
        <v>132</v>
      </c>
    </row>
    <row r="38" spans="1:15" s="24" customFormat="1" ht="28.5" customHeight="1" x14ac:dyDescent="0.25">
      <c r="A38" s="68" t="s">
        <v>68</v>
      </c>
      <c r="B38" s="61" t="s">
        <v>69</v>
      </c>
      <c r="C38" s="61" t="s">
        <v>133</v>
      </c>
      <c r="D38" s="61" t="s">
        <v>70</v>
      </c>
      <c r="E38" s="62">
        <v>1</v>
      </c>
      <c r="F38" s="61">
        <v>6</v>
      </c>
      <c r="G38" s="61">
        <v>0</v>
      </c>
      <c r="H38" s="61" t="s">
        <v>78</v>
      </c>
      <c r="I38" s="61" t="s">
        <v>134</v>
      </c>
      <c r="J38" s="63">
        <v>4100000</v>
      </c>
      <c r="K38" s="70">
        <f t="shared" si="1"/>
        <v>24600000</v>
      </c>
      <c r="L38" s="61"/>
      <c r="M38" s="61"/>
      <c r="N38" s="69" t="s">
        <v>135</v>
      </c>
      <c r="O38" s="64" t="s">
        <v>136</v>
      </c>
    </row>
    <row r="39" spans="1:15" s="24" customFormat="1" ht="28.5" customHeight="1" x14ac:dyDescent="0.25">
      <c r="A39" s="68" t="s">
        <v>68</v>
      </c>
      <c r="B39" s="61" t="s">
        <v>69</v>
      </c>
      <c r="C39" s="61" t="s">
        <v>137</v>
      </c>
      <c r="D39" s="61" t="s">
        <v>70</v>
      </c>
      <c r="E39" s="62">
        <v>1</v>
      </c>
      <c r="F39" s="61">
        <v>6</v>
      </c>
      <c r="G39" s="61">
        <v>0</v>
      </c>
      <c r="H39" s="61" t="s">
        <v>78</v>
      </c>
      <c r="I39" s="61" t="s">
        <v>134</v>
      </c>
      <c r="J39" s="63">
        <v>4100000</v>
      </c>
      <c r="K39" s="70">
        <f t="shared" si="1"/>
        <v>24600000</v>
      </c>
      <c r="L39" s="61"/>
      <c r="M39" s="61"/>
      <c r="N39" s="69" t="s">
        <v>135</v>
      </c>
      <c r="O39" s="64" t="s">
        <v>138</v>
      </c>
    </row>
    <row r="40" spans="1:15" s="24" customFormat="1" ht="28.5" customHeight="1" x14ac:dyDescent="0.25">
      <c r="A40" s="68" t="s">
        <v>68</v>
      </c>
      <c r="B40" s="61" t="s">
        <v>69</v>
      </c>
      <c r="C40" s="61" t="s">
        <v>139</v>
      </c>
      <c r="D40" s="61" t="s">
        <v>70</v>
      </c>
      <c r="E40" s="62">
        <v>1</v>
      </c>
      <c r="F40" s="61">
        <v>10</v>
      </c>
      <c r="G40" s="61">
        <v>0</v>
      </c>
      <c r="H40" s="61" t="s">
        <v>80</v>
      </c>
      <c r="I40" s="61" t="s">
        <v>81</v>
      </c>
      <c r="J40" s="63">
        <v>4100000</v>
      </c>
      <c r="K40" s="70">
        <f t="shared" si="1"/>
        <v>41000000</v>
      </c>
      <c r="L40" s="61"/>
      <c r="M40" s="61"/>
      <c r="N40" s="69" t="s">
        <v>79</v>
      </c>
      <c r="O40" s="64" t="s">
        <v>140</v>
      </c>
    </row>
    <row r="41" spans="1:15" s="24" customFormat="1" ht="28.5" customHeight="1" x14ac:dyDescent="0.25">
      <c r="A41" s="68" t="s">
        <v>68</v>
      </c>
      <c r="B41" s="61" t="s">
        <v>69</v>
      </c>
      <c r="C41" s="61" t="s">
        <v>141</v>
      </c>
      <c r="D41" s="61" t="s">
        <v>70</v>
      </c>
      <c r="E41" s="62">
        <v>2</v>
      </c>
      <c r="F41" s="61">
        <v>10</v>
      </c>
      <c r="G41" s="61">
        <v>0</v>
      </c>
      <c r="H41" s="61" t="s">
        <v>80</v>
      </c>
      <c r="I41" s="61" t="s">
        <v>81</v>
      </c>
      <c r="J41" s="63">
        <v>4100000</v>
      </c>
      <c r="K41" s="70">
        <f t="shared" si="1"/>
        <v>82000000</v>
      </c>
      <c r="L41" s="61"/>
      <c r="M41" s="61"/>
      <c r="N41" s="69" t="s">
        <v>79</v>
      </c>
      <c r="O41" s="64" t="s">
        <v>142</v>
      </c>
    </row>
    <row r="42" spans="1:15" s="24" customFormat="1" ht="28.5" customHeight="1" x14ac:dyDescent="0.25">
      <c r="A42" s="68" t="s">
        <v>68</v>
      </c>
      <c r="B42" s="61" t="s">
        <v>90</v>
      </c>
      <c r="C42" s="61" t="s">
        <v>175</v>
      </c>
      <c r="D42" s="61" t="s">
        <v>70</v>
      </c>
      <c r="E42" s="62">
        <v>1</v>
      </c>
      <c r="F42" s="61">
        <v>10</v>
      </c>
      <c r="G42" s="61">
        <v>0</v>
      </c>
      <c r="H42" s="72">
        <v>44607</v>
      </c>
      <c r="I42" s="72">
        <v>44907</v>
      </c>
      <c r="J42" s="63"/>
      <c r="K42" s="70"/>
      <c r="L42" s="63">
        <v>3700000</v>
      </c>
      <c r="M42" s="63">
        <f t="shared" ref="M42" si="2">(L42*F42+(L42/30*G42))*E42</f>
        <v>37000000</v>
      </c>
      <c r="N42" s="69" t="s">
        <v>176</v>
      </c>
      <c r="O42" s="64" t="s">
        <v>177</v>
      </c>
    </row>
    <row r="43" spans="1:15" s="24" customFormat="1" ht="28.5" customHeight="1" x14ac:dyDescent="0.25">
      <c r="A43" s="68" t="s">
        <v>68</v>
      </c>
      <c r="B43" s="61" t="s">
        <v>69</v>
      </c>
      <c r="C43" s="61" t="s">
        <v>82</v>
      </c>
      <c r="D43" s="61" t="s">
        <v>70</v>
      </c>
      <c r="E43" s="62">
        <v>1</v>
      </c>
      <c r="F43" s="61">
        <v>10</v>
      </c>
      <c r="G43" s="61">
        <v>0</v>
      </c>
      <c r="H43" s="61" t="s">
        <v>80</v>
      </c>
      <c r="I43" s="61" t="s">
        <v>81</v>
      </c>
      <c r="J43" s="63">
        <v>4100000</v>
      </c>
      <c r="K43" s="70">
        <f t="shared" si="1"/>
        <v>41000000</v>
      </c>
      <c r="L43" s="61"/>
      <c r="M43" s="61"/>
      <c r="N43" s="69" t="s">
        <v>79</v>
      </c>
      <c r="O43" s="64" t="s">
        <v>83</v>
      </c>
    </row>
    <row r="44" spans="1:15" s="24" customFormat="1" ht="28.5" customHeight="1" x14ac:dyDescent="0.25">
      <c r="A44" s="68" t="s">
        <v>68</v>
      </c>
      <c r="B44" s="61" t="s">
        <v>69</v>
      </c>
      <c r="C44" s="61" t="s">
        <v>143</v>
      </c>
      <c r="D44" s="61" t="s">
        <v>70</v>
      </c>
      <c r="E44" s="62">
        <v>1</v>
      </c>
      <c r="F44" s="61">
        <v>10</v>
      </c>
      <c r="G44" s="61">
        <v>0</v>
      </c>
      <c r="H44" s="61" t="s">
        <v>80</v>
      </c>
      <c r="I44" s="61" t="s">
        <v>81</v>
      </c>
      <c r="J44" s="63">
        <v>4100000</v>
      </c>
      <c r="K44" s="70">
        <f t="shared" si="1"/>
        <v>41000000</v>
      </c>
      <c r="L44" s="61"/>
      <c r="M44" s="61"/>
      <c r="N44" s="69" t="s">
        <v>79</v>
      </c>
      <c r="O44" s="64" t="s">
        <v>144</v>
      </c>
    </row>
    <row r="45" spans="1:15" s="24" customFormat="1" ht="28.5" customHeight="1" x14ac:dyDescent="0.25">
      <c r="A45" s="68" t="s">
        <v>68</v>
      </c>
      <c r="B45" s="61" t="s">
        <v>69</v>
      </c>
      <c r="C45" s="61" t="s">
        <v>145</v>
      </c>
      <c r="D45" s="61" t="s">
        <v>70</v>
      </c>
      <c r="E45" s="62">
        <v>1</v>
      </c>
      <c r="F45" s="61">
        <v>5</v>
      </c>
      <c r="G45" s="61">
        <v>0</v>
      </c>
      <c r="H45" s="61" t="s">
        <v>78</v>
      </c>
      <c r="I45" s="61" t="s">
        <v>146</v>
      </c>
      <c r="J45" s="63">
        <v>4100000</v>
      </c>
      <c r="K45" s="70">
        <f t="shared" si="1"/>
        <v>20500000</v>
      </c>
      <c r="L45" s="61"/>
      <c r="M45" s="61"/>
      <c r="N45" s="69" t="s">
        <v>147</v>
      </c>
      <c r="O45" s="64" t="s">
        <v>148</v>
      </c>
    </row>
    <row r="46" spans="1:15" s="24" customFormat="1" ht="28.5" customHeight="1" x14ac:dyDescent="0.25">
      <c r="A46" s="68" t="s">
        <v>68</v>
      </c>
      <c r="B46" s="61" t="s">
        <v>69</v>
      </c>
      <c r="C46" s="61" t="s">
        <v>149</v>
      </c>
      <c r="D46" s="61" t="s">
        <v>70</v>
      </c>
      <c r="E46" s="62">
        <v>1</v>
      </c>
      <c r="F46" s="61">
        <v>4</v>
      </c>
      <c r="G46" s="61">
        <v>0</v>
      </c>
      <c r="H46" s="61" t="s">
        <v>78</v>
      </c>
      <c r="I46" s="61" t="s">
        <v>89</v>
      </c>
      <c r="J46" s="63">
        <v>4100000</v>
      </c>
      <c r="K46" s="70">
        <f t="shared" si="1"/>
        <v>16400000</v>
      </c>
      <c r="L46" s="61"/>
      <c r="M46" s="61"/>
      <c r="N46" s="69" t="s">
        <v>150</v>
      </c>
      <c r="O46" s="64" t="s">
        <v>151</v>
      </c>
    </row>
    <row r="47" spans="1:15" s="24" customFormat="1" ht="28.5" customHeight="1" x14ac:dyDescent="0.25">
      <c r="A47" s="68" t="s">
        <v>68</v>
      </c>
      <c r="B47" s="61" t="s">
        <v>69</v>
      </c>
      <c r="C47" s="61" t="s">
        <v>149</v>
      </c>
      <c r="D47" s="61" t="s">
        <v>70</v>
      </c>
      <c r="E47" s="62">
        <v>1</v>
      </c>
      <c r="F47" s="61">
        <v>10</v>
      </c>
      <c r="G47" s="61">
        <v>0</v>
      </c>
      <c r="H47" s="61" t="s">
        <v>80</v>
      </c>
      <c r="I47" s="61" t="s">
        <v>81</v>
      </c>
      <c r="J47" s="63">
        <v>4100000</v>
      </c>
      <c r="K47" s="70">
        <f t="shared" si="1"/>
        <v>41000000</v>
      </c>
      <c r="L47" s="61"/>
      <c r="M47" s="61"/>
      <c r="N47" s="69" t="s">
        <v>79</v>
      </c>
      <c r="O47" s="64" t="s">
        <v>151</v>
      </c>
    </row>
    <row r="48" spans="1:15" s="24" customFormat="1" ht="28.5" customHeight="1" x14ac:dyDescent="0.25">
      <c r="A48" s="68" t="s">
        <v>68</v>
      </c>
      <c r="B48" s="61" t="s">
        <v>69</v>
      </c>
      <c r="C48" s="61" t="s">
        <v>152</v>
      </c>
      <c r="D48" s="61" t="s">
        <v>70</v>
      </c>
      <c r="E48" s="62">
        <v>5</v>
      </c>
      <c r="F48" s="61">
        <v>10</v>
      </c>
      <c r="G48" s="61">
        <v>0</v>
      </c>
      <c r="H48" s="61" t="s">
        <v>80</v>
      </c>
      <c r="I48" s="61" t="s">
        <v>81</v>
      </c>
      <c r="J48" s="63">
        <v>4100000</v>
      </c>
      <c r="K48" s="70">
        <f t="shared" si="1"/>
        <v>205000000</v>
      </c>
      <c r="L48" s="61"/>
      <c r="M48" s="61"/>
      <c r="N48" s="69" t="s">
        <v>79</v>
      </c>
      <c r="O48" s="64" t="s">
        <v>153</v>
      </c>
    </row>
    <row r="49" spans="1:15" s="24" customFormat="1" ht="28.5" customHeight="1" x14ac:dyDescent="0.25">
      <c r="A49" s="68" t="s">
        <v>68</v>
      </c>
      <c r="B49" s="61" t="s">
        <v>69</v>
      </c>
      <c r="C49" s="61" t="s">
        <v>154</v>
      </c>
      <c r="D49" s="61" t="s">
        <v>70</v>
      </c>
      <c r="E49" s="62">
        <v>2</v>
      </c>
      <c r="F49" s="61">
        <v>10</v>
      </c>
      <c r="G49" s="61">
        <v>0</v>
      </c>
      <c r="H49" s="61" t="s">
        <v>80</v>
      </c>
      <c r="I49" s="61" t="s">
        <v>81</v>
      </c>
      <c r="J49" s="63">
        <v>4100000</v>
      </c>
      <c r="K49" s="70">
        <f t="shared" si="1"/>
        <v>82000000</v>
      </c>
      <c r="L49" s="61"/>
      <c r="M49" s="61"/>
      <c r="N49" s="69" t="s">
        <v>79</v>
      </c>
      <c r="O49" s="64" t="s">
        <v>155</v>
      </c>
    </row>
    <row r="50" spans="1:15" s="24" customFormat="1" ht="28.5" customHeight="1" x14ac:dyDescent="0.25">
      <c r="A50" s="68" t="s">
        <v>68</v>
      </c>
      <c r="B50" s="61" t="s">
        <v>69</v>
      </c>
      <c r="C50" s="61" t="s">
        <v>156</v>
      </c>
      <c r="D50" s="61" t="s">
        <v>70</v>
      </c>
      <c r="E50" s="62">
        <v>3</v>
      </c>
      <c r="F50" s="61">
        <v>10</v>
      </c>
      <c r="G50" s="61">
        <v>0</v>
      </c>
      <c r="H50" s="61" t="s">
        <v>80</v>
      </c>
      <c r="I50" s="61" t="s">
        <v>81</v>
      </c>
      <c r="J50" s="63">
        <v>4100000</v>
      </c>
      <c r="K50" s="70">
        <f t="shared" si="1"/>
        <v>123000000</v>
      </c>
      <c r="L50" s="61"/>
      <c r="M50" s="61"/>
      <c r="N50" s="69" t="s">
        <v>79</v>
      </c>
      <c r="O50" s="64" t="s">
        <v>157</v>
      </c>
    </row>
    <row r="51" spans="1:15" s="24" customFormat="1" ht="28.5" customHeight="1" x14ac:dyDescent="0.25">
      <c r="A51" s="68" t="s">
        <v>68</v>
      </c>
      <c r="B51" s="61" t="s">
        <v>69</v>
      </c>
      <c r="C51" s="61" t="s">
        <v>158</v>
      </c>
      <c r="D51" s="61" t="s">
        <v>70</v>
      </c>
      <c r="E51" s="62">
        <v>1</v>
      </c>
      <c r="F51" s="61">
        <v>6</v>
      </c>
      <c r="G51" s="61">
        <v>0</v>
      </c>
      <c r="H51" s="61" t="s">
        <v>78</v>
      </c>
      <c r="I51" s="61" t="s">
        <v>134</v>
      </c>
      <c r="J51" s="63">
        <v>4100000</v>
      </c>
      <c r="K51" s="70">
        <f t="shared" si="1"/>
        <v>24600000</v>
      </c>
      <c r="L51" s="61"/>
      <c r="M51" s="61"/>
      <c r="N51" s="69" t="s">
        <v>135</v>
      </c>
      <c r="O51" s="64" t="s">
        <v>159</v>
      </c>
    </row>
    <row r="52" spans="1:15" s="24" customFormat="1" ht="28.5" customHeight="1" x14ac:dyDescent="0.25">
      <c r="A52" s="68" t="s">
        <v>68</v>
      </c>
      <c r="B52" s="61" t="s">
        <v>69</v>
      </c>
      <c r="C52" s="61" t="s">
        <v>160</v>
      </c>
      <c r="D52" s="61" t="s">
        <v>70</v>
      </c>
      <c r="E52" s="62">
        <v>1</v>
      </c>
      <c r="F52" s="61">
        <v>5</v>
      </c>
      <c r="G52" s="61">
        <v>26</v>
      </c>
      <c r="H52" s="61" t="s">
        <v>78</v>
      </c>
      <c r="I52" s="61" t="s">
        <v>161</v>
      </c>
      <c r="J52" s="63">
        <v>4100000</v>
      </c>
      <c r="K52" s="70">
        <f t="shared" si="1"/>
        <v>24053333.333333332</v>
      </c>
      <c r="L52" s="61"/>
      <c r="M52" s="61"/>
      <c r="N52" s="69" t="s">
        <v>162</v>
      </c>
      <c r="O52" s="64" t="s">
        <v>163</v>
      </c>
    </row>
    <row r="53" spans="1:15" s="24" customFormat="1" ht="28.5" customHeight="1" x14ac:dyDescent="0.25">
      <c r="A53" s="68" t="s">
        <v>68</v>
      </c>
      <c r="B53" s="61" t="s">
        <v>69</v>
      </c>
      <c r="C53" s="61" t="s">
        <v>164</v>
      </c>
      <c r="D53" s="61" t="s">
        <v>70</v>
      </c>
      <c r="E53" s="62">
        <v>1</v>
      </c>
      <c r="F53" s="61">
        <v>10</v>
      </c>
      <c r="G53" s="61">
        <v>0</v>
      </c>
      <c r="H53" s="61" t="s">
        <v>80</v>
      </c>
      <c r="I53" s="61" t="s">
        <v>81</v>
      </c>
      <c r="J53" s="63">
        <v>4100000</v>
      </c>
      <c r="K53" s="70">
        <f t="shared" si="1"/>
        <v>41000000</v>
      </c>
      <c r="L53" s="61"/>
      <c r="M53" s="61"/>
      <c r="N53" s="69" t="s">
        <v>79</v>
      </c>
      <c r="O53" s="64" t="s">
        <v>165</v>
      </c>
    </row>
    <row r="54" spans="1:15" s="24" customFormat="1" ht="28.5" customHeight="1" x14ac:dyDescent="0.25">
      <c r="A54" s="68" t="s">
        <v>68</v>
      </c>
      <c r="B54" s="61" t="s">
        <v>69</v>
      </c>
      <c r="C54" s="61" t="s">
        <v>160</v>
      </c>
      <c r="D54" s="61" t="s">
        <v>70</v>
      </c>
      <c r="E54" s="62">
        <v>1</v>
      </c>
      <c r="F54" s="61">
        <v>2</v>
      </c>
      <c r="G54" s="61">
        <v>19</v>
      </c>
      <c r="H54" s="61" t="s">
        <v>78</v>
      </c>
      <c r="I54" s="61" t="s">
        <v>166</v>
      </c>
      <c r="J54" s="63">
        <v>4100000</v>
      </c>
      <c r="K54" s="70">
        <f t="shared" si="1"/>
        <v>10796666.666666666</v>
      </c>
      <c r="L54" s="61"/>
      <c r="M54" s="61"/>
      <c r="N54" s="69" t="s">
        <v>167</v>
      </c>
      <c r="O54" s="64" t="s">
        <v>163</v>
      </c>
    </row>
    <row r="55" spans="1:15" s="24" customFormat="1" ht="28.5" customHeight="1" x14ac:dyDescent="0.25">
      <c r="A55" s="68" t="s">
        <v>68</v>
      </c>
      <c r="B55" s="61" t="s">
        <v>69</v>
      </c>
      <c r="C55" s="61" t="s">
        <v>168</v>
      </c>
      <c r="D55" s="61" t="s">
        <v>70</v>
      </c>
      <c r="E55" s="62">
        <v>1</v>
      </c>
      <c r="F55" s="61">
        <v>10</v>
      </c>
      <c r="G55" s="61">
        <v>0</v>
      </c>
      <c r="H55" s="61" t="s">
        <v>80</v>
      </c>
      <c r="I55" s="61" t="s">
        <v>81</v>
      </c>
      <c r="J55" s="63">
        <v>4100000</v>
      </c>
      <c r="K55" s="70">
        <f t="shared" si="1"/>
        <v>41000000</v>
      </c>
      <c r="L55" s="61"/>
      <c r="M55" s="61"/>
      <c r="N55" s="69" t="s">
        <v>79</v>
      </c>
      <c r="O55" s="64" t="s">
        <v>169</v>
      </c>
    </row>
    <row r="56" spans="1:15" s="24" customFormat="1" ht="28.5" customHeight="1" x14ac:dyDescent="0.25">
      <c r="A56" s="68" t="s">
        <v>68</v>
      </c>
      <c r="B56" s="61" t="s">
        <v>69</v>
      </c>
      <c r="C56" s="61" t="s">
        <v>160</v>
      </c>
      <c r="D56" s="61" t="s">
        <v>70</v>
      </c>
      <c r="E56" s="62">
        <v>1</v>
      </c>
      <c r="F56" s="61">
        <v>6</v>
      </c>
      <c r="G56" s="61">
        <v>0</v>
      </c>
      <c r="H56" s="61" t="s">
        <v>78</v>
      </c>
      <c r="I56" s="61" t="s">
        <v>134</v>
      </c>
      <c r="J56" s="63">
        <v>4100000</v>
      </c>
      <c r="K56" s="70">
        <f t="shared" si="1"/>
        <v>24600000</v>
      </c>
      <c r="L56" s="61"/>
      <c r="M56" s="61"/>
      <c r="N56" s="69" t="s">
        <v>135</v>
      </c>
      <c r="O56" s="64" t="s">
        <v>163</v>
      </c>
    </row>
    <row r="57" spans="1:15" s="24" customFormat="1" ht="28.5" customHeight="1" x14ac:dyDescent="0.25">
      <c r="A57" s="68" t="s">
        <v>68</v>
      </c>
      <c r="B57" s="61" t="s">
        <v>69</v>
      </c>
      <c r="C57" s="61" t="s">
        <v>170</v>
      </c>
      <c r="D57" s="61" t="s">
        <v>70</v>
      </c>
      <c r="E57" s="62">
        <v>3</v>
      </c>
      <c r="F57" s="61">
        <v>10</v>
      </c>
      <c r="G57" s="61">
        <v>0</v>
      </c>
      <c r="H57" s="61" t="s">
        <v>80</v>
      </c>
      <c r="I57" s="61" t="s">
        <v>81</v>
      </c>
      <c r="J57" s="63">
        <v>4100000</v>
      </c>
      <c r="K57" s="70">
        <f t="shared" si="1"/>
        <v>123000000</v>
      </c>
      <c r="L57" s="61"/>
      <c r="M57" s="61"/>
      <c r="N57" s="69" t="s">
        <v>79</v>
      </c>
      <c r="O57" s="64" t="s">
        <v>171</v>
      </c>
    </row>
    <row r="58" spans="1:15" s="24" customFormat="1" ht="28.5" customHeight="1" x14ac:dyDescent="0.25">
      <c r="A58" s="68" t="s">
        <v>68</v>
      </c>
      <c r="B58" s="61" t="s">
        <v>69</v>
      </c>
      <c r="C58" s="61" t="s">
        <v>172</v>
      </c>
      <c r="D58" s="61" t="s">
        <v>70</v>
      </c>
      <c r="E58" s="62">
        <v>8</v>
      </c>
      <c r="F58" s="61">
        <v>10</v>
      </c>
      <c r="G58" s="61">
        <v>0</v>
      </c>
      <c r="H58" s="61" t="s">
        <v>80</v>
      </c>
      <c r="I58" s="61" t="s">
        <v>81</v>
      </c>
      <c r="J58" s="63">
        <v>4100000</v>
      </c>
      <c r="K58" s="70">
        <f t="shared" si="1"/>
        <v>328000000</v>
      </c>
      <c r="L58" s="61"/>
      <c r="M58" s="61"/>
      <c r="N58" s="69" t="s">
        <v>79</v>
      </c>
      <c r="O58" s="64" t="s">
        <v>173</v>
      </c>
    </row>
    <row r="59" spans="1:15" s="24" customFormat="1" ht="15" x14ac:dyDescent="0.25">
      <c r="A59" s="23" t="s">
        <v>13</v>
      </c>
      <c r="B59" s="25"/>
      <c r="C59" s="26"/>
      <c r="D59" s="27"/>
      <c r="E59" s="15">
        <f>SUM(E16:E58)</f>
        <v>78</v>
      </c>
      <c r="F59" s="16"/>
      <c r="G59" s="15"/>
      <c r="H59" s="3"/>
      <c r="I59" s="21"/>
      <c r="J59" s="28"/>
      <c r="K59" s="66">
        <f>SUM(K16:K58)</f>
        <v>2817246666.666667</v>
      </c>
      <c r="L59" s="66"/>
      <c r="M59" s="66">
        <f>SUM(M16:M58)</f>
        <v>134456666.66666666</v>
      </c>
      <c r="N59" s="21"/>
      <c r="O59" s="65"/>
    </row>
    <row r="60" spans="1:15" s="24" customFormat="1" x14ac:dyDescent="0.2">
      <c r="A60" s="29"/>
      <c r="B60" s="30"/>
      <c r="C60" s="31"/>
      <c r="D60" s="32"/>
      <c r="E60" s="13"/>
      <c r="F60" s="12"/>
      <c r="G60" s="13"/>
      <c r="H60" s="14"/>
      <c r="I60" s="33"/>
      <c r="J60" s="34"/>
      <c r="K60" s="35"/>
      <c r="L60" s="35"/>
      <c r="M60" s="35"/>
      <c r="N60" s="33"/>
    </row>
    <row r="61" spans="1:15" s="24" customFormat="1" x14ac:dyDescent="0.2">
      <c r="A61" s="29"/>
      <c r="B61" s="30"/>
      <c r="C61" s="31"/>
      <c r="D61" s="32"/>
      <c r="E61" s="12"/>
      <c r="F61" s="12"/>
      <c r="G61" s="13"/>
      <c r="H61" s="14"/>
      <c r="I61" s="33"/>
      <c r="J61" s="34"/>
      <c r="K61" s="71"/>
      <c r="L61" s="33"/>
      <c r="M61" s="33"/>
      <c r="N61" s="33"/>
      <c r="O61" s="36"/>
    </row>
    <row r="62" spans="1:15" s="24" customFormat="1" x14ac:dyDescent="0.2">
      <c r="A62" s="29"/>
      <c r="B62" s="30"/>
      <c r="C62" s="31"/>
      <c r="D62" s="32"/>
      <c r="E62" s="12"/>
      <c r="F62" s="12"/>
      <c r="G62" s="13"/>
      <c r="H62" s="14"/>
      <c r="I62" s="33"/>
      <c r="J62" s="34"/>
      <c r="K62" s="33"/>
      <c r="L62" s="33"/>
      <c r="M62" s="33"/>
      <c r="N62" s="33"/>
      <c r="O62" s="36"/>
    </row>
    <row r="63" spans="1:15" x14ac:dyDescent="0.2">
      <c r="B63" s="37"/>
      <c r="L63" s="38"/>
      <c r="O63" s="36"/>
    </row>
    <row r="64" spans="1:15" x14ac:dyDescent="0.2">
      <c r="K64" s="39"/>
      <c r="L64" s="39"/>
      <c r="M64" s="39"/>
      <c r="O64" s="40"/>
    </row>
    <row r="65" spans="1:15" ht="15" x14ac:dyDescent="0.25">
      <c r="A65" s="77" t="s">
        <v>74</v>
      </c>
      <c r="B65" s="77"/>
      <c r="C65" s="77"/>
      <c r="D65" s="77"/>
      <c r="E65" s="77"/>
      <c r="F65" s="77"/>
      <c r="G65" s="77"/>
      <c r="H65" s="77"/>
      <c r="I65" s="77"/>
      <c r="J65" s="77"/>
      <c r="K65" s="77"/>
      <c r="L65" s="77"/>
      <c r="M65" s="77"/>
      <c r="N65" s="77"/>
      <c r="O65" s="77"/>
    </row>
    <row r="66" spans="1:15" ht="15" x14ac:dyDescent="0.25">
      <c r="A66" s="77" t="s">
        <v>73</v>
      </c>
      <c r="B66" s="77"/>
      <c r="C66" s="77"/>
      <c r="D66" s="77"/>
      <c r="E66" s="77"/>
      <c r="F66" s="77"/>
      <c r="G66" s="77"/>
      <c r="H66" s="77"/>
      <c r="I66" s="77"/>
      <c r="J66" s="77"/>
      <c r="K66" s="77"/>
      <c r="L66" s="77"/>
      <c r="M66" s="77"/>
      <c r="N66" s="77"/>
      <c r="O66" s="77"/>
    </row>
  </sheetData>
  <mergeCells count="30">
    <mergeCell ref="A66:O66"/>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A4:O4"/>
    <mergeCell ref="A1:N2"/>
    <mergeCell ref="A3:O3"/>
    <mergeCell ref="A65:O65"/>
    <mergeCell ref="A11:C11"/>
    <mergeCell ref="K11:O11"/>
    <mergeCell ref="A12:C12"/>
    <mergeCell ref="F13:G14"/>
    <mergeCell ref="A10:C10"/>
    <mergeCell ref="J10:O10"/>
    <mergeCell ref="A5:O5"/>
    <mergeCell ref="A6:O6"/>
    <mergeCell ref="A8:J8"/>
    <mergeCell ref="A9:C9"/>
  </mergeCells>
  <phoneticPr fontId="24" type="noConversion"/>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workbookViewId="0">
      <selection activeCell="K5" sqref="K5"/>
    </sheetView>
  </sheetViews>
  <sheetFormatPr baseColWidth="10" defaultRowHeight="15" x14ac:dyDescent="0.2"/>
  <cols>
    <col min="1" max="1" width="5.5703125" style="44" customWidth="1"/>
    <col min="2" max="2" width="29" style="44" customWidth="1"/>
    <col min="3" max="3" width="16.5703125" style="44" customWidth="1"/>
    <col min="4" max="4" width="19.28515625" style="44" customWidth="1"/>
    <col min="5" max="6" width="11.42578125" style="44"/>
    <col min="7" max="7" width="6.42578125" style="44" customWidth="1"/>
    <col min="8" max="8" width="9.5703125" style="44" customWidth="1"/>
    <col min="9" max="9" width="9.42578125" style="44" customWidth="1"/>
    <col min="10" max="10" width="12.42578125" style="44" customWidth="1"/>
    <col min="11" max="16384" width="11.42578125" style="44"/>
  </cols>
  <sheetData>
    <row r="1" spans="2:17" ht="10.5" customHeight="1" x14ac:dyDescent="0.2"/>
    <row r="2" spans="2:17" ht="30.75" customHeight="1" x14ac:dyDescent="0.2">
      <c r="B2" s="114"/>
      <c r="C2" s="114"/>
      <c r="D2" s="114"/>
      <c r="E2" s="114"/>
      <c r="F2" s="114"/>
      <c r="G2" s="114"/>
      <c r="H2" s="114"/>
      <c r="I2" s="114"/>
      <c r="J2" s="114"/>
      <c r="K2" s="114"/>
      <c r="L2" s="45"/>
      <c r="M2" s="46"/>
      <c r="N2" s="46"/>
      <c r="O2" s="46"/>
      <c r="P2" s="46"/>
    </row>
    <row r="3" spans="2:17" ht="40.5" customHeight="1" x14ac:dyDescent="0.2">
      <c r="B3" s="114"/>
      <c r="C3" s="114"/>
      <c r="D3" s="114"/>
      <c r="E3" s="114"/>
      <c r="F3" s="114"/>
      <c r="G3" s="114"/>
      <c r="H3" s="114"/>
      <c r="I3" s="114"/>
      <c r="J3" s="114"/>
      <c r="K3" s="114"/>
      <c r="L3" s="45"/>
      <c r="M3" s="46"/>
      <c r="N3" s="46"/>
      <c r="O3" s="46"/>
      <c r="P3" s="46"/>
    </row>
    <row r="4" spans="2:17" ht="25.5" customHeight="1" x14ac:dyDescent="0.2">
      <c r="B4" s="115" t="s">
        <v>32</v>
      </c>
      <c r="C4" s="115"/>
      <c r="D4" s="115"/>
      <c r="E4" s="115"/>
      <c r="F4" s="115"/>
      <c r="G4" s="115"/>
      <c r="H4" s="115"/>
      <c r="I4" s="115"/>
      <c r="J4" s="115"/>
      <c r="K4" s="47" t="s">
        <v>20</v>
      </c>
      <c r="L4" s="45"/>
      <c r="M4" s="46"/>
      <c r="N4" s="46"/>
      <c r="O4" s="46"/>
      <c r="P4" s="46"/>
    </row>
    <row r="5" spans="2:17" s="50" customFormat="1" ht="30" customHeight="1" x14ac:dyDescent="0.2">
      <c r="B5" s="115"/>
      <c r="C5" s="115"/>
      <c r="D5" s="115"/>
      <c r="E5" s="115"/>
      <c r="F5" s="115"/>
      <c r="G5" s="115"/>
      <c r="H5" s="115"/>
      <c r="I5" s="115"/>
      <c r="J5" s="115"/>
      <c r="K5" s="59" t="s">
        <v>67</v>
      </c>
      <c r="L5" s="48"/>
      <c r="M5" s="49"/>
      <c r="N5" s="49"/>
      <c r="O5" s="49"/>
      <c r="P5" s="49"/>
      <c r="Q5" s="49"/>
    </row>
    <row r="6" spans="2:17" ht="23.25" customHeight="1" x14ac:dyDescent="0.2">
      <c r="B6" s="115" t="s">
        <v>22</v>
      </c>
      <c r="C6" s="115"/>
      <c r="D6" s="115"/>
      <c r="E6" s="115"/>
      <c r="F6" s="115"/>
      <c r="G6" s="115"/>
      <c r="H6" s="115"/>
      <c r="I6" s="115"/>
      <c r="J6" s="115"/>
      <c r="K6" s="115"/>
    </row>
    <row r="7" spans="2:17" ht="18" x14ac:dyDescent="0.2">
      <c r="B7" s="115" t="s">
        <v>23</v>
      </c>
      <c r="C7" s="115"/>
      <c r="D7" s="115"/>
      <c r="E7" s="115"/>
      <c r="F7" s="115"/>
      <c r="G7" s="115"/>
      <c r="H7" s="115"/>
      <c r="I7" s="115"/>
      <c r="J7" s="115"/>
      <c r="K7" s="115"/>
    </row>
    <row r="8" spans="2:17" ht="18" x14ac:dyDescent="0.25">
      <c r="B8" s="108" t="s">
        <v>24</v>
      </c>
      <c r="C8" s="108"/>
      <c r="D8" s="108"/>
      <c r="E8" s="108"/>
      <c r="F8" s="108"/>
      <c r="G8" s="108"/>
      <c r="H8" s="108"/>
      <c r="I8" s="108"/>
      <c r="J8" s="108"/>
      <c r="K8" s="108"/>
    </row>
    <row r="9" spans="2:17" x14ac:dyDescent="0.2">
      <c r="B9" s="113" t="s">
        <v>65</v>
      </c>
      <c r="C9" s="113"/>
      <c r="D9" s="113"/>
      <c r="E9" s="113"/>
      <c r="F9" s="113"/>
      <c r="G9" s="113"/>
      <c r="H9" s="113"/>
      <c r="I9" s="113"/>
      <c r="J9" s="113"/>
      <c r="K9" s="113"/>
    </row>
    <row r="10" spans="2:17" x14ac:dyDescent="0.2">
      <c r="B10" s="113" t="s">
        <v>25</v>
      </c>
      <c r="C10" s="113"/>
      <c r="D10" s="113"/>
      <c r="E10" s="113"/>
      <c r="F10" s="113"/>
      <c r="G10" s="113"/>
      <c r="H10" s="113"/>
      <c r="I10" s="113"/>
      <c r="J10" s="113"/>
      <c r="K10" s="113"/>
    </row>
    <row r="11" spans="2:17" x14ac:dyDescent="0.2">
      <c r="B11" s="116" t="s">
        <v>61</v>
      </c>
      <c r="C11" s="116"/>
      <c r="D11" s="116"/>
      <c r="E11" s="116"/>
      <c r="F11" s="116"/>
      <c r="G11" s="116"/>
      <c r="H11" s="116"/>
      <c r="I11" s="116"/>
      <c r="J11" s="116"/>
      <c r="K11" s="116"/>
    </row>
    <row r="12" spans="2:17" x14ac:dyDescent="0.2">
      <c r="B12" s="113" t="s">
        <v>62</v>
      </c>
      <c r="C12" s="113"/>
      <c r="D12" s="113"/>
      <c r="E12" s="113"/>
      <c r="F12" s="113"/>
      <c r="G12" s="113"/>
      <c r="H12" s="113"/>
      <c r="I12" s="113"/>
      <c r="J12" s="113"/>
      <c r="K12" s="113"/>
    </row>
    <row r="13" spans="2:17" x14ac:dyDescent="0.2">
      <c r="B13" s="113" t="s">
        <v>63</v>
      </c>
      <c r="C13" s="113"/>
      <c r="D13" s="113"/>
      <c r="E13" s="113"/>
      <c r="F13" s="113"/>
      <c r="G13" s="113"/>
      <c r="H13" s="113"/>
      <c r="I13" s="113"/>
      <c r="J13" s="113"/>
      <c r="K13" s="113"/>
    </row>
    <row r="14" spans="2:17" x14ac:dyDescent="0.2">
      <c r="B14" s="113" t="s">
        <v>26</v>
      </c>
      <c r="C14" s="113"/>
      <c r="D14" s="113"/>
      <c r="E14" s="113"/>
      <c r="F14" s="113"/>
      <c r="G14" s="113"/>
      <c r="H14" s="113"/>
      <c r="I14" s="113"/>
      <c r="J14" s="113"/>
      <c r="K14" s="113"/>
    </row>
    <row r="15" spans="2:17" x14ac:dyDescent="0.2">
      <c r="B15" s="113" t="s">
        <v>64</v>
      </c>
      <c r="C15" s="113"/>
      <c r="D15" s="113"/>
      <c r="E15" s="113"/>
      <c r="F15" s="113"/>
      <c r="G15" s="113"/>
      <c r="H15" s="113"/>
      <c r="I15" s="113"/>
      <c r="J15" s="113"/>
      <c r="K15" s="113"/>
    </row>
    <row r="16" spans="2:17" s="57" customFormat="1" x14ac:dyDescent="0.2">
      <c r="B16" s="113" t="s">
        <v>27</v>
      </c>
      <c r="C16" s="113"/>
      <c r="D16" s="113"/>
      <c r="E16" s="113"/>
      <c r="F16" s="113"/>
      <c r="G16" s="113"/>
      <c r="H16" s="113"/>
      <c r="I16" s="113"/>
      <c r="J16" s="113"/>
      <c r="K16" s="113"/>
    </row>
    <row r="17" spans="2:14" ht="18" x14ac:dyDescent="0.25">
      <c r="B17" s="108" t="s">
        <v>28</v>
      </c>
      <c r="C17" s="108"/>
      <c r="D17" s="108"/>
      <c r="E17" s="108"/>
      <c r="F17" s="108"/>
      <c r="G17" s="108"/>
      <c r="H17" s="108"/>
      <c r="I17" s="108"/>
      <c r="J17" s="108"/>
      <c r="K17" s="108"/>
    </row>
    <row r="18" spans="2:14" ht="4.5" customHeight="1" x14ac:dyDescent="0.25">
      <c r="B18" s="109"/>
      <c r="C18" s="109"/>
      <c r="D18" s="109"/>
      <c r="E18" s="109"/>
      <c r="F18" s="109"/>
      <c r="G18" s="109"/>
      <c r="H18" s="109"/>
      <c r="I18" s="109"/>
      <c r="J18" s="109"/>
      <c r="K18" s="109"/>
    </row>
    <row r="19" spans="2:14" ht="15.75" x14ac:dyDescent="0.2">
      <c r="B19" s="51" t="s">
        <v>29</v>
      </c>
      <c r="C19" s="110" t="s">
        <v>30</v>
      </c>
      <c r="D19" s="110"/>
      <c r="E19" s="110"/>
      <c r="F19" s="110"/>
      <c r="G19" s="110"/>
      <c r="H19" s="110" t="s">
        <v>31</v>
      </c>
      <c r="I19" s="110"/>
      <c r="J19" s="110"/>
      <c r="K19" s="110"/>
      <c r="L19" s="52"/>
      <c r="M19" s="52"/>
      <c r="N19" s="52"/>
    </row>
    <row r="20" spans="2:14" x14ac:dyDescent="0.2">
      <c r="B20" s="53" t="s">
        <v>35</v>
      </c>
      <c r="C20" s="111" t="s">
        <v>33</v>
      </c>
      <c r="D20" s="111"/>
      <c r="E20" s="111"/>
      <c r="F20" s="111"/>
      <c r="G20" s="111"/>
      <c r="H20" s="112"/>
      <c r="I20" s="112"/>
      <c r="J20" s="112"/>
      <c r="K20" s="112"/>
    </row>
    <row r="21" spans="2:14" ht="30" x14ac:dyDescent="0.2">
      <c r="B21" s="54" t="s">
        <v>34</v>
      </c>
      <c r="C21" s="106" t="s">
        <v>36</v>
      </c>
      <c r="D21" s="106"/>
      <c r="E21" s="106"/>
      <c r="F21" s="106"/>
      <c r="G21" s="106"/>
      <c r="H21" s="107"/>
      <c r="I21" s="107"/>
      <c r="J21" s="107"/>
      <c r="K21" s="107"/>
    </row>
    <row r="22" spans="2:14" x14ac:dyDescent="0.2">
      <c r="B22" s="54" t="s">
        <v>38</v>
      </c>
      <c r="C22" s="106" t="s">
        <v>37</v>
      </c>
      <c r="D22" s="106"/>
      <c r="E22" s="106"/>
      <c r="F22" s="106"/>
      <c r="G22" s="106"/>
      <c r="H22" s="107"/>
      <c r="I22" s="107"/>
      <c r="J22" s="107"/>
      <c r="K22" s="107"/>
    </row>
    <row r="23" spans="2:14" x14ac:dyDescent="0.2">
      <c r="B23" s="54" t="s">
        <v>39</v>
      </c>
      <c r="C23" s="106" t="s">
        <v>40</v>
      </c>
      <c r="D23" s="106"/>
      <c r="E23" s="106"/>
      <c r="F23" s="106"/>
      <c r="G23" s="106"/>
      <c r="H23" s="107"/>
      <c r="I23" s="107"/>
      <c r="J23" s="107"/>
      <c r="K23" s="107"/>
    </row>
    <row r="24" spans="2:14" ht="28.5" customHeight="1" x14ac:dyDescent="0.2">
      <c r="B24" s="54" t="s">
        <v>41</v>
      </c>
      <c r="C24" s="106" t="s">
        <v>42</v>
      </c>
      <c r="D24" s="106"/>
      <c r="E24" s="106"/>
      <c r="F24" s="106"/>
      <c r="G24" s="106"/>
      <c r="H24" s="107"/>
      <c r="I24" s="107"/>
      <c r="J24" s="107"/>
      <c r="K24" s="107"/>
    </row>
    <row r="25" spans="2:14" x14ac:dyDescent="0.2">
      <c r="B25" s="54" t="s">
        <v>44</v>
      </c>
      <c r="C25" s="106" t="s">
        <v>43</v>
      </c>
      <c r="D25" s="106"/>
      <c r="E25" s="106"/>
      <c r="F25" s="106"/>
      <c r="G25" s="106"/>
      <c r="H25" s="107"/>
      <c r="I25" s="107"/>
      <c r="J25" s="107"/>
      <c r="K25" s="107"/>
    </row>
    <row r="26" spans="2:14" ht="31.5" customHeight="1" x14ac:dyDescent="0.2">
      <c r="B26" s="54" t="s">
        <v>46</v>
      </c>
      <c r="C26" s="106" t="s">
        <v>45</v>
      </c>
      <c r="D26" s="106"/>
      <c r="E26" s="106"/>
      <c r="F26" s="106"/>
      <c r="G26" s="106"/>
      <c r="H26" s="107"/>
      <c r="I26" s="107"/>
      <c r="J26" s="107"/>
      <c r="K26" s="107"/>
    </row>
    <row r="27" spans="2:14" ht="30" x14ac:dyDescent="0.2">
      <c r="B27" s="54" t="s">
        <v>47</v>
      </c>
      <c r="C27" s="106" t="s">
        <v>48</v>
      </c>
      <c r="D27" s="106"/>
      <c r="E27" s="106"/>
      <c r="F27" s="106"/>
      <c r="G27" s="106"/>
      <c r="H27" s="107"/>
      <c r="I27" s="107"/>
      <c r="J27" s="107"/>
      <c r="K27" s="107"/>
    </row>
    <row r="28" spans="2:14" x14ac:dyDescent="0.2">
      <c r="B28" s="54" t="s">
        <v>49</v>
      </c>
      <c r="C28" s="106" t="s">
        <v>50</v>
      </c>
      <c r="D28" s="106"/>
      <c r="E28" s="106"/>
      <c r="F28" s="106"/>
      <c r="G28" s="106"/>
      <c r="H28" s="107"/>
      <c r="I28" s="107"/>
      <c r="J28" s="107"/>
      <c r="K28" s="107"/>
    </row>
    <row r="29" spans="2:14" x14ac:dyDescent="0.2">
      <c r="B29" s="54" t="s">
        <v>17</v>
      </c>
      <c r="C29" s="106" t="s">
        <v>51</v>
      </c>
      <c r="D29" s="106"/>
      <c r="E29" s="106"/>
      <c r="F29" s="106"/>
      <c r="G29" s="106"/>
      <c r="H29" s="107"/>
      <c r="I29" s="107"/>
      <c r="J29" s="107"/>
      <c r="K29" s="107"/>
    </row>
    <row r="30" spans="2:14" ht="30" x14ac:dyDescent="0.2">
      <c r="B30" s="54" t="s">
        <v>52</v>
      </c>
      <c r="C30" s="106" t="s">
        <v>53</v>
      </c>
      <c r="D30" s="106"/>
      <c r="E30" s="106"/>
      <c r="F30" s="106"/>
      <c r="G30" s="106"/>
      <c r="H30" s="107"/>
      <c r="I30" s="107"/>
      <c r="J30" s="107"/>
      <c r="K30" s="107"/>
    </row>
    <row r="31" spans="2:14" ht="45" x14ac:dyDescent="0.2">
      <c r="B31" s="54" t="s">
        <v>19</v>
      </c>
      <c r="C31" s="106" t="s">
        <v>54</v>
      </c>
      <c r="D31" s="106"/>
      <c r="E31" s="106"/>
      <c r="F31" s="106"/>
      <c r="G31" s="106"/>
      <c r="H31" s="107"/>
      <c r="I31" s="107"/>
      <c r="J31" s="107"/>
      <c r="K31" s="107"/>
    </row>
    <row r="32" spans="2:14" ht="30" x14ac:dyDescent="0.2">
      <c r="B32" s="54" t="s">
        <v>3</v>
      </c>
      <c r="C32" s="106" t="s">
        <v>55</v>
      </c>
      <c r="D32" s="106"/>
      <c r="E32" s="106"/>
      <c r="F32" s="106"/>
      <c r="G32" s="106"/>
      <c r="H32" s="107"/>
      <c r="I32" s="107"/>
      <c r="J32" s="107"/>
      <c r="K32" s="107"/>
    </row>
    <row r="33" spans="2:11" ht="30" x14ac:dyDescent="0.2">
      <c r="B33" s="54" t="s">
        <v>4</v>
      </c>
      <c r="C33" s="106" t="s">
        <v>56</v>
      </c>
      <c r="D33" s="106"/>
      <c r="E33" s="106"/>
      <c r="F33" s="106"/>
      <c r="G33" s="106"/>
      <c r="H33" s="107"/>
      <c r="I33" s="107"/>
      <c r="J33" s="107"/>
      <c r="K33" s="107"/>
    </row>
    <row r="34" spans="2:11" ht="30" x14ac:dyDescent="0.2">
      <c r="B34" s="54" t="s">
        <v>58</v>
      </c>
      <c r="C34" s="106" t="s">
        <v>57</v>
      </c>
      <c r="D34" s="106"/>
      <c r="E34" s="106"/>
      <c r="F34" s="106"/>
      <c r="G34" s="106"/>
      <c r="H34" s="107"/>
      <c r="I34" s="107"/>
      <c r="J34" s="107"/>
      <c r="K34" s="107"/>
    </row>
    <row r="35" spans="2:11" ht="31.5" customHeight="1" x14ac:dyDescent="0.2">
      <c r="B35" s="54" t="s">
        <v>59</v>
      </c>
      <c r="C35" s="106" t="s">
        <v>60</v>
      </c>
      <c r="D35" s="106"/>
      <c r="E35" s="106"/>
      <c r="F35" s="106"/>
      <c r="G35" s="106"/>
      <c r="H35" s="107"/>
      <c r="I35" s="107"/>
      <c r="J35" s="107"/>
      <c r="K35" s="107"/>
    </row>
    <row r="36" spans="2:11" x14ac:dyDescent="0.2">
      <c r="B36" s="55"/>
      <c r="C36" s="56"/>
      <c r="D36" s="56"/>
      <c r="E36" s="56"/>
      <c r="F36" s="56"/>
      <c r="G36" s="56"/>
      <c r="H36" s="56"/>
      <c r="I36" s="56"/>
      <c r="J36" s="56"/>
    </row>
    <row r="37" spans="2:11" x14ac:dyDescent="0.2">
      <c r="B37" s="56"/>
      <c r="C37" s="56"/>
      <c r="D37" s="56"/>
      <c r="E37" s="56"/>
      <c r="F37" s="56"/>
      <c r="G37" s="56"/>
      <c r="H37" s="56"/>
      <c r="I37" s="56"/>
      <c r="J37" s="56"/>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vt:lpstr>
      <vt:lpstr>Instrucciones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SINDY</cp:lastModifiedBy>
  <dcterms:created xsi:type="dcterms:W3CDTF">2020-02-28T20:30:41Z</dcterms:created>
  <dcterms:modified xsi:type="dcterms:W3CDTF">2022-01-06T23:05:22Z</dcterms:modified>
</cp:coreProperties>
</file>