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bermudez\Documents\SENA\COORDINACION ACADEMICA 2020\POA 2022\ARTICULACION\CONTATACION INSTRUCTORES\"/>
    </mc:Choice>
  </mc:AlternateContent>
  <xr:revisionPtr revIDLastSave="0" documentId="8_{CC0363C6-7FAE-49CD-BF9C-C81D04818070}" xr6:coauthVersionLast="46" xr6:coauthVersionMax="46" xr10:uidLastSave="{00000000-0000-0000-0000-000000000000}"/>
  <bookViews>
    <workbookView xWindow="-120" yWindow="-120" windowWidth="20730" windowHeight="11160" xr2:uid="{C03CCC83-0B97-4827-9FB0-A1770C8CE282}"/>
  </bookViews>
  <sheets>
    <sheet name="ARTICUL 2022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'ARTICUL 2022'!$A$17:$Z$73</definedName>
    <definedName name="AAAAAA" localSheetId="0">#REF!</definedName>
    <definedName name="AAAAAA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SIS" localSheetId="0">#REF!</definedName>
    <definedName name="ASIS">#REF!</definedName>
    <definedName name="BASE">[2]BASE!$1:$1048576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 localSheetId="0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 localSheetId="0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EP" localSheetId="0">#REF!</definedName>
    <definedName name="DEP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ggggggggggg" localSheetId="0">#REF!</definedName>
    <definedName name="ggggggggggg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J" localSheetId="0">#REF!</definedName>
    <definedName name="JJJJ">#REF!</definedName>
    <definedName name="LINDAA" localSheetId="0">#REF!</definedName>
    <definedName name="LIND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origen">[3]Hoja1!$D$3:$D$6</definedName>
    <definedName name="PECUATRO" localSheetId="0">#REF!</definedName>
    <definedName name="PECUATRO">#REF!</definedName>
    <definedName name="RED" localSheetId="0">#REF!</definedName>
    <definedName name="RED">#REF!</definedName>
    <definedName name="REGIONAL" localSheetId="0">#REF!</definedName>
    <definedName name="REGIONAL">#REF!</definedName>
    <definedName name="rubros">[3]Hoja1!$A$3:$A$15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yuliethhh" localSheetId="0">#REF!</definedName>
    <definedName name="yuliethh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9" i="1" l="1"/>
  <c r="L67" i="1"/>
  <c r="G65" i="1"/>
  <c r="L65" i="1" s="1"/>
  <c r="L63" i="1"/>
  <c r="L60" i="1"/>
  <c r="L58" i="1"/>
  <c r="L55" i="1"/>
  <c r="L53" i="1"/>
  <c r="L51" i="1"/>
  <c r="L49" i="1"/>
  <c r="L46" i="1"/>
  <c r="L43" i="1"/>
  <c r="G43" i="1"/>
  <c r="L40" i="1"/>
  <c r="L36" i="1"/>
  <c r="L33" i="1"/>
  <c r="L31" i="1"/>
  <c r="L28" i="1"/>
  <c r="L26" i="1"/>
  <c r="L25" i="1"/>
  <c r="L24" i="1"/>
  <c r="L21" i="1"/>
  <c r="L18" i="1"/>
  <c r="L71" i="1" s="1"/>
  <c r="L73" i="1" s="1"/>
  <c r="C13" i="1"/>
  <c r="C15" i="1" s="1"/>
  <c r="C14" i="1" l="1"/>
</calcChain>
</file>

<file path=xl/sharedStrings.xml><?xml version="1.0" encoding="utf-8"?>
<sst xmlns="http://schemas.openxmlformats.org/spreadsheetml/2006/main" count="329" uniqueCount="191">
  <si>
    <t>LOGOTIPO</t>
  </si>
  <si>
    <t>ANEXO 2</t>
  </si>
  <si>
    <t>Regional: ARAUCA</t>
  </si>
  <si>
    <t>Centro: DE GESTION Y DESARROLLO AGROINDUSTRIAL DE ARAUCA</t>
  </si>
  <si>
    <t>Periodo:  01/02/2021 HASTA EL 30 DE NOVIEMBRE DE 2021</t>
  </si>
  <si>
    <r>
      <t xml:space="preserve">Acta No. y Fecha (de </t>
    </r>
    <r>
      <rPr>
        <sz val="8"/>
        <rFont val="Arial"/>
        <family val="2"/>
      </rPr>
      <t>aprobación propuesta Global</t>
    </r>
    <r>
      <rPr>
        <b/>
        <sz val="8"/>
        <rFont val="Arial"/>
        <family val="2"/>
      </rPr>
      <t>)</t>
    </r>
  </si>
  <si>
    <t>Tope global programado</t>
  </si>
  <si>
    <t>Menos Horas presente plan</t>
  </si>
  <si>
    <t>Elaborado por:  COORDINADOR ACADEMICO</t>
  </si>
  <si>
    <t>Saldo</t>
  </si>
  <si>
    <t>Nombre:</t>
  </si>
  <si>
    <t>JAIRO BERMUDEZ</t>
  </si>
  <si>
    <t>% Utilizado</t>
  </si>
  <si>
    <t>Teléfono:</t>
  </si>
  <si>
    <t>BANCO NACIONAL</t>
  </si>
  <si>
    <t>CONVOCATORIA APE</t>
  </si>
  <si>
    <t>CONTRATOS</t>
  </si>
  <si>
    <t>Nombre del Programa
(TE-TP-TGO)</t>
  </si>
  <si>
    <t>Nombre de la competencia a desarrollar</t>
  </si>
  <si>
    <t>No. De meses a contratar</t>
  </si>
  <si>
    <t>DIAS</t>
  </si>
  <si>
    <t>HORAS POR DIA</t>
  </si>
  <si>
    <t>No. De horas a contratar</t>
  </si>
  <si>
    <t>Jornada</t>
  </si>
  <si>
    <t>Fechas Previstas para la contratación</t>
  </si>
  <si>
    <t>Costo Hora o Costo Honorarios mes (Pesos)</t>
  </si>
  <si>
    <t>Costo Total (Pesos) incluido 4x1000</t>
  </si>
  <si>
    <t>OBSERVACIONES 
(PERFIL  DEL INSTRUCTOR) Y EXPERIENCIA</t>
  </si>
  <si>
    <t>PERFIL ENI</t>
  </si>
  <si>
    <t>COLEGIO</t>
  </si>
  <si>
    <t xml:space="preserve">MUNICIPIO </t>
  </si>
  <si>
    <t>ID VACANTE</t>
  </si>
  <si>
    <t>ID ASPIRACION</t>
  </si>
  <si>
    <t>POSIBLE INSTRUCTOR</t>
  </si>
  <si>
    <t>FASE 1</t>
  </si>
  <si>
    <t>FASE 2</t>
  </si>
  <si>
    <t>CONVOCATORIA</t>
  </si>
  <si>
    <t>OBSERVACION</t>
  </si>
  <si>
    <t>Inicio
 (D-M-A)</t>
  </si>
  <si>
    <t>Terminación
(D-M-A)</t>
  </si>
  <si>
    <t>ASISTENCIA ADMINISTRATIVA</t>
  </si>
  <si>
    <t>GESTIONAR PROCESOS PROPIOS DE LA CULTURA EMPRENDEDORA Y EMPRESARIAL DE ACUERDO CON EL PERFIL PERSONAL Y LOS REQUERIMIENTOS DE LOS CONTEXTOS PRODUCTIVO Y SOCIAL.</t>
  </si>
  <si>
    <t>TC</t>
  </si>
  <si>
    <t>MAÑANA/TARDE</t>
  </si>
  <si>
    <t>"Requisitos académicos: alternativa 1 título de tecnólogo en el núcleo básico de conocimiento deadministración; o economía; o ingeniería industrial y afines. Estos tecnólogos deben estar asociados a los programas de formación que impartirá en su desempeño y se citan los títulos obtenidos, núcleos básicos de conocimiento y áreas de conocimientotecnólogos en mercadeo, gestión de mercados, gestión empresarial, gestión administrativa. Alternativa 2. Título profesional universitario en disciplina académica del núcleo básico de conocimiento enadministración, economía o ingeniería industrial y afines. Estas profesiones deben estar asociadas a los programas de formación que impartirá en su desempeño y se citan los títulos obtenidos, núcleos básicos de conocimiento y áreas de conocimientoingeniero de mercados, administración de empresas, mercadólogo, profesional en mercadeo y publicidad. Experiencia laboral: alternativa 1treinta (30) meses de experiencia relacionada distribuida asídieciocho (18) meses de experiencia relacionada con el ejercicio de ventas y doce (12) meses en docenciaalternativa 2veinticuatro (24) meses de experiencia relacionada distribuida asídoce (12) meses de experiencia relacionada con el ejercicio de ventas y doce (12) meses en docencia"</t>
  </si>
  <si>
    <t>GESTION ADMINISTRATIVA Y FINANCIERA - GESTION ADMINISTRATIVA</t>
  </si>
  <si>
    <t>SIMON BOLIVAR/ CALDAS</t>
  </si>
  <si>
    <t>ARAUCA</t>
  </si>
  <si>
    <t>CAROLINA JOSEFINA ROBINSON HIDALGO</t>
  </si>
  <si>
    <t>AL DIA</t>
  </si>
  <si>
    <t>ASESORIA COMERCIAL Y OPERACIONES  DE ENTIDADES FINANCIERAS</t>
  </si>
  <si>
    <t>DAR ASESORÍA COMERCIAL Y FINANCIERA QUE CONDUZCA A LA SATISFACCIÓN DE LAS
EXPECTATIVAS Y NECESIDADES REALES DEL CLIENTE</t>
  </si>
  <si>
    <t>RECURSOS HUMANOS</t>
  </si>
  <si>
    <t>DOCUMENTAR PROCESOS Y PROCEDIMIENTOS APLICANDO MÉTODOS NORMALIZADOS ADOPTADOS POR LA ORGANIZACIÓN.</t>
  </si>
  <si>
    <t>Requisitos académicos: alternativa 1título profesional encontaduría pública, y afines, preferiblemente certificado en normas de competencia laboral técnicas y pedagógicas. Alternativa 2tecnólogo en gestión contable y financiera, licenciados en comercio y afines preferiblemente certificado en normas de competencia laboral técnicas y pedagógicas. (esta alternativa aplica para zonas y provincias del país) experiencia laboral: requisitos de experiencia laboral alternativa 1veinticuatro (24) meses de experienciade los cuales dieciocho (18) meses estarán relacionados con el ejercicio de la profesión u oficio objeto de la formación profesional y seis (6) meses en labores de docencia alternativa 2treinta y seis (36) meses de experienciade los cuales veinticuatro (24) meses estarán relacionados con el ejercicio de la profesión u oficio objeto de la formación profesional y doce (12) meses en labores de docencia</t>
  </si>
  <si>
    <t>GESTION ADMINISTRATIVA Y FINANCIERA - SERVICIOS FINANCIEROS - FIDUCIA</t>
  </si>
  <si>
    <t>OFELIA LIZARAZO ASTROZA</t>
  </si>
  <si>
    <t>LOGISTICA EMPRESARIAL</t>
  </si>
  <si>
    <t>ALMACENAR LOS OBJETOS APLICANDO LAS TÉCNICAS Y NORMAS DE SEGURIDAD E HIGIENE ESTABLECIDAS</t>
  </si>
  <si>
    <t>EZEQUIEL DE JESUS ROJAS VARGAS</t>
  </si>
  <si>
    <t>SISTEMAS</t>
  </si>
  <si>
    <t>REALIZAR MANTENIMIENTO CORRECTIVO QUE RESTABLEZCA LA CONECTIVIDAD ENTRE LOS
EQUIPOS.</t>
  </si>
  <si>
    <t>"Requisitos académicos: el programa requiere de un instructor con título de tecnólogo o profesional en sistemas, electrónica o profesiones relacionadas con la especialidad objeto de formación. Preferiblemente con certificación internacional en: ensamble y mantenimiento de equipos de cómputo y servidores comptia, a+ o server+ microsoft office specialist (mos) experiencia laboral: dieciocho (18) meses de experienciadoce (12) meses estarán relacionados con el ejercicio de la profesión u oficio objeto de la formación profesional seis (6) meses en labores de docencia"</t>
  </si>
  <si>
    <t>INFORMATICA DISEÑO Y DESARROLLO DE SOFTWARE - INFRAESTRUCTURA</t>
  </si>
  <si>
    <t>CRISTO REY</t>
  </si>
  <si>
    <t>ALVARO ALEXIS ROMERO SUAREZ</t>
  </si>
  <si>
    <t>CRISTO REY - LICEO TAME - PEDRO NEL JIMENEZ</t>
  </si>
  <si>
    <t>ARAUCA - TAME-PANAMA DE ARAUCA</t>
  </si>
  <si>
    <t>ELDER SEPULVEDA SANDOVAL</t>
  </si>
  <si>
    <t>ALDIA</t>
  </si>
  <si>
    <t>Implementación y Mantenimiento de Equipos  Electrónicos Industriales</t>
  </si>
  <si>
    <t>"Requisitos académicos: tecnólogos, licenciados y/o ingenieros enelectrónica, electricidad, electricidad y electrónica y afines. Experiencia laboral: mínimo 24 meses de vinculación laboral con el área de su profesión y con el sector productivo que demuestre haber aplicado la mismamínimo 12 meses de experiencia pedagógica"</t>
  </si>
  <si>
    <t>ELECTRÓNICA Y AUTOMATIZACIÓN - ELECTRONICA</t>
  </si>
  <si>
    <t>SANTA TERESITA</t>
  </si>
  <si>
    <t>NILCY ANDREINA FLOREZ BUSTAMANTE</t>
  </si>
  <si>
    <t>MANTENER EQUIPOS ELECTRÓNICOS DE AUDIO Y VÍDEO DE ACUERDO CON MANUALES DE FASBRICANTE Y TIPO DE PRODUCTO</t>
  </si>
  <si>
    <t>PRODUCCION AGROPECUARIA</t>
  </si>
  <si>
    <t>COORDINAR PRODUCCIÓN DE ESPECIE PECUARIA SEGÚN OBJETIVOS DE LA
EMPRESA.</t>
  </si>
  <si>
    <t>Requisitos académicos: profesional en ciencias agrariaszootecnista, médico veterinario y/o zootecnista, tecnólogo en áreas afines. Experiencia laboral: demostrar experiencia laboral de 2 años en actividades relacionadas con la competencia, ¿ experiencia docente mínima de 12 meses</t>
  </si>
  <si>
    <t>PECUARIA - PRODUCCION ESPECIES MAYORES</t>
  </si>
  <si>
    <t>PEDRO NEL JIMENEZ - AGROPECUARIO</t>
  </si>
  <si>
    <t>ARAUQUITA(PANAMA) . ARAUCA</t>
  </si>
  <si>
    <t>KATHLEEN ELAINE SUAREZ CRUZ</t>
  </si>
  <si>
    <t>PROYECTOS AGROPECUARIOS</t>
  </si>
  <si>
    <t>GESTIONAR EL PLAN GENERAL DE ASISTENCIA TÉCNICA AGROPECUARIA RURAL, EN FUNCIÓN DE LAS NECESIDADES DE LOS PRODUCTORES Y NORMATIVIDAD</t>
  </si>
  <si>
    <t>SISTEMAS AGROPECUARIOS ECOLOGICOS</t>
  </si>
  <si>
    <t>MANEJAR LA PRODUCCIÓN DE LAS ESPECIES PECUARIAS CONFORME A LA NORMATIVIDAD DE LA AGRICULTURA ECOLOGICA</t>
  </si>
  <si>
    <t>PRODUCCIÓN AGROPECUARIA</t>
  </si>
  <si>
    <t>LICEO TAME - LA INMACULADA - JOEL SIERRA</t>
  </si>
  <si>
    <t>TAME - RONDON</t>
  </si>
  <si>
    <t>ALEXIS ALBERTO PEREZ CARDENAS</t>
  </si>
  <si>
    <t>MAYORDOMÌA DE EMPRESAS GANADERAS</t>
  </si>
  <si>
    <t>ADMINISTRAR LA PRODUCCIÓN DE ACUERDO CON EL SISTEMA ESTABLECIDO Y LAS
NORMAS VIGENTES</t>
  </si>
  <si>
    <t>PARMENIO LIZARAZO - CDR</t>
  </si>
  <si>
    <t>TAME/SARAVENA</t>
  </si>
  <si>
    <t>ANDREA MILENA SANTAMARIA HERNANDEZ</t>
  </si>
  <si>
    <t>INSTALACIONES ELÉCTRICAS RESIDENCIALES</t>
  </si>
  <si>
    <t xml:space="preserve">CONSTRUIR ACOMETIDAS E INSTALAR EQUIPOS DE MEDIDA DE ENERGÍA ELECTRICA EN BAJA TENSIÓN REQUERIDAS PARA EL USO DE INSTALACIONES RESIDENCIALES Y COMERCIALES 2. INSTALAR REDES INTERNAS DE ACUERDO CON EL DISEÑO ELÉCTRICO 
</t>
  </si>
  <si>
    <t>"Requisitos académicos: técnico profesional con conocimientos en soldadura, trazado y carpintería metálica y/o tecnólogo en arquitectura o diseñador industrial con conocimientos en diseño arquitectónico. Y/o técnico profesional con conocimientos en metrología industrial. Y/o técnico profesional con conocimientos en soldadura smaw y gmaw experiencia laboral: mínimo veinticuatro (24) meses de experiencia en labores relacionadas con el programa a orientarademás, que demuestre experiencia mínimo de doce (6) meses en labores de docencia"</t>
  </si>
  <si>
    <t>MECANICA INDUSTRIAL SOLDADURA</t>
  </si>
  <si>
    <t>FROILAN FARIAS/POMBO</t>
  </si>
  <si>
    <t>SARAVENA/TAME</t>
  </si>
  <si>
    <t>ISIDRO GARAVITO GUERRA</t>
  </si>
  <si>
    <t>SOLDADURA DE PROCESOS METALICOS EN PLATINA</t>
  </si>
  <si>
    <t>SOLDAR LÁMINAS METÁLICAS SEGÚN TÉCNICA DE ARCO MANUAL ELÉCTRODO
REVESTIDO Y NORMATIVA</t>
  </si>
  <si>
    <t>CARPINTERIA METALICA</t>
  </si>
  <si>
    <t>CONFORMA Y ARMA LÁMINAS, PERFILES Y TUBOS EN PRODUCTOS METÁLICOS CONFORME A ESPECIFICACIONES DE FABRICACIÓN.</t>
  </si>
  <si>
    <t>IPA</t>
  </si>
  <si>
    <t>PUERTO JORDAN</t>
  </si>
  <si>
    <t>WADY JAVIER PEÑA SALCEDO</t>
  </si>
  <si>
    <t>DISEÑO E INTEGRACION DE MULTIMEDIA</t>
  </si>
  <si>
    <t>DISEÑAR LA SOLUCIÓN MULTIMEDIAL DE ACUERDO CON EL INFORME DE ANÁLISIS DE LA
INFORMACIÓN RECOLECTADA.</t>
  </si>
  <si>
    <t>HORAS</t>
  </si>
  <si>
    <t>TARDE</t>
  </si>
  <si>
    <t>EL PROGRAMA REQUIERE DE UN EQUIPO DE INSTRUCTORES CON TÍTULO DE INGENIERO DE SISTEMAS O TECNÓLOGO DE SISTEMAS ,RELACIONADOS CON LA ESPECIALIDAD OBJETO DE FORMACIÓN, PREFERIBLEMENTE CON CERTIFICACIÓN INTERNACIONAL EN ADMINISTRACIÓN DE REDES DE COMPUTADORES SOBRE PLATAFORMAS MICROSOFT, LINUX, SOLARIS O CCNA, O ENSAMBLE Y MANTENIMIENTO DE EQUIPOS DE CÓMPUTO Y SERVIDORES COMPTIA A+ O SERVER+.  VEINTICUATRO (24) MESES DE EXPERIENCIA: DE LOS CUALES DIECIOCHO(18) MESES ESTARÁN RELACIONADOS CON EL EJERCICIO DE LA PROFESIÓN U OFICIO OBJETO DE LA FORMACIÓN PROFESIONAL Y SEIS (6) MESES EN LABORES DE DOCENCIA</t>
  </si>
  <si>
    <t>INFORMATICA DISEÑO Y DESARROLLO DE SOFTWARE - SOFTWARE</t>
  </si>
  <si>
    <t xml:space="preserve">JER/ALEJANDRO HUMBOLDT/ LICEO TAME </t>
  </si>
  <si>
    <t>FORTUL-TAME</t>
  </si>
  <si>
    <t>EZEQUIEL ROJAS</t>
  </si>
  <si>
    <t>CONSERVACION DE RECURSOS NATURALES</t>
  </si>
  <si>
    <t>OBTENER Y ANALIZAR MUESTRAS DE ORIGEN AMBIENTAL SEGÚN
PROCEDIMIENTOS ESTABLECIDOS</t>
  </si>
  <si>
    <t>PROFESIONAL EN CIENCIAS NATURALES: INGENIERO AGRÓNOMO, INGENIERO AGRÍCOLA, INGENIERO
FORESTAL, BIÓLOGO, ECÓLOGO, INGENIERO AGROECÓLOGO, INGENIERO EN AGROECOLOGÍA, INGENIERO
QUÍMICO, Y/O PROFESIONALES Y/O TECNÓLOGOS EN ÁREAS AFINES. DEMOSTRAR EXPERIENCIA LABORAL DE 2 AÑOS EN ACTIVIDADES RELACIONADAS CON LA COMPETENCIA,
EXPERIENCIA Y/O FORMACIÓN DOCENTE MÍNIMA DE 12 MESES.</t>
  </si>
  <si>
    <t>AMBIENTAL - RECURSOS NATURALES</t>
  </si>
  <si>
    <t xml:space="preserve"> GABRIEL GARCIA MARQUEZ/CDR</t>
  </si>
  <si>
    <t>ARAUQUITA/SARAVENA</t>
  </si>
  <si>
    <t>JOHNNY EDWARD MARQUEZ VERGARA</t>
  </si>
  <si>
    <t>RIEGO Y ADECUACIÓN DE TIERRAS</t>
  </si>
  <si>
    <t>RECOGER Y TRANSPORTAR LOS RESIDUOS SÓLIDOS CON BASE EN LAS RUTAS
ESTABLECIDAS Y LAS NORMAS TÉCNICAS AMBIENTALES VIGENTES</t>
  </si>
  <si>
    <t>PRODUCCION Y COSECHA DE CULTIVO DE CACAO</t>
  </si>
  <si>
    <t>PREPARAR ÁREA DE SIEMBRA DE ACUERDO CON PARÁMETROS TÉCNICOS DEL CULTIVO</t>
  </si>
  <si>
    <t>AGROINDUSTRIA ALIMENTARIA</t>
  </si>
  <si>
    <t>ALMACENAR PRODUCTOS ALIMENTICIOS SEGÚN NATURALEZA DEL PRODUCTO Y TÉCNICAS DE ALMACENAMIENTO. CONTROLAR PUNTOS CRÍTICOS EN LOS PROCESOS DE PRODUCCIÓN SEGÚN LEGISLACIÓN
VIGENTE.</t>
  </si>
  <si>
    <t>Requisitos académicos: ingeniero de alimentos ó ingeniero agroindustrial tecnólogo en procesamiento de alimentos experiencia laboral: mínimo 24 meses de vinculación laboral con el área de su profesión</t>
  </si>
  <si>
    <t>AGRÍCOLA - AGROINDUSTRIAL -CONTROL DE CALIDAD E INOCUIDAD</t>
  </si>
  <si>
    <t>CDR/ANDRES BELLO</t>
  </si>
  <si>
    <t>SARAVENA/ARAUQUITA</t>
  </si>
  <si>
    <t>LUIS FABIAN CARREÑO JAIMES</t>
  </si>
  <si>
    <t>COMERCIALIZACION DE ALIMENTOS</t>
  </si>
  <si>
    <t>NEGOCIAR PRODUCTOS Y SERVICIOS SEGÚN CONDICIONES DEL MERCADO Y POLÍTICAS DE
LA EMPRESA</t>
  </si>
  <si>
    <t>CDR/HUMBOLDT/FROILAN</t>
  </si>
  <si>
    <t>SARAVENA/FORTUL/TAME</t>
  </si>
  <si>
    <t>JAIR ORLANDO DOMINGUEZ CARRANZA</t>
  </si>
  <si>
    <t>JER/HUMBOLDT/LICEO DEL LLANO</t>
  </si>
  <si>
    <t>SARAVENA / FORTUL</t>
  </si>
  <si>
    <t>MARTHA CECILIA MONA VELEZ</t>
  </si>
  <si>
    <t xml:space="preserve">ASESORIA COMERCIAL </t>
  </si>
  <si>
    <t>MONITOREAR AL CLIENTE DE ACUERDO CON METODOLOGÍAS DE EVALUACIÓN Y SEGUIMIENTO</t>
  </si>
  <si>
    <t>CONTABILIZACION DE OPERACIONES COMERCIALES Y FINANCIERAS</t>
  </si>
  <si>
    <t>ALISTAR LOS PEDIDOS DE LAS DIFERENTES ÁREAS DE LA ORGANIZACIÓN JUNTO CON LA DOCUMENTACIÓN
DE ACUERDO CON LAS NORMAS CONTABLES Y POLÍTICAS DE LA ORGANIZACIÓN</t>
  </si>
  <si>
    <t>"Requisitos académicos: alternativa 1: el programa requiere de un equipo de instructores para orientar la competencia conformado por profesionales de las siguientes áreas:  título profesional universitario en el núcleo básico de conocimiento de a. contaduría públicapreferiblemente con: oespecialización en tributaria, finanzas, costos, auditoria, tesorería y estándares internacionales (niifnic) o diplomado en estándares internacionales (niifnic) y manejo de paquete ofimática, excel, software contable, financiero y de nómina. Ocertificación de competencias laborales en normas técnicas y pedagógicas. Otarjeta profesional en los casos exigidos por la ley b. economista y administrador de empresaspreferiblemente con: oactualización en niif y nic, (normas internaciones de información financiera y de contabilidad), o diplomado en estándares internacionales (niifnic) y manejo de excel, software contable, financiero y de nómina. Otarjeta profesional en los casos exigidos por la ley alternativa 2: a. título de tecnólogo en el núcleo básico de conocimiento de contaduría pública; tecnólogo en contabilidad y finanzas o cuatro años de estudio aprobados en contaduría pública. Opreferiblemente con actualización en niif y nic, (normas internaciones de información financiera y de contabilidad), o diplomado en estándares internacionales (niifnic) y manejo de excel, software contable, financiero y de nómina. Experiencia laboral: alternativa 1 veinticuatro (24) meses de experiencia después de obtener título profesionalde los cuales doce (12) meses estarán relacionados con el ejercicio de la profesión u oficio objeto de la formación profesional y doce (12) meses en labores de docencia y con el programa de formación alternativa 2: treinta (30) meses de experiencia después de obtener el título o certificación de estudiosde los cuales dieciocho (18) meses, estarán relacionados con el ejercicio de la profesión u oficio objeto de la formación profesional y doce (12) meses en labores de docencia y con el programa de formación"</t>
  </si>
  <si>
    <t>LICEO DEL LLANO/JER</t>
  </si>
  <si>
    <t>JORGE ENRIQUE GOMEZ</t>
  </si>
  <si>
    <t>ASESORIA COMERCIAL</t>
  </si>
  <si>
    <t>JER/HUMBOLDT</t>
  </si>
  <si>
    <t>HERNEY ALEXANDER SALCEDO CUADROS</t>
  </si>
  <si>
    <t>ALD IA</t>
  </si>
  <si>
    <t>JOSE ODEL LIZARAZO</t>
  </si>
  <si>
    <t>SARAVENA</t>
  </si>
  <si>
    <t>EMILCE ORTIZ DELGADO</t>
  </si>
  <si>
    <t>MANEJO EMPRESARIAL DE LA FINCA</t>
  </si>
  <si>
    <t>DIAGNOSTICAR LA FINCA  PARA CONOCER LA SITUACIÓN</t>
  </si>
  <si>
    <t>LA INMACULADA</t>
  </si>
  <si>
    <t>PUERTO RONDON / PUERTO COLOMBIA</t>
  </si>
  <si>
    <t>GABRIEL FERNANDO NIÑO APONTE</t>
  </si>
  <si>
    <t>RECHAZO</t>
  </si>
  <si>
    <t>AGRICOLA- AGRICULTURA</t>
  </si>
  <si>
    <t xml:space="preserve">Alejandra María Velez Giraldo </t>
  </si>
  <si>
    <t>53142</t>
  </si>
  <si>
    <t>PENDIENTE ARAUCA</t>
  </si>
  <si>
    <t>PRODUCCION PECUARIA</t>
  </si>
  <si>
    <t xml:space="preserve">INSEMINAR HEMBRAS APLICANDO MÉTODO ARTIFICIAL DE ACUERDO CON
PROTOCOLO ESTABLECIDO. MANEJAR PRADERAS SEGÚN CRITERIOS AGRONÓMICOS Y NORMATIVIDAD
VIGENTE
</t>
  </si>
  <si>
    <t>PAZ Y ESPERANZA</t>
  </si>
  <si>
    <t>FORTUL</t>
  </si>
  <si>
    <t>MARTIN HIPOLITO RODRIGUEZ MARQUEZ</t>
  </si>
  <si>
    <t>ALDIOA</t>
  </si>
  <si>
    <t>/HUMBOLDT</t>
  </si>
  <si>
    <t>PROGRAMADO</t>
  </si>
  <si>
    <t xml:space="preserve"> </t>
  </si>
  <si>
    <t>FIRMAS</t>
  </si>
  <si>
    <t>APROBADO</t>
  </si>
  <si>
    <r>
      <rPr>
        <b/>
        <sz val="12"/>
        <color indexed="8"/>
        <rFont val="Arial"/>
        <family val="2"/>
      </rPr>
      <t>NOTA:</t>
    </r>
    <r>
      <rPr>
        <sz val="12"/>
        <color indexed="8"/>
        <rFont val="Arial"/>
        <family val="2"/>
      </rPr>
      <t xml:space="preserve"> Esta Acta debe ser firmada por el Subdirector del Centro, el Coordinador de Formación Profesional, Empleo y Sistema Nacional de Formación para el Trabajo y los Coordinadores Académicos del Centro</t>
    </r>
  </si>
  <si>
    <t>FALTA</t>
  </si>
  <si>
    <t>EDDIE YOVANY MILLAN</t>
  </si>
  <si>
    <t xml:space="preserve">                               </t>
  </si>
  <si>
    <t>MARIA VICTORIA RODRIGUEZ ACEVEDO</t>
  </si>
  <si>
    <t>JAIRO ANDRES BERMUDEZ JAUREGUI</t>
  </si>
  <si>
    <t>Subdirector de Centro</t>
  </si>
  <si>
    <t xml:space="preserve">                       Coordinador de Formación Profesional , </t>
  </si>
  <si>
    <t>Coordinador Académico</t>
  </si>
  <si>
    <t xml:space="preserve"> Empleo y Sistema Nacional de Formación para el Trabajo</t>
  </si>
  <si>
    <t>PLAN DE CONTRATACIÓN DE INSTRUCTORES  PROGRAMA DE FORMACION ARTICULACION CON LA EDUCACION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</si>
</sst>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0_);\(0\)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 Narrow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9"/>
      <color theme="1"/>
      <name val="Arial Narrow"/>
      <family val="2"/>
    </font>
    <font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89">
    <xf numFmtId="0" fontId="0" fillId="0" borderId="0" xfId="0"/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/>
    <xf numFmtId="0" fontId="1" fillId="0" borderId="0" xfId="1" applyAlignment="1">
      <alignment wrapTex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165" fontId="5" fillId="0" borderId="0" xfId="3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left"/>
    </xf>
    <xf numFmtId="165" fontId="7" fillId="0" borderId="0" xfId="3" applyNumberFormat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/>
    </xf>
    <xf numFmtId="0" fontId="5" fillId="0" borderId="0" xfId="2" applyFont="1" applyAlignment="1">
      <alignment horizontal="center" vertical="center"/>
    </xf>
    <xf numFmtId="165" fontId="7" fillId="0" borderId="0" xfId="3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4" fontId="8" fillId="0" borderId="1" xfId="2" applyNumberFormat="1" applyFont="1" applyBorder="1" applyAlignment="1">
      <alignment horizontal="center" vertical="center"/>
    </xf>
    <xf numFmtId="165" fontId="5" fillId="0" borderId="2" xfId="3" applyNumberFormat="1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165" fontId="5" fillId="0" borderId="1" xfId="3" applyNumberFormat="1" applyFont="1" applyFill="1" applyBorder="1" applyAlignment="1">
      <alignment horizontal="left" vertical="center" wrapText="1"/>
    </xf>
    <xf numFmtId="165" fontId="5" fillId="0" borderId="0" xfId="3" applyNumberFormat="1" applyFont="1" applyFill="1" applyBorder="1" applyAlignment="1">
      <alignment horizontal="left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 wrapText="1"/>
    </xf>
    <xf numFmtId="166" fontId="5" fillId="0" borderId="4" xfId="3" applyNumberFormat="1" applyFont="1" applyFill="1" applyBorder="1" applyAlignment="1">
      <alignment horizontal="center" vertical="center" wrapText="1"/>
    </xf>
    <xf numFmtId="166" fontId="5" fillId="0" borderId="5" xfId="3" applyNumberFormat="1" applyFont="1" applyFill="1" applyBorder="1" applyAlignment="1">
      <alignment horizontal="center" vertical="center" wrapText="1"/>
    </xf>
    <xf numFmtId="166" fontId="5" fillId="0" borderId="0" xfId="3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165" fontId="9" fillId="2" borderId="4" xfId="3" applyNumberFormat="1" applyFont="1" applyFill="1" applyBorder="1" applyAlignment="1">
      <alignment horizontal="center" vertical="center" wrapText="1"/>
    </xf>
    <xf numFmtId="165" fontId="9" fillId="2" borderId="5" xfId="3" applyNumberFormat="1" applyFont="1" applyFill="1" applyBorder="1" applyAlignment="1">
      <alignment horizontal="center" vertical="center" wrapText="1"/>
    </xf>
    <xf numFmtId="3" fontId="9" fillId="2" borderId="3" xfId="2" applyNumberFormat="1" applyFont="1" applyFill="1" applyBorder="1" applyAlignment="1">
      <alignment horizontal="center" vertical="center" wrapText="1"/>
    </xf>
    <xf numFmtId="3" fontId="9" fillId="2" borderId="3" xfId="3" applyNumberFormat="1" applyFont="1" applyFill="1" applyBorder="1" applyAlignment="1">
      <alignment horizontal="center" vertical="center" wrapText="1"/>
    </xf>
    <xf numFmtId="165" fontId="6" fillId="2" borderId="3" xfId="3" applyNumberFormat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 wrapText="1"/>
    </xf>
    <xf numFmtId="0" fontId="1" fillId="2" borderId="7" xfId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3" fontId="9" fillId="2" borderId="11" xfId="2" applyNumberFormat="1" applyFont="1" applyFill="1" applyBorder="1" applyAlignment="1">
      <alignment horizontal="center" vertical="center" wrapText="1"/>
    </xf>
    <xf numFmtId="3" fontId="9" fillId="2" borderId="11" xfId="3" applyNumberFormat="1" applyFont="1" applyFill="1" applyBorder="1" applyAlignment="1">
      <alignment horizontal="center" vertical="center" wrapText="1"/>
    </xf>
    <xf numFmtId="165" fontId="6" fillId="2" borderId="11" xfId="3" applyNumberFormat="1" applyFont="1" applyFill="1" applyBorder="1" applyAlignment="1">
      <alignment horizontal="center" vertical="center" wrapText="1"/>
    </xf>
    <xf numFmtId="0" fontId="1" fillId="2" borderId="11" xfId="1" applyFill="1" applyBorder="1" applyAlignment="1">
      <alignment horizontal="center" vertical="center"/>
    </xf>
    <xf numFmtId="0" fontId="1" fillId="2" borderId="12" xfId="1" applyFill="1" applyBorder="1" applyAlignment="1">
      <alignment horizontal="center" vertical="center" wrapText="1"/>
    </xf>
    <xf numFmtId="0" fontId="1" fillId="2" borderId="13" xfId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5" xfId="2" applyFont="1" applyFill="1" applyBorder="1" applyAlignment="1">
      <alignment horizontal="center" vertical="center" wrapText="1"/>
    </xf>
    <xf numFmtId="0" fontId="10" fillId="3" borderId="16" xfId="2" applyFont="1" applyFill="1" applyBorder="1" applyAlignment="1">
      <alignment horizontal="center" vertical="center" wrapText="1"/>
    </xf>
    <xf numFmtId="0" fontId="11" fillId="4" borderId="17" xfId="1" applyFont="1" applyFill="1" applyBorder="1" applyAlignment="1">
      <alignment horizontal="center" vertical="center"/>
    </xf>
    <xf numFmtId="14" fontId="3" fillId="4" borderId="18" xfId="1" applyNumberFormat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9" xfId="2" applyFill="1" applyBorder="1" applyAlignment="1">
      <alignment horizontal="center" vertical="center" wrapText="1"/>
    </xf>
    <xf numFmtId="3" fontId="3" fillId="4" borderId="9" xfId="1" applyNumberFormat="1" applyFont="1" applyFill="1" applyBorder="1" applyAlignment="1">
      <alignment horizontal="center" vertical="center" wrapText="1"/>
    </xf>
    <xf numFmtId="14" fontId="3" fillId="4" borderId="9" xfId="1" applyNumberFormat="1" applyFont="1" applyFill="1" applyBorder="1" applyAlignment="1">
      <alignment horizontal="center" vertical="center" wrapText="1"/>
    </xf>
    <xf numFmtId="168" fontId="3" fillId="4" borderId="9" xfId="4" applyNumberFormat="1" applyFont="1" applyFill="1" applyBorder="1" applyAlignment="1">
      <alignment horizontal="center" vertical="center" wrapText="1"/>
    </xf>
    <xf numFmtId="168" fontId="9" fillId="4" borderId="9" xfId="4" applyNumberFormat="1" applyFont="1" applyFill="1" applyBorder="1" applyAlignment="1">
      <alignment horizontal="center" vertical="center" wrapText="1"/>
    </xf>
    <xf numFmtId="0" fontId="6" fillId="4" borderId="9" xfId="2" applyFont="1" applyFill="1" applyBorder="1" applyAlignment="1">
      <alignment horizontal="center" vertical="center" wrapText="1"/>
    </xf>
    <xf numFmtId="0" fontId="12" fillId="4" borderId="9" xfId="2" applyFont="1" applyFill="1" applyBorder="1" applyAlignment="1">
      <alignment horizontal="center" vertical="center" wrapText="1"/>
    </xf>
    <xf numFmtId="0" fontId="1" fillId="4" borderId="9" xfId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3" fillId="4" borderId="9" xfId="1" applyFont="1" applyFill="1" applyBorder="1" applyAlignment="1">
      <alignment horizontal="center" vertical="center"/>
    </xf>
    <xf numFmtId="0" fontId="1" fillId="4" borderId="9" xfId="5" applyFill="1" applyBorder="1" applyAlignment="1">
      <alignment horizontal="center" vertical="center" wrapText="1"/>
    </xf>
    <xf numFmtId="0" fontId="1" fillId="4" borderId="19" xfId="5" applyFill="1" applyBorder="1" applyAlignment="1">
      <alignment horizontal="center" vertical="center" wrapText="1"/>
    </xf>
    <xf numFmtId="0" fontId="1" fillId="4" borderId="11" xfId="1" applyFill="1" applyBorder="1" applyAlignment="1">
      <alignment horizontal="center" vertical="center" wrapText="1"/>
    </xf>
    <xf numFmtId="0" fontId="14" fillId="5" borderId="8" xfId="2" applyFont="1" applyFill="1" applyBorder="1" applyAlignment="1">
      <alignment horizontal="center" vertical="center" wrapText="1"/>
    </xf>
    <xf numFmtId="0" fontId="1" fillId="6" borderId="0" xfId="1" applyFill="1"/>
    <xf numFmtId="0" fontId="11" fillId="4" borderId="20" xfId="1" applyFont="1" applyFill="1" applyBorder="1" applyAlignment="1">
      <alignment horizontal="center" vertical="center"/>
    </xf>
    <xf numFmtId="14" fontId="3" fillId="4" borderId="1" xfId="1" applyNumberFormat="1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3" fillId="4" borderId="11" xfId="2" applyFill="1" applyBorder="1" applyAlignment="1">
      <alignment horizontal="center" vertical="center" wrapText="1"/>
    </xf>
    <xf numFmtId="3" fontId="3" fillId="4" borderId="11" xfId="1" applyNumberFormat="1" applyFont="1" applyFill="1" applyBorder="1" applyAlignment="1">
      <alignment horizontal="center" vertical="center" wrapText="1"/>
    </xf>
    <xf numFmtId="14" fontId="3" fillId="4" borderId="11" xfId="1" applyNumberFormat="1" applyFont="1" applyFill="1" applyBorder="1" applyAlignment="1">
      <alignment horizontal="center" vertical="center" wrapText="1"/>
    </xf>
    <xf numFmtId="168" fontId="3" fillId="4" borderId="11" xfId="4" applyNumberFormat="1" applyFont="1" applyFill="1" applyBorder="1" applyAlignment="1">
      <alignment horizontal="center" vertical="center" wrapText="1"/>
    </xf>
    <xf numFmtId="168" fontId="9" fillId="4" borderId="11" xfId="4" applyNumberFormat="1" applyFont="1" applyFill="1" applyBorder="1" applyAlignment="1">
      <alignment horizontal="center" vertical="center" wrapText="1"/>
    </xf>
    <xf numFmtId="0" fontId="6" fillId="4" borderId="11" xfId="2" applyFont="1" applyFill="1" applyBorder="1" applyAlignment="1">
      <alignment horizontal="center" vertical="center" wrapText="1"/>
    </xf>
    <xf numFmtId="0" fontId="12" fillId="4" borderId="11" xfId="2" applyFont="1" applyFill="1" applyBorder="1" applyAlignment="1">
      <alignment horizontal="center" vertical="center" wrapText="1"/>
    </xf>
    <xf numFmtId="0" fontId="1" fillId="4" borderId="11" xfId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center" vertical="center"/>
    </xf>
    <xf numFmtId="0" fontId="1" fillId="4" borderId="11" xfId="5" applyFill="1" applyBorder="1" applyAlignment="1">
      <alignment horizontal="center" vertical="center" wrapText="1"/>
    </xf>
    <xf numFmtId="0" fontId="1" fillId="4" borderId="21" xfId="5" applyFill="1" applyBorder="1" applyAlignment="1">
      <alignment horizontal="center" vertical="center" wrapText="1"/>
    </xf>
    <xf numFmtId="0" fontId="14" fillId="5" borderId="22" xfId="2" applyFont="1" applyFill="1" applyBorder="1" applyAlignment="1">
      <alignment horizontal="center" vertical="center" wrapText="1"/>
    </xf>
    <xf numFmtId="0" fontId="11" fillId="4" borderId="23" xfId="1" applyFont="1" applyFill="1" applyBorder="1" applyAlignment="1">
      <alignment horizontal="center" vertical="center"/>
    </xf>
    <xf numFmtId="14" fontId="3" fillId="4" borderId="24" xfId="1" applyNumberFormat="1" applyFont="1" applyFill="1" applyBorder="1" applyAlignment="1">
      <alignment horizontal="center" vertical="center" wrapText="1"/>
    </xf>
    <xf numFmtId="0" fontId="11" fillId="4" borderId="24" xfId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0" fontId="3" fillId="4" borderId="15" xfId="2" applyFill="1" applyBorder="1" applyAlignment="1">
      <alignment horizontal="center" vertical="center" wrapText="1"/>
    </xf>
    <xf numFmtId="3" fontId="3" fillId="4" borderId="15" xfId="1" applyNumberFormat="1" applyFont="1" applyFill="1" applyBorder="1" applyAlignment="1">
      <alignment horizontal="center" vertical="center" wrapText="1"/>
    </xf>
    <xf numFmtId="14" fontId="3" fillId="4" borderId="15" xfId="1" applyNumberFormat="1" applyFont="1" applyFill="1" applyBorder="1" applyAlignment="1">
      <alignment horizontal="center" vertical="center" wrapText="1"/>
    </xf>
    <xf numFmtId="168" fontId="3" fillId="4" borderId="15" xfId="4" applyNumberFormat="1" applyFont="1" applyFill="1" applyBorder="1" applyAlignment="1">
      <alignment horizontal="center" vertical="center" wrapText="1"/>
    </xf>
    <xf numFmtId="168" fontId="9" fillId="4" borderId="15" xfId="4" applyNumberFormat="1" applyFont="1" applyFill="1" applyBorder="1" applyAlignment="1">
      <alignment horizontal="center" vertical="center" wrapText="1"/>
    </xf>
    <xf numFmtId="0" fontId="6" fillId="4" borderId="15" xfId="2" applyFont="1" applyFill="1" applyBorder="1" applyAlignment="1">
      <alignment horizontal="center" vertical="center" wrapText="1"/>
    </xf>
    <xf numFmtId="0" fontId="12" fillId="4" borderId="15" xfId="2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3" fillId="4" borderId="15" xfId="1" applyFont="1" applyFill="1" applyBorder="1" applyAlignment="1">
      <alignment horizontal="center" vertical="center"/>
    </xf>
    <xf numFmtId="0" fontId="1" fillId="4" borderId="15" xfId="5" applyFill="1" applyBorder="1" applyAlignment="1">
      <alignment horizontal="center" vertical="center" wrapText="1"/>
    </xf>
    <xf numFmtId="0" fontId="1" fillId="4" borderId="26" xfId="5" applyFill="1" applyBorder="1" applyAlignment="1">
      <alignment horizontal="center" vertical="center" wrapText="1"/>
    </xf>
    <xf numFmtId="0" fontId="14" fillId="5" borderId="27" xfId="2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/>
    </xf>
    <xf numFmtId="14" fontId="3" fillId="2" borderId="25" xfId="1" applyNumberFormat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9" xfId="2" applyBorder="1" applyAlignment="1">
      <alignment horizontal="center" vertical="center" wrapText="1"/>
    </xf>
    <xf numFmtId="3" fontId="3" fillId="0" borderId="9" xfId="1" applyNumberFormat="1" applyFont="1" applyBorder="1" applyAlignment="1">
      <alignment horizontal="center" vertical="center" wrapText="1"/>
    </xf>
    <xf numFmtId="14" fontId="3" fillId="0" borderId="9" xfId="1" applyNumberFormat="1" applyFont="1" applyBorder="1" applyAlignment="1">
      <alignment horizontal="center" vertical="center" wrapText="1"/>
    </xf>
    <xf numFmtId="168" fontId="3" fillId="0" borderId="9" xfId="4" applyNumberFormat="1" applyFont="1" applyFill="1" applyBorder="1" applyAlignment="1">
      <alignment horizontal="center" vertical="center" wrapText="1"/>
    </xf>
    <xf numFmtId="168" fontId="9" fillId="0" borderId="9" xfId="4" applyNumberFormat="1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12" fillId="2" borderId="11" xfId="2" applyFont="1" applyFill="1" applyBorder="1" applyAlignment="1">
      <alignment horizontal="center" vertical="center" wrapText="1"/>
    </xf>
    <xf numFmtId="0" fontId="1" fillId="2" borderId="11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 wrapText="1"/>
    </xf>
    <xf numFmtId="0" fontId="15" fillId="7" borderId="25" xfId="2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1" xfId="2" applyBorder="1" applyAlignment="1">
      <alignment horizontal="center" vertical="center" wrapText="1"/>
    </xf>
    <xf numFmtId="3" fontId="3" fillId="0" borderId="11" xfId="1" applyNumberFormat="1" applyFont="1" applyBorder="1" applyAlignment="1">
      <alignment horizontal="center" vertical="center" wrapText="1"/>
    </xf>
    <xf numFmtId="14" fontId="3" fillId="0" borderId="11" xfId="1" applyNumberFormat="1" applyFont="1" applyBorder="1" applyAlignment="1">
      <alignment horizontal="center" vertical="center" wrapText="1"/>
    </xf>
    <xf numFmtId="168" fontId="3" fillId="0" borderId="11" xfId="4" applyNumberFormat="1" applyFont="1" applyFill="1" applyBorder="1" applyAlignment="1">
      <alignment horizontal="center" vertical="center" wrapText="1"/>
    </xf>
    <xf numFmtId="168" fontId="9" fillId="0" borderId="11" xfId="4" applyNumberFormat="1" applyFont="1" applyFill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5" xfId="2" applyBorder="1" applyAlignment="1">
      <alignment horizontal="center" vertical="center" wrapText="1"/>
    </xf>
    <xf numFmtId="3" fontId="3" fillId="0" borderId="15" xfId="1" applyNumberFormat="1" applyFont="1" applyBorder="1" applyAlignment="1">
      <alignment horizontal="center" vertical="center" wrapText="1"/>
    </xf>
    <xf numFmtId="14" fontId="3" fillId="0" borderId="15" xfId="1" applyNumberFormat="1" applyFont="1" applyBorder="1" applyAlignment="1">
      <alignment horizontal="center" vertical="center" wrapText="1"/>
    </xf>
    <xf numFmtId="168" fontId="3" fillId="0" borderId="15" xfId="4" applyNumberFormat="1" applyFont="1" applyFill="1" applyBorder="1" applyAlignment="1">
      <alignment horizontal="center" vertical="center" wrapText="1"/>
    </xf>
    <xf numFmtId="168" fontId="9" fillId="0" borderId="15" xfId="4" applyNumberFormat="1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12" fillId="2" borderId="25" xfId="2" applyFont="1" applyFill="1" applyBorder="1" applyAlignment="1">
      <alignment horizontal="center" vertical="center" wrapText="1"/>
    </xf>
    <xf numFmtId="0" fontId="1" fillId="2" borderId="25" xfId="1" applyFill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3" fillId="2" borderId="25" xfId="1" applyFont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2" applyFill="1" applyBorder="1" applyAlignment="1">
      <alignment horizontal="center" vertical="center" wrapText="1"/>
    </xf>
    <xf numFmtId="3" fontId="3" fillId="4" borderId="1" xfId="1" applyNumberFormat="1" applyFont="1" applyFill="1" applyBorder="1" applyAlignment="1">
      <alignment horizontal="center" vertical="center" wrapText="1"/>
    </xf>
    <xf numFmtId="14" fontId="3" fillId="4" borderId="3" xfId="1" applyNumberFormat="1" applyFont="1" applyFill="1" applyBorder="1" applyAlignment="1">
      <alignment horizontal="center" vertical="center" wrapText="1"/>
    </xf>
    <xf numFmtId="168" fontId="3" fillId="4" borderId="3" xfId="4" applyNumberFormat="1" applyFont="1" applyFill="1" applyBorder="1" applyAlignment="1">
      <alignment horizontal="center" vertical="center" wrapText="1"/>
    </xf>
    <xf numFmtId="168" fontId="9" fillId="4" borderId="1" xfId="4" applyNumberFormat="1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vertical="center" wrapText="1"/>
    </xf>
    <xf numFmtId="0" fontId="12" fillId="4" borderId="3" xfId="2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14" fillId="8" borderId="5" xfId="2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168" fontId="3" fillId="0" borderId="3" xfId="4" applyNumberFormat="1" applyFont="1" applyFill="1" applyBorder="1" applyAlignment="1">
      <alignment horizontal="center" vertical="center" wrapText="1"/>
    </xf>
    <xf numFmtId="168" fontId="9" fillId="0" borderId="1" xfId="4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 applyAlignment="1">
      <alignment vertical="center" wrapText="1"/>
    </xf>
    <xf numFmtId="0" fontId="12" fillId="0" borderId="3" xfId="2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6" fillId="9" borderId="5" xfId="2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14" fontId="3" fillId="0" borderId="25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168" fontId="3" fillId="0" borderId="3" xfId="4" applyNumberFormat="1" applyFont="1" applyFill="1" applyBorder="1" applyAlignment="1">
      <alignment horizontal="center" vertical="center" wrapText="1"/>
    </xf>
    <xf numFmtId="168" fontId="9" fillId="0" borderId="3" xfId="4" applyNumberFormat="1" applyFont="1" applyFill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6" borderId="3" xfId="1" applyFill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10" borderId="1" xfId="1" applyFill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6" borderId="11" xfId="1" applyFill="1" applyBorder="1" applyAlignment="1">
      <alignment horizontal="center" vertical="center" wrapText="1"/>
    </xf>
    <xf numFmtId="0" fontId="1" fillId="6" borderId="11" xfId="1" applyFill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10" borderId="3" xfId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 wrapText="1"/>
    </xf>
    <xf numFmtId="0" fontId="2" fillId="4" borderId="9" xfId="1" applyFont="1" applyFill="1" applyBorder="1" applyAlignment="1">
      <alignment horizontal="center" vertical="center"/>
    </xf>
    <xf numFmtId="0" fontId="1" fillId="4" borderId="19" xfId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1" fillId="4" borderId="21" xfId="1" applyFill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/>
    </xf>
    <xf numFmtId="0" fontId="1" fillId="4" borderId="26" xfId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/>
    </xf>
    <xf numFmtId="0" fontId="3" fillId="0" borderId="25" xfId="1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4" fillId="11" borderId="5" xfId="2" applyFont="1" applyFill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 wrapText="1"/>
    </xf>
    <xf numFmtId="0" fontId="12" fillId="0" borderId="25" xfId="2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 wrapText="1"/>
    </xf>
    <xf numFmtId="0" fontId="14" fillId="12" borderId="5" xfId="2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/>
    </xf>
    <xf numFmtId="14" fontId="3" fillId="4" borderId="3" xfId="1" applyNumberFormat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3" xfId="2" applyFill="1" applyBorder="1" applyAlignment="1">
      <alignment horizontal="center" vertical="center" wrapText="1"/>
    </xf>
    <xf numFmtId="0" fontId="0" fillId="4" borderId="3" xfId="1" applyFont="1" applyFill="1" applyBorder="1" applyAlignment="1">
      <alignment horizontal="center" vertical="center" wrapText="1"/>
    </xf>
    <xf numFmtId="3" fontId="0" fillId="4" borderId="3" xfId="1" applyNumberFormat="1" applyFont="1" applyFill="1" applyBorder="1" applyAlignment="1">
      <alignment horizontal="center" vertical="center" wrapText="1"/>
    </xf>
    <xf numFmtId="168" fontId="3" fillId="4" borderId="3" xfId="4" applyNumberFormat="1" applyFont="1" applyFill="1" applyBorder="1" applyAlignment="1">
      <alignment horizontal="center" vertical="center" wrapText="1"/>
    </xf>
    <xf numFmtId="168" fontId="9" fillId="4" borderId="3" xfId="4" applyNumberFormat="1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12" fillId="4" borderId="3" xfId="2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/>
    </xf>
    <xf numFmtId="0" fontId="1" fillId="4" borderId="3" xfId="1" applyFill="1" applyBorder="1" applyAlignment="1">
      <alignment horizontal="center" vertical="center" wrapText="1"/>
    </xf>
    <xf numFmtId="0" fontId="14" fillId="13" borderId="5" xfId="2" applyFont="1" applyFill="1" applyBorder="1" applyAlignment="1">
      <alignment horizontal="center" vertical="center" wrapText="1"/>
    </xf>
    <xf numFmtId="0" fontId="11" fillId="4" borderId="11" xfId="1" applyFont="1" applyFill="1" applyBorder="1" applyAlignment="1">
      <alignment horizontal="center" vertical="center"/>
    </xf>
    <xf numFmtId="14" fontId="3" fillId="4" borderId="25" xfId="1" applyNumberFormat="1" applyFont="1" applyFill="1" applyBorder="1" applyAlignment="1">
      <alignment horizontal="center" vertical="center" wrapText="1"/>
    </xf>
    <xf numFmtId="0" fontId="3" fillId="4" borderId="25" xfId="1" applyFont="1" applyFill="1" applyBorder="1" applyAlignment="1">
      <alignment vertical="center" wrapText="1"/>
    </xf>
    <xf numFmtId="0" fontId="11" fillId="4" borderId="25" xfId="1" applyFont="1" applyFill="1" applyBorder="1" applyAlignment="1">
      <alignment horizontal="center" vertical="center"/>
    </xf>
    <xf numFmtId="49" fontId="18" fillId="4" borderId="1" xfId="1" applyNumberFormat="1" applyFont="1" applyFill="1" applyBorder="1" applyAlignment="1">
      <alignment horizontal="center" vertical="center" wrapText="1"/>
    </xf>
    <xf numFmtId="0" fontId="3" fillId="4" borderId="25" xfId="1" applyFont="1" applyFill="1" applyBorder="1" applyAlignment="1">
      <alignment horizontal="center" vertical="center" wrapText="1"/>
    </xf>
    <xf numFmtId="0" fontId="3" fillId="4" borderId="25" xfId="2" applyFill="1" applyBorder="1" applyAlignment="1">
      <alignment horizontal="center" vertical="center" wrapText="1"/>
    </xf>
    <xf numFmtId="3" fontId="3" fillId="4" borderId="25" xfId="1" applyNumberFormat="1" applyFont="1" applyFill="1" applyBorder="1" applyAlignment="1">
      <alignment horizontal="center" vertical="center" wrapText="1"/>
    </xf>
    <xf numFmtId="168" fontId="3" fillId="4" borderId="25" xfId="4" applyNumberFormat="1" applyFont="1" applyFill="1" applyBorder="1" applyAlignment="1">
      <alignment horizontal="center" vertical="center" wrapText="1"/>
    </xf>
    <xf numFmtId="168" fontId="9" fillId="4" borderId="25" xfId="4" applyNumberFormat="1" applyFont="1" applyFill="1" applyBorder="1" applyAlignment="1">
      <alignment horizontal="center" vertical="center" wrapText="1"/>
    </xf>
    <xf numFmtId="0" fontId="6" fillId="4" borderId="25" xfId="2" applyFont="1" applyFill="1" applyBorder="1" applyAlignment="1">
      <alignment horizontal="center" vertical="center" wrapText="1"/>
    </xf>
    <xf numFmtId="0" fontId="12" fillId="4" borderId="25" xfId="2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/>
    </xf>
    <xf numFmtId="0" fontId="1" fillId="4" borderId="25" xfId="1" applyFill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14" fontId="3" fillId="0" borderId="18" xfId="1" applyNumberFormat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 vertical="center" wrapText="1"/>
    </xf>
    <xf numFmtId="3" fontId="10" fillId="14" borderId="1" xfId="2" applyNumberFormat="1" applyFont="1" applyFill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/>
    </xf>
    <xf numFmtId="0" fontId="19" fillId="0" borderId="11" xfId="1" applyFont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11" fillId="0" borderId="23" xfId="1" applyFont="1" applyBorder="1" applyAlignment="1">
      <alignment horizontal="center" vertical="center"/>
    </xf>
    <xf numFmtId="14" fontId="3" fillId="0" borderId="24" xfId="1" applyNumberFormat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1" fillId="0" borderId="26" xfId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/>
    </xf>
    <xf numFmtId="14" fontId="3" fillId="2" borderId="3" xfId="1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3" xfId="2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center" vertical="center" wrapText="1"/>
    </xf>
    <xf numFmtId="168" fontId="3" fillId="2" borderId="3" xfId="4" applyNumberFormat="1" applyFont="1" applyFill="1" applyBorder="1" applyAlignment="1">
      <alignment horizontal="center" vertical="center" wrapText="1"/>
    </xf>
    <xf numFmtId="168" fontId="9" fillId="2" borderId="3" xfId="4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14" fontId="3" fillId="2" borderId="25" xfId="1" applyNumberFormat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 vertical="center" wrapText="1"/>
    </xf>
    <xf numFmtId="3" fontId="3" fillId="2" borderId="11" xfId="1" applyNumberFormat="1" applyFont="1" applyFill="1" applyBorder="1" applyAlignment="1">
      <alignment horizontal="center" vertical="center" wrapText="1"/>
    </xf>
    <xf numFmtId="14" fontId="3" fillId="2" borderId="11" xfId="1" applyNumberFormat="1" applyFont="1" applyFill="1" applyBorder="1" applyAlignment="1">
      <alignment horizontal="center" vertical="center" wrapText="1"/>
    </xf>
    <xf numFmtId="168" fontId="3" fillId="2" borderId="11" xfId="4" applyNumberFormat="1" applyFont="1" applyFill="1" applyBorder="1" applyAlignment="1">
      <alignment horizontal="center" vertical="center" wrapText="1"/>
    </xf>
    <xf numFmtId="168" fontId="9" fillId="2" borderId="11" xfId="4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5" xfId="2" applyFill="1" applyBorder="1" applyAlignment="1">
      <alignment horizontal="center" vertical="center" wrapText="1"/>
    </xf>
    <xf numFmtId="3" fontId="3" fillId="2" borderId="25" xfId="1" applyNumberFormat="1" applyFont="1" applyFill="1" applyBorder="1" applyAlignment="1">
      <alignment horizontal="center" vertical="center" wrapText="1"/>
    </xf>
    <xf numFmtId="168" fontId="3" fillId="2" borderId="25" xfId="4" applyNumberFormat="1" applyFont="1" applyFill="1" applyBorder="1" applyAlignment="1">
      <alignment horizontal="center" vertical="center" wrapText="1"/>
    </xf>
    <xf numFmtId="168" fontId="9" fillId="2" borderId="25" xfId="4" applyNumberFormat="1" applyFont="1" applyFill="1" applyBorder="1" applyAlignment="1">
      <alignment horizontal="center" vertical="center" wrapText="1"/>
    </xf>
    <xf numFmtId="0" fontId="2" fillId="2" borderId="25" xfId="1" applyFont="1" applyFill="1" applyBorder="1" applyAlignment="1">
      <alignment horizontal="center" vertical="center"/>
    </xf>
    <xf numFmtId="0" fontId="15" fillId="15" borderId="1" xfId="2" applyFont="1" applyFill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4" fillId="16" borderId="5" xfId="2" applyFont="1" applyFill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3" fillId="0" borderId="25" xfId="2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3" fontId="3" fillId="0" borderId="25" xfId="1" applyNumberFormat="1" applyFont="1" applyBorder="1" applyAlignment="1">
      <alignment horizontal="center" vertical="center" wrapText="1"/>
    </xf>
    <xf numFmtId="14" fontId="3" fillId="0" borderId="25" xfId="1" applyNumberFormat="1" applyFont="1" applyBorder="1" applyAlignment="1">
      <alignment horizontal="center" vertical="center" wrapText="1"/>
    </xf>
    <xf numFmtId="168" fontId="3" fillId="0" borderId="25" xfId="4" applyNumberFormat="1" applyFont="1" applyFill="1" applyBorder="1" applyAlignment="1">
      <alignment horizontal="center" vertical="center" wrapText="1"/>
    </xf>
    <xf numFmtId="168" fontId="9" fillId="0" borderId="25" xfId="4" applyNumberFormat="1" applyFont="1" applyFill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20" fillId="0" borderId="25" xfId="1" applyFont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 wrapText="1"/>
    </xf>
    <xf numFmtId="0" fontId="17" fillId="4" borderId="3" xfId="1" applyFont="1" applyFill="1" applyBorder="1" applyAlignment="1">
      <alignment horizontal="center" vertical="center" wrapText="1"/>
    </xf>
    <xf numFmtId="0" fontId="20" fillId="4" borderId="3" xfId="1" applyFont="1" applyFill="1" applyBorder="1" applyAlignment="1">
      <alignment horizontal="center" vertical="center" wrapText="1"/>
    </xf>
    <xf numFmtId="0" fontId="19" fillId="4" borderId="3" xfId="1" applyFont="1" applyFill="1" applyBorder="1" applyAlignment="1">
      <alignment horizontal="center" vertical="center" wrapText="1"/>
    </xf>
    <xf numFmtId="0" fontId="14" fillId="17" borderId="5" xfId="2" applyFont="1" applyFill="1" applyBorder="1" applyAlignment="1">
      <alignment horizontal="center" vertical="center" wrapText="1"/>
    </xf>
    <xf numFmtId="0" fontId="1" fillId="6" borderId="0" xfId="1" applyFill="1" applyAlignment="1">
      <alignment horizontal="center"/>
    </xf>
    <xf numFmtId="0" fontId="11" fillId="4" borderId="25" xfId="1" applyFont="1" applyFill="1" applyBorder="1" applyAlignment="1">
      <alignment horizontal="center" vertical="center" wrapText="1"/>
    </xf>
    <xf numFmtId="0" fontId="17" fillId="4" borderId="25" xfId="1" applyFont="1" applyFill="1" applyBorder="1" applyAlignment="1">
      <alignment horizontal="center" vertical="center" wrapText="1"/>
    </xf>
    <xf numFmtId="0" fontId="20" fillId="4" borderId="25" xfId="1" applyFont="1" applyFill="1" applyBorder="1" applyAlignment="1">
      <alignment horizontal="center" vertical="center" wrapText="1"/>
    </xf>
    <xf numFmtId="0" fontId="19" fillId="4" borderId="25" xfId="1" applyFont="1" applyFill="1" applyBorder="1" applyAlignment="1">
      <alignment horizontal="center" vertical="center" wrapText="1"/>
    </xf>
    <xf numFmtId="0" fontId="15" fillId="18" borderId="1" xfId="2" applyFont="1" applyFill="1" applyBorder="1" applyAlignment="1">
      <alignment vertical="center" wrapText="1"/>
    </xf>
    <xf numFmtId="0" fontId="1" fillId="4" borderId="21" xfId="1" applyFill="1" applyBorder="1" applyAlignment="1">
      <alignment horizontal="center" vertical="center" wrapText="1"/>
    </xf>
    <xf numFmtId="0" fontId="16" fillId="19" borderId="5" xfId="2" applyFont="1" applyFill="1" applyBorder="1" applyAlignment="1">
      <alignment horizontal="center" vertical="center" wrapText="1"/>
    </xf>
    <xf numFmtId="0" fontId="16" fillId="20" borderId="5" xfId="2" applyFont="1" applyFill="1" applyBorder="1" applyAlignment="1">
      <alignment horizontal="center" vertical="center" wrapText="1"/>
    </xf>
    <xf numFmtId="0" fontId="1" fillId="6" borderId="25" xfId="1" applyFill="1" applyBorder="1" applyAlignment="1">
      <alignment horizontal="center" vertical="center" wrapText="1"/>
    </xf>
    <xf numFmtId="0" fontId="21" fillId="21" borderId="5" xfId="2" applyFont="1" applyFill="1" applyBorder="1" applyAlignment="1">
      <alignment horizontal="center" vertical="center" wrapText="1"/>
    </xf>
    <xf numFmtId="14" fontId="3" fillId="4" borderId="25" xfId="1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4" fillId="22" borderId="5" xfId="2" applyFont="1" applyFill="1" applyBorder="1" applyAlignment="1">
      <alignment horizontal="center" vertical="center" wrapText="1"/>
    </xf>
    <xf numFmtId="0" fontId="19" fillId="0" borderId="25" xfId="1" applyFont="1" applyBorder="1" applyAlignment="1">
      <alignment horizontal="center" vertical="center" wrapText="1"/>
    </xf>
    <xf numFmtId="168" fontId="22" fillId="2" borderId="3" xfId="4" applyNumberFormat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168" fontId="22" fillId="2" borderId="25" xfId="4" applyNumberFormat="1" applyFont="1" applyFill="1" applyBorder="1" applyAlignment="1">
      <alignment horizontal="center" vertical="center"/>
    </xf>
    <xf numFmtId="0" fontId="20" fillId="2" borderId="25" xfId="1" applyFont="1" applyFill="1" applyBorder="1" applyAlignment="1">
      <alignment horizontal="center" vertical="center" wrapText="1"/>
    </xf>
    <xf numFmtId="0" fontId="2" fillId="2" borderId="25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1" fillId="4" borderId="6" xfId="1" applyFill="1" applyBorder="1" applyAlignment="1">
      <alignment horizontal="center" vertical="center" wrapText="1"/>
    </xf>
    <xf numFmtId="0" fontId="14" fillId="23" borderId="5" xfId="2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 wrapText="1"/>
    </xf>
    <xf numFmtId="14" fontId="3" fillId="0" borderId="3" xfId="1" applyNumberFormat="1" applyFont="1" applyBorder="1" applyAlignment="1">
      <alignment vertical="center" wrapText="1"/>
    </xf>
    <xf numFmtId="0" fontId="23" fillId="24" borderId="28" xfId="2" applyFont="1" applyFill="1" applyBorder="1" applyAlignment="1">
      <alignment horizontal="center" vertical="center" wrapText="1"/>
    </xf>
    <xf numFmtId="14" fontId="3" fillId="0" borderId="1" xfId="1" applyNumberFormat="1" applyFont="1" applyBorder="1" applyAlignment="1">
      <alignment vertical="center" wrapText="1"/>
    </xf>
    <xf numFmtId="0" fontId="11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 wrapText="1"/>
    </xf>
    <xf numFmtId="0" fontId="3" fillId="2" borderId="0" xfId="2" applyFill="1" applyAlignment="1">
      <alignment horizontal="center" vertical="center" wrapText="1"/>
    </xf>
    <xf numFmtId="14" fontId="3" fillId="2" borderId="0" xfId="1" applyNumberFormat="1" applyFont="1" applyFill="1" applyAlignment="1">
      <alignment horizontal="center" vertical="center" wrapText="1"/>
    </xf>
    <xf numFmtId="168" fontId="0" fillId="2" borderId="0" xfId="4" applyNumberFormat="1" applyFont="1" applyFill="1" applyBorder="1" applyAlignment="1">
      <alignment horizontal="center" vertical="center" wrapText="1"/>
    </xf>
    <xf numFmtId="168" fontId="9" fillId="2" borderId="0" xfId="4" applyNumberFormat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25" xfId="1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24" fillId="2" borderId="0" xfId="1" applyFont="1" applyFill="1" applyAlignment="1">
      <alignment horizontal="left"/>
    </xf>
    <xf numFmtId="0" fontId="25" fillId="2" borderId="0" xfId="1" applyFont="1" applyFill="1" applyAlignment="1">
      <alignment horizontal="center"/>
    </xf>
    <xf numFmtId="0" fontId="26" fillId="2" borderId="0" xfId="1" applyFont="1" applyFill="1" applyAlignment="1">
      <alignment horizontal="center"/>
    </xf>
    <xf numFmtId="168" fontId="27" fillId="2" borderId="0" xfId="4" applyNumberFormat="1" applyFont="1" applyFill="1" applyAlignment="1">
      <alignment horizontal="center"/>
    </xf>
    <xf numFmtId="167" fontId="17" fillId="2" borderId="0" xfId="4" applyFont="1" applyFill="1" applyAlignment="1">
      <alignment horizontal="center"/>
    </xf>
    <xf numFmtId="0" fontId="6" fillId="2" borderId="25" xfId="2" applyFont="1" applyFill="1" applyBorder="1" applyAlignment="1">
      <alignment horizontal="center"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vertical="center"/>
    </xf>
    <xf numFmtId="0" fontId="24" fillId="2" borderId="0" xfId="1" applyFont="1" applyFill="1" applyAlignment="1">
      <alignment horizontal="center"/>
    </xf>
    <xf numFmtId="168" fontId="30" fillId="12" borderId="0" xfId="4" applyNumberFormat="1" applyFont="1" applyFill="1" applyAlignment="1">
      <alignment horizontal="center"/>
    </xf>
    <xf numFmtId="0" fontId="17" fillId="2" borderId="0" xfId="1" applyFont="1" applyFill="1" applyAlignment="1">
      <alignment horizontal="center"/>
    </xf>
    <xf numFmtId="168" fontId="17" fillId="2" borderId="0" xfId="4" applyNumberFormat="1" applyFont="1" applyFill="1" applyBorder="1" applyAlignment="1">
      <alignment horizontal="center"/>
    </xf>
    <xf numFmtId="0" fontId="31" fillId="2" borderId="0" xfId="1" applyFont="1" applyFill="1" applyAlignment="1">
      <alignment horizontal="center"/>
    </xf>
    <xf numFmtId="0" fontId="25" fillId="2" borderId="0" xfId="1" applyFont="1" applyFill="1"/>
    <xf numFmtId="0" fontId="31" fillId="2" borderId="0" xfId="1" applyFont="1" applyFill="1" applyAlignment="1">
      <alignment horizontal="left"/>
    </xf>
    <xf numFmtId="0" fontId="32" fillId="2" borderId="0" xfId="1" applyFont="1" applyFill="1" applyAlignment="1">
      <alignment horizontal="center"/>
    </xf>
    <xf numFmtId="0" fontId="24" fillId="2" borderId="0" xfId="1" applyFont="1" applyFill="1" applyAlignment="1">
      <alignment horizontal="center" wrapText="1"/>
    </xf>
    <xf numFmtId="0" fontId="24" fillId="2" borderId="0" xfId="1" applyFont="1" applyFill="1" applyAlignment="1">
      <alignment horizontal="center" wrapText="1"/>
    </xf>
    <xf numFmtId="0" fontId="24" fillId="2" borderId="0" xfId="1" applyFont="1" applyFill="1"/>
    <xf numFmtId="0" fontId="1" fillId="0" borderId="0" xfId="1" applyAlignment="1">
      <alignment horizontal="center"/>
    </xf>
    <xf numFmtId="3" fontId="2" fillId="0" borderId="0" xfId="1" applyNumberFormat="1" applyFont="1"/>
    <xf numFmtId="0" fontId="17" fillId="0" borderId="0" xfId="1" applyFont="1" applyAlignment="1">
      <alignment horizontal="center"/>
    </xf>
  </cellXfs>
  <cellStyles count="6">
    <cellStyle name="Millares 10" xfId="3" xr:uid="{DF57F4DF-3942-40B7-99DF-BA6FD8E7348A}"/>
    <cellStyle name="Moneda 2 2 4 2" xfId="4" xr:uid="{1D873F17-EA34-48D2-9DFC-808C97953DAD}"/>
    <cellStyle name="Normal" xfId="0" builtinId="0"/>
    <cellStyle name="Normal 14" xfId="2" xr:uid="{E6913363-AD4B-4330-B138-AED4AF676F51}"/>
    <cellStyle name="Normal 2 2 4 2" xfId="1" xr:uid="{C6E88547-CC80-4925-AAFB-9A5C9DD41EDA}"/>
    <cellStyle name="Normal 4 4" xfId="5" xr:uid="{8352B35C-DF34-4F5F-9330-311B90675E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bermudez/Documents/SENA/COORDINACION%20ACADEMICA%202020/POA%202022/ANEXO%202%20GENERAL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SER FINAL"/>
      <sheetName val="ARTICUL 2022"/>
      <sheetName val="ANEXO 2 DESPL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 (3)"/>
      <sheetName val="Gastos_(3)"/>
      <sheetName val="Gastos_(3)3"/>
      <sheetName val="Gastos_(3)1"/>
      <sheetName val="Gastos_(3)2"/>
      <sheetName val="Gastos_(3)4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 DEL PF"/>
      <sheetName val="Competencias"/>
      <sheetName val="Hoja5"/>
      <sheetName val="PERFIL_DEL_PF"/>
      <sheetName val="PERFIL_DEL_PF3"/>
      <sheetName val="PERFIL_DEL_PF1"/>
      <sheetName val="PERFIL_DEL_PF2"/>
      <sheetName val="PERFIL_DEL_PF4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F672-A150-454C-91B4-B7C7627DE073}">
  <dimension ref="A2:AB96"/>
  <sheetViews>
    <sheetView tabSelected="1" zoomScale="60" zoomScaleNormal="60" workbookViewId="0">
      <selection activeCell="B6" sqref="B6"/>
    </sheetView>
  </sheetViews>
  <sheetFormatPr baseColWidth="10" defaultColWidth="11.42578125" defaultRowHeight="15" x14ac:dyDescent="0.25"/>
  <cols>
    <col min="1" max="1" width="12.28515625" style="1" bestFit="1" customWidth="1"/>
    <col min="2" max="2" width="29.140625" style="386" customWidth="1"/>
    <col min="3" max="3" width="43.42578125" style="386" customWidth="1"/>
    <col min="4" max="4" width="13.42578125" style="386" customWidth="1"/>
    <col min="5" max="5" width="5.85546875" style="1" customWidth="1"/>
    <col min="6" max="6" width="8.85546875" style="4" customWidth="1"/>
    <col min="7" max="7" width="10.140625" style="4" customWidth="1"/>
    <col min="8" max="8" width="8.85546875" style="4" customWidth="1"/>
    <col min="9" max="9" width="14" style="4" customWidth="1"/>
    <col min="10" max="10" width="13.28515625" style="4" customWidth="1"/>
    <col min="11" max="11" width="13" style="4" customWidth="1"/>
    <col min="12" max="12" width="27.5703125" style="386" customWidth="1"/>
    <col min="13" max="13" width="48.28515625" style="388" customWidth="1"/>
    <col min="14" max="14" width="37" style="388" customWidth="1"/>
    <col min="15" max="15" width="17.5703125" style="4" customWidth="1"/>
    <col min="16" max="16" width="12.7109375" style="4" customWidth="1"/>
    <col min="17" max="18" width="18" style="4" customWidth="1"/>
    <col min="19" max="19" width="15" style="5" customWidth="1"/>
    <col min="20" max="20" width="17.5703125" style="4" customWidth="1"/>
    <col min="21" max="22" width="17.5703125" style="4" hidden="1" customWidth="1"/>
    <col min="23" max="24" width="12.7109375" style="4" customWidth="1"/>
    <col min="25" max="25" width="16.140625" style="4" customWidth="1"/>
    <col min="26" max="16384" width="11.42578125" style="4"/>
  </cols>
  <sheetData>
    <row r="2" spans="1:25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4" spans="1:25" x14ac:dyDescent="0.25">
      <c r="B4" s="6" t="s">
        <v>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25" x14ac:dyDescent="0.25">
      <c r="B5" s="8" t="s">
        <v>190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25" x14ac:dyDescent="0.25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1"/>
      <c r="N6" s="11"/>
    </row>
    <row r="7" spans="1:25" x14ac:dyDescent="0.25">
      <c r="B7" s="12" t="s">
        <v>2</v>
      </c>
      <c r="C7" s="12"/>
      <c r="D7" s="12"/>
      <c r="E7" s="12"/>
      <c r="F7" s="12"/>
      <c r="G7" s="12"/>
      <c r="H7" s="12"/>
      <c r="I7" s="12"/>
      <c r="J7" s="12"/>
      <c r="K7" s="12"/>
      <c r="L7" s="13"/>
      <c r="M7" s="11"/>
      <c r="N7" s="11"/>
    </row>
    <row r="8" spans="1:25" x14ac:dyDescent="0.25">
      <c r="B8" s="12" t="s">
        <v>3</v>
      </c>
      <c r="C8" s="12"/>
      <c r="D8" s="12"/>
      <c r="E8" s="12"/>
      <c r="F8" s="12"/>
      <c r="G8" s="12"/>
      <c r="H8" s="12"/>
      <c r="I8" s="12"/>
      <c r="J8" s="12"/>
      <c r="K8" s="12"/>
      <c r="L8" s="13"/>
      <c r="M8" s="11"/>
      <c r="N8" s="11"/>
    </row>
    <row r="9" spans="1:25" x14ac:dyDescent="0.25">
      <c r="B9" s="12" t="s">
        <v>4</v>
      </c>
      <c r="C9" s="12"/>
      <c r="D9" s="12"/>
      <c r="E9" s="12"/>
      <c r="F9" s="12"/>
      <c r="G9" s="12"/>
      <c r="H9" s="12"/>
      <c r="I9" s="12"/>
      <c r="J9" s="12"/>
      <c r="K9" s="12"/>
      <c r="L9" s="13"/>
      <c r="M9" s="11"/>
      <c r="N9" s="11"/>
    </row>
    <row r="10" spans="1:25" x14ac:dyDescent="0.25">
      <c r="B10" s="14" t="s">
        <v>5</v>
      </c>
      <c r="C10" s="14"/>
      <c r="D10" s="14"/>
      <c r="E10" s="14"/>
      <c r="F10" s="14"/>
      <c r="G10" s="14"/>
      <c r="H10" s="14"/>
      <c r="I10" s="14"/>
      <c r="J10" s="14"/>
      <c r="K10" s="14"/>
      <c r="L10" s="13"/>
      <c r="M10" s="11"/>
      <c r="N10" s="11"/>
    </row>
    <row r="11" spans="1:25" x14ac:dyDescent="0.25">
      <c r="B11" s="15"/>
      <c r="C11" s="15"/>
      <c r="D11" s="13"/>
      <c r="E11" s="13"/>
      <c r="F11" s="13"/>
      <c r="G11" s="13"/>
      <c r="H11" s="13"/>
      <c r="I11" s="16"/>
      <c r="J11" s="13"/>
      <c r="K11" s="13"/>
      <c r="L11" s="13"/>
      <c r="M11" s="11"/>
      <c r="N11" s="11"/>
    </row>
    <row r="12" spans="1:25" x14ac:dyDescent="0.25">
      <c r="B12" s="17" t="s">
        <v>6</v>
      </c>
      <c r="C12" s="18">
        <v>491535000</v>
      </c>
      <c r="D12" s="10"/>
      <c r="E12" s="10"/>
      <c r="F12" s="10"/>
      <c r="G12" s="10"/>
      <c r="H12" s="10"/>
      <c r="I12" s="10"/>
      <c r="J12" s="10"/>
      <c r="K12" s="19"/>
      <c r="L12" s="19"/>
      <c r="M12" s="20"/>
      <c r="N12" s="11"/>
    </row>
    <row r="13" spans="1:25" ht="15" customHeight="1" x14ac:dyDescent="0.25">
      <c r="B13" s="21" t="s">
        <v>7</v>
      </c>
      <c r="C13" s="22">
        <f>L68</f>
        <v>0</v>
      </c>
      <c r="D13" s="10"/>
      <c r="E13" s="10"/>
      <c r="F13" s="10"/>
      <c r="G13" s="10"/>
      <c r="H13" s="10"/>
      <c r="I13" s="23"/>
      <c r="J13" s="10"/>
      <c r="K13" s="24" t="s">
        <v>8</v>
      </c>
      <c r="L13" s="24"/>
      <c r="M13" s="24"/>
      <c r="N13" s="25"/>
    </row>
    <row r="14" spans="1:25" ht="27" customHeight="1" x14ac:dyDescent="0.25">
      <c r="B14" s="21" t="s">
        <v>9</v>
      </c>
      <c r="C14" s="26">
        <f>C12-C13</f>
        <v>491535000</v>
      </c>
      <c r="D14" s="10"/>
      <c r="E14" s="10"/>
      <c r="F14" s="10"/>
      <c r="G14" s="10"/>
      <c r="H14" s="10"/>
      <c r="I14" s="10"/>
      <c r="J14" s="10"/>
      <c r="K14" s="27" t="s">
        <v>10</v>
      </c>
      <c r="L14" s="28" t="s">
        <v>11</v>
      </c>
      <c r="M14" s="28"/>
      <c r="N14" s="10"/>
    </row>
    <row r="15" spans="1:25" ht="22.5" customHeight="1" thickBot="1" x14ac:dyDescent="0.3">
      <c r="B15" s="29" t="s">
        <v>12</v>
      </c>
      <c r="C15" s="30">
        <f>C13/C12</f>
        <v>0</v>
      </c>
      <c r="D15" s="10"/>
      <c r="E15" s="10"/>
      <c r="F15" s="10"/>
      <c r="G15" s="10"/>
      <c r="H15" s="10"/>
      <c r="I15" s="10"/>
      <c r="J15" s="10"/>
      <c r="K15" s="27" t="s">
        <v>13</v>
      </c>
      <c r="L15" s="31">
        <v>3178629271</v>
      </c>
      <c r="M15" s="32"/>
      <c r="N15" s="33"/>
      <c r="Q15" s="2" t="s">
        <v>14</v>
      </c>
      <c r="R15" s="2"/>
      <c r="W15" s="2" t="s">
        <v>15</v>
      </c>
      <c r="X15" s="2"/>
    </row>
    <row r="16" spans="1:25" ht="27.75" customHeight="1" x14ac:dyDescent="0.25">
      <c r="A16" s="34" t="s">
        <v>16</v>
      </c>
      <c r="B16" s="35" t="s">
        <v>17</v>
      </c>
      <c r="C16" s="35" t="s">
        <v>18</v>
      </c>
      <c r="D16" s="35" t="s">
        <v>19</v>
      </c>
      <c r="E16" s="34" t="s">
        <v>20</v>
      </c>
      <c r="F16" s="36" t="s">
        <v>21</v>
      </c>
      <c r="G16" s="35" t="s">
        <v>22</v>
      </c>
      <c r="H16" s="35" t="s">
        <v>23</v>
      </c>
      <c r="I16" s="37" t="s">
        <v>24</v>
      </c>
      <c r="J16" s="38"/>
      <c r="K16" s="39" t="s">
        <v>25</v>
      </c>
      <c r="L16" s="40" t="s">
        <v>26</v>
      </c>
      <c r="M16" s="41" t="s">
        <v>27</v>
      </c>
      <c r="N16" s="41" t="s">
        <v>28</v>
      </c>
      <c r="O16" s="42" t="s">
        <v>29</v>
      </c>
      <c r="P16" s="42" t="s">
        <v>30</v>
      </c>
      <c r="Q16" s="43" t="s">
        <v>31</v>
      </c>
      <c r="R16" s="44" t="s">
        <v>32</v>
      </c>
      <c r="S16" s="45" t="s">
        <v>33</v>
      </c>
      <c r="T16" s="46" t="s">
        <v>34</v>
      </c>
      <c r="U16" s="46" t="s">
        <v>35</v>
      </c>
      <c r="V16" s="46" t="s">
        <v>36</v>
      </c>
      <c r="W16" s="43" t="s">
        <v>31</v>
      </c>
      <c r="X16" s="44" t="s">
        <v>32</v>
      </c>
      <c r="Y16" s="47" t="s">
        <v>37</v>
      </c>
    </row>
    <row r="17" spans="1:28" ht="26.25" thickBot="1" x14ac:dyDescent="0.3">
      <c r="A17" s="48"/>
      <c r="B17" s="49"/>
      <c r="C17" s="49"/>
      <c r="D17" s="49"/>
      <c r="E17" s="48"/>
      <c r="F17" s="50"/>
      <c r="G17" s="49"/>
      <c r="H17" s="49"/>
      <c r="I17" s="51" t="s">
        <v>38</v>
      </c>
      <c r="J17" s="51" t="s">
        <v>39</v>
      </c>
      <c r="K17" s="52"/>
      <c r="L17" s="53"/>
      <c r="M17" s="54"/>
      <c r="N17" s="54"/>
      <c r="O17" s="55"/>
      <c r="P17" s="55"/>
      <c r="Q17" s="56"/>
      <c r="R17" s="57"/>
      <c r="S17" s="58"/>
      <c r="T17" s="59"/>
      <c r="U17" s="59"/>
      <c r="V17" s="59"/>
      <c r="W17" s="56"/>
      <c r="X17" s="57"/>
      <c r="Y17" s="60"/>
    </row>
    <row r="18" spans="1:28" ht="85.5" customHeight="1" x14ac:dyDescent="0.25">
      <c r="A18" s="61">
        <v>1</v>
      </c>
      <c r="B18" s="62" t="s">
        <v>40</v>
      </c>
      <c r="C18" s="62" t="s">
        <v>41</v>
      </c>
      <c r="D18" s="63">
        <v>9.2666667</v>
      </c>
      <c r="E18" s="64">
        <v>300</v>
      </c>
      <c r="F18" s="64">
        <v>8</v>
      </c>
      <c r="G18" s="63" t="s">
        <v>42</v>
      </c>
      <c r="H18" s="65" t="s">
        <v>43</v>
      </c>
      <c r="I18" s="66">
        <v>44585</v>
      </c>
      <c r="J18" s="66">
        <v>44879</v>
      </c>
      <c r="K18" s="67">
        <v>4500000</v>
      </c>
      <c r="L18" s="68">
        <f>K18*D18</f>
        <v>41700000.149999999</v>
      </c>
      <c r="M18" s="69" t="s">
        <v>44</v>
      </c>
      <c r="N18" s="69" t="s">
        <v>45</v>
      </c>
      <c r="O18" s="70" t="s">
        <v>46</v>
      </c>
      <c r="P18" s="71" t="s">
        <v>47</v>
      </c>
      <c r="Q18" s="70">
        <v>8780</v>
      </c>
      <c r="R18" s="70">
        <v>33695</v>
      </c>
      <c r="S18" s="72" t="s">
        <v>48</v>
      </c>
      <c r="T18" s="73">
        <v>63.63</v>
      </c>
      <c r="U18" s="74"/>
      <c r="V18" s="75"/>
      <c r="W18" s="76"/>
      <c r="X18" s="76"/>
      <c r="Y18" s="77" t="s">
        <v>49</v>
      </c>
      <c r="Z18" s="78"/>
    </row>
    <row r="19" spans="1:28" ht="85.5" customHeight="1" x14ac:dyDescent="0.25">
      <c r="A19" s="79"/>
      <c r="B19" s="80" t="s">
        <v>50</v>
      </c>
      <c r="C19" s="80" t="s">
        <v>51</v>
      </c>
      <c r="D19" s="81"/>
      <c r="E19" s="82"/>
      <c r="F19" s="82"/>
      <c r="G19" s="81"/>
      <c r="H19" s="83"/>
      <c r="I19" s="84"/>
      <c r="J19" s="84"/>
      <c r="K19" s="85"/>
      <c r="L19" s="86"/>
      <c r="M19" s="87"/>
      <c r="N19" s="87"/>
      <c r="O19" s="88"/>
      <c r="P19" s="89"/>
      <c r="Q19" s="88"/>
      <c r="R19" s="88"/>
      <c r="S19" s="89"/>
      <c r="T19" s="90"/>
      <c r="U19" s="91"/>
      <c r="V19" s="92"/>
      <c r="W19" s="76"/>
      <c r="X19" s="76"/>
      <c r="Y19" s="93"/>
    </row>
    <row r="20" spans="1:28" ht="156.75" customHeight="1" thickBot="1" x14ac:dyDescent="0.3">
      <c r="A20" s="94"/>
      <c r="B20" s="95" t="s">
        <v>52</v>
      </c>
      <c r="C20" s="96" t="s">
        <v>53</v>
      </c>
      <c r="D20" s="97"/>
      <c r="E20" s="98"/>
      <c r="F20" s="98"/>
      <c r="G20" s="97"/>
      <c r="H20" s="99"/>
      <c r="I20" s="100"/>
      <c r="J20" s="100"/>
      <c r="K20" s="101"/>
      <c r="L20" s="102"/>
      <c r="M20" s="103"/>
      <c r="N20" s="103"/>
      <c r="O20" s="104"/>
      <c r="P20" s="105"/>
      <c r="Q20" s="104"/>
      <c r="R20" s="104"/>
      <c r="S20" s="106"/>
      <c r="T20" s="107"/>
      <c r="U20" s="108"/>
      <c r="V20" s="109"/>
      <c r="W20" s="76"/>
      <c r="X20" s="76"/>
      <c r="Y20" s="110"/>
    </row>
    <row r="21" spans="1:28" ht="93" customHeight="1" x14ac:dyDescent="0.25">
      <c r="A21" s="111">
        <v>2</v>
      </c>
      <c r="B21" s="112" t="s">
        <v>50</v>
      </c>
      <c r="C21" s="112" t="s">
        <v>51</v>
      </c>
      <c r="D21" s="113">
        <v>9.2666667</v>
      </c>
      <c r="E21" s="114">
        <v>300</v>
      </c>
      <c r="F21" s="114">
        <v>8</v>
      </c>
      <c r="G21" s="113" t="s">
        <v>42</v>
      </c>
      <c r="H21" s="115" t="s">
        <v>43</v>
      </c>
      <c r="I21" s="116">
        <v>44585</v>
      </c>
      <c r="J21" s="116">
        <v>44879</v>
      </c>
      <c r="K21" s="117">
        <v>4500000</v>
      </c>
      <c r="L21" s="118">
        <f>K21*D21</f>
        <v>41700000.149999999</v>
      </c>
      <c r="M21" s="119" t="s">
        <v>54</v>
      </c>
      <c r="N21" s="119" t="s">
        <v>55</v>
      </c>
      <c r="O21" s="120" t="s">
        <v>46</v>
      </c>
      <c r="P21" s="121" t="s">
        <v>47</v>
      </c>
      <c r="Q21" s="122">
        <v>8534</v>
      </c>
      <c r="R21" s="122">
        <v>61031</v>
      </c>
      <c r="S21" s="123" t="s">
        <v>56</v>
      </c>
      <c r="T21" s="124">
        <v>59.2</v>
      </c>
      <c r="U21" s="121"/>
      <c r="V21" s="125"/>
      <c r="W21" s="125"/>
      <c r="X21" s="125"/>
      <c r="Y21" s="126" t="s">
        <v>49</v>
      </c>
      <c r="Z21" s="78"/>
    </row>
    <row r="22" spans="1:28" ht="93" customHeight="1" x14ac:dyDescent="0.25">
      <c r="A22" s="111"/>
      <c r="B22" s="127" t="s">
        <v>57</v>
      </c>
      <c r="C22" s="127" t="s">
        <v>58</v>
      </c>
      <c r="D22" s="128"/>
      <c r="E22" s="129"/>
      <c r="F22" s="129"/>
      <c r="G22" s="128"/>
      <c r="H22" s="130"/>
      <c r="I22" s="131"/>
      <c r="J22" s="131"/>
      <c r="K22" s="132"/>
      <c r="L22" s="133"/>
      <c r="M22" s="119"/>
      <c r="N22" s="119"/>
      <c r="O22" s="120"/>
      <c r="P22" s="121"/>
      <c r="Q22" s="134"/>
      <c r="R22" s="134"/>
      <c r="S22" s="121"/>
      <c r="T22" s="124"/>
      <c r="U22" s="121"/>
      <c r="V22" s="125"/>
      <c r="W22" s="125"/>
      <c r="X22" s="125"/>
      <c r="Y22" s="126"/>
      <c r="AA22" s="135" t="s">
        <v>59</v>
      </c>
      <c r="AB22" s="136">
        <v>72.22</v>
      </c>
    </row>
    <row r="23" spans="1:28" ht="93" customHeight="1" thickBot="1" x14ac:dyDescent="0.3">
      <c r="A23" s="137"/>
      <c r="B23" s="138" t="s">
        <v>40</v>
      </c>
      <c r="C23" s="138" t="s">
        <v>41</v>
      </c>
      <c r="D23" s="139"/>
      <c r="E23" s="140"/>
      <c r="F23" s="140"/>
      <c r="G23" s="139"/>
      <c r="H23" s="141"/>
      <c r="I23" s="142"/>
      <c r="J23" s="142"/>
      <c r="K23" s="143"/>
      <c r="L23" s="144"/>
      <c r="M23" s="145"/>
      <c r="N23" s="145"/>
      <c r="O23" s="146"/>
      <c r="P23" s="147"/>
      <c r="Q23" s="148"/>
      <c r="R23" s="148"/>
      <c r="S23" s="147"/>
      <c r="T23" s="149"/>
      <c r="U23" s="147"/>
      <c r="V23" s="150"/>
      <c r="W23" s="150"/>
      <c r="X23" s="150"/>
      <c r="Y23" s="126"/>
    </row>
    <row r="24" spans="1:28" ht="186" customHeight="1" x14ac:dyDescent="0.25">
      <c r="A24" s="151">
        <v>3</v>
      </c>
      <c r="B24" s="80" t="s">
        <v>60</v>
      </c>
      <c r="C24" s="152" t="s">
        <v>61</v>
      </c>
      <c r="D24" s="152">
        <v>9.2666667</v>
      </c>
      <c r="E24" s="153">
        <v>300</v>
      </c>
      <c r="F24" s="153">
        <v>8</v>
      </c>
      <c r="G24" s="152" t="s">
        <v>42</v>
      </c>
      <c r="H24" s="154" t="s">
        <v>43</v>
      </c>
      <c r="I24" s="80">
        <v>44585</v>
      </c>
      <c r="J24" s="155">
        <v>44879</v>
      </c>
      <c r="K24" s="156">
        <v>4500000</v>
      </c>
      <c r="L24" s="157">
        <f>K24*D24</f>
        <v>41700000.149999999</v>
      </c>
      <c r="M24" s="158" t="s">
        <v>62</v>
      </c>
      <c r="N24" s="159" t="s">
        <v>63</v>
      </c>
      <c r="O24" s="160" t="s">
        <v>64</v>
      </c>
      <c r="P24" s="161" t="s">
        <v>47</v>
      </c>
      <c r="Q24" s="161">
        <v>8564</v>
      </c>
      <c r="R24" s="161">
        <v>24582</v>
      </c>
      <c r="S24" s="135" t="s">
        <v>65</v>
      </c>
      <c r="T24" s="136">
        <v>72.22</v>
      </c>
      <c r="U24" s="135"/>
      <c r="V24" s="135"/>
      <c r="W24" s="161"/>
      <c r="X24" s="161"/>
      <c r="Y24" s="162" t="s">
        <v>49</v>
      </c>
      <c r="Z24" s="78"/>
    </row>
    <row r="25" spans="1:28" ht="186" customHeight="1" x14ac:dyDescent="0.25">
      <c r="A25" s="163">
        <v>3</v>
      </c>
      <c r="B25" s="164" t="s">
        <v>60</v>
      </c>
      <c r="C25" s="165" t="s">
        <v>61</v>
      </c>
      <c r="D25" s="165">
        <v>9.2666667</v>
      </c>
      <c r="E25" s="166">
        <v>300</v>
      </c>
      <c r="F25" s="166">
        <v>8</v>
      </c>
      <c r="G25" s="165" t="s">
        <v>42</v>
      </c>
      <c r="H25" s="167" t="s">
        <v>43</v>
      </c>
      <c r="I25" s="164">
        <v>44585</v>
      </c>
      <c r="J25" s="168">
        <v>44879</v>
      </c>
      <c r="K25" s="169">
        <v>4500000</v>
      </c>
      <c r="L25" s="170">
        <f>K25*D25</f>
        <v>41700000.149999999</v>
      </c>
      <c r="M25" s="171" t="s">
        <v>62</v>
      </c>
      <c r="N25" s="172" t="s">
        <v>63</v>
      </c>
      <c r="O25" s="173" t="s">
        <v>66</v>
      </c>
      <c r="P25" s="174" t="s">
        <v>67</v>
      </c>
      <c r="Q25" s="175">
        <v>8564</v>
      </c>
      <c r="R25" s="175">
        <v>11071</v>
      </c>
      <c r="S25" s="174" t="s">
        <v>68</v>
      </c>
      <c r="T25" s="176">
        <v>70.67</v>
      </c>
      <c r="U25" s="174"/>
      <c r="V25" s="174"/>
      <c r="W25" s="174"/>
      <c r="X25" s="174"/>
      <c r="Y25" s="177" t="s">
        <v>69</v>
      </c>
      <c r="Z25" s="78"/>
    </row>
    <row r="26" spans="1:28" s="78" customFormat="1" ht="117" customHeight="1" x14ac:dyDescent="0.25">
      <c r="A26" s="178">
        <v>4</v>
      </c>
      <c r="B26" s="179" t="s">
        <v>70</v>
      </c>
      <c r="C26" s="165" t="s">
        <v>61</v>
      </c>
      <c r="D26" s="180">
        <v>9.2666667</v>
      </c>
      <c r="E26" s="181">
        <v>300</v>
      </c>
      <c r="F26" s="181">
        <v>8</v>
      </c>
      <c r="G26" s="180" t="s">
        <v>42</v>
      </c>
      <c r="H26" s="182" t="s">
        <v>43</v>
      </c>
      <c r="I26" s="183">
        <v>44616</v>
      </c>
      <c r="J26" s="183">
        <v>44879</v>
      </c>
      <c r="K26" s="184">
        <v>4500000</v>
      </c>
      <c r="L26" s="185">
        <f>K26*D26</f>
        <v>41700000.149999999</v>
      </c>
      <c r="M26" s="186" t="s">
        <v>71</v>
      </c>
      <c r="N26" s="186" t="s">
        <v>72</v>
      </c>
      <c r="O26" s="187" t="s">
        <v>73</v>
      </c>
      <c r="P26" s="188" t="s">
        <v>47</v>
      </c>
      <c r="Q26" s="188">
        <v>8574</v>
      </c>
      <c r="R26" s="188">
        <v>61265</v>
      </c>
      <c r="S26" s="122" t="s">
        <v>74</v>
      </c>
      <c r="T26" s="189">
        <v>75.23</v>
      </c>
      <c r="U26" s="190"/>
      <c r="V26" s="191"/>
      <c r="W26" s="192"/>
      <c r="X26" s="192"/>
      <c r="Y26" s="193" t="s">
        <v>69</v>
      </c>
    </row>
    <row r="27" spans="1:28" s="78" customFormat="1" ht="117" customHeight="1" thickBot="1" x14ac:dyDescent="0.3">
      <c r="A27" s="194"/>
      <c r="B27" s="179" t="s">
        <v>70</v>
      </c>
      <c r="C27" s="195" t="s">
        <v>75</v>
      </c>
      <c r="D27" s="139"/>
      <c r="E27" s="140"/>
      <c r="F27" s="140"/>
      <c r="G27" s="139"/>
      <c r="H27" s="141"/>
      <c r="I27" s="142"/>
      <c r="J27" s="142"/>
      <c r="K27" s="143"/>
      <c r="L27" s="144"/>
      <c r="M27" s="196"/>
      <c r="N27" s="196"/>
      <c r="O27" s="197"/>
      <c r="P27" s="198"/>
      <c r="Q27" s="199"/>
      <c r="R27" s="199"/>
      <c r="S27" s="134"/>
      <c r="T27" s="200"/>
      <c r="U27" s="201"/>
      <c r="V27" s="202"/>
      <c r="W27" s="203"/>
      <c r="X27" s="203"/>
      <c r="Y27" s="204"/>
    </row>
    <row r="28" spans="1:28" ht="161.25" customHeight="1" x14ac:dyDescent="0.25">
      <c r="A28" s="61">
        <v>5</v>
      </c>
      <c r="B28" s="62" t="s">
        <v>76</v>
      </c>
      <c r="C28" s="205" t="s">
        <v>77</v>
      </c>
      <c r="D28" s="63">
        <v>9.2666667</v>
      </c>
      <c r="E28" s="64">
        <v>300</v>
      </c>
      <c r="F28" s="64">
        <v>8</v>
      </c>
      <c r="G28" s="63" t="s">
        <v>42</v>
      </c>
      <c r="H28" s="65" t="s">
        <v>43</v>
      </c>
      <c r="I28" s="66">
        <v>44585</v>
      </c>
      <c r="J28" s="66">
        <v>44879</v>
      </c>
      <c r="K28" s="67">
        <v>4500000</v>
      </c>
      <c r="L28" s="68">
        <f>K28*D28</f>
        <v>41700000.149999999</v>
      </c>
      <c r="M28" s="69" t="s">
        <v>78</v>
      </c>
      <c r="N28" s="69" t="s">
        <v>79</v>
      </c>
      <c r="O28" s="70" t="s">
        <v>80</v>
      </c>
      <c r="P28" s="71" t="s">
        <v>81</v>
      </c>
      <c r="Q28" s="72">
        <v>8643</v>
      </c>
      <c r="R28" s="72">
        <v>2858</v>
      </c>
      <c r="S28" s="71" t="s">
        <v>82</v>
      </c>
      <c r="T28" s="206">
        <v>62.34</v>
      </c>
      <c r="U28" s="71"/>
      <c r="V28" s="207"/>
      <c r="W28" s="76"/>
      <c r="X28" s="76"/>
      <c r="Y28" s="208" t="s">
        <v>69</v>
      </c>
      <c r="Z28" s="78"/>
    </row>
    <row r="29" spans="1:28" ht="161.25" customHeight="1" x14ac:dyDescent="0.25">
      <c r="A29" s="79"/>
      <c r="B29" s="80" t="s">
        <v>83</v>
      </c>
      <c r="C29" s="152" t="s">
        <v>84</v>
      </c>
      <c r="D29" s="81"/>
      <c r="E29" s="82"/>
      <c r="F29" s="82"/>
      <c r="G29" s="81"/>
      <c r="H29" s="83"/>
      <c r="I29" s="84"/>
      <c r="J29" s="84"/>
      <c r="K29" s="85"/>
      <c r="L29" s="86"/>
      <c r="M29" s="87"/>
      <c r="N29" s="87"/>
      <c r="O29" s="88"/>
      <c r="P29" s="89"/>
      <c r="Q29" s="89"/>
      <c r="R29" s="89"/>
      <c r="S29" s="89"/>
      <c r="T29" s="209"/>
      <c r="U29" s="89"/>
      <c r="V29" s="210"/>
      <c r="W29" s="76"/>
      <c r="X29" s="76"/>
      <c r="Y29" s="211"/>
    </row>
    <row r="30" spans="1:28" ht="161.25" customHeight="1" thickBot="1" x14ac:dyDescent="0.3">
      <c r="A30" s="94"/>
      <c r="B30" s="95" t="s">
        <v>85</v>
      </c>
      <c r="C30" s="212" t="s">
        <v>86</v>
      </c>
      <c r="D30" s="97"/>
      <c r="E30" s="98"/>
      <c r="F30" s="98"/>
      <c r="G30" s="97"/>
      <c r="H30" s="99"/>
      <c r="I30" s="100"/>
      <c r="J30" s="100"/>
      <c r="K30" s="101"/>
      <c r="L30" s="102"/>
      <c r="M30" s="103"/>
      <c r="N30" s="103"/>
      <c r="O30" s="104"/>
      <c r="P30" s="105"/>
      <c r="Q30" s="106"/>
      <c r="R30" s="106"/>
      <c r="S30" s="105"/>
      <c r="T30" s="213"/>
      <c r="U30" s="105"/>
      <c r="V30" s="214"/>
      <c r="W30" s="76"/>
      <c r="X30" s="76"/>
      <c r="Y30" s="215"/>
    </row>
    <row r="31" spans="1:28" s="78" customFormat="1" ht="148.5" customHeight="1" x14ac:dyDescent="0.25">
      <c r="A31" s="194">
        <v>6</v>
      </c>
      <c r="B31" s="179" t="s">
        <v>87</v>
      </c>
      <c r="C31" s="216" t="s">
        <v>86</v>
      </c>
      <c r="D31" s="180">
        <v>9.2666667</v>
      </c>
      <c r="E31" s="181">
        <v>300</v>
      </c>
      <c r="F31" s="181">
        <v>8</v>
      </c>
      <c r="G31" s="180" t="s">
        <v>42</v>
      </c>
      <c r="H31" s="182" t="s">
        <v>43</v>
      </c>
      <c r="I31" s="183">
        <v>44585</v>
      </c>
      <c r="J31" s="183">
        <v>44879</v>
      </c>
      <c r="K31" s="184">
        <v>4500000</v>
      </c>
      <c r="L31" s="185">
        <f>K31*D31</f>
        <v>41700000.149999999</v>
      </c>
      <c r="M31" s="217" t="s">
        <v>78</v>
      </c>
      <c r="N31" s="217" t="s">
        <v>79</v>
      </c>
      <c r="O31" s="197" t="s">
        <v>88</v>
      </c>
      <c r="P31" s="134" t="s">
        <v>89</v>
      </c>
      <c r="Q31" s="122">
        <v>8643</v>
      </c>
      <c r="R31" s="122">
        <v>2998</v>
      </c>
      <c r="S31" s="134" t="s">
        <v>90</v>
      </c>
      <c r="T31" s="200">
        <v>69.62</v>
      </c>
      <c r="U31" s="134">
        <v>89</v>
      </c>
      <c r="V31" s="218"/>
      <c r="W31" s="218"/>
      <c r="X31" s="218"/>
      <c r="Y31" s="219" t="s">
        <v>69</v>
      </c>
    </row>
    <row r="32" spans="1:28" s="78" customFormat="1" ht="148.5" customHeight="1" thickBot="1" x14ac:dyDescent="0.3">
      <c r="A32" s="220"/>
      <c r="B32" s="164" t="s">
        <v>91</v>
      </c>
      <c r="C32" s="165" t="s">
        <v>92</v>
      </c>
      <c r="D32" s="139"/>
      <c r="E32" s="140"/>
      <c r="F32" s="140"/>
      <c r="G32" s="139"/>
      <c r="H32" s="141"/>
      <c r="I32" s="142"/>
      <c r="J32" s="142"/>
      <c r="K32" s="143"/>
      <c r="L32" s="144"/>
      <c r="M32" s="221"/>
      <c r="N32" s="221"/>
      <c r="O32" s="222"/>
      <c r="P32" s="148"/>
      <c r="Q32" s="148"/>
      <c r="R32" s="148"/>
      <c r="S32" s="148"/>
      <c r="T32" s="223"/>
      <c r="U32" s="148"/>
      <c r="V32" s="224"/>
      <c r="W32" s="224"/>
      <c r="X32" s="224"/>
      <c r="Y32" s="219"/>
      <c r="Z32" s="4"/>
    </row>
    <row r="33" spans="1:26" ht="161.25" customHeight="1" thickBot="1" x14ac:dyDescent="0.3">
      <c r="A33" s="61">
        <v>5</v>
      </c>
      <c r="B33" s="62" t="s">
        <v>76</v>
      </c>
      <c r="C33" s="205" t="s">
        <v>77</v>
      </c>
      <c r="D33" s="63">
        <v>9.2666667</v>
      </c>
      <c r="E33" s="64">
        <v>300</v>
      </c>
      <c r="F33" s="64">
        <v>8</v>
      </c>
      <c r="G33" s="63" t="s">
        <v>42</v>
      </c>
      <c r="H33" s="65" t="s">
        <v>43</v>
      </c>
      <c r="I33" s="66">
        <v>44585</v>
      </c>
      <c r="J33" s="66">
        <v>44879</v>
      </c>
      <c r="K33" s="67">
        <v>4500000</v>
      </c>
      <c r="L33" s="68">
        <f>K33*D33</f>
        <v>41700000.149999999</v>
      </c>
      <c r="M33" s="69" t="s">
        <v>78</v>
      </c>
      <c r="N33" s="69" t="s">
        <v>79</v>
      </c>
      <c r="O33" s="70" t="s">
        <v>93</v>
      </c>
      <c r="P33" s="71" t="s">
        <v>94</v>
      </c>
      <c r="Q33" s="72">
        <v>8643</v>
      </c>
      <c r="R33" s="72">
        <v>18650</v>
      </c>
      <c r="S33" s="71" t="s">
        <v>95</v>
      </c>
      <c r="T33" s="206">
        <v>63.37</v>
      </c>
      <c r="U33" s="71"/>
      <c r="V33" s="207"/>
      <c r="W33" s="76"/>
      <c r="X33" s="76"/>
      <c r="Y33" s="225" t="s">
        <v>49</v>
      </c>
      <c r="Z33" s="78"/>
    </row>
    <row r="34" spans="1:26" ht="161.25" customHeight="1" x14ac:dyDescent="0.25">
      <c r="A34" s="79"/>
      <c r="B34" s="62" t="s">
        <v>76</v>
      </c>
      <c r="C34" s="152" t="s">
        <v>84</v>
      </c>
      <c r="D34" s="81"/>
      <c r="E34" s="82"/>
      <c r="F34" s="82"/>
      <c r="G34" s="81"/>
      <c r="H34" s="83"/>
      <c r="I34" s="84"/>
      <c r="J34" s="84"/>
      <c r="K34" s="85"/>
      <c r="L34" s="86"/>
      <c r="M34" s="87"/>
      <c r="N34" s="87"/>
      <c r="O34" s="88"/>
      <c r="P34" s="89"/>
      <c r="Q34" s="89"/>
      <c r="R34" s="89"/>
      <c r="S34" s="89"/>
      <c r="T34" s="209"/>
      <c r="U34" s="89"/>
      <c r="V34" s="210"/>
      <c r="W34" s="76"/>
      <c r="X34" s="76"/>
      <c r="Y34" s="225"/>
    </row>
    <row r="35" spans="1:26" ht="161.25" customHeight="1" thickBot="1" x14ac:dyDescent="0.3">
      <c r="A35" s="94"/>
      <c r="B35" s="95" t="s">
        <v>85</v>
      </c>
      <c r="C35" s="212" t="s">
        <v>86</v>
      </c>
      <c r="D35" s="97"/>
      <c r="E35" s="98"/>
      <c r="F35" s="98"/>
      <c r="G35" s="97"/>
      <c r="H35" s="99"/>
      <c r="I35" s="100"/>
      <c r="J35" s="100"/>
      <c r="K35" s="101"/>
      <c r="L35" s="102"/>
      <c r="M35" s="103"/>
      <c r="N35" s="103"/>
      <c r="O35" s="104"/>
      <c r="P35" s="105"/>
      <c r="Q35" s="106"/>
      <c r="R35" s="106"/>
      <c r="S35" s="105"/>
      <c r="T35" s="213"/>
      <c r="U35" s="105"/>
      <c r="V35" s="214"/>
      <c r="W35" s="76"/>
      <c r="X35" s="76"/>
      <c r="Y35" s="225"/>
    </row>
    <row r="36" spans="1:26" ht="104.25" customHeight="1" x14ac:dyDescent="0.25">
      <c r="A36" s="226">
        <v>8</v>
      </c>
      <c r="B36" s="227" t="s">
        <v>96</v>
      </c>
      <c r="C36" s="228" t="s">
        <v>97</v>
      </c>
      <c r="D36" s="229">
        <v>9.2666667</v>
      </c>
      <c r="E36" s="230">
        <v>300</v>
      </c>
      <c r="F36" s="230">
        <v>8</v>
      </c>
      <c r="G36" s="231" t="s">
        <v>42</v>
      </c>
      <c r="H36" s="232" t="s">
        <v>43</v>
      </c>
      <c r="I36" s="227">
        <v>44585</v>
      </c>
      <c r="J36" s="227">
        <v>44879</v>
      </c>
      <c r="K36" s="233">
        <v>4500000</v>
      </c>
      <c r="L36" s="234">
        <f>K36*D36</f>
        <v>41700000.149999999</v>
      </c>
      <c r="M36" s="235" t="s">
        <v>98</v>
      </c>
      <c r="N36" s="235" t="s">
        <v>99</v>
      </c>
      <c r="O36" s="236" t="s">
        <v>100</v>
      </c>
      <c r="P36" s="72" t="s">
        <v>101</v>
      </c>
      <c r="Q36" s="72">
        <v>8667</v>
      </c>
      <c r="R36" s="72">
        <v>25061</v>
      </c>
      <c r="S36" s="72" t="s">
        <v>102</v>
      </c>
      <c r="T36" s="237">
        <v>57.46</v>
      </c>
      <c r="U36" s="72"/>
      <c r="V36" s="238"/>
      <c r="W36" s="238"/>
      <c r="X36" s="238"/>
      <c r="Y36" s="239" t="s">
        <v>69</v>
      </c>
      <c r="Z36" s="78"/>
    </row>
    <row r="37" spans="1:26" ht="104.25" customHeight="1" x14ac:dyDescent="0.25">
      <c r="A37" s="240"/>
      <c r="B37" s="241"/>
      <c r="C37" s="242"/>
      <c r="D37" s="81"/>
      <c r="E37" s="82"/>
      <c r="F37" s="82"/>
      <c r="G37" s="81"/>
      <c r="H37" s="83"/>
      <c r="I37" s="84"/>
      <c r="J37" s="84"/>
      <c r="K37" s="85"/>
      <c r="L37" s="86"/>
      <c r="M37" s="87"/>
      <c r="N37" s="87"/>
      <c r="O37" s="88"/>
      <c r="P37" s="89"/>
      <c r="Q37" s="89"/>
      <c r="R37" s="89"/>
      <c r="S37" s="89"/>
      <c r="T37" s="209"/>
      <c r="U37" s="89"/>
      <c r="V37" s="76"/>
      <c r="W37" s="76"/>
      <c r="X37" s="76"/>
      <c r="Y37" s="239"/>
    </row>
    <row r="38" spans="1:26" ht="104.25" customHeight="1" x14ac:dyDescent="0.25">
      <c r="A38" s="240"/>
      <c r="B38" s="80" t="s">
        <v>103</v>
      </c>
      <c r="C38" s="152" t="s">
        <v>104</v>
      </c>
      <c r="D38" s="81"/>
      <c r="E38" s="82"/>
      <c r="F38" s="82"/>
      <c r="G38" s="81"/>
      <c r="H38" s="83"/>
      <c r="I38" s="84"/>
      <c r="J38" s="84"/>
      <c r="K38" s="85"/>
      <c r="L38" s="86"/>
      <c r="M38" s="87"/>
      <c r="N38" s="87"/>
      <c r="O38" s="88"/>
      <c r="P38" s="89"/>
      <c r="Q38" s="89"/>
      <c r="R38" s="89"/>
      <c r="S38" s="89"/>
      <c r="T38" s="209"/>
      <c r="U38" s="89"/>
      <c r="V38" s="76"/>
      <c r="W38" s="76"/>
      <c r="X38" s="76"/>
      <c r="Y38" s="239"/>
    </row>
    <row r="39" spans="1:26" ht="104.25" customHeight="1" thickBot="1" x14ac:dyDescent="0.3">
      <c r="A39" s="243"/>
      <c r="B39" s="80" t="s">
        <v>105</v>
      </c>
      <c r="C39" s="244" t="s">
        <v>106</v>
      </c>
      <c r="D39" s="245"/>
      <c r="E39" s="246"/>
      <c r="F39" s="246"/>
      <c r="G39" s="245"/>
      <c r="H39" s="247"/>
      <c r="I39" s="241"/>
      <c r="J39" s="241"/>
      <c r="K39" s="248"/>
      <c r="L39" s="249"/>
      <c r="M39" s="250"/>
      <c r="N39" s="250"/>
      <c r="O39" s="251"/>
      <c r="P39" s="106"/>
      <c r="Q39" s="106"/>
      <c r="R39" s="106"/>
      <c r="S39" s="106"/>
      <c r="T39" s="252"/>
      <c r="U39" s="106"/>
      <c r="V39" s="253"/>
      <c r="W39" s="253"/>
      <c r="X39" s="253"/>
      <c r="Y39" s="239"/>
    </row>
    <row r="40" spans="1:26" ht="161.25" customHeight="1" x14ac:dyDescent="0.25">
      <c r="A40" s="254">
        <v>5</v>
      </c>
      <c r="B40" s="255" t="s">
        <v>76</v>
      </c>
      <c r="C40" s="256" t="s">
        <v>77</v>
      </c>
      <c r="D40" s="113">
        <v>9.2666667</v>
      </c>
      <c r="E40" s="114">
        <v>300</v>
      </c>
      <c r="F40" s="114">
        <v>8</v>
      </c>
      <c r="G40" s="113" t="s">
        <v>42</v>
      </c>
      <c r="H40" s="115" t="s">
        <v>43</v>
      </c>
      <c r="I40" s="116">
        <v>44585</v>
      </c>
      <c r="J40" s="116">
        <v>44879</v>
      </c>
      <c r="K40" s="117">
        <v>4500000</v>
      </c>
      <c r="L40" s="118">
        <f>K40*D40</f>
        <v>41700000.149999999</v>
      </c>
      <c r="M40" s="257" t="s">
        <v>78</v>
      </c>
      <c r="N40" s="257" t="s">
        <v>79</v>
      </c>
      <c r="O40" s="258" t="s">
        <v>107</v>
      </c>
      <c r="P40" s="259" t="s">
        <v>108</v>
      </c>
      <c r="Q40" s="122">
        <v>8643</v>
      </c>
      <c r="R40" s="122"/>
      <c r="S40" s="260" t="s">
        <v>109</v>
      </c>
      <c r="T40" s="261"/>
      <c r="U40" s="259"/>
      <c r="V40" s="262"/>
      <c r="W40" s="122">
        <v>3154446</v>
      </c>
      <c r="X40" s="122"/>
      <c r="Y40" s="263">
        <v>5</v>
      </c>
      <c r="Z40" s="78"/>
    </row>
    <row r="41" spans="1:26" ht="161.25" customHeight="1" x14ac:dyDescent="0.25">
      <c r="A41" s="264"/>
      <c r="B41" s="164" t="s">
        <v>83</v>
      </c>
      <c r="C41" s="165" t="s">
        <v>84</v>
      </c>
      <c r="D41" s="128"/>
      <c r="E41" s="129"/>
      <c r="F41" s="129"/>
      <c r="G41" s="128"/>
      <c r="H41" s="130"/>
      <c r="I41" s="131"/>
      <c r="J41" s="131"/>
      <c r="K41" s="132"/>
      <c r="L41" s="133"/>
      <c r="M41" s="217"/>
      <c r="N41" s="217"/>
      <c r="O41" s="197"/>
      <c r="P41" s="134"/>
      <c r="Q41" s="134"/>
      <c r="R41" s="134"/>
      <c r="S41" s="265"/>
      <c r="T41" s="200"/>
      <c r="U41" s="134"/>
      <c r="V41" s="266"/>
      <c r="W41" s="134"/>
      <c r="X41" s="134"/>
      <c r="Y41" s="263"/>
    </row>
    <row r="42" spans="1:26" ht="161.25" customHeight="1" thickBot="1" x14ac:dyDescent="0.3">
      <c r="A42" s="267"/>
      <c r="B42" s="268" t="s">
        <v>85</v>
      </c>
      <c r="C42" s="269" t="s">
        <v>86</v>
      </c>
      <c r="D42" s="139"/>
      <c r="E42" s="140"/>
      <c r="F42" s="140"/>
      <c r="G42" s="139"/>
      <c r="H42" s="141"/>
      <c r="I42" s="142"/>
      <c r="J42" s="142"/>
      <c r="K42" s="143"/>
      <c r="L42" s="144"/>
      <c r="M42" s="270"/>
      <c r="N42" s="270"/>
      <c r="O42" s="271"/>
      <c r="P42" s="272"/>
      <c r="Q42" s="148"/>
      <c r="R42" s="148"/>
      <c r="S42" s="273"/>
      <c r="T42" s="274"/>
      <c r="U42" s="272"/>
      <c r="V42" s="275"/>
      <c r="W42" s="148"/>
      <c r="X42" s="148"/>
      <c r="Y42" s="263"/>
    </row>
    <row r="43" spans="1:26" ht="96.75" hidden="1" customHeight="1" x14ac:dyDescent="0.25">
      <c r="A43" s="276">
        <v>9</v>
      </c>
      <c r="B43" s="277" t="s">
        <v>110</v>
      </c>
      <c r="C43" s="278" t="s">
        <v>111</v>
      </c>
      <c r="D43" s="278" t="s">
        <v>112</v>
      </c>
      <c r="E43" s="279">
        <v>145</v>
      </c>
      <c r="F43" s="279">
        <v>5</v>
      </c>
      <c r="G43" s="278">
        <f>E43*F43</f>
        <v>725</v>
      </c>
      <c r="H43" s="280" t="s">
        <v>113</v>
      </c>
      <c r="I43" s="277">
        <v>44228</v>
      </c>
      <c r="J43" s="277">
        <v>44795</v>
      </c>
      <c r="K43" s="281">
        <v>38500</v>
      </c>
      <c r="L43" s="282">
        <f>K43*G43</f>
        <v>27912500</v>
      </c>
      <c r="M43" s="283" t="s">
        <v>114</v>
      </c>
      <c r="N43" s="283" t="s">
        <v>115</v>
      </c>
      <c r="O43" s="284" t="s">
        <v>116</v>
      </c>
      <c r="P43" s="123" t="s">
        <v>117</v>
      </c>
      <c r="Q43" s="123">
        <v>4754</v>
      </c>
      <c r="R43" s="123"/>
      <c r="S43" s="123" t="s">
        <v>118</v>
      </c>
      <c r="T43" s="34">
        <v>65</v>
      </c>
      <c r="U43" s="123"/>
      <c r="V43" s="285"/>
      <c r="W43" s="285"/>
      <c r="X43" s="285"/>
      <c r="Y43" s="286">
        <v>5</v>
      </c>
      <c r="Z43" s="78"/>
    </row>
    <row r="44" spans="1:26" ht="90.75" hidden="1" customHeight="1" x14ac:dyDescent="0.25">
      <c r="A44" s="111"/>
      <c r="B44" s="287"/>
      <c r="C44" s="288"/>
      <c r="D44" s="289"/>
      <c r="E44" s="290"/>
      <c r="F44" s="290"/>
      <c r="G44" s="289"/>
      <c r="H44" s="291"/>
      <c r="I44" s="292"/>
      <c r="J44" s="292"/>
      <c r="K44" s="293"/>
      <c r="L44" s="294"/>
      <c r="M44" s="119"/>
      <c r="N44" s="119"/>
      <c r="O44" s="120"/>
      <c r="P44" s="121"/>
      <c r="Q44" s="121"/>
      <c r="R44" s="121"/>
      <c r="S44" s="121"/>
      <c r="T44" s="48"/>
      <c r="U44" s="121"/>
      <c r="V44" s="125"/>
      <c r="W44" s="125"/>
      <c r="X44" s="125"/>
      <c r="Y44" s="286"/>
    </row>
    <row r="45" spans="1:26" ht="125.25" hidden="1" customHeight="1" thickBot="1" x14ac:dyDescent="0.3">
      <c r="A45" s="137"/>
      <c r="B45" s="138" t="s">
        <v>60</v>
      </c>
      <c r="C45" s="295" t="s">
        <v>61</v>
      </c>
      <c r="D45" s="288"/>
      <c r="E45" s="296"/>
      <c r="F45" s="296"/>
      <c r="G45" s="288"/>
      <c r="H45" s="297"/>
      <c r="I45" s="287"/>
      <c r="J45" s="287"/>
      <c r="K45" s="298"/>
      <c r="L45" s="299"/>
      <c r="M45" s="145"/>
      <c r="N45" s="145"/>
      <c r="O45" s="146"/>
      <c r="P45" s="147"/>
      <c r="Q45" s="147"/>
      <c r="R45" s="147"/>
      <c r="S45" s="147"/>
      <c r="T45" s="300"/>
      <c r="U45" s="147"/>
      <c r="V45" s="150"/>
      <c r="W45" s="150"/>
      <c r="X45" s="150"/>
      <c r="Y45" s="286"/>
    </row>
    <row r="46" spans="1:26" ht="125.25" customHeight="1" x14ac:dyDescent="0.25">
      <c r="A46" s="226">
        <v>10</v>
      </c>
      <c r="B46" s="80" t="s">
        <v>119</v>
      </c>
      <c r="C46" s="152" t="s">
        <v>120</v>
      </c>
      <c r="D46" s="63">
        <v>9.2666667</v>
      </c>
      <c r="E46" s="64">
        <v>300</v>
      </c>
      <c r="F46" s="64">
        <v>8</v>
      </c>
      <c r="G46" s="63" t="s">
        <v>42</v>
      </c>
      <c r="H46" s="65" t="s">
        <v>43</v>
      </c>
      <c r="I46" s="66">
        <v>44585</v>
      </c>
      <c r="J46" s="66">
        <v>44879</v>
      </c>
      <c r="K46" s="67">
        <v>4500000</v>
      </c>
      <c r="L46" s="68">
        <f>K46*D46</f>
        <v>41700000.149999999</v>
      </c>
      <c r="M46" s="235" t="s">
        <v>121</v>
      </c>
      <c r="N46" s="235" t="s">
        <v>122</v>
      </c>
      <c r="O46" s="236" t="s">
        <v>123</v>
      </c>
      <c r="P46" s="72" t="s">
        <v>124</v>
      </c>
      <c r="Q46" s="236"/>
      <c r="R46" s="236"/>
      <c r="S46" s="72" t="s">
        <v>125</v>
      </c>
      <c r="T46" s="237"/>
      <c r="U46" s="72">
        <v>85</v>
      </c>
      <c r="V46" s="238"/>
      <c r="W46" s="72">
        <v>3154512</v>
      </c>
      <c r="X46" s="238"/>
      <c r="Y46" s="301">
        <v>5</v>
      </c>
      <c r="Z46" s="78"/>
    </row>
    <row r="47" spans="1:26" ht="125.25" customHeight="1" x14ac:dyDescent="0.25">
      <c r="A47" s="240"/>
      <c r="B47" s="80" t="s">
        <v>126</v>
      </c>
      <c r="C47" s="152" t="s">
        <v>127</v>
      </c>
      <c r="D47" s="81"/>
      <c r="E47" s="82"/>
      <c r="F47" s="82"/>
      <c r="G47" s="81"/>
      <c r="H47" s="83"/>
      <c r="I47" s="84"/>
      <c r="J47" s="84"/>
      <c r="K47" s="85"/>
      <c r="L47" s="86"/>
      <c r="M47" s="87"/>
      <c r="N47" s="87"/>
      <c r="O47" s="88"/>
      <c r="P47" s="89"/>
      <c r="Q47" s="88"/>
      <c r="R47" s="88"/>
      <c r="S47" s="89"/>
      <c r="T47" s="209"/>
      <c r="U47" s="89"/>
      <c r="V47" s="76"/>
      <c r="W47" s="89"/>
      <c r="X47" s="76"/>
      <c r="Y47" s="301"/>
    </row>
    <row r="48" spans="1:26" ht="136.5" customHeight="1" thickBot="1" x14ac:dyDescent="0.3">
      <c r="A48" s="243"/>
      <c r="B48" s="80" t="s">
        <v>128</v>
      </c>
      <c r="C48" s="152" t="s">
        <v>129</v>
      </c>
      <c r="D48" s="97"/>
      <c r="E48" s="98"/>
      <c r="F48" s="98"/>
      <c r="G48" s="97"/>
      <c r="H48" s="99"/>
      <c r="I48" s="100"/>
      <c r="J48" s="100"/>
      <c r="K48" s="101"/>
      <c r="L48" s="102"/>
      <c r="M48" s="250"/>
      <c r="N48" s="250"/>
      <c r="O48" s="251"/>
      <c r="P48" s="106"/>
      <c r="Q48" s="251"/>
      <c r="R48" s="251"/>
      <c r="S48" s="106"/>
      <c r="T48" s="252"/>
      <c r="U48" s="106"/>
      <c r="V48" s="253"/>
      <c r="W48" s="106"/>
      <c r="X48" s="253"/>
      <c r="Y48" s="301"/>
    </row>
    <row r="49" spans="1:26" ht="95.25" customHeight="1" x14ac:dyDescent="0.25">
      <c r="A49" s="178">
        <v>7</v>
      </c>
      <c r="B49" s="164" t="s">
        <v>130</v>
      </c>
      <c r="C49" s="302" t="s">
        <v>131</v>
      </c>
      <c r="D49" s="303">
        <v>9.2666667</v>
      </c>
      <c r="E49" s="114">
        <v>300</v>
      </c>
      <c r="F49" s="114">
        <v>8</v>
      </c>
      <c r="G49" s="113" t="s">
        <v>42</v>
      </c>
      <c r="H49" s="115" t="s">
        <v>43</v>
      </c>
      <c r="I49" s="116">
        <v>44585</v>
      </c>
      <c r="J49" s="116">
        <v>44879</v>
      </c>
      <c r="K49" s="117">
        <v>4500000</v>
      </c>
      <c r="L49" s="118">
        <f>K49*D49</f>
        <v>41700000.149999999</v>
      </c>
      <c r="M49" s="186" t="s">
        <v>132</v>
      </c>
      <c r="N49" s="186" t="s">
        <v>133</v>
      </c>
      <c r="O49" s="304" t="s">
        <v>134</v>
      </c>
      <c r="P49" s="122" t="s">
        <v>135</v>
      </c>
      <c r="Q49" s="122">
        <v>8747</v>
      </c>
      <c r="R49" s="122">
        <v>33216</v>
      </c>
      <c r="S49" s="122" t="s">
        <v>136</v>
      </c>
      <c r="T49" s="189">
        <v>62.48</v>
      </c>
      <c r="U49" s="122"/>
      <c r="V49" s="305"/>
      <c r="W49" s="305"/>
      <c r="X49" s="305"/>
      <c r="Y49" s="306" t="s">
        <v>49</v>
      </c>
      <c r="Z49" s="78"/>
    </row>
    <row r="50" spans="1:26" ht="95.25" customHeight="1" thickBot="1" x14ac:dyDescent="0.3">
      <c r="A50" s="220"/>
      <c r="B50" s="164" t="s">
        <v>137</v>
      </c>
      <c r="C50" s="302" t="s">
        <v>138</v>
      </c>
      <c r="D50" s="307"/>
      <c r="E50" s="308"/>
      <c r="F50" s="308"/>
      <c r="G50" s="309"/>
      <c r="H50" s="310"/>
      <c r="I50" s="311"/>
      <c r="J50" s="311"/>
      <c r="K50" s="312"/>
      <c r="L50" s="313"/>
      <c r="M50" s="314"/>
      <c r="N50" s="314"/>
      <c r="O50" s="315"/>
      <c r="P50" s="148"/>
      <c r="Q50" s="148"/>
      <c r="R50" s="148"/>
      <c r="S50" s="148"/>
      <c r="T50" s="223"/>
      <c r="U50" s="148"/>
      <c r="V50" s="224"/>
      <c r="W50" s="224"/>
      <c r="X50" s="224"/>
      <c r="Y50" s="306"/>
    </row>
    <row r="51" spans="1:26" ht="95.25" customHeight="1" x14ac:dyDescent="0.25">
      <c r="A51" s="226">
        <v>7</v>
      </c>
      <c r="B51" s="80" t="s">
        <v>130</v>
      </c>
      <c r="C51" s="316" t="s">
        <v>131</v>
      </c>
      <c r="D51" s="317">
        <v>9.2666667</v>
      </c>
      <c r="E51" s="64">
        <v>300</v>
      </c>
      <c r="F51" s="64">
        <v>8</v>
      </c>
      <c r="G51" s="63" t="s">
        <v>42</v>
      </c>
      <c r="H51" s="65" t="s">
        <v>43</v>
      </c>
      <c r="I51" s="66">
        <v>44585</v>
      </c>
      <c r="J51" s="66">
        <v>44879</v>
      </c>
      <c r="K51" s="67">
        <v>4500000</v>
      </c>
      <c r="L51" s="68">
        <f>K51*D51</f>
        <v>41700000.149999999</v>
      </c>
      <c r="M51" s="318" t="s">
        <v>132</v>
      </c>
      <c r="N51" s="318" t="s">
        <v>133</v>
      </c>
      <c r="O51" s="319" t="s">
        <v>139</v>
      </c>
      <c r="P51" s="72" t="s">
        <v>140</v>
      </c>
      <c r="Q51" s="72">
        <v>8757</v>
      </c>
      <c r="R51" s="72"/>
      <c r="S51" s="320" t="s">
        <v>141</v>
      </c>
      <c r="T51" s="237"/>
      <c r="U51" s="72"/>
      <c r="V51" s="238"/>
      <c r="W51" s="72">
        <v>3154502</v>
      </c>
      <c r="X51" s="238"/>
      <c r="Y51" s="321">
        <v>5</v>
      </c>
      <c r="Z51" s="322"/>
    </row>
    <row r="52" spans="1:26" ht="95.25" customHeight="1" thickBot="1" x14ac:dyDescent="0.3">
      <c r="A52" s="243"/>
      <c r="B52" s="80" t="s">
        <v>137</v>
      </c>
      <c r="C52" s="316" t="s">
        <v>138</v>
      </c>
      <c r="D52" s="323"/>
      <c r="E52" s="246"/>
      <c r="F52" s="246"/>
      <c r="G52" s="245"/>
      <c r="H52" s="247"/>
      <c r="I52" s="241"/>
      <c r="J52" s="241"/>
      <c r="K52" s="248"/>
      <c r="L52" s="102"/>
      <c r="M52" s="324"/>
      <c r="N52" s="324"/>
      <c r="O52" s="325"/>
      <c r="P52" s="106"/>
      <c r="Q52" s="106"/>
      <c r="R52" s="106"/>
      <c r="S52" s="326"/>
      <c r="T52" s="252"/>
      <c r="U52" s="106"/>
      <c r="V52" s="253"/>
      <c r="W52" s="106"/>
      <c r="X52" s="253"/>
      <c r="Y52" s="321"/>
    </row>
    <row r="53" spans="1:26" ht="70.5" customHeight="1" x14ac:dyDescent="0.25">
      <c r="A53" s="276">
        <v>11</v>
      </c>
      <c r="B53" s="138" t="s">
        <v>40</v>
      </c>
      <c r="C53" s="138" t="s">
        <v>41</v>
      </c>
      <c r="D53" s="303">
        <v>9.2666667</v>
      </c>
      <c r="E53" s="114">
        <v>300</v>
      </c>
      <c r="F53" s="114">
        <v>8</v>
      </c>
      <c r="G53" s="113" t="s">
        <v>42</v>
      </c>
      <c r="H53" s="115" t="s">
        <v>43</v>
      </c>
      <c r="I53" s="116">
        <v>44585</v>
      </c>
      <c r="J53" s="116">
        <v>44879</v>
      </c>
      <c r="K53" s="117">
        <v>4500000</v>
      </c>
      <c r="L53" s="118">
        <f>K53*D53</f>
        <v>41700000.149999999</v>
      </c>
      <c r="M53" s="283" t="s">
        <v>54</v>
      </c>
      <c r="N53" s="283" t="s">
        <v>45</v>
      </c>
      <c r="O53" s="284" t="s">
        <v>142</v>
      </c>
      <c r="P53" s="123" t="s">
        <v>143</v>
      </c>
      <c r="Q53" s="123">
        <v>8534</v>
      </c>
      <c r="R53" s="123">
        <v>1290</v>
      </c>
      <c r="S53" s="123" t="s">
        <v>144</v>
      </c>
      <c r="T53" s="34">
        <v>59.15</v>
      </c>
      <c r="U53" s="123"/>
      <c r="V53" s="285"/>
      <c r="W53" s="285"/>
      <c r="X53" s="285"/>
      <c r="Y53" s="327" t="s">
        <v>49</v>
      </c>
      <c r="Z53" s="78"/>
    </row>
    <row r="54" spans="1:26" ht="261.75" customHeight="1" thickBot="1" x14ac:dyDescent="0.3">
      <c r="A54" s="137"/>
      <c r="B54" s="138" t="s">
        <v>145</v>
      </c>
      <c r="C54" s="138" t="s">
        <v>146</v>
      </c>
      <c r="D54" s="307"/>
      <c r="E54" s="308"/>
      <c r="F54" s="308"/>
      <c r="G54" s="309"/>
      <c r="H54" s="310"/>
      <c r="I54" s="311"/>
      <c r="J54" s="311"/>
      <c r="K54" s="312"/>
      <c r="L54" s="313"/>
      <c r="M54" s="145"/>
      <c r="N54" s="145"/>
      <c r="O54" s="146"/>
      <c r="P54" s="147"/>
      <c r="Q54" s="147"/>
      <c r="R54" s="147"/>
      <c r="S54" s="147"/>
      <c r="T54" s="300"/>
      <c r="U54" s="147"/>
      <c r="V54" s="150"/>
      <c r="W54" s="150"/>
      <c r="X54" s="150"/>
      <c r="Y54" s="327"/>
    </row>
    <row r="55" spans="1:26" ht="72" customHeight="1" x14ac:dyDescent="0.25">
      <c r="A55" s="240">
        <v>12</v>
      </c>
      <c r="B55" s="80" t="s">
        <v>147</v>
      </c>
      <c r="C55" s="152" t="s">
        <v>148</v>
      </c>
      <c r="D55" s="63">
        <v>9.2666667</v>
      </c>
      <c r="E55" s="64">
        <v>300</v>
      </c>
      <c r="F55" s="64">
        <v>8</v>
      </c>
      <c r="G55" s="63" t="s">
        <v>42</v>
      </c>
      <c r="H55" s="65" t="s">
        <v>43</v>
      </c>
      <c r="I55" s="66">
        <v>44585</v>
      </c>
      <c r="J55" s="66">
        <v>44879</v>
      </c>
      <c r="K55" s="67">
        <v>4500000</v>
      </c>
      <c r="L55" s="68">
        <f>K55*D55</f>
        <v>41700000.149999999</v>
      </c>
      <c r="M55" s="87" t="s">
        <v>149</v>
      </c>
      <c r="N55" s="235" t="s">
        <v>45</v>
      </c>
      <c r="O55" s="88" t="s">
        <v>150</v>
      </c>
      <c r="P55" s="89" t="s">
        <v>124</v>
      </c>
      <c r="Q55" s="72">
        <v>8767</v>
      </c>
      <c r="R55" s="72">
        <v>22862</v>
      </c>
      <c r="S55" s="328" t="s">
        <v>151</v>
      </c>
      <c r="T55" s="209">
        <v>70.150000000000006</v>
      </c>
      <c r="U55" s="328"/>
      <c r="V55" s="210"/>
      <c r="W55" s="76"/>
      <c r="X55" s="76"/>
      <c r="Y55" s="329" t="s">
        <v>49</v>
      </c>
      <c r="Z55" s="78"/>
    </row>
    <row r="56" spans="1:26" ht="70.5" customHeight="1" x14ac:dyDescent="0.25">
      <c r="A56" s="240"/>
      <c r="B56" s="80" t="s">
        <v>40</v>
      </c>
      <c r="C56" s="316" t="s">
        <v>41</v>
      </c>
      <c r="D56" s="81"/>
      <c r="E56" s="82"/>
      <c r="F56" s="82"/>
      <c r="G56" s="81"/>
      <c r="H56" s="83"/>
      <c r="I56" s="84"/>
      <c r="J56" s="84"/>
      <c r="K56" s="85"/>
      <c r="L56" s="86"/>
      <c r="M56" s="87"/>
      <c r="N56" s="87"/>
      <c r="O56" s="88"/>
      <c r="P56" s="89"/>
      <c r="Q56" s="89"/>
      <c r="R56" s="89"/>
      <c r="S56" s="328"/>
      <c r="T56" s="209"/>
      <c r="U56" s="328"/>
      <c r="V56" s="210"/>
      <c r="W56" s="76"/>
      <c r="X56" s="76"/>
      <c r="Y56" s="329"/>
    </row>
    <row r="57" spans="1:26" ht="178.5" customHeight="1" thickBot="1" x14ac:dyDescent="0.3">
      <c r="A57" s="243"/>
      <c r="B57" s="80" t="s">
        <v>152</v>
      </c>
      <c r="C57" s="80" t="s">
        <v>146</v>
      </c>
      <c r="D57" s="97"/>
      <c r="E57" s="98"/>
      <c r="F57" s="98"/>
      <c r="G57" s="97"/>
      <c r="H57" s="99"/>
      <c r="I57" s="100"/>
      <c r="J57" s="100"/>
      <c r="K57" s="101"/>
      <c r="L57" s="102"/>
      <c r="M57" s="250"/>
      <c r="N57" s="250"/>
      <c r="O57" s="251"/>
      <c r="P57" s="106"/>
      <c r="Q57" s="106"/>
      <c r="R57" s="106"/>
      <c r="S57" s="328"/>
      <c r="T57" s="252"/>
      <c r="U57" s="328"/>
      <c r="V57" s="210"/>
      <c r="W57" s="253"/>
      <c r="X57" s="253"/>
      <c r="Y57" s="329"/>
    </row>
    <row r="58" spans="1:26" ht="70.5" customHeight="1" x14ac:dyDescent="0.25">
      <c r="A58" s="276">
        <v>11</v>
      </c>
      <c r="B58" s="138" t="s">
        <v>40</v>
      </c>
      <c r="C58" s="138" t="s">
        <v>41</v>
      </c>
      <c r="D58" s="303">
        <v>9.2666667</v>
      </c>
      <c r="E58" s="114">
        <v>300</v>
      </c>
      <c r="F58" s="114">
        <v>8</v>
      </c>
      <c r="G58" s="113" t="s">
        <v>42</v>
      </c>
      <c r="H58" s="115" t="s">
        <v>43</v>
      </c>
      <c r="I58" s="116">
        <v>44585</v>
      </c>
      <c r="J58" s="116">
        <v>44879</v>
      </c>
      <c r="K58" s="117">
        <v>4500000</v>
      </c>
      <c r="L58" s="118">
        <f>K58*D58</f>
        <v>41700000.149999999</v>
      </c>
      <c r="M58" s="283" t="s">
        <v>54</v>
      </c>
      <c r="N58" s="283" t="s">
        <v>45</v>
      </c>
      <c r="O58" s="284" t="s">
        <v>153</v>
      </c>
      <c r="P58" s="123" t="s">
        <v>143</v>
      </c>
      <c r="Q58" s="190">
        <v>8534</v>
      </c>
      <c r="R58" s="190">
        <v>60242</v>
      </c>
      <c r="S58" s="123" t="s">
        <v>154</v>
      </c>
      <c r="T58" s="34">
        <v>39.549999999999997</v>
      </c>
      <c r="U58" s="123"/>
      <c r="V58" s="285"/>
      <c r="W58" s="285"/>
      <c r="X58" s="285"/>
      <c r="Y58" s="330" t="s">
        <v>155</v>
      </c>
      <c r="Z58" s="78"/>
    </row>
    <row r="59" spans="1:26" ht="261.75" customHeight="1" thickBot="1" x14ac:dyDescent="0.3">
      <c r="A59" s="137"/>
      <c r="B59" s="138" t="s">
        <v>145</v>
      </c>
      <c r="C59" s="138" t="s">
        <v>146</v>
      </c>
      <c r="D59" s="307"/>
      <c r="E59" s="308"/>
      <c r="F59" s="308"/>
      <c r="G59" s="309"/>
      <c r="H59" s="310"/>
      <c r="I59" s="311"/>
      <c r="J59" s="311"/>
      <c r="K59" s="312"/>
      <c r="L59" s="313"/>
      <c r="M59" s="145"/>
      <c r="N59" s="145"/>
      <c r="O59" s="146"/>
      <c r="P59" s="147"/>
      <c r="Q59" s="331"/>
      <c r="R59" s="331"/>
      <c r="S59" s="147"/>
      <c r="T59" s="300"/>
      <c r="U59" s="147"/>
      <c r="V59" s="150"/>
      <c r="W59" s="150"/>
      <c r="X59" s="150"/>
      <c r="Y59" s="330"/>
    </row>
    <row r="60" spans="1:26" ht="75" customHeight="1" x14ac:dyDescent="0.25">
      <c r="A60" s="226">
        <v>13</v>
      </c>
      <c r="B60" s="227" t="s">
        <v>85</v>
      </c>
      <c r="C60" s="229" t="s">
        <v>86</v>
      </c>
      <c r="D60" s="63">
        <v>9.2666667</v>
      </c>
      <c r="E60" s="64">
        <v>300</v>
      </c>
      <c r="F60" s="64">
        <v>8</v>
      </c>
      <c r="G60" s="63" t="s">
        <v>42</v>
      </c>
      <c r="H60" s="65" t="s">
        <v>43</v>
      </c>
      <c r="I60" s="66">
        <v>44585</v>
      </c>
      <c r="J60" s="66">
        <v>44879</v>
      </c>
      <c r="K60" s="67">
        <v>4500000</v>
      </c>
      <c r="L60" s="68">
        <f>K60*D60</f>
        <v>41700000.149999999</v>
      </c>
      <c r="M60" s="235" t="s">
        <v>78</v>
      </c>
      <c r="N60" s="235" t="s">
        <v>79</v>
      </c>
      <c r="O60" s="236" t="s">
        <v>156</v>
      </c>
      <c r="P60" s="72" t="s">
        <v>157</v>
      </c>
      <c r="Q60" s="72">
        <v>8643</v>
      </c>
      <c r="R60" s="72">
        <v>30774</v>
      </c>
      <c r="S60" s="71" t="s">
        <v>158</v>
      </c>
      <c r="T60" s="206">
        <v>75.83</v>
      </c>
      <c r="U60" s="72"/>
      <c r="V60" s="238"/>
      <c r="W60" s="238"/>
      <c r="X60" s="238"/>
      <c r="Y60" s="332" t="s">
        <v>49</v>
      </c>
      <c r="Z60" s="78"/>
    </row>
    <row r="61" spans="1:26" ht="80.25" customHeight="1" x14ac:dyDescent="0.25">
      <c r="A61" s="240"/>
      <c r="B61" s="241"/>
      <c r="C61" s="245"/>
      <c r="D61" s="81"/>
      <c r="E61" s="82"/>
      <c r="F61" s="82"/>
      <c r="G61" s="81"/>
      <c r="H61" s="83"/>
      <c r="I61" s="84"/>
      <c r="J61" s="84"/>
      <c r="K61" s="85"/>
      <c r="L61" s="86"/>
      <c r="M61" s="87"/>
      <c r="N61" s="87"/>
      <c r="O61" s="88"/>
      <c r="P61" s="89"/>
      <c r="Q61" s="89"/>
      <c r="R61" s="89"/>
      <c r="S61" s="89"/>
      <c r="T61" s="209"/>
      <c r="U61" s="89"/>
      <c r="V61" s="76"/>
      <c r="W61" s="76"/>
      <c r="X61" s="76"/>
      <c r="Y61" s="332"/>
    </row>
    <row r="62" spans="1:26" ht="80.25" customHeight="1" thickBot="1" x14ac:dyDescent="0.3">
      <c r="A62" s="243"/>
      <c r="B62" s="333" t="s">
        <v>76</v>
      </c>
      <c r="C62" s="152" t="s">
        <v>77</v>
      </c>
      <c r="D62" s="97"/>
      <c r="E62" s="98"/>
      <c r="F62" s="98"/>
      <c r="G62" s="97"/>
      <c r="H62" s="99"/>
      <c r="I62" s="100"/>
      <c r="J62" s="100"/>
      <c r="K62" s="101"/>
      <c r="L62" s="102"/>
      <c r="M62" s="250"/>
      <c r="N62" s="250"/>
      <c r="O62" s="251"/>
      <c r="P62" s="106"/>
      <c r="Q62" s="106"/>
      <c r="R62" s="106"/>
      <c r="S62" s="105"/>
      <c r="T62" s="213"/>
      <c r="U62" s="106"/>
      <c r="V62" s="253"/>
      <c r="W62" s="253"/>
      <c r="X62" s="253"/>
      <c r="Y62" s="332"/>
    </row>
    <row r="63" spans="1:26" ht="80.25" customHeight="1" x14ac:dyDescent="0.25">
      <c r="A63" s="178">
        <v>14</v>
      </c>
      <c r="B63" s="179" t="s">
        <v>159</v>
      </c>
      <c r="C63" s="165" t="s">
        <v>160</v>
      </c>
      <c r="D63" s="303">
        <v>9.2666667</v>
      </c>
      <c r="E63" s="114">
        <v>300</v>
      </c>
      <c r="F63" s="114">
        <v>8</v>
      </c>
      <c r="G63" s="113" t="s">
        <v>42</v>
      </c>
      <c r="H63" s="115" t="s">
        <v>43</v>
      </c>
      <c r="I63" s="116">
        <v>44585</v>
      </c>
      <c r="J63" s="116">
        <v>44879</v>
      </c>
      <c r="K63" s="117">
        <v>4500000</v>
      </c>
      <c r="L63" s="118">
        <f>K63*D63</f>
        <v>41700000.149999999</v>
      </c>
      <c r="M63" s="334" t="s">
        <v>78</v>
      </c>
      <c r="N63" s="334" t="s">
        <v>79</v>
      </c>
      <c r="O63" s="187" t="s">
        <v>161</v>
      </c>
      <c r="P63" s="122" t="s">
        <v>162</v>
      </c>
      <c r="Q63" s="122">
        <v>8643</v>
      </c>
      <c r="R63" s="122"/>
      <c r="S63" s="335" t="s">
        <v>163</v>
      </c>
      <c r="T63" s="336"/>
      <c r="U63" s="122"/>
      <c r="V63" s="305"/>
      <c r="W63" s="122">
        <v>3154446</v>
      </c>
      <c r="X63" s="305"/>
      <c r="Y63" s="337" t="s">
        <v>164</v>
      </c>
      <c r="Z63" s="78"/>
    </row>
    <row r="64" spans="1:26" ht="95.25" customHeight="1" thickBot="1" x14ac:dyDescent="0.3">
      <c r="A64" s="220"/>
      <c r="B64" s="179" t="s">
        <v>159</v>
      </c>
      <c r="C64" s="165" t="s">
        <v>160</v>
      </c>
      <c r="D64" s="307"/>
      <c r="E64" s="308"/>
      <c r="F64" s="308"/>
      <c r="G64" s="309"/>
      <c r="H64" s="310"/>
      <c r="I64" s="311"/>
      <c r="J64" s="311"/>
      <c r="K64" s="312"/>
      <c r="L64" s="313"/>
      <c r="M64" s="221"/>
      <c r="N64" s="221"/>
      <c r="O64" s="222"/>
      <c r="P64" s="148"/>
      <c r="Q64" s="148"/>
      <c r="R64" s="148"/>
      <c r="S64" s="338"/>
      <c r="T64" s="336"/>
      <c r="U64" s="148"/>
      <c r="V64" s="224"/>
      <c r="W64" s="148"/>
      <c r="X64" s="224"/>
      <c r="Y64" s="337"/>
    </row>
    <row r="65" spans="1:26" ht="91.5" hidden="1" customHeight="1" x14ac:dyDescent="0.25">
      <c r="A65" s="276">
        <v>15</v>
      </c>
      <c r="B65" s="127" t="s">
        <v>85</v>
      </c>
      <c r="C65" s="127" t="s">
        <v>86</v>
      </c>
      <c r="D65" s="276" t="s">
        <v>112</v>
      </c>
      <c r="E65" s="279">
        <v>145</v>
      </c>
      <c r="F65" s="276">
        <v>5</v>
      </c>
      <c r="G65" s="276">
        <f>F65*E65</f>
        <v>725</v>
      </c>
      <c r="H65" s="276" t="s">
        <v>113</v>
      </c>
      <c r="I65" s="277">
        <v>44228</v>
      </c>
      <c r="J65" s="277">
        <v>44795</v>
      </c>
      <c r="K65" s="281">
        <v>38500</v>
      </c>
      <c r="L65" s="339">
        <f>G65*K65</f>
        <v>27912500</v>
      </c>
      <c r="M65" s="283" t="s">
        <v>78</v>
      </c>
      <c r="N65" s="283" t="s">
        <v>165</v>
      </c>
      <c r="O65" s="340" t="s">
        <v>161</v>
      </c>
      <c r="P65" s="123" t="s">
        <v>162</v>
      </c>
      <c r="Q65" s="123">
        <v>8643</v>
      </c>
      <c r="R65" s="123"/>
      <c r="S65" s="190" t="s">
        <v>166</v>
      </c>
      <c r="T65" s="341"/>
      <c r="U65" s="123"/>
      <c r="V65" s="123" t="s">
        <v>167</v>
      </c>
      <c r="W65" s="285"/>
      <c r="X65" s="285"/>
      <c r="Y65" s="342" t="s">
        <v>168</v>
      </c>
    </row>
    <row r="66" spans="1:26" ht="96" hidden="1" customHeight="1" thickBot="1" x14ac:dyDescent="0.3">
      <c r="A66" s="137"/>
      <c r="B66" s="127" t="s">
        <v>159</v>
      </c>
      <c r="C66" s="127" t="s">
        <v>160</v>
      </c>
      <c r="D66" s="137"/>
      <c r="E66" s="296"/>
      <c r="F66" s="137"/>
      <c r="G66" s="137"/>
      <c r="H66" s="137"/>
      <c r="I66" s="287"/>
      <c r="J66" s="287"/>
      <c r="K66" s="298"/>
      <c r="L66" s="343"/>
      <c r="M66" s="145"/>
      <c r="N66" s="145"/>
      <c r="O66" s="344"/>
      <c r="P66" s="147"/>
      <c r="Q66" s="147"/>
      <c r="R66" s="147"/>
      <c r="S66" s="331"/>
      <c r="T66" s="345"/>
      <c r="U66" s="147"/>
      <c r="V66" s="147"/>
      <c r="W66" s="150"/>
      <c r="X66" s="150"/>
      <c r="Y66" s="342"/>
    </row>
    <row r="67" spans="1:26" ht="96" customHeight="1" x14ac:dyDescent="0.25">
      <c r="A67" s="226">
        <v>16</v>
      </c>
      <c r="B67" s="346" t="s">
        <v>169</v>
      </c>
      <c r="C67" s="347" t="s">
        <v>170</v>
      </c>
      <c r="D67" s="317">
        <v>9.2666667</v>
      </c>
      <c r="E67" s="64">
        <v>300</v>
      </c>
      <c r="F67" s="64">
        <v>8</v>
      </c>
      <c r="G67" s="63" t="s">
        <v>42</v>
      </c>
      <c r="H67" s="65" t="s">
        <v>43</v>
      </c>
      <c r="I67" s="66">
        <v>44585</v>
      </c>
      <c r="J67" s="66">
        <v>44879</v>
      </c>
      <c r="K67" s="67">
        <v>4500000</v>
      </c>
      <c r="L67" s="68">
        <f>K67*D67</f>
        <v>41700000.149999999</v>
      </c>
      <c r="M67" s="235" t="s">
        <v>78</v>
      </c>
      <c r="N67" s="235" t="s">
        <v>79</v>
      </c>
      <c r="O67" s="319" t="s">
        <v>171</v>
      </c>
      <c r="P67" s="72" t="s">
        <v>172</v>
      </c>
      <c r="Q67" s="72">
        <v>8643</v>
      </c>
      <c r="R67" s="72">
        <v>47863</v>
      </c>
      <c r="S67" s="72" t="s">
        <v>173</v>
      </c>
      <c r="T67" s="348">
        <v>58.12</v>
      </c>
      <c r="U67" s="72"/>
      <c r="V67" s="349"/>
      <c r="W67" s="238"/>
      <c r="X67" s="238"/>
      <c r="Y67" s="350" t="s">
        <v>174</v>
      </c>
      <c r="Z67" s="78"/>
    </row>
    <row r="68" spans="1:26" ht="96" customHeight="1" thickBot="1" x14ac:dyDescent="0.3">
      <c r="A68" s="243"/>
      <c r="B68" s="346"/>
      <c r="C68" s="323"/>
      <c r="D68" s="323"/>
      <c r="E68" s="246"/>
      <c r="F68" s="246"/>
      <c r="G68" s="245"/>
      <c r="H68" s="247"/>
      <c r="I68" s="241"/>
      <c r="J68" s="241"/>
      <c r="K68" s="248"/>
      <c r="L68" s="249"/>
      <c r="M68" s="250"/>
      <c r="N68" s="87"/>
      <c r="O68" s="325"/>
      <c r="P68" s="106"/>
      <c r="Q68" s="106"/>
      <c r="R68" s="106"/>
      <c r="S68" s="106"/>
      <c r="T68" s="351"/>
      <c r="U68" s="106"/>
      <c r="V68" s="210"/>
      <c r="W68" s="253"/>
      <c r="X68" s="253"/>
      <c r="Y68" s="350"/>
    </row>
    <row r="69" spans="1:26" ht="42.75" customHeight="1" x14ac:dyDescent="0.25">
      <c r="A69" s="178">
        <v>17</v>
      </c>
      <c r="B69" s="352" t="s">
        <v>110</v>
      </c>
      <c r="C69" s="352" t="s">
        <v>111</v>
      </c>
      <c r="D69" s="303">
        <v>9.2333333999999994</v>
      </c>
      <c r="E69" s="114">
        <v>300</v>
      </c>
      <c r="F69" s="114">
        <v>8</v>
      </c>
      <c r="G69" s="113" t="s">
        <v>42</v>
      </c>
      <c r="H69" s="115" t="s">
        <v>43</v>
      </c>
      <c r="I69" s="116">
        <v>44586</v>
      </c>
      <c r="J69" s="116">
        <v>44879</v>
      </c>
      <c r="K69" s="117">
        <v>4500000</v>
      </c>
      <c r="L69" s="118">
        <f>K69*D69</f>
        <v>41550000.299999997</v>
      </c>
      <c r="M69" s="334" t="s">
        <v>62</v>
      </c>
      <c r="N69" s="334" t="s">
        <v>115</v>
      </c>
      <c r="O69" s="187" t="s">
        <v>175</v>
      </c>
      <c r="P69" s="122" t="s">
        <v>172</v>
      </c>
      <c r="Q69" s="122">
        <v>8564</v>
      </c>
      <c r="R69" s="122">
        <v>48537</v>
      </c>
      <c r="S69" s="122" t="s">
        <v>59</v>
      </c>
      <c r="T69" s="189">
        <v>63.93</v>
      </c>
      <c r="U69" s="122"/>
      <c r="V69" s="305"/>
      <c r="W69" s="305"/>
      <c r="X69" s="305"/>
      <c r="Y69" s="353" t="s">
        <v>69</v>
      </c>
      <c r="Z69" s="78"/>
    </row>
    <row r="70" spans="1:26" ht="42.75" customHeight="1" x14ac:dyDescent="0.25">
      <c r="A70" s="220"/>
      <c r="B70" s="354" t="s">
        <v>60</v>
      </c>
      <c r="C70" s="354" t="s">
        <v>61</v>
      </c>
      <c r="D70" s="307"/>
      <c r="E70" s="308"/>
      <c r="F70" s="308"/>
      <c r="G70" s="309"/>
      <c r="H70" s="310"/>
      <c r="I70" s="311"/>
      <c r="J70" s="311"/>
      <c r="K70" s="312"/>
      <c r="L70" s="313"/>
      <c r="M70" s="221"/>
      <c r="N70" s="221"/>
      <c r="O70" s="222"/>
      <c r="P70" s="148"/>
      <c r="Q70" s="148"/>
      <c r="R70" s="148"/>
      <c r="S70" s="148"/>
      <c r="T70" s="223"/>
      <c r="U70" s="148"/>
      <c r="V70" s="224"/>
      <c r="W70" s="224"/>
      <c r="X70" s="224"/>
      <c r="Y70" s="353"/>
    </row>
    <row r="71" spans="1:26" ht="42.75" customHeight="1" x14ac:dyDescent="0.25">
      <c r="A71" s="355"/>
      <c r="B71" s="355"/>
      <c r="C71" s="356"/>
      <c r="D71" s="355"/>
      <c r="E71" s="357"/>
      <c r="F71" s="355"/>
      <c r="G71" s="355"/>
      <c r="H71" s="356"/>
      <c r="I71" s="358"/>
      <c r="J71" s="358"/>
      <c r="K71" s="359" t="s">
        <v>176</v>
      </c>
      <c r="L71" s="360">
        <f>L18+L21+L24+L25+L26+L28+L31+L33+L36+L40+L46+L49+L51+L53+L55+L58+L60+L63+L67+L69</f>
        <v>833850003.14999974</v>
      </c>
      <c r="M71" s="361"/>
      <c r="N71" s="362"/>
      <c r="O71" s="363"/>
      <c r="P71" s="364"/>
      <c r="Q71" s="364"/>
      <c r="R71" s="364"/>
      <c r="S71" s="364"/>
      <c r="T71" s="365"/>
      <c r="U71" s="364"/>
      <c r="V71" s="364"/>
      <c r="W71" s="364"/>
      <c r="X71" s="364"/>
      <c r="Y71" s="366"/>
    </row>
    <row r="72" spans="1:26" ht="15.75" x14ac:dyDescent="0.25">
      <c r="A72" s="367" t="s">
        <v>177</v>
      </c>
      <c r="B72" s="368" t="s">
        <v>178</v>
      </c>
      <c r="C72" s="369"/>
      <c r="D72" s="369"/>
      <c r="E72" s="369"/>
      <c r="F72" s="369"/>
      <c r="G72" s="369"/>
      <c r="H72" s="369"/>
      <c r="I72" s="369"/>
      <c r="J72" s="369"/>
      <c r="K72" s="370" t="s">
        <v>179</v>
      </c>
      <c r="L72" s="370">
        <v>833928000</v>
      </c>
      <c r="M72" s="371"/>
      <c r="N72" s="372"/>
      <c r="O72" s="373"/>
      <c r="P72" s="374"/>
      <c r="Q72" s="374"/>
      <c r="R72" s="374"/>
      <c r="S72" s="374"/>
      <c r="W72" s="374"/>
      <c r="X72" s="374"/>
    </row>
    <row r="73" spans="1:26" ht="15.75" x14ac:dyDescent="0.25">
      <c r="A73" s="367"/>
      <c r="B73" s="369" t="s">
        <v>180</v>
      </c>
      <c r="C73" s="375"/>
      <c r="D73" s="375"/>
      <c r="E73" s="375"/>
      <c r="F73" s="375"/>
      <c r="G73" s="375"/>
      <c r="H73" s="375"/>
      <c r="I73" s="375"/>
      <c r="J73" s="375"/>
      <c r="K73" s="370" t="s">
        <v>181</v>
      </c>
      <c r="L73" s="376">
        <f>L72-L71</f>
        <v>77996.85000026226</v>
      </c>
      <c r="M73" s="377"/>
      <c r="N73" s="377"/>
      <c r="O73" s="373"/>
      <c r="P73" s="374"/>
      <c r="Q73" s="374"/>
      <c r="R73" s="374"/>
      <c r="S73" s="374"/>
      <c r="W73" s="374"/>
      <c r="X73" s="374"/>
    </row>
    <row r="74" spans="1:26" ht="15.75" x14ac:dyDescent="0.25">
      <c r="A74" s="367"/>
      <c r="B74" s="375"/>
      <c r="C74" s="375"/>
      <c r="D74" s="375"/>
      <c r="E74" s="375"/>
      <c r="F74" s="375"/>
      <c r="G74" s="375"/>
      <c r="H74" s="375"/>
      <c r="I74" s="375"/>
      <c r="J74" s="375"/>
      <c r="K74" s="370"/>
      <c r="L74" s="370"/>
      <c r="M74" s="378"/>
      <c r="N74" s="378"/>
      <c r="O74" s="373"/>
      <c r="P74" s="374"/>
      <c r="Q74" s="374"/>
      <c r="R74" s="374"/>
      <c r="S74" s="374"/>
      <c r="W74" s="374"/>
      <c r="X74" s="374"/>
    </row>
    <row r="75" spans="1:26" ht="15.75" x14ac:dyDescent="0.25">
      <c r="A75" s="367"/>
      <c r="B75" s="375"/>
      <c r="C75" s="375"/>
      <c r="D75" s="375"/>
      <c r="E75" s="375"/>
      <c r="F75" s="375"/>
      <c r="G75" s="375"/>
      <c r="H75" s="375"/>
      <c r="I75" s="375"/>
      <c r="J75" s="375"/>
      <c r="K75" s="370"/>
      <c r="L75" s="370"/>
      <c r="M75" s="378"/>
      <c r="N75" s="378"/>
      <c r="O75" s="373"/>
      <c r="P75" s="374"/>
      <c r="Q75" s="374"/>
      <c r="R75" s="374"/>
      <c r="S75" s="374"/>
      <c r="W75" s="374"/>
      <c r="X75" s="374"/>
    </row>
    <row r="76" spans="1:26" ht="15.75" x14ac:dyDescent="0.25">
      <c r="A76" s="367"/>
      <c r="B76" s="375"/>
      <c r="C76" s="375"/>
      <c r="D76" s="375"/>
      <c r="E76" s="375"/>
      <c r="F76" s="375"/>
      <c r="G76" s="375"/>
      <c r="H76" s="375"/>
      <c r="I76" s="375"/>
      <c r="J76" s="375"/>
      <c r="K76" s="370"/>
      <c r="L76" s="370"/>
      <c r="M76" s="378"/>
      <c r="N76" s="378"/>
      <c r="O76" s="373"/>
      <c r="P76" s="374"/>
      <c r="Q76" s="374"/>
      <c r="R76" s="374"/>
      <c r="S76" s="374"/>
      <c r="W76" s="374"/>
      <c r="X76" s="374"/>
    </row>
    <row r="77" spans="1:26" ht="15.75" x14ac:dyDescent="0.25">
      <c r="A77" s="367"/>
      <c r="B77" s="375"/>
      <c r="C77" s="375"/>
      <c r="D77" s="375"/>
      <c r="E77" s="375"/>
      <c r="F77" s="375"/>
      <c r="G77" s="375"/>
      <c r="H77" s="375"/>
      <c r="I77" s="375"/>
      <c r="J77" s="375"/>
      <c r="K77" s="370"/>
      <c r="L77" s="370"/>
      <c r="M77" s="378"/>
      <c r="N77" s="378"/>
      <c r="O77" s="373"/>
      <c r="P77" s="374"/>
      <c r="Q77" s="374"/>
      <c r="R77" s="374"/>
      <c r="S77" s="374"/>
      <c r="W77" s="374"/>
      <c r="X77" s="374"/>
    </row>
    <row r="78" spans="1:26" ht="15.75" x14ac:dyDescent="0.25">
      <c r="A78" s="367"/>
      <c r="B78" s="375"/>
      <c r="C78" s="375"/>
      <c r="D78" s="375"/>
      <c r="E78" s="375"/>
      <c r="F78" s="375"/>
      <c r="G78" s="375"/>
      <c r="H78" s="375"/>
      <c r="I78" s="375"/>
      <c r="J78" s="375"/>
      <c r="K78" s="370"/>
      <c r="L78" s="370"/>
      <c r="M78" s="378"/>
      <c r="N78" s="378"/>
      <c r="O78" s="373"/>
      <c r="P78" s="374"/>
      <c r="Q78" s="374"/>
      <c r="R78" s="374"/>
      <c r="S78" s="374"/>
      <c r="W78" s="374"/>
      <c r="X78" s="374"/>
    </row>
    <row r="79" spans="1:26" ht="15.75" x14ac:dyDescent="0.25">
      <c r="A79" s="367"/>
      <c r="B79" s="368" t="s">
        <v>182</v>
      </c>
      <c r="C79" s="379"/>
      <c r="D79" s="368" t="s">
        <v>183</v>
      </c>
      <c r="E79" s="380" t="s">
        <v>184</v>
      </c>
      <c r="F79" s="380"/>
      <c r="G79" s="368"/>
      <c r="H79" s="381"/>
      <c r="I79" s="381"/>
      <c r="J79" s="381"/>
      <c r="K79" s="381"/>
      <c r="L79" s="379"/>
      <c r="M79" s="368" t="s">
        <v>185</v>
      </c>
      <c r="N79" s="382"/>
      <c r="O79" s="368"/>
      <c r="P79" s="381"/>
      <c r="Q79" s="381"/>
      <c r="R79" s="381"/>
      <c r="S79" s="368"/>
      <c r="W79" s="381"/>
      <c r="X79" s="381"/>
    </row>
    <row r="80" spans="1:26" ht="15.75" customHeight="1" x14ac:dyDescent="0.25">
      <c r="A80" s="367"/>
      <c r="B80" s="375" t="s">
        <v>186</v>
      </c>
      <c r="C80" s="379"/>
      <c r="D80" s="383" t="s">
        <v>187</v>
      </c>
      <c r="E80" s="383"/>
      <c r="F80" s="383"/>
      <c r="G80" s="383"/>
      <c r="H80" s="383"/>
      <c r="I80" s="383"/>
      <c r="J80" s="381"/>
      <c r="K80" s="384"/>
      <c r="L80" s="379"/>
      <c r="M80" s="375" t="s">
        <v>188</v>
      </c>
      <c r="N80" s="377"/>
      <c r="O80" s="381"/>
      <c r="P80" s="381"/>
      <c r="Q80" s="381"/>
      <c r="R80" s="381"/>
      <c r="S80" s="375"/>
      <c r="W80" s="381"/>
      <c r="X80" s="381"/>
    </row>
    <row r="81" spans="1:24" ht="15.75" x14ac:dyDescent="0.25">
      <c r="A81" s="367"/>
      <c r="B81" s="379"/>
      <c r="C81" s="379"/>
      <c r="D81" s="375"/>
      <c r="E81" s="385" t="s">
        <v>189</v>
      </c>
      <c r="F81" s="385"/>
      <c r="G81" s="385"/>
      <c r="H81" s="385"/>
      <c r="I81" s="381"/>
      <c r="J81" s="381"/>
      <c r="K81" s="375"/>
      <c r="L81" s="379"/>
      <c r="M81" s="378"/>
      <c r="N81" s="378"/>
      <c r="O81" s="373"/>
      <c r="P81" s="374"/>
      <c r="Q81" s="374"/>
      <c r="R81" s="374"/>
      <c r="S81" s="374"/>
      <c r="W81" s="374"/>
      <c r="X81" s="374"/>
    </row>
    <row r="85" spans="1:24" x14ac:dyDescent="0.25">
      <c r="F85" s="387"/>
    </row>
    <row r="87" spans="1:24" x14ac:dyDescent="0.25">
      <c r="E87" s="1">
        <v>167</v>
      </c>
    </row>
    <row r="88" spans="1:24" x14ac:dyDescent="0.25">
      <c r="I88" s="387"/>
    </row>
    <row r="96" spans="1:24" x14ac:dyDescent="0.25">
      <c r="A96" s="4"/>
      <c r="S96" s="4"/>
    </row>
  </sheetData>
  <autoFilter ref="A17:Z73" xr:uid="{67491637-7D93-48C9-B9BD-BBFEE5F92629}"/>
  <mergeCells count="434">
    <mergeCell ref="U69:U70"/>
    <mergeCell ref="D80:I80"/>
    <mergeCell ref="O69:O70"/>
    <mergeCell ref="P69:P70"/>
    <mergeCell ref="Q69:Q70"/>
    <mergeCell ref="R69:R70"/>
    <mergeCell ref="S69:S70"/>
    <mergeCell ref="T69:T70"/>
    <mergeCell ref="I69:I70"/>
    <mergeCell ref="J69:J70"/>
    <mergeCell ref="K69:K70"/>
    <mergeCell ref="L69:L70"/>
    <mergeCell ref="M69:M70"/>
    <mergeCell ref="N69:N70"/>
    <mergeCell ref="R67:R68"/>
    <mergeCell ref="S67:S68"/>
    <mergeCell ref="T67:T68"/>
    <mergeCell ref="U67:U68"/>
    <mergeCell ref="A69:A70"/>
    <mergeCell ref="D69:D70"/>
    <mergeCell ref="E69:E70"/>
    <mergeCell ref="F69:F70"/>
    <mergeCell ref="G69:G70"/>
    <mergeCell ref="H69:H70"/>
    <mergeCell ref="L67:L68"/>
    <mergeCell ref="M67:M68"/>
    <mergeCell ref="N67:N68"/>
    <mergeCell ref="O67:O68"/>
    <mergeCell ref="P67:P68"/>
    <mergeCell ref="Q67:Q68"/>
    <mergeCell ref="F67:F68"/>
    <mergeCell ref="G67:G68"/>
    <mergeCell ref="H67:H68"/>
    <mergeCell ref="I67:I68"/>
    <mergeCell ref="J67:J68"/>
    <mergeCell ref="K67:K68"/>
    <mergeCell ref="Q65:Q66"/>
    <mergeCell ref="R65:R66"/>
    <mergeCell ref="S65:S66"/>
    <mergeCell ref="U65:U66"/>
    <mergeCell ref="V65:V66"/>
    <mergeCell ref="A67:A68"/>
    <mergeCell ref="B67:B68"/>
    <mergeCell ref="C67:C68"/>
    <mergeCell ref="D67:D68"/>
    <mergeCell ref="E67:E68"/>
    <mergeCell ref="K65:K66"/>
    <mergeCell ref="L65:L66"/>
    <mergeCell ref="M65:M66"/>
    <mergeCell ref="N65:N66"/>
    <mergeCell ref="O65:O66"/>
    <mergeCell ref="P65:P66"/>
    <mergeCell ref="U63:U64"/>
    <mergeCell ref="W63:W64"/>
    <mergeCell ref="A65:A66"/>
    <mergeCell ref="D65:D66"/>
    <mergeCell ref="E65:E66"/>
    <mergeCell ref="F65:F66"/>
    <mergeCell ref="G65:G66"/>
    <mergeCell ref="H65:H66"/>
    <mergeCell ref="I65:I66"/>
    <mergeCell ref="J65:J66"/>
    <mergeCell ref="O63:O64"/>
    <mergeCell ref="P63:P64"/>
    <mergeCell ref="Q63:Q64"/>
    <mergeCell ref="R63:R64"/>
    <mergeCell ref="S63:S64"/>
    <mergeCell ref="T63:T64"/>
    <mergeCell ref="I63:I64"/>
    <mergeCell ref="J63:J64"/>
    <mergeCell ref="K63:K64"/>
    <mergeCell ref="L63:L64"/>
    <mergeCell ref="M63:M64"/>
    <mergeCell ref="N63:N64"/>
    <mergeCell ref="R60:R62"/>
    <mergeCell ref="S60:S62"/>
    <mergeCell ref="T60:T62"/>
    <mergeCell ref="U60:U62"/>
    <mergeCell ref="A63:A64"/>
    <mergeCell ref="D63:D64"/>
    <mergeCell ref="E63:E64"/>
    <mergeCell ref="F63:F64"/>
    <mergeCell ref="G63:G64"/>
    <mergeCell ref="H63:H64"/>
    <mergeCell ref="L60:L62"/>
    <mergeCell ref="M60:M62"/>
    <mergeCell ref="N60:N62"/>
    <mergeCell ref="O60:O62"/>
    <mergeCell ref="P60:P62"/>
    <mergeCell ref="Q60:Q62"/>
    <mergeCell ref="F60:F62"/>
    <mergeCell ref="G60:G62"/>
    <mergeCell ref="H60:H62"/>
    <mergeCell ref="I60:I62"/>
    <mergeCell ref="J60:J62"/>
    <mergeCell ref="K60:K62"/>
    <mergeCell ref="Q58:Q59"/>
    <mergeCell ref="R58:R59"/>
    <mergeCell ref="S58:S59"/>
    <mergeCell ref="T58:T59"/>
    <mergeCell ref="U58:U59"/>
    <mergeCell ref="A60:A62"/>
    <mergeCell ref="B60:B61"/>
    <mergeCell ref="C60:C61"/>
    <mergeCell ref="D60:D62"/>
    <mergeCell ref="E60:E62"/>
    <mergeCell ref="K58:K59"/>
    <mergeCell ref="L58:L59"/>
    <mergeCell ref="M58:M59"/>
    <mergeCell ref="N58:N59"/>
    <mergeCell ref="O58:O59"/>
    <mergeCell ref="P58:P59"/>
    <mergeCell ref="T55:T57"/>
    <mergeCell ref="U55:U57"/>
    <mergeCell ref="A58:A59"/>
    <mergeCell ref="D58:D59"/>
    <mergeCell ref="E58:E59"/>
    <mergeCell ref="F58:F59"/>
    <mergeCell ref="G58:G59"/>
    <mergeCell ref="H58:H59"/>
    <mergeCell ref="I58:I59"/>
    <mergeCell ref="J58:J59"/>
    <mergeCell ref="N55:N57"/>
    <mergeCell ref="O55:O57"/>
    <mergeCell ref="P55:P57"/>
    <mergeCell ref="Q55:Q57"/>
    <mergeCell ref="R55:R57"/>
    <mergeCell ref="S55:S57"/>
    <mergeCell ref="H55:H57"/>
    <mergeCell ref="I55:I57"/>
    <mergeCell ref="J55:J57"/>
    <mergeCell ref="K55:K57"/>
    <mergeCell ref="L55:L57"/>
    <mergeCell ref="M55:M57"/>
    <mergeCell ref="Q53:Q54"/>
    <mergeCell ref="R53:R54"/>
    <mergeCell ref="S53:S54"/>
    <mergeCell ref="T53:T54"/>
    <mergeCell ref="U53:U54"/>
    <mergeCell ref="A55:A57"/>
    <mergeCell ref="D55:D57"/>
    <mergeCell ref="E55:E57"/>
    <mergeCell ref="F55:F57"/>
    <mergeCell ref="G55:G57"/>
    <mergeCell ref="K53:K54"/>
    <mergeCell ref="L53:L54"/>
    <mergeCell ref="M53:M54"/>
    <mergeCell ref="N53:N54"/>
    <mergeCell ref="O53:O54"/>
    <mergeCell ref="P53:P54"/>
    <mergeCell ref="U51:U52"/>
    <mergeCell ref="W51:W52"/>
    <mergeCell ref="A53:A54"/>
    <mergeCell ref="D53:D54"/>
    <mergeCell ref="E53:E54"/>
    <mergeCell ref="F53:F54"/>
    <mergeCell ref="G53:G54"/>
    <mergeCell ref="H53:H54"/>
    <mergeCell ref="I53:I54"/>
    <mergeCell ref="J53:J54"/>
    <mergeCell ref="O51:O52"/>
    <mergeCell ref="P51:P52"/>
    <mergeCell ref="Q51:Q52"/>
    <mergeCell ref="R51:R52"/>
    <mergeCell ref="S51:S52"/>
    <mergeCell ref="T51:T52"/>
    <mergeCell ref="I51:I52"/>
    <mergeCell ref="J51:J52"/>
    <mergeCell ref="K51:K52"/>
    <mergeCell ref="L51:L52"/>
    <mergeCell ref="M51:M52"/>
    <mergeCell ref="N51:N52"/>
    <mergeCell ref="R49:R50"/>
    <mergeCell ref="S49:S50"/>
    <mergeCell ref="T49:T50"/>
    <mergeCell ref="U49:U50"/>
    <mergeCell ref="A51:A52"/>
    <mergeCell ref="D51:D52"/>
    <mergeCell ref="E51:E52"/>
    <mergeCell ref="F51:F52"/>
    <mergeCell ref="G51:G52"/>
    <mergeCell ref="H51:H52"/>
    <mergeCell ref="L49:L50"/>
    <mergeCell ref="M49:M50"/>
    <mergeCell ref="N49:N50"/>
    <mergeCell ref="O49:O50"/>
    <mergeCell ref="P49:P50"/>
    <mergeCell ref="Q49:Q50"/>
    <mergeCell ref="W46:W48"/>
    <mergeCell ref="A49:A50"/>
    <mergeCell ref="D49:D50"/>
    <mergeCell ref="E49:E50"/>
    <mergeCell ref="F49:F50"/>
    <mergeCell ref="G49:G50"/>
    <mergeCell ref="H49:H50"/>
    <mergeCell ref="I49:I50"/>
    <mergeCell ref="J49:J50"/>
    <mergeCell ref="K49:K50"/>
    <mergeCell ref="P46:P48"/>
    <mergeCell ref="Q46:Q48"/>
    <mergeCell ref="R46:R48"/>
    <mergeCell ref="S46:S48"/>
    <mergeCell ref="T46:T48"/>
    <mergeCell ref="U46:U48"/>
    <mergeCell ref="J46:J48"/>
    <mergeCell ref="K46:K48"/>
    <mergeCell ref="L46:L48"/>
    <mergeCell ref="M46:M48"/>
    <mergeCell ref="N46:N48"/>
    <mergeCell ref="O46:O48"/>
    <mergeCell ref="T43:T45"/>
    <mergeCell ref="U43:U45"/>
    <mergeCell ref="Y43:Y45"/>
    <mergeCell ref="A46:A48"/>
    <mergeCell ref="D46:D48"/>
    <mergeCell ref="E46:E48"/>
    <mergeCell ref="F46:F48"/>
    <mergeCell ref="G46:G48"/>
    <mergeCell ref="H46:H48"/>
    <mergeCell ref="I46:I48"/>
    <mergeCell ref="N43:N45"/>
    <mergeCell ref="O43:O45"/>
    <mergeCell ref="P43:P45"/>
    <mergeCell ref="Q43:Q45"/>
    <mergeCell ref="R43:R45"/>
    <mergeCell ref="S43:S45"/>
    <mergeCell ref="H43:H45"/>
    <mergeCell ref="I43:I45"/>
    <mergeCell ref="J43:J45"/>
    <mergeCell ref="K43:K45"/>
    <mergeCell ref="L43:L45"/>
    <mergeCell ref="M43:M45"/>
    <mergeCell ref="U40:U42"/>
    <mergeCell ref="W40:W42"/>
    <mergeCell ref="X40:X42"/>
    <mergeCell ref="A43:A45"/>
    <mergeCell ref="B43:B44"/>
    <mergeCell ref="C43:C44"/>
    <mergeCell ref="D43:D45"/>
    <mergeCell ref="E43:E45"/>
    <mergeCell ref="F43:F45"/>
    <mergeCell ref="G43:G45"/>
    <mergeCell ref="O40:O42"/>
    <mergeCell ref="P40:P42"/>
    <mergeCell ref="Q40:Q42"/>
    <mergeCell ref="R40:R42"/>
    <mergeCell ref="S40:S42"/>
    <mergeCell ref="T40:T42"/>
    <mergeCell ref="I40:I42"/>
    <mergeCell ref="J40:J42"/>
    <mergeCell ref="K40:K42"/>
    <mergeCell ref="L40:L42"/>
    <mergeCell ref="M40:M42"/>
    <mergeCell ref="N40:N42"/>
    <mergeCell ref="A40:A42"/>
    <mergeCell ref="D40:D42"/>
    <mergeCell ref="E40:E42"/>
    <mergeCell ref="F40:F42"/>
    <mergeCell ref="G40:G42"/>
    <mergeCell ref="H40:H42"/>
    <mergeCell ref="P36:P39"/>
    <mergeCell ref="Q36:Q39"/>
    <mergeCell ref="R36:R39"/>
    <mergeCell ref="S36:S39"/>
    <mergeCell ref="T36:T39"/>
    <mergeCell ref="U36:U39"/>
    <mergeCell ref="J36:J39"/>
    <mergeCell ref="K36:K39"/>
    <mergeCell ref="L36:L39"/>
    <mergeCell ref="M36:M39"/>
    <mergeCell ref="N36:N39"/>
    <mergeCell ref="O36:O39"/>
    <mergeCell ref="U33:U35"/>
    <mergeCell ref="A36:A39"/>
    <mergeCell ref="B36:B37"/>
    <mergeCell ref="C36:C37"/>
    <mergeCell ref="D36:D39"/>
    <mergeCell ref="E36:E39"/>
    <mergeCell ref="F36:F39"/>
    <mergeCell ref="G36:G39"/>
    <mergeCell ref="H36:H39"/>
    <mergeCell ref="I36:I39"/>
    <mergeCell ref="O33:O35"/>
    <mergeCell ref="P33:P35"/>
    <mergeCell ref="Q33:Q35"/>
    <mergeCell ref="R33:R35"/>
    <mergeCell ref="S33:S35"/>
    <mergeCell ref="T33:T35"/>
    <mergeCell ref="I33:I35"/>
    <mergeCell ref="J33:J35"/>
    <mergeCell ref="K33:K35"/>
    <mergeCell ref="L33:L35"/>
    <mergeCell ref="M33:M35"/>
    <mergeCell ref="N33:N35"/>
    <mergeCell ref="R31:R32"/>
    <mergeCell ref="S31:S32"/>
    <mergeCell ref="T31:T32"/>
    <mergeCell ref="U31:U32"/>
    <mergeCell ref="A33:A35"/>
    <mergeCell ref="D33:D35"/>
    <mergeCell ref="E33:E35"/>
    <mergeCell ref="F33:F35"/>
    <mergeCell ref="G33:G35"/>
    <mergeCell ref="H33:H35"/>
    <mergeCell ref="L31:L32"/>
    <mergeCell ref="M31:M32"/>
    <mergeCell ref="N31:N32"/>
    <mergeCell ref="O31:O32"/>
    <mergeCell ref="P31:P32"/>
    <mergeCell ref="Q31:Q32"/>
    <mergeCell ref="Y28:Y29"/>
    <mergeCell ref="A31:A32"/>
    <mergeCell ref="D31:D32"/>
    <mergeCell ref="E31:E32"/>
    <mergeCell ref="F31:F32"/>
    <mergeCell ref="G31:G32"/>
    <mergeCell ref="H31:H32"/>
    <mergeCell ref="I31:I32"/>
    <mergeCell ref="J31:J32"/>
    <mergeCell ref="K31:K32"/>
    <mergeCell ref="P28:P30"/>
    <mergeCell ref="Q28:Q30"/>
    <mergeCell ref="R28:R30"/>
    <mergeCell ref="S28:S30"/>
    <mergeCell ref="T28:T30"/>
    <mergeCell ref="U28:U30"/>
    <mergeCell ref="J28:J30"/>
    <mergeCell ref="K28:K30"/>
    <mergeCell ref="L28:L30"/>
    <mergeCell ref="M28:M30"/>
    <mergeCell ref="N28:N30"/>
    <mergeCell ref="O28:O30"/>
    <mergeCell ref="T26:T27"/>
    <mergeCell ref="U26:U27"/>
    <mergeCell ref="Y26:Y27"/>
    <mergeCell ref="A28:A30"/>
    <mergeCell ref="D28:D30"/>
    <mergeCell ref="E28:E30"/>
    <mergeCell ref="F28:F30"/>
    <mergeCell ref="G28:G30"/>
    <mergeCell ref="H28:H30"/>
    <mergeCell ref="I28:I30"/>
    <mergeCell ref="N26:N27"/>
    <mergeCell ref="O26:O27"/>
    <mergeCell ref="P26:P27"/>
    <mergeCell ref="Q26:Q27"/>
    <mergeCell ref="R26:R27"/>
    <mergeCell ref="S26:S27"/>
    <mergeCell ref="H26:H27"/>
    <mergeCell ref="I26:I27"/>
    <mergeCell ref="J26:J27"/>
    <mergeCell ref="K26:K27"/>
    <mergeCell ref="L26:L27"/>
    <mergeCell ref="M26:M27"/>
    <mergeCell ref="Q21:Q23"/>
    <mergeCell ref="R21:R23"/>
    <mergeCell ref="S21:S23"/>
    <mergeCell ref="T21:T23"/>
    <mergeCell ref="U21:U23"/>
    <mergeCell ref="A26:A27"/>
    <mergeCell ref="D26:D27"/>
    <mergeCell ref="E26:E27"/>
    <mergeCell ref="F26:F27"/>
    <mergeCell ref="G26:G27"/>
    <mergeCell ref="K21:K23"/>
    <mergeCell ref="L21:L23"/>
    <mergeCell ref="M21:M23"/>
    <mergeCell ref="N21:N23"/>
    <mergeCell ref="O21:O23"/>
    <mergeCell ref="P21:P23"/>
    <mergeCell ref="U18:U20"/>
    <mergeCell ref="Y18:Y20"/>
    <mergeCell ref="A21:A23"/>
    <mergeCell ref="D21:D23"/>
    <mergeCell ref="E21:E23"/>
    <mergeCell ref="F21:F23"/>
    <mergeCell ref="G21:G23"/>
    <mergeCell ref="H21:H23"/>
    <mergeCell ref="I21:I23"/>
    <mergeCell ref="J21:J23"/>
    <mergeCell ref="O18:O20"/>
    <mergeCell ref="P18:P20"/>
    <mergeCell ref="Q18:Q20"/>
    <mergeCell ref="R18:R20"/>
    <mergeCell ref="S18:S20"/>
    <mergeCell ref="T18:T20"/>
    <mergeCell ref="I18:I20"/>
    <mergeCell ref="J18:J20"/>
    <mergeCell ref="K18:K20"/>
    <mergeCell ref="L18:L20"/>
    <mergeCell ref="M18:M20"/>
    <mergeCell ref="N18:N20"/>
    <mergeCell ref="A18:A20"/>
    <mergeCell ref="D18:D20"/>
    <mergeCell ref="E18:E20"/>
    <mergeCell ref="F18:F20"/>
    <mergeCell ref="G18:G20"/>
    <mergeCell ref="H18:H20"/>
    <mergeCell ref="T16:T17"/>
    <mergeCell ref="U16:U17"/>
    <mergeCell ref="V16:V17"/>
    <mergeCell ref="W16:W17"/>
    <mergeCell ref="X16:X17"/>
    <mergeCell ref="Y16:Y17"/>
    <mergeCell ref="N16:N17"/>
    <mergeCell ref="O16:O17"/>
    <mergeCell ref="P16:P17"/>
    <mergeCell ref="Q16:Q17"/>
    <mergeCell ref="R16:R17"/>
    <mergeCell ref="S16:S17"/>
    <mergeCell ref="G16:G17"/>
    <mergeCell ref="H16:H17"/>
    <mergeCell ref="I16:J16"/>
    <mergeCell ref="K16:K17"/>
    <mergeCell ref="L16:L17"/>
    <mergeCell ref="M16:M17"/>
    <mergeCell ref="A16:A17"/>
    <mergeCell ref="B16:B17"/>
    <mergeCell ref="C16:C17"/>
    <mergeCell ref="D16:D17"/>
    <mergeCell ref="E16:E17"/>
    <mergeCell ref="F16:F17"/>
    <mergeCell ref="B10:K10"/>
    <mergeCell ref="K13:M13"/>
    <mergeCell ref="L14:M14"/>
    <mergeCell ref="L15:M15"/>
    <mergeCell ref="Q15:R15"/>
    <mergeCell ref="W15:X15"/>
    <mergeCell ref="B2:M2"/>
    <mergeCell ref="B4:M4"/>
    <mergeCell ref="B5:M5"/>
    <mergeCell ref="B7:K7"/>
    <mergeCell ref="B8:K8"/>
    <mergeCell ref="B9:K9"/>
  </mergeCells>
  <pageMargins left="0.9055118110236221" right="0.39370078740157483" top="0.74803149606299213" bottom="0.74803149606299213" header="0.31496062992125984" footer="0.31496062992125984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Andres Bermudez</dc:creator>
  <cp:lastModifiedBy>Jairo Andres Bermudez</cp:lastModifiedBy>
  <dcterms:created xsi:type="dcterms:W3CDTF">2022-01-19T22:03:37Z</dcterms:created>
  <dcterms:modified xsi:type="dcterms:W3CDTF">2022-01-19T22:04:07Z</dcterms:modified>
</cp:coreProperties>
</file>