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SENA\SENA 2022\Estudios Previos\COORDINACION ACADEMICA\459 - INSTRUCTORES-ARTICULACION\Firma\Observaciones\CORRECCION RDA. 459\"/>
    </mc:Choice>
  </mc:AlternateContent>
  <xr:revisionPtr revIDLastSave="0" documentId="13_ncr:1_{2F41C021-57B5-4AA7-A7CF-4E00FD2D9653}" xr6:coauthVersionLast="47" xr6:coauthVersionMax="47" xr10:uidLastSave="{00000000-0000-0000-0000-000000000000}"/>
  <bookViews>
    <workbookView xWindow="-120" yWindow="-120" windowWidth="29040" windowHeight="15840" tabRatio="598" xr2:uid="{00000000-000D-0000-FFFF-FFFF00000000}"/>
  </bookViews>
  <sheets>
    <sheet name="ANEXO 2 " sheetId="16" r:id="rId1"/>
    <sheet name="Instrucciones" sheetId="18" r:id="rId2"/>
  </sheets>
  <definedNames>
    <definedName name="_xlnm._FilterDatabase" localSheetId="0" hidden="1">'ANEXO 2 '!$A$8:$O$23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6" i="16" l="1"/>
  <c r="K22" i="16"/>
  <c r="K21" i="16"/>
  <c r="K18" i="16"/>
  <c r="K17" i="16"/>
  <c r="E23" i="16" l="1"/>
  <c r="K20" i="16" l="1"/>
  <c r="K19" i="16" l="1"/>
  <c r="M23" i="16" l="1"/>
  <c r="K23" i="16"/>
  <c r="B11" i="16" s="1"/>
</calcChain>
</file>

<file path=xl/sharedStrings.xml><?xml version="1.0" encoding="utf-8"?>
<sst xmlns="http://schemas.openxmlformats.org/spreadsheetml/2006/main" count="121" uniqueCount="96">
  <si>
    <t>Nombre:</t>
  </si>
  <si>
    <t>Teléfono:</t>
  </si>
  <si>
    <t>LUGAR</t>
  </si>
  <si>
    <t>NIVEL</t>
  </si>
  <si>
    <t>COSTO HONORARIO MES</t>
  </si>
  <si>
    <t>COSTO TOTAL HONORARIOS</t>
  </si>
  <si>
    <t>OBSERVACIONES</t>
  </si>
  <si>
    <t>Inicio
 (D-M-A)</t>
  </si>
  <si>
    <t>Terminación
(D-M-A)</t>
  </si>
  <si>
    <t>CONTRATO</t>
  </si>
  <si>
    <t>DURACION DEL PROGRAMA</t>
  </si>
  <si>
    <t>LECTIVA</t>
  </si>
  <si>
    <t>MESES</t>
  </si>
  <si>
    <t>DIAS</t>
  </si>
  <si>
    <t>TOTALES</t>
  </si>
  <si>
    <t>PROFESIONALES</t>
  </si>
  <si>
    <t>TECNICOS Y/O TECNOLOGOS</t>
  </si>
  <si>
    <t>PRIMERA OFERTA -   SEGUNDA OFERTA</t>
  </si>
  <si>
    <t>NOMBRE DEL PROGRAMA
(TE-TP-TGO)</t>
  </si>
  <si>
    <t>No. CONTRATOS</t>
  </si>
  <si>
    <t>No. DE MESES Y DIAS A CONTRATAR</t>
  </si>
  <si>
    <t>FECHAS PREVISTAS PARA LA CONTRATACIÓN</t>
  </si>
  <si>
    <t>Versión: 01</t>
  </si>
  <si>
    <t>GESTIÓN DE FORMACIÓN PROFESIONAL INTEGRAL</t>
  </si>
  <si>
    <t>ANEXO 2: PLAN DE CONTRATACIÓN DE INSTRUCTORES  -  APOYOS ADMINISTRATIVOS Y OTROS PERFILES RELACIONADOS CON LA FORMACIÓN PROFESIONAL</t>
  </si>
  <si>
    <t>INSTRUCCIONES PARA EL DILIGENCIAMIENTO DEL FORMATO</t>
  </si>
  <si>
    <t>NO IMPRIMIR</t>
  </si>
  <si>
    <t xml:space="preserve">1. Generalidades </t>
  </si>
  <si>
    <t>b) Si hay un procedimiento que refiera este formato (Nombre y código).</t>
  </si>
  <si>
    <t>f) Si se requiere imprimir (en lo posible no)</t>
  </si>
  <si>
    <t>h) Otros, según se requiera</t>
  </si>
  <si>
    <t>2. Instrucciones para diligenciar las casillas</t>
  </si>
  <si>
    <t>NOMBRE DE LA CASILLA</t>
  </si>
  <si>
    <t>INSTRUCCIONES</t>
  </si>
  <si>
    <t>TENER EN CUENTA</t>
  </si>
  <si>
    <r>
      <t xml:space="preserve">GESTIÓN DE FORMACIÓN PROFESIONAL INTEGRAL 
</t>
    </r>
    <r>
      <rPr>
        <b/>
        <sz val="12"/>
        <rFont val="Arial"/>
        <family val="2"/>
      </rPr>
      <t>ANEXO 2: PLAN DE CONTRATACIÓN DE INSTRUCTORES  -  APOYOS ADMINISTRATIVOS Y OTROS PERFILES RELACIONADOS CON LA FORMACIÓN PROFESIONAL</t>
    </r>
  </si>
  <si>
    <t xml:space="preserve">Señalar el año en el que se va hacer la solicitud </t>
  </si>
  <si>
    <t xml:space="preserve">TOPE GLOBAL PROGRAMADO </t>
  </si>
  <si>
    <t>PERIODO</t>
  </si>
  <si>
    <t xml:space="preserve">Señalar el numero total de contratos que se pretende contratar </t>
  </si>
  <si>
    <t xml:space="preserve">Señalar el presupuesto que se tiene disponible para la contratación </t>
  </si>
  <si>
    <t xml:space="preserve">SALDO: </t>
  </si>
  <si>
    <t>% UTILIZADO:</t>
  </si>
  <si>
    <t xml:space="preserve"> Señalar el presupuesto utilizado </t>
  </si>
  <si>
    <t>ELABORADO POR:</t>
  </si>
  <si>
    <t xml:space="preserve">  Señalar el nombre de  la persona que realizo el documento, asi como su numero telefonico o IP. </t>
  </si>
  <si>
    <t xml:space="preserve"> Señalar la Regional y Centro de formación que realiza la solicitud. </t>
  </si>
  <si>
    <t>LUGAR:</t>
  </si>
  <si>
    <t>Señalar el nivel de formación con el que se relaciona la contratación</t>
  </si>
  <si>
    <t xml:space="preserve">NIVEL: </t>
  </si>
  <si>
    <t>NOMBRE DEL PROGRAMA</t>
  </si>
  <si>
    <t xml:space="preserve">Señalar el nombre del programa con el que se relaciona la contratación </t>
  </si>
  <si>
    <t>CONTRATO:</t>
  </si>
  <si>
    <t xml:space="preserve"> Señalar que tipo de contrato se pretende suscribir </t>
  </si>
  <si>
    <t xml:space="preserve">Señalar el numero de contratos que se pretenden suscribir. </t>
  </si>
  <si>
    <t>No. DE MESES Y DIAS A CONTRATAR:</t>
  </si>
  <si>
    <t xml:space="preserve"> Señalar el numero de meses y dias que se pretende contratar al personal de acuerdo con el calendario academico. </t>
  </si>
  <si>
    <t>Señalar fechas en las que se pretende realizar el proceso de contratación</t>
  </si>
  <si>
    <t>Valor de los honorarios de acuerdo con las tablas establecidas por la Dirección General</t>
  </si>
  <si>
    <t>Señalar el Valor total del contrato de acuerdo con el valor mensual y el tiempo solicitado</t>
  </si>
  <si>
    <t>Señalar la duracion del programa con la que se relaciona la contratacion</t>
  </si>
  <si>
    <t xml:space="preserve">DURACION DEL PROGRAMA: </t>
  </si>
  <si>
    <t>OBSERVACIONES:</t>
  </si>
  <si>
    <t xml:space="preserve">Señalar las observaciones que tenga el Centro de Formación o Regional </t>
  </si>
  <si>
    <t xml:space="preserve">c) Quién(es) lo diligencian: Regionales que realizan solicitudes de autorización al Director de Formación  en donde el Subdirector es el mismo Director Regional </t>
  </si>
  <si>
    <t xml:space="preserve">d) Frecuencia de diligenciamiento: Cada vez que se realice una solicitud de autorización de contratacion al Director de Formación. </t>
  </si>
  <si>
    <t xml:space="preserve">e) Qué trámite surte el formato una vez diligenciado: Es revisado por el equipo Técnico y Juridico de la Dirección de Formación </t>
  </si>
  <si>
    <t xml:space="preserve">g) Quíén lo guarda: Las Direcciones Regionales y la Dirección de Formación </t>
  </si>
  <si>
    <t xml:space="preserve">a) Objetivo:  Implementar un formato en donde se pueda evidenciar el plan de contratación de instructores -  apoyos administrativos y otros perfiles relacionados con la formación profesional con el fin de tener un control de lo autorizado y solicitado </t>
  </si>
  <si>
    <t>Código: 
GFPI-F-139</t>
  </si>
  <si>
    <t>Código: 
GFPI-F139</t>
  </si>
  <si>
    <t>TOPE GLOBAL PROGRAMADO: 5</t>
  </si>
  <si>
    <t xml:space="preserve">ELABORADO POR: </t>
  </si>
  <si>
    <t>AMAZONAS - CBTA</t>
  </si>
  <si>
    <t>PRESTACION DE SERVICIOS PERSONALES</t>
  </si>
  <si>
    <t>ARTURO ARANGO SANTOS</t>
  </si>
  <si>
    <t>% UTILIZADO:  0,0%</t>
  </si>
  <si>
    <t>Profesional</t>
  </si>
  <si>
    <t>Subdirector del Centro Para la Biodiversidad y el Turismo del Amazonas</t>
  </si>
  <si>
    <t>Título profesional en los núcleos de conocimiento de: Contaduría pública. Tarjeta Profesional en los Casos Exigidos por la Ley Veinticuatro (24) meses de experiencia distribuida así: Doce (12) meses de experiencia laboral relacionada con el desempeño en el área de CONTABILIDAD y doce (12) meses en docencia o instrucción.</t>
  </si>
  <si>
    <t>Título profesional en los núcleos de conocimiento de Ingeniería de sistemas, telemática y afines, Tarjeta Profesional en los Casos Exigidos por la Ley.
Veinticuatro (24) meses de experiencia distribuida así: Doce (12) meses de experiencia laboral relacionada con el desempeño en el área de SISTEMAS y doce (12) meses en docencia o instrucción</t>
  </si>
  <si>
    <t>Título de tecnólogo en los núcleos de conocimiento de Publicidad y afines, o Producción Audiovisual y afines, o Diseño, Treinta (30) meses de experiencia distribuida así: Dieciocho (18) meses de experiencia laboral relacionada con el desempeño en el área de Producción Audiovisual y doce (12) meses en docencia o instrucción. 
Título profesional en los núcleos de conocimiento de Publicidad y afines, Producción Audiovisual y afines, o Diseño, Tarjeta Profesional en los Casos Exigidos por la Ley Veinticuatro (24) meses de experiencia distribuida así: Doce (12) meses de experiencia laboral relacionada con el desempeño en el área de Producción Audiovisual y doce (12) meses en docencia o instrucción.</t>
  </si>
  <si>
    <t>Título de Tecnólogo en los núcleos de conocimiento de: Administración en Turismo y Afines Treinta (30) meses de experiencia distribuida así: Dieciocho (18) meses de experiencia laboral relacionada con el desempeño en el área de TURISMO y doce (12) meses en docencia o instrucción.
Título Profesional en los núcleos de conocimiento de: Administración Turística y afines. Tarjeta Profesional en los Casos Exigidos por la Ley Veinticuatro (24) meses de experiencia distribuida así: Doce (12) meses de experiencia laboral relacionada con el desempeño en el área de TURISMO y doce (12) meses en docencia o instrucción.</t>
  </si>
  <si>
    <t>PERIODO : AÑO 2022</t>
  </si>
  <si>
    <t>lmpartir formación Titulada y Seguimiento a la etapa productiva en el área de Cultura - Producción Audiovisual del programa de Articulación  del Centro para la Biodiversidad y el Turismo del Amazonas.</t>
  </si>
  <si>
    <t>lmpartir formación Titulada y Seguimiento a la etapa productiva en el área de Hotelería y Turismo. - Servicios de Alojamiento y Afines del programa de Articulación  del Centro para la Biodiversidad y el Turismo del Amazonas.</t>
  </si>
  <si>
    <t>lmpartir formación Titulada y Seguimiento a la etapa productiva en el área Forestal - Medio Ambiente del programa de Articulación  del Centro para la Biodiversidad y el Turismo del Amazonas.</t>
  </si>
  <si>
    <t>lmpartir formación Titulada y Seguimiento a la etapa productiva en el área Agrícola - Agricultura del programa de Articulación  del Centro para la Biodiversidad y el Turismo del Amazonas.</t>
  </si>
  <si>
    <t>lmpartir formación Titulada y Seguimiento a la etapa productiva en el área Pecuaria (Produccion de Especies Menores) del programa de Articulación  del Centro para la Biodiversidad y el Turismo del Amazonas.</t>
  </si>
  <si>
    <t>Impartir formación titulada y seguimiento a la etapa productiva en el área Informática Diseño y Desarrollo de Software - Infraestructura  del programa de Articulación  del Centro para la Biodiversidad y el Turismo del Amazonas.</t>
  </si>
  <si>
    <t>Impartir formación titulada y seguimiento a la etapa productiva en el área Gestión Administrativa y Financiera - Contabilidad  del programa de Articulación  del Centro para la Biodiversidad y el Turismo del Amazonas.</t>
  </si>
  <si>
    <t>Profesional o Tecnólogo</t>
  </si>
  <si>
    <t>Título profesional en los núcleos básicos de conocimiento de: Zootecnista y afines, Ingeniero Agropecuario y afines. Tarjeta Profesional en los Casos Exigidos por la Ley.
Veinticuatro (24) meses de experiencia distribuida así: Doce (12) meses de experiencia relacionada con el desempeño en el área PECUARIA y doce (12) meses en docencia o instrucción</t>
  </si>
  <si>
    <t>Título profesional en los núcleos básicos de conocimiento de: Agronomía y afines, o Ingeniería agrícola y afines, Tarjeta Profesional en los Casos Exigidos por la Ley Veinticuatro (24) meses de experiencia distribuida así: Doce (12) meses de experiencia relacionada con el desempeño en AGRICULTURA y doce (12) meses en docencia o instrucción.</t>
  </si>
  <si>
    <t>Título de Profesional en el núcleo básico de conocimiento en Ingeniería ambiental, sanitaria y afines, o Ingeniería forestal o afines, Tarjeta Profesional en los Casos Exigidos por la Ley.
NIVEL PROFESIONAL Veinticuatro (24) meses de experiencia distribuida así: Doce (12) meses de experiencia relacionada con el desempeño en FORESTAL y doce (12) meses en docencia o instrucción.</t>
  </si>
  <si>
    <t>JOSE DANILO ARANGO BARRAGAN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</si>
</sst>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(* #,##0.00_);_(* \(#,##0.00\);_(* &quot;-&quot;??_);_(@_)"/>
    <numFmt numFmtId="166" formatCode="_(* #,##0_);_(* \(#,##0\);_(* &quot;-&quot;??_);_(@_)"/>
    <numFmt numFmtId="167" formatCode="_-[$$-240A]\ * #,##0_-;\-[$$-240A]\ * #,##0_-;_-[$$-240A]\ * &quot;-&quot;??_-;_-@_-"/>
    <numFmt numFmtId="168" formatCode="0_ ;\-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8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1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.5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14" fillId="0" borderId="0"/>
    <xf numFmtId="164" fontId="1" fillId="0" borderId="0" applyFont="0" applyFill="0" applyBorder="0" applyAlignment="0" applyProtection="0"/>
  </cellStyleXfs>
  <cellXfs count="129">
    <xf numFmtId="0" fontId="0" fillId="0" borderId="0" xfId="0"/>
    <xf numFmtId="0" fontId="4" fillId="0" borderId="1" xfId="3" applyFont="1" applyFill="1" applyBorder="1" applyAlignment="1">
      <alignment horizontal="center" vertical="center"/>
    </xf>
    <xf numFmtId="166" fontId="3" fillId="0" borderId="1" xfId="4" applyNumberFormat="1" applyFont="1" applyFill="1" applyBorder="1" applyAlignment="1">
      <alignment horizontal="center" vertical="center" wrapText="1"/>
    </xf>
    <xf numFmtId="3" fontId="3" fillId="0" borderId="1" xfId="3" applyNumberFormat="1" applyFont="1" applyFill="1" applyBorder="1" applyAlignment="1">
      <alignment horizontal="center" vertical="center" wrapText="1"/>
    </xf>
    <xf numFmtId="166" fontId="3" fillId="0" borderId="1" xfId="4" applyNumberFormat="1" applyFont="1" applyFill="1" applyBorder="1" applyAlignment="1">
      <alignment horizontal="left" vertical="center" wrapText="1"/>
    </xf>
    <xf numFmtId="9" fontId="3" fillId="0" borderId="1" xfId="3" applyNumberFormat="1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center" vertical="center" wrapText="1"/>
    </xf>
    <xf numFmtId="166" fontId="3" fillId="0" borderId="5" xfId="4" applyNumberFormat="1" applyFont="1" applyFill="1" applyBorder="1" applyAlignment="1">
      <alignment horizontal="center" vertical="center" wrapText="1"/>
    </xf>
    <xf numFmtId="166" fontId="3" fillId="0" borderId="4" xfId="4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left"/>
    </xf>
    <xf numFmtId="166" fontId="3" fillId="0" borderId="0" xfId="4" applyNumberFormat="1" applyFont="1" applyFill="1" applyBorder="1" applyAlignment="1">
      <alignment horizontal="center" vertical="center" wrapText="1"/>
    </xf>
    <xf numFmtId="14" fontId="4" fillId="0" borderId="0" xfId="3" applyNumberFormat="1" applyFont="1" applyFill="1" applyBorder="1" applyAlignment="1">
      <alignment horizontal="center" vertical="center" wrapText="1"/>
    </xf>
    <xf numFmtId="3" fontId="4" fillId="0" borderId="0" xfId="3" applyNumberFormat="1" applyFont="1" applyFill="1" applyBorder="1" applyAlignment="1">
      <alignment horizontal="center" vertical="center" wrapText="1"/>
    </xf>
    <xf numFmtId="3" fontId="3" fillId="0" borderId="0" xfId="3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/>
    </xf>
    <xf numFmtId="0" fontId="6" fillId="0" borderId="0" xfId="0" applyFont="1"/>
    <xf numFmtId="0" fontId="6" fillId="0" borderId="1" xfId="0" applyFont="1" applyFill="1" applyBorder="1"/>
    <xf numFmtId="0" fontId="6" fillId="2" borderId="4" xfId="0" applyFont="1" applyFill="1" applyBorder="1" applyAlignment="1"/>
    <xf numFmtId="0" fontId="8" fillId="0" borderId="1" xfId="0" applyFont="1" applyFill="1" applyBorder="1" applyAlignment="1">
      <alignment horizontal="center"/>
    </xf>
    <xf numFmtId="0" fontId="6" fillId="0" borderId="0" xfId="0" applyFont="1" applyFill="1"/>
    <xf numFmtId="0" fontId="9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/>
    <xf numFmtId="43" fontId="6" fillId="0" borderId="0" xfId="1" applyFont="1" applyFill="1" applyBorder="1"/>
    <xf numFmtId="3" fontId="6" fillId="0" borderId="0" xfId="0" applyNumberFormat="1" applyFont="1" applyFill="1" applyBorder="1"/>
    <xf numFmtId="41" fontId="6" fillId="0" borderId="0" xfId="2" applyFont="1" applyFill="1" applyBorder="1"/>
    <xf numFmtId="0" fontId="11" fillId="0" borderId="0" xfId="0" applyFont="1"/>
    <xf numFmtId="43" fontId="6" fillId="0" borderId="0" xfId="1" applyFont="1"/>
    <xf numFmtId="43" fontId="6" fillId="0" borderId="0" xfId="0" applyNumberFormat="1" applyFont="1"/>
    <xf numFmtId="41" fontId="6" fillId="0" borderId="0" xfId="2" applyFont="1"/>
    <xf numFmtId="0" fontId="13" fillId="0" borderId="1" xfId="0" applyFont="1" applyBorder="1" applyAlignment="1">
      <alignment horizontal="center" vertical="center"/>
    </xf>
    <xf numFmtId="3" fontId="3" fillId="3" borderId="5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5" fillId="0" borderId="0" xfId="6" applyFont="1"/>
    <xf numFmtId="0" fontId="15" fillId="4" borderId="0" xfId="6" applyFont="1" applyFill="1" applyBorder="1"/>
    <xf numFmtId="0" fontId="15" fillId="4" borderId="0" xfId="6" applyFont="1" applyFill="1"/>
    <xf numFmtId="0" fontId="13" fillId="0" borderId="1" xfId="6" applyFont="1" applyBorder="1" applyAlignment="1">
      <alignment horizontal="center" vertical="center"/>
    </xf>
    <xf numFmtId="0" fontId="13" fillId="0" borderId="0" xfId="6" applyFont="1" applyFill="1" applyBorder="1"/>
    <xf numFmtId="0" fontId="13" fillId="4" borderId="0" xfId="6" applyFont="1" applyFill="1" applyBorder="1"/>
    <xf numFmtId="0" fontId="13" fillId="0" borderId="0" xfId="6" applyFont="1"/>
    <xf numFmtId="0" fontId="19" fillId="5" borderId="1" xfId="6" applyFont="1" applyFill="1" applyBorder="1" applyAlignment="1">
      <alignment horizontal="center" vertical="center"/>
    </xf>
    <xf numFmtId="0" fontId="20" fillId="0" borderId="0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21" fillId="0" borderId="0" xfId="6" applyFont="1" applyAlignment="1">
      <alignment vertical="center"/>
    </xf>
    <xf numFmtId="0" fontId="21" fillId="0" borderId="0" xfId="6" applyFont="1"/>
    <xf numFmtId="0" fontId="23" fillId="0" borderId="0" xfId="6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167" fontId="8" fillId="0" borderId="1" xfId="2" applyNumberFormat="1" applyFont="1" applyFill="1" applyBorder="1" applyAlignment="1">
      <alignment horizontal="left" vertical="center" wrapText="1"/>
    </xf>
    <xf numFmtId="167" fontId="8" fillId="0" borderId="1" xfId="3" applyNumberFormat="1" applyFont="1" applyFill="1" applyBorder="1" applyAlignment="1">
      <alignment horizontal="right" vertical="center" wrapText="1"/>
    </xf>
    <xf numFmtId="167" fontId="8" fillId="0" borderId="1" xfId="3" applyNumberFormat="1" applyFont="1" applyFill="1" applyBorder="1" applyAlignment="1">
      <alignment horizontal="left" vertical="center" wrapText="1"/>
    </xf>
    <xf numFmtId="167" fontId="9" fillId="0" borderId="1" xfId="0" applyNumberFormat="1" applyFont="1" applyFill="1" applyBorder="1"/>
    <xf numFmtId="0" fontId="2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67" fontId="9" fillId="0" borderId="12" xfId="0" applyNumberFormat="1" applyFont="1" applyFill="1" applyBorder="1"/>
    <xf numFmtId="167" fontId="8" fillId="0" borderId="4" xfId="3" applyNumberFormat="1" applyFont="1" applyFill="1" applyBorder="1" applyAlignment="1">
      <alignment horizontal="right" vertical="center" wrapText="1"/>
    </xf>
    <xf numFmtId="167" fontId="9" fillId="0" borderId="1" xfId="0" applyNumberFormat="1" applyFont="1" applyFill="1" applyBorder="1" applyAlignment="1">
      <alignment horizontal="left" vertical="center" wrapText="1"/>
    </xf>
    <xf numFmtId="167" fontId="6" fillId="0" borderId="0" xfId="0" applyNumberFormat="1" applyFont="1" applyFill="1" applyBorder="1"/>
    <xf numFmtId="167" fontId="6" fillId="0" borderId="0" xfId="0" applyNumberFormat="1" applyFont="1"/>
    <xf numFmtId="10" fontId="4" fillId="0" borderId="1" xfId="3" applyNumberFormat="1" applyFont="1" applyFill="1" applyBorder="1" applyAlignment="1">
      <alignment horizontal="center" vertical="center" wrapText="1"/>
    </xf>
    <xf numFmtId="167" fontId="4" fillId="0" borderId="1" xfId="3" applyNumberFormat="1" applyFont="1" applyFill="1" applyBorder="1" applyAlignment="1">
      <alignment horizontal="center" vertical="center" wrapText="1"/>
    </xf>
    <xf numFmtId="0" fontId="3" fillId="0" borderId="1" xfId="3" applyFont="1" applyFill="1" applyBorder="1" applyAlignment="1">
      <alignment vertical="center" wrapText="1"/>
    </xf>
    <xf numFmtId="164" fontId="4" fillId="0" borderId="0" xfId="7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wrapText="1"/>
    </xf>
    <xf numFmtId="3" fontId="8" fillId="0" borderId="1" xfId="3" applyNumberFormat="1" applyFont="1" applyFill="1" applyBorder="1" applyAlignment="1">
      <alignment horizontal="center" vertical="center" wrapText="1"/>
    </xf>
    <xf numFmtId="14" fontId="8" fillId="0" borderId="1" xfId="3" applyNumberFormat="1" applyFont="1" applyFill="1" applyBorder="1" applyAlignment="1">
      <alignment horizontal="center" vertical="center" wrapText="1"/>
    </xf>
    <xf numFmtId="3" fontId="25" fillId="0" borderId="1" xfId="3" applyNumberFormat="1" applyFont="1" applyFill="1" applyBorder="1" applyAlignment="1">
      <alignment horizontal="center" vertical="center" wrapText="1"/>
    </xf>
    <xf numFmtId="0" fontId="9" fillId="0" borderId="1" xfId="0" applyFont="1" applyFill="1" applyBorder="1"/>
    <xf numFmtId="167" fontId="9" fillId="0" borderId="1" xfId="1" applyNumberFormat="1" applyFont="1" applyFill="1" applyBorder="1"/>
    <xf numFmtId="10" fontId="6" fillId="0" borderId="0" xfId="0" applyNumberFormat="1" applyFont="1"/>
    <xf numFmtId="168" fontId="3" fillId="0" borderId="1" xfId="1" applyNumberFormat="1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166" fontId="3" fillId="3" borderId="1" xfId="4" applyNumberFormat="1" applyFont="1" applyFill="1" applyBorder="1" applyAlignment="1">
      <alignment horizontal="center" vertical="center" wrapText="1"/>
    </xf>
    <xf numFmtId="3" fontId="3" fillId="3" borderId="10" xfId="3" applyNumberFormat="1" applyFont="1" applyFill="1" applyBorder="1" applyAlignment="1">
      <alignment horizontal="center" vertical="center" wrapText="1"/>
    </xf>
    <xf numFmtId="3" fontId="3" fillId="3" borderId="1" xfId="3" applyNumberFormat="1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3" fontId="3" fillId="2" borderId="5" xfId="3" applyNumberFormat="1" applyFont="1" applyFill="1" applyBorder="1" applyAlignment="1">
      <alignment horizontal="center" vertical="center" wrapText="1"/>
    </xf>
    <xf numFmtId="3" fontId="3" fillId="2" borderId="3" xfId="3" applyNumberFormat="1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6" fontId="3" fillId="0" borderId="11" xfId="4" applyNumberFormat="1" applyFont="1" applyFill="1" applyBorder="1" applyAlignment="1">
      <alignment horizontal="left" vertical="center" wrapText="1"/>
    </xf>
    <xf numFmtId="166" fontId="3" fillId="0" borderId="3" xfId="4" applyNumberFormat="1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left" vertical="center" wrapText="1"/>
    </xf>
    <xf numFmtId="0" fontId="3" fillId="3" borderId="6" xfId="3" applyFont="1" applyFill="1" applyBorder="1" applyAlignment="1">
      <alignment horizontal="center" vertical="center" wrapText="1"/>
    </xf>
    <xf numFmtId="0" fontId="3" fillId="3" borderId="7" xfId="3" applyFont="1" applyFill="1" applyBorder="1" applyAlignment="1">
      <alignment horizontal="center" vertical="center" wrapText="1"/>
    </xf>
    <xf numFmtId="0" fontId="3" fillId="3" borderId="8" xfId="3" applyFont="1" applyFill="1" applyBorder="1" applyAlignment="1">
      <alignment horizontal="center" vertical="center" wrapText="1"/>
    </xf>
    <xf numFmtId="0" fontId="3" fillId="3" borderId="9" xfId="3" applyFont="1" applyFill="1" applyBorder="1" applyAlignment="1">
      <alignment horizontal="center" vertical="center" wrapText="1"/>
    </xf>
    <xf numFmtId="166" fontId="3" fillId="0" borderId="5" xfId="4" applyNumberFormat="1" applyFont="1" applyFill="1" applyBorder="1" applyAlignment="1">
      <alignment horizontal="left" vertical="center" wrapText="1"/>
    </xf>
    <xf numFmtId="0" fontId="3" fillId="0" borderId="3" xfId="3" applyFont="1" applyFill="1" applyBorder="1" applyAlignment="1">
      <alignment horizontal="center"/>
    </xf>
    <xf numFmtId="0" fontId="3" fillId="0" borderId="1" xfId="3" applyFont="1" applyFill="1" applyBorder="1" applyAlignment="1">
      <alignment horizontal="center"/>
    </xf>
    <xf numFmtId="0" fontId="3" fillId="0" borderId="5" xfId="3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3" applyFont="1" applyFill="1" applyBorder="1" applyAlignment="1">
      <alignment horizontal="left"/>
    </xf>
    <xf numFmtId="0" fontId="3" fillId="0" borderId="1" xfId="3" applyFont="1" applyFill="1" applyBorder="1" applyAlignment="1">
      <alignment horizontal="left" vertical="center"/>
    </xf>
    <xf numFmtId="167" fontId="4" fillId="0" borderId="5" xfId="3" applyNumberFormat="1" applyFont="1" applyFill="1" applyBorder="1" applyAlignment="1">
      <alignment horizontal="center" vertical="center" wrapText="1"/>
    </xf>
    <xf numFmtId="167" fontId="4" fillId="0" borderId="3" xfId="3" applyNumberFormat="1" applyFont="1" applyFill="1" applyBorder="1" applyAlignment="1">
      <alignment horizontal="center" vertical="center" wrapText="1"/>
    </xf>
    <xf numFmtId="0" fontId="10" fillId="0" borderId="1" xfId="6" applyFont="1" applyBorder="1" applyAlignment="1">
      <alignment horizontal="left"/>
    </xf>
    <xf numFmtId="0" fontId="16" fillId="0" borderId="1" xfId="6" applyFont="1" applyBorder="1" applyAlignment="1">
      <alignment horizontal="center" vertical="center" wrapText="1"/>
    </xf>
    <xf numFmtId="0" fontId="17" fillId="0" borderId="1" xfId="6" applyFont="1" applyFill="1" applyBorder="1" applyAlignment="1">
      <alignment horizontal="center" vertical="center" wrapText="1"/>
    </xf>
    <xf numFmtId="0" fontId="18" fillId="5" borderId="1" xfId="6" applyFont="1" applyFill="1" applyBorder="1" applyAlignment="1">
      <alignment horizontal="center"/>
    </xf>
    <xf numFmtId="0" fontId="10" fillId="0" borderId="1" xfId="6" applyFont="1" applyBorder="1" applyAlignment="1">
      <alignment horizontal="left" wrapText="1"/>
    </xf>
    <xf numFmtId="0" fontId="18" fillId="0" borderId="1" xfId="6" applyFont="1" applyFill="1" applyBorder="1" applyAlignment="1">
      <alignment horizontal="center"/>
    </xf>
    <xf numFmtId="0" fontId="19" fillId="5" borderId="1" xfId="6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15" fillId="0" borderId="1" xfId="6" applyFont="1" applyBorder="1" applyAlignment="1">
      <alignment horizontal="left" vertical="center" wrapText="1"/>
    </xf>
    <xf numFmtId="0" fontId="15" fillId="0" borderId="1" xfId="6" applyFont="1" applyFill="1" applyBorder="1" applyAlignment="1">
      <alignment horizontal="left" vertical="center" wrapText="1"/>
    </xf>
  </cellXfs>
  <cellStyles count="8">
    <cellStyle name="Millares" xfId="1" builtinId="3"/>
    <cellStyle name="Millares [0]" xfId="2" builtinId="6"/>
    <cellStyle name="Millares 10" xfId="4" xr:uid="{00000000-0005-0000-0000-000002000000}"/>
    <cellStyle name="Moneda" xfId="7" builtinId="4"/>
    <cellStyle name="Normal" xfId="0" builtinId="0"/>
    <cellStyle name="Normal 10 2" xfId="5" xr:uid="{00000000-0005-0000-0000-000004000000}"/>
    <cellStyle name="Normal 14" xfId="3" xr:uid="{00000000-0005-0000-0000-000005000000}"/>
    <cellStyle name="Normal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680098</xdr:colOff>
      <xdr:row>0</xdr:row>
      <xdr:rowOff>41414</xdr:rowOff>
    </xdr:from>
    <xdr:to>
      <xdr:col>5</xdr:col>
      <xdr:colOff>560918</xdr:colOff>
      <xdr:row>2</xdr:row>
      <xdr:rowOff>7144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7E8A04D4-D1F5-47B0-84C4-6A8908CC59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6015" y="41414"/>
          <a:ext cx="642820" cy="632480"/>
        </a:xfrm>
        <a:prstGeom prst="rect">
          <a:avLst/>
        </a:prstGeom>
      </xdr:spPr>
    </xdr:pic>
    <xdr:clientData/>
  </xdr:twoCellAnchor>
  <xdr:twoCellAnchor editAs="oneCell">
    <xdr:from>
      <xdr:col>5</xdr:col>
      <xdr:colOff>63500</xdr:colOff>
      <xdr:row>24</xdr:row>
      <xdr:rowOff>169334</xdr:rowOff>
    </xdr:from>
    <xdr:to>
      <xdr:col>8</xdr:col>
      <xdr:colOff>147744</xdr:colOff>
      <xdr:row>28</xdr:row>
      <xdr:rowOff>31327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5CFD36E9-BCA8-4C76-8156-1E59AB76D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831417" y="13356167"/>
          <a:ext cx="2200910" cy="5816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1</xdr:row>
      <xdr:rowOff>76200</xdr:rowOff>
    </xdr:from>
    <xdr:to>
      <xdr:col>4</xdr:col>
      <xdr:colOff>740695</xdr:colOff>
      <xdr:row>2</xdr:row>
      <xdr:rowOff>372828</xdr:rowOff>
    </xdr:to>
    <xdr:pic>
      <xdr:nvPicPr>
        <xdr:cNvPr id="2" name="Imagen 1" descr="Logotipo SENA">
          <a:extLst>
            <a:ext uri="{FF2B5EF4-FFF2-40B4-BE49-F238E27FC236}">
              <a16:creationId xmlns:a16="http://schemas.microsoft.com/office/drawing/2014/main" id="{6422D5C8-9FEF-45E1-B485-26C2259A2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3925" y="209550"/>
          <a:ext cx="702595" cy="687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7"/>
  <sheetViews>
    <sheetView tabSelected="1" topLeftCell="A19" zoomScale="90" zoomScaleNormal="90" workbookViewId="0">
      <selection activeCell="R13" sqref="R13"/>
    </sheetView>
  </sheetViews>
  <sheetFormatPr baseColWidth="10" defaultColWidth="11.42578125" defaultRowHeight="14.25" x14ac:dyDescent="0.2"/>
  <cols>
    <col min="1" max="1" width="15.42578125" style="18" customWidth="1"/>
    <col min="2" max="2" width="11.42578125" style="18" customWidth="1"/>
    <col min="3" max="3" width="32.7109375" style="18" customWidth="1"/>
    <col min="4" max="4" width="15.5703125" style="18" customWidth="1"/>
    <col min="5" max="5" width="11.42578125" style="18"/>
    <col min="6" max="6" width="9" style="18" customWidth="1"/>
    <col min="7" max="7" width="8.7109375" style="18" customWidth="1"/>
    <col min="8" max="8" width="14" style="18" customWidth="1"/>
    <col min="9" max="9" width="13.42578125" style="18" customWidth="1"/>
    <col min="10" max="10" width="15" style="18" customWidth="1"/>
    <col min="11" max="11" width="15.42578125" style="18" customWidth="1"/>
    <col min="12" max="12" width="12.7109375" style="18" hidden="1" customWidth="1"/>
    <col min="13" max="13" width="13.7109375" style="18" hidden="1" customWidth="1"/>
    <col min="14" max="14" width="0" style="18" hidden="1" customWidth="1"/>
    <col min="15" max="15" width="47.140625" style="18" customWidth="1"/>
    <col min="16" max="16" width="11.42578125" style="18"/>
    <col min="17" max="17" width="12.7109375" style="18" bestFit="1" customWidth="1"/>
    <col min="18" max="18" width="11.42578125" style="18"/>
    <col min="19" max="19" width="12.7109375" style="18" bestFit="1" customWidth="1"/>
    <col min="20" max="16384" width="11.42578125" style="18"/>
  </cols>
  <sheetData>
    <row r="1" spans="1:15" ht="21.75" customHeight="1" x14ac:dyDescent="0.2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35" t="s">
        <v>22</v>
      </c>
    </row>
    <row r="2" spans="1:15" ht="30.75" customHeight="1" x14ac:dyDescent="0.2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52" t="s">
        <v>69</v>
      </c>
    </row>
    <row r="3" spans="1:15" ht="34.5" customHeight="1" x14ac:dyDescent="0.2">
      <c r="A3" s="90" t="s">
        <v>23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</row>
    <row r="4" spans="1:15" x14ac:dyDescent="0.2">
      <c r="A4" s="99" t="s">
        <v>24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1:15" x14ac:dyDescent="0.2">
      <c r="A5" s="110"/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2"/>
    </row>
    <row r="6" spans="1:15" x14ac:dyDescent="0.2">
      <c r="A6" s="113" t="s">
        <v>17</v>
      </c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</row>
    <row r="8" spans="1:15" x14ac:dyDescent="0.2">
      <c r="A8" s="114" t="s">
        <v>83</v>
      </c>
      <c r="B8" s="114"/>
      <c r="C8" s="114"/>
      <c r="D8" s="114"/>
      <c r="E8" s="114"/>
      <c r="F8" s="114"/>
      <c r="G8" s="114"/>
      <c r="H8" s="114"/>
      <c r="I8" s="114"/>
      <c r="J8" s="114"/>
      <c r="K8" s="17"/>
      <c r="L8" s="10"/>
      <c r="M8" s="10"/>
      <c r="N8" s="10"/>
    </row>
    <row r="9" spans="1:15" x14ac:dyDescent="0.2">
      <c r="A9" s="115" t="s">
        <v>71</v>
      </c>
      <c r="B9" s="115"/>
      <c r="C9" s="115"/>
      <c r="D9" s="15"/>
      <c r="E9" s="1"/>
      <c r="F9" s="2"/>
      <c r="G9" s="2"/>
      <c r="H9" s="2"/>
      <c r="I9" s="2"/>
      <c r="J9" s="9"/>
      <c r="K9" s="9"/>
      <c r="L9" s="11"/>
      <c r="M9" s="11"/>
      <c r="N9" s="11"/>
    </row>
    <row r="10" spans="1:15" x14ac:dyDescent="0.2">
      <c r="A10" s="104"/>
      <c r="B10" s="104"/>
      <c r="C10" s="104"/>
      <c r="D10" s="16"/>
      <c r="E10" s="3"/>
      <c r="F10" s="2"/>
      <c r="G10" s="2"/>
      <c r="H10" s="1"/>
      <c r="I10" s="8"/>
      <c r="J10" s="109" t="s">
        <v>72</v>
      </c>
      <c r="K10" s="101"/>
      <c r="L10" s="101"/>
      <c r="M10" s="101"/>
      <c r="N10" s="101"/>
      <c r="O10" s="102"/>
    </row>
    <row r="11" spans="1:15" x14ac:dyDescent="0.2">
      <c r="A11" s="71" t="s">
        <v>41</v>
      </c>
      <c r="B11" s="116">
        <f>+K23</f>
        <v>345382000</v>
      </c>
      <c r="C11" s="117">
        <v>345419923</v>
      </c>
      <c r="D11" s="70"/>
      <c r="E11" s="3"/>
      <c r="F11" s="2"/>
      <c r="G11" s="2"/>
      <c r="H11" s="2"/>
      <c r="I11" s="8"/>
      <c r="J11" s="4" t="s">
        <v>0</v>
      </c>
      <c r="K11" s="101" t="s">
        <v>95</v>
      </c>
      <c r="L11" s="101"/>
      <c r="M11" s="101"/>
      <c r="N11" s="101"/>
      <c r="O11" s="102"/>
    </row>
    <row r="12" spans="1:15" x14ac:dyDescent="0.2">
      <c r="A12" s="103" t="s">
        <v>76</v>
      </c>
      <c r="B12" s="104"/>
      <c r="C12" s="104"/>
      <c r="D12" s="69">
        <v>0</v>
      </c>
      <c r="E12" s="5"/>
      <c r="F12" s="2"/>
      <c r="G12" s="2"/>
      <c r="H12" s="2"/>
      <c r="I12" s="8"/>
      <c r="J12" s="2" t="s">
        <v>1</v>
      </c>
      <c r="K12" s="84">
        <v>3123513684</v>
      </c>
      <c r="L12" s="4"/>
      <c r="M12" s="4"/>
      <c r="N12" s="4"/>
      <c r="O12" s="19"/>
    </row>
    <row r="13" spans="1:15" ht="42.75" customHeight="1" x14ac:dyDescent="0.2">
      <c r="A13" s="95" t="s">
        <v>2</v>
      </c>
      <c r="B13" s="91" t="s">
        <v>3</v>
      </c>
      <c r="C13" s="91" t="s">
        <v>18</v>
      </c>
      <c r="D13" s="91" t="s">
        <v>9</v>
      </c>
      <c r="E13" s="91" t="s">
        <v>19</v>
      </c>
      <c r="F13" s="105" t="s">
        <v>20</v>
      </c>
      <c r="G13" s="106"/>
      <c r="H13" s="86" t="s">
        <v>21</v>
      </c>
      <c r="I13" s="86"/>
      <c r="J13" s="87" t="s">
        <v>4</v>
      </c>
      <c r="K13" s="87" t="s">
        <v>5</v>
      </c>
      <c r="L13" s="87" t="s">
        <v>4</v>
      </c>
      <c r="M13" s="87" t="s">
        <v>5</v>
      </c>
      <c r="N13" s="36" t="s">
        <v>10</v>
      </c>
      <c r="O13" s="89" t="s">
        <v>6</v>
      </c>
    </row>
    <row r="14" spans="1:15" ht="30.75" customHeight="1" x14ac:dyDescent="0.2">
      <c r="A14" s="96"/>
      <c r="B14" s="98"/>
      <c r="C14" s="98"/>
      <c r="D14" s="98"/>
      <c r="E14" s="98"/>
      <c r="F14" s="107"/>
      <c r="G14" s="108"/>
      <c r="H14" s="91" t="s">
        <v>7</v>
      </c>
      <c r="I14" s="91" t="s">
        <v>8</v>
      </c>
      <c r="J14" s="88"/>
      <c r="K14" s="88"/>
      <c r="L14" s="88"/>
      <c r="M14" s="88"/>
      <c r="N14" s="37" t="s">
        <v>11</v>
      </c>
      <c r="O14" s="90"/>
    </row>
    <row r="15" spans="1:15" ht="22.5" customHeight="1" x14ac:dyDescent="0.2">
      <c r="A15" s="97"/>
      <c r="B15" s="92"/>
      <c r="C15" s="92"/>
      <c r="D15" s="92"/>
      <c r="E15" s="92"/>
      <c r="F15" s="6" t="s">
        <v>12</v>
      </c>
      <c r="G15" s="6" t="s">
        <v>13</v>
      </c>
      <c r="H15" s="92"/>
      <c r="I15" s="92"/>
      <c r="J15" s="93" t="s">
        <v>15</v>
      </c>
      <c r="K15" s="94"/>
      <c r="L15" s="93" t="s">
        <v>16</v>
      </c>
      <c r="M15" s="94"/>
      <c r="N15" s="7"/>
      <c r="O15" s="20"/>
    </row>
    <row r="16" spans="1:15" s="55" customFormat="1" ht="87" customHeight="1" x14ac:dyDescent="0.25">
      <c r="A16" s="61" t="s">
        <v>73</v>
      </c>
      <c r="B16" s="75" t="s">
        <v>77</v>
      </c>
      <c r="C16" s="76" t="s">
        <v>90</v>
      </c>
      <c r="D16" s="75" t="s">
        <v>74</v>
      </c>
      <c r="E16" s="62">
        <v>1</v>
      </c>
      <c r="F16" s="56">
        <v>10</v>
      </c>
      <c r="G16" s="56">
        <v>5</v>
      </c>
      <c r="H16" s="63">
        <v>44593</v>
      </c>
      <c r="I16" s="63">
        <v>44900</v>
      </c>
      <c r="J16" s="57">
        <v>4246500</v>
      </c>
      <c r="K16" s="58">
        <f>(J16*F16+(J16/30)*G16)*E16</f>
        <v>43172750</v>
      </c>
      <c r="L16" s="59"/>
      <c r="M16" s="59"/>
      <c r="N16" s="54"/>
      <c r="O16" s="74" t="s">
        <v>79</v>
      </c>
    </row>
    <row r="17" spans="1:15" s="55" customFormat="1" ht="79.5" customHeight="1" x14ac:dyDescent="0.25">
      <c r="A17" s="61" t="s">
        <v>73</v>
      </c>
      <c r="B17" s="75" t="s">
        <v>77</v>
      </c>
      <c r="C17" s="76" t="s">
        <v>89</v>
      </c>
      <c r="D17" s="75" t="s">
        <v>74</v>
      </c>
      <c r="E17" s="62">
        <v>1</v>
      </c>
      <c r="F17" s="56">
        <v>10</v>
      </c>
      <c r="G17" s="56">
        <v>5</v>
      </c>
      <c r="H17" s="63">
        <v>44593</v>
      </c>
      <c r="I17" s="63">
        <v>44900</v>
      </c>
      <c r="J17" s="57">
        <v>4246500</v>
      </c>
      <c r="K17" s="58">
        <f>(J17*F17+(J17/30)*G17)*E17</f>
        <v>43172750</v>
      </c>
      <c r="L17" s="66"/>
      <c r="M17" s="58"/>
      <c r="N17" s="54"/>
      <c r="O17" s="74" t="s">
        <v>80</v>
      </c>
    </row>
    <row r="18" spans="1:15" s="55" customFormat="1" ht="79.5" customHeight="1" x14ac:dyDescent="0.25">
      <c r="A18" s="61" t="s">
        <v>73</v>
      </c>
      <c r="B18" s="75" t="s">
        <v>77</v>
      </c>
      <c r="C18" s="76" t="s">
        <v>88</v>
      </c>
      <c r="D18" s="75" t="s">
        <v>74</v>
      </c>
      <c r="E18" s="62">
        <v>1</v>
      </c>
      <c r="F18" s="56">
        <v>10</v>
      </c>
      <c r="G18" s="56">
        <v>5</v>
      </c>
      <c r="H18" s="63">
        <v>44593</v>
      </c>
      <c r="I18" s="63">
        <v>44900</v>
      </c>
      <c r="J18" s="57">
        <v>4246500</v>
      </c>
      <c r="K18" s="58">
        <f>(J18*F18+(J18/30)*G18)*E18</f>
        <v>43172750</v>
      </c>
      <c r="L18" s="57"/>
      <c r="M18" s="65"/>
      <c r="N18" s="54"/>
      <c r="O18" s="74" t="s">
        <v>92</v>
      </c>
    </row>
    <row r="19" spans="1:15" s="55" customFormat="1" ht="81" customHeight="1" x14ac:dyDescent="0.25">
      <c r="A19" s="61" t="s">
        <v>73</v>
      </c>
      <c r="B19" s="75" t="s">
        <v>77</v>
      </c>
      <c r="C19" s="76" t="s">
        <v>87</v>
      </c>
      <c r="D19" s="75" t="s">
        <v>74</v>
      </c>
      <c r="E19" s="62">
        <v>1</v>
      </c>
      <c r="F19" s="56">
        <v>10</v>
      </c>
      <c r="G19" s="56">
        <v>5</v>
      </c>
      <c r="H19" s="63">
        <v>44593</v>
      </c>
      <c r="I19" s="63">
        <v>44900</v>
      </c>
      <c r="J19" s="57">
        <v>4246500</v>
      </c>
      <c r="K19" s="58">
        <f>(J19*F19+(J19/30)*G19)*E19</f>
        <v>43172750</v>
      </c>
      <c r="L19" s="57"/>
      <c r="M19" s="58"/>
      <c r="N19" s="54"/>
      <c r="O19" s="74" t="s">
        <v>93</v>
      </c>
    </row>
    <row r="20" spans="1:15" s="55" customFormat="1" ht="90.75" customHeight="1" x14ac:dyDescent="0.25">
      <c r="A20" s="61" t="s">
        <v>73</v>
      </c>
      <c r="B20" s="75" t="s">
        <v>77</v>
      </c>
      <c r="C20" s="76" t="s">
        <v>86</v>
      </c>
      <c r="D20" s="75" t="s">
        <v>74</v>
      </c>
      <c r="E20" s="62">
        <v>1</v>
      </c>
      <c r="F20" s="56">
        <v>10</v>
      </c>
      <c r="G20" s="56">
        <v>5</v>
      </c>
      <c r="H20" s="63">
        <v>44593</v>
      </c>
      <c r="I20" s="63">
        <v>44900</v>
      </c>
      <c r="J20" s="57">
        <v>4246500</v>
      </c>
      <c r="K20" s="58">
        <f t="shared" ref="K20" si="0">(J20*F20+(J20/30)*G20)*E20</f>
        <v>43172750</v>
      </c>
      <c r="L20" s="66"/>
      <c r="M20" s="58"/>
      <c r="N20" s="54"/>
      <c r="O20" s="74" t="s">
        <v>94</v>
      </c>
    </row>
    <row r="21" spans="1:15" s="55" customFormat="1" ht="126" customHeight="1" x14ac:dyDescent="0.25">
      <c r="A21" s="61" t="s">
        <v>73</v>
      </c>
      <c r="B21" s="75" t="s">
        <v>91</v>
      </c>
      <c r="C21" s="76" t="s">
        <v>85</v>
      </c>
      <c r="D21" s="75" t="s">
        <v>74</v>
      </c>
      <c r="E21" s="62">
        <v>2</v>
      </c>
      <c r="F21" s="56">
        <v>10</v>
      </c>
      <c r="G21" s="56">
        <v>5</v>
      </c>
      <c r="H21" s="63">
        <v>44593</v>
      </c>
      <c r="I21" s="63">
        <v>44900</v>
      </c>
      <c r="J21" s="57">
        <v>4246500</v>
      </c>
      <c r="K21" s="58">
        <f>((J21*F21+(J21/30)*G21)*E21)</f>
        <v>86345500</v>
      </c>
      <c r="L21" s="57"/>
      <c r="M21" s="58"/>
      <c r="N21" s="54"/>
      <c r="O21" s="74" t="s">
        <v>82</v>
      </c>
    </row>
    <row r="22" spans="1:15" s="55" customFormat="1" ht="156" x14ac:dyDescent="0.25">
      <c r="A22" s="61" t="s">
        <v>73</v>
      </c>
      <c r="B22" s="75" t="s">
        <v>91</v>
      </c>
      <c r="C22" s="76" t="s">
        <v>84</v>
      </c>
      <c r="D22" s="75" t="s">
        <v>74</v>
      </c>
      <c r="E22" s="62">
        <v>1</v>
      </c>
      <c r="F22" s="56">
        <v>10</v>
      </c>
      <c r="G22" s="56">
        <v>5</v>
      </c>
      <c r="H22" s="63">
        <v>44593</v>
      </c>
      <c r="I22" s="63">
        <v>44900</v>
      </c>
      <c r="J22" s="57">
        <v>4246500</v>
      </c>
      <c r="K22" s="58">
        <f>(J22*F22+(J22/30)*G22)*E22</f>
        <v>43172750</v>
      </c>
      <c r="L22" s="57"/>
      <c r="M22" s="65"/>
      <c r="N22" s="54"/>
      <c r="O22" s="74" t="s">
        <v>81</v>
      </c>
    </row>
    <row r="23" spans="1:15" s="22" customFormat="1" ht="15" thickBot="1" x14ac:dyDescent="0.25">
      <c r="A23" s="21" t="s">
        <v>14</v>
      </c>
      <c r="B23" s="77"/>
      <c r="C23" s="21"/>
      <c r="D23" s="21"/>
      <c r="E23" s="78">
        <f>SUM(E16:E22)</f>
        <v>8</v>
      </c>
      <c r="F23" s="79"/>
      <c r="G23" s="78"/>
      <c r="H23" s="80"/>
      <c r="I23" s="81"/>
      <c r="J23" s="82"/>
      <c r="K23" s="64">
        <f>SUM(K16:K22)</f>
        <v>345382000</v>
      </c>
      <c r="L23" s="60"/>
      <c r="M23" s="64">
        <f>SUM(M16:M22)</f>
        <v>0</v>
      </c>
      <c r="N23" s="81"/>
      <c r="O23" s="73"/>
    </row>
    <row r="24" spans="1:15" s="22" customFormat="1" ht="15" thickTop="1" x14ac:dyDescent="0.2">
      <c r="A24" s="23"/>
      <c r="B24" s="24"/>
      <c r="C24" s="25"/>
      <c r="D24" s="26"/>
      <c r="E24" s="13"/>
      <c r="F24" s="12"/>
      <c r="G24" s="13"/>
      <c r="H24" s="14"/>
      <c r="I24" s="27"/>
      <c r="J24" s="28"/>
      <c r="K24" s="29"/>
      <c r="L24" s="29"/>
      <c r="M24" s="29"/>
      <c r="N24" s="27"/>
    </row>
    <row r="25" spans="1:15" s="22" customFormat="1" x14ac:dyDescent="0.2">
      <c r="A25" s="23"/>
      <c r="B25" s="24"/>
      <c r="C25" s="25"/>
      <c r="D25" s="26"/>
      <c r="E25" s="12"/>
      <c r="F25" s="72"/>
      <c r="G25" s="13"/>
      <c r="H25" s="14"/>
      <c r="I25" s="27"/>
      <c r="J25" s="28"/>
      <c r="K25" s="67"/>
      <c r="L25" s="27"/>
      <c r="M25" s="27"/>
      <c r="N25" s="27"/>
      <c r="O25" s="30"/>
    </row>
    <row r="26" spans="1:15" s="22" customFormat="1" x14ac:dyDescent="0.2">
      <c r="A26" s="23"/>
      <c r="B26" s="24"/>
      <c r="C26" s="25"/>
      <c r="D26" s="26"/>
      <c r="E26" s="12"/>
      <c r="F26" s="12"/>
      <c r="G26" s="13"/>
      <c r="H26" s="14"/>
      <c r="I26" s="28"/>
      <c r="J26" s="28"/>
      <c r="K26" s="67"/>
      <c r="L26" s="27"/>
      <c r="M26" s="27"/>
      <c r="N26" s="27"/>
      <c r="O26" s="30"/>
    </row>
    <row r="27" spans="1:15" x14ac:dyDescent="0.2">
      <c r="B27" s="31"/>
      <c r="J27" s="68"/>
      <c r="K27" s="68"/>
      <c r="L27" s="32"/>
      <c r="O27" s="30"/>
    </row>
    <row r="28" spans="1:15" x14ac:dyDescent="0.2">
      <c r="C28" s="68"/>
      <c r="K28" s="33"/>
      <c r="L28" s="33"/>
      <c r="M28" s="33"/>
      <c r="O28" s="34"/>
    </row>
    <row r="29" spans="1:15" ht="15" x14ac:dyDescent="0.25">
      <c r="A29" s="85" t="s">
        <v>75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</row>
    <row r="30" spans="1:15" ht="15" x14ac:dyDescent="0.25">
      <c r="A30" s="85" t="s">
        <v>78</v>
      </c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</row>
    <row r="37" spans="10:11" x14ac:dyDescent="0.2">
      <c r="J37" s="68"/>
    </row>
    <row r="38" spans="10:11" x14ac:dyDescent="0.2">
      <c r="J38" s="68"/>
    </row>
    <row r="39" spans="10:11" x14ac:dyDescent="0.2">
      <c r="J39" s="68"/>
    </row>
    <row r="40" spans="10:11" x14ac:dyDescent="0.2">
      <c r="J40" s="68"/>
    </row>
    <row r="43" spans="10:11" x14ac:dyDescent="0.2">
      <c r="J43" s="68"/>
    </row>
    <row r="44" spans="10:11" x14ac:dyDescent="0.2">
      <c r="J44" s="68"/>
    </row>
    <row r="45" spans="10:11" x14ac:dyDescent="0.2">
      <c r="J45" s="68"/>
    </row>
    <row r="46" spans="10:11" x14ac:dyDescent="0.2">
      <c r="J46" s="68"/>
      <c r="K46" s="83"/>
    </row>
    <row r="47" spans="10:11" x14ac:dyDescent="0.2">
      <c r="J47" s="68"/>
    </row>
  </sheetData>
  <mergeCells count="30">
    <mergeCell ref="A4:O4"/>
    <mergeCell ref="A1:N2"/>
    <mergeCell ref="A3:O3"/>
    <mergeCell ref="A29:O29"/>
    <mergeCell ref="K11:O11"/>
    <mergeCell ref="A12:C12"/>
    <mergeCell ref="F13:G14"/>
    <mergeCell ref="A10:C10"/>
    <mergeCell ref="J10:O10"/>
    <mergeCell ref="A5:O5"/>
    <mergeCell ref="A6:O6"/>
    <mergeCell ref="A8:J8"/>
    <mergeCell ref="A9:C9"/>
    <mergeCell ref="B11:C11"/>
    <mergeCell ref="A30:O30"/>
    <mergeCell ref="H13:I13"/>
    <mergeCell ref="J13:J14"/>
    <mergeCell ref="K13:K14"/>
    <mergeCell ref="L13:L14"/>
    <mergeCell ref="M13:M14"/>
    <mergeCell ref="O13:O14"/>
    <mergeCell ref="H14:H15"/>
    <mergeCell ref="I14:I15"/>
    <mergeCell ref="J15:K15"/>
    <mergeCell ref="L15:M15"/>
    <mergeCell ref="A13:A15"/>
    <mergeCell ref="B13:B15"/>
    <mergeCell ref="C13:C15"/>
    <mergeCell ref="D13:D15"/>
    <mergeCell ref="E13:E15"/>
  </mergeCells>
  <pageMargins left="0.7" right="0.7" top="0.75" bottom="0.75" header="0.3" footer="0.3"/>
  <pageSetup paperSize="14" scale="70" fitToHeight="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7"/>
  <sheetViews>
    <sheetView showGridLines="0" topLeftCell="A7" workbookViewId="0">
      <selection activeCell="C28" sqref="C28:G28"/>
    </sheetView>
  </sheetViews>
  <sheetFormatPr baseColWidth="10" defaultColWidth="11.42578125" defaultRowHeight="15" x14ac:dyDescent="0.2"/>
  <cols>
    <col min="1" max="1" width="5.5703125" style="38" customWidth="1"/>
    <col min="2" max="2" width="29" style="38" customWidth="1"/>
    <col min="3" max="3" width="16.5703125" style="38" customWidth="1"/>
    <col min="4" max="4" width="19.28515625" style="38" customWidth="1"/>
    <col min="5" max="6" width="11.42578125" style="38"/>
    <col min="7" max="7" width="6.42578125" style="38" customWidth="1"/>
    <col min="8" max="8" width="9.5703125" style="38" customWidth="1"/>
    <col min="9" max="9" width="9.42578125" style="38" customWidth="1"/>
    <col min="10" max="10" width="12.42578125" style="38" customWidth="1"/>
    <col min="11" max="16384" width="11.42578125" style="38"/>
  </cols>
  <sheetData>
    <row r="1" spans="2:17" ht="10.5" customHeight="1" x14ac:dyDescent="0.2"/>
    <row r="2" spans="2:17" ht="30.75" customHeight="1" x14ac:dyDescent="0.2"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39"/>
      <c r="M2" s="40"/>
      <c r="N2" s="40"/>
      <c r="O2" s="40"/>
      <c r="P2" s="40"/>
    </row>
    <row r="3" spans="2:17" ht="40.5" customHeight="1" x14ac:dyDescent="0.2"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39"/>
      <c r="M3" s="40"/>
      <c r="N3" s="40"/>
      <c r="O3" s="40"/>
      <c r="P3" s="40"/>
    </row>
    <row r="4" spans="2:17" ht="25.5" customHeight="1" x14ac:dyDescent="0.2">
      <c r="B4" s="120" t="s">
        <v>35</v>
      </c>
      <c r="C4" s="120"/>
      <c r="D4" s="120"/>
      <c r="E4" s="120"/>
      <c r="F4" s="120"/>
      <c r="G4" s="120"/>
      <c r="H4" s="120"/>
      <c r="I4" s="120"/>
      <c r="J4" s="120"/>
      <c r="K4" s="41" t="s">
        <v>22</v>
      </c>
      <c r="L4" s="39"/>
      <c r="M4" s="40"/>
      <c r="N4" s="40"/>
      <c r="O4" s="40"/>
      <c r="P4" s="40"/>
    </row>
    <row r="5" spans="2:17" s="44" customFormat="1" ht="30" customHeight="1" x14ac:dyDescent="0.2">
      <c r="B5" s="120"/>
      <c r="C5" s="120"/>
      <c r="D5" s="120"/>
      <c r="E5" s="120"/>
      <c r="F5" s="120"/>
      <c r="G5" s="120"/>
      <c r="H5" s="120"/>
      <c r="I5" s="120"/>
      <c r="J5" s="120"/>
      <c r="K5" s="53" t="s">
        <v>70</v>
      </c>
      <c r="L5" s="42"/>
      <c r="M5" s="43"/>
      <c r="N5" s="43"/>
      <c r="O5" s="43"/>
      <c r="P5" s="43"/>
      <c r="Q5" s="43"/>
    </row>
    <row r="6" spans="2:17" ht="23.25" customHeight="1" x14ac:dyDescent="0.2">
      <c r="B6" s="120" t="s">
        <v>25</v>
      </c>
      <c r="C6" s="120"/>
      <c r="D6" s="120"/>
      <c r="E6" s="120"/>
      <c r="F6" s="120"/>
      <c r="G6" s="120"/>
      <c r="H6" s="120"/>
      <c r="I6" s="120"/>
      <c r="J6" s="120"/>
      <c r="K6" s="120"/>
    </row>
    <row r="7" spans="2:17" ht="18" x14ac:dyDescent="0.2">
      <c r="B7" s="120" t="s">
        <v>26</v>
      </c>
      <c r="C7" s="120"/>
      <c r="D7" s="120"/>
      <c r="E7" s="120"/>
      <c r="F7" s="120"/>
      <c r="G7" s="120"/>
      <c r="H7" s="120"/>
      <c r="I7" s="120"/>
      <c r="J7" s="120"/>
      <c r="K7" s="120"/>
    </row>
    <row r="8" spans="2:17" ht="18" x14ac:dyDescent="0.25">
      <c r="B8" s="121" t="s">
        <v>27</v>
      </c>
      <c r="C8" s="121"/>
      <c r="D8" s="121"/>
      <c r="E8" s="121"/>
      <c r="F8" s="121"/>
      <c r="G8" s="121"/>
      <c r="H8" s="121"/>
      <c r="I8" s="121"/>
      <c r="J8" s="121"/>
      <c r="K8" s="121"/>
    </row>
    <row r="9" spans="2:17" x14ac:dyDescent="0.2">
      <c r="B9" s="118" t="s">
        <v>68</v>
      </c>
      <c r="C9" s="118"/>
      <c r="D9" s="118"/>
      <c r="E9" s="118"/>
      <c r="F9" s="118"/>
      <c r="G9" s="118"/>
      <c r="H9" s="118"/>
      <c r="I9" s="118"/>
      <c r="J9" s="118"/>
      <c r="K9" s="118"/>
    </row>
    <row r="10" spans="2:17" x14ac:dyDescent="0.2">
      <c r="B10" s="118" t="s">
        <v>28</v>
      </c>
      <c r="C10" s="118"/>
      <c r="D10" s="118"/>
      <c r="E10" s="118"/>
      <c r="F10" s="118"/>
      <c r="G10" s="118"/>
      <c r="H10" s="118"/>
      <c r="I10" s="118"/>
      <c r="J10" s="118"/>
      <c r="K10" s="118"/>
    </row>
    <row r="11" spans="2:17" x14ac:dyDescent="0.2">
      <c r="B11" s="122" t="s">
        <v>64</v>
      </c>
      <c r="C11" s="122"/>
      <c r="D11" s="122"/>
      <c r="E11" s="122"/>
      <c r="F11" s="122"/>
      <c r="G11" s="122"/>
      <c r="H11" s="122"/>
      <c r="I11" s="122"/>
      <c r="J11" s="122"/>
      <c r="K11" s="122"/>
    </row>
    <row r="12" spans="2:17" x14ac:dyDescent="0.2">
      <c r="B12" s="118" t="s">
        <v>65</v>
      </c>
      <c r="C12" s="118"/>
      <c r="D12" s="118"/>
      <c r="E12" s="118"/>
      <c r="F12" s="118"/>
      <c r="G12" s="118"/>
      <c r="H12" s="118"/>
      <c r="I12" s="118"/>
      <c r="J12" s="118"/>
      <c r="K12" s="118"/>
    </row>
    <row r="13" spans="2:17" x14ac:dyDescent="0.2">
      <c r="B13" s="118" t="s">
        <v>66</v>
      </c>
      <c r="C13" s="118"/>
      <c r="D13" s="118"/>
      <c r="E13" s="118"/>
      <c r="F13" s="118"/>
      <c r="G13" s="118"/>
      <c r="H13" s="118"/>
      <c r="I13" s="118"/>
      <c r="J13" s="118"/>
      <c r="K13" s="118"/>
    </row>
    <row r="14" spans="2:17" x14ac:dyDescent="0.2">
      <c r="B14" s="118" t="s">
        <v>29</v>
      </c>
      <c r="C14" s="118"/>
      <c r="D14" s="118"/>
      <c r="E14" s="118"/>
      <c r="F14" s="118"/>
      <c r="G14" s="118"/>
      <c r="H14" s="118"/>
      <c r="I14" s="118"/>
      <c r="J14" s="118"/>
      <c r="K14" s="118"/>
    </row>
    <row r="15" spans="2:17" x14ac:dyDescent="0.2">
      <c r="B15" s="118" t="s">
        <v>67</v>
      </c>
      <c r="C15" s="118"/>
      <c r="D15" s="118"/>
      <c r="E15" s="118"/>
      <c r="F15" s="118"/>
      <c r="G15" s="118"/>
      <c r="H15" s="118"/>
      <c r="I15" s="118"/>
      <c r="J15" s="118"/>
      <c r="K15" s="118"/>
    </row>
    <row r="16" spans="2:17" s="51" customFormat="1" x14ac:dyDescent="0.2">
      <c r="B16" s="118" t="s">
        <v>30</v>
      </c>
      <c r="C16" s="118"/>
      <c r="D16" s="118"/>
      <c r="E16" s="118"/>
      <c r="F16" s="118"/>
      <c r="G16" s="118"/>
      <c r="H16" s="118"/>
      <c r="I16" s="118"/>
      <c r="J16" s="118"/>
      <c r="K16" s="118"/>
    </row>
    <row r="17" spans="2:14" ht="18" x14ac:dyDescent="0.25">
      <c r="B17" s="121" t="s">
        <v>31</v>
      </c>
      <c r="C17" s="121"/>
      <c r="D17" s="121"/>
      <c r="E17" s="121"/>
      <c r="F17" s="121"/>
      <c r="G17" s="121"/>
      <c r="H17" s="121"/>
      <c r="I17" s="121"/>
      <c r="J17" s="121"/>
      <c r="K17" s="121"/>
    </row>
    <row r="18" spans="2:14" ht="4.5" customHeight="1" x14ac:dyDescent="0.25">
      <c r="B18" s="123"/>
      <c r="C18" s="123"/>
      <c r="D18" s="123"/>
      <c r="E18" s="123"/>
      <c r="F18" s="123"/>
      <c r="G18" s="123"/>
      <c r="H18" s="123"/>
      <c r="I18" s="123"/>
      <c r="J18" s="123"/>
      <c r="K18" s="123"/>
    </row>
    <row r="19" spans="2:14" ht="15.75" x14ac:dyDescent="0.2">
      <c r="B19" s="45" t="s">
        <v>32</v>
      </c>
      <c r="C19" s="124" t="s">
        <v>33</v>
      </c>
      <c r="D19" s="124"/>
      <c r="E19" s="124"/>
      <c r="F19" s="124"/>
      <c r="G19" s="124"/>
      <c r="H19" s="124" t="s">
        <v>34</v>
      </c>
      <c r="I19" s="124"/>
      <c r="J19" s="124"/>
      <c r="K19" s="124"/>
      <c r="L19" s="46"/>
      <c r="M19" s="46"/>
      <c r="N19" s="46"/>
    </row>
    <row r="20" spans="2:14" x14ac:dyDescent="0.2">
      <c r="B20" s="47" t="s">
        <v>38</v>
      </c>
      <c r="C20" s="125" t="s">
        <v>36</v>
      </c>
      <c r="D20" s="125"/>
      <c r="E20" s="125"/>
      <c r="F20" s="125"/>
      <c r="G20" s="125"/>
      <c r="H20" s="126"/>
      <c r="I20" s="126"/>
      <c r="J20" s="126"/>
      <c r="K20" s="126"/>
    </row>
    <row r="21" spans="2:14" ht="30" x14ac:dyDescent="0.2">
      <c r="B21" s="48" t="s">
        <v>37</v>
      </c>
      <c r="C21" s="127" t="s">
        <v>39</v>
      </c>
      <c r="D21" s="127"/>
      <c r="E21" s="127"/>
      <c r="F21" s="127"/>
      <c r="G21" s="127"/>
      <c r="H21" s="128"/>
      <c r="I21" s="128"/>
      <c r="J21" s="128"/>
      <c r="K21" s="128"/>
    </row>
    <row r="22" spans="2:14" x14ac:dyDescent="0.2">
      <c r="B22" s="48" t="s">
        <v>41</v>
      </c>
      <c r="C22" s="127" t="s">
        <v>40</v>
      </c>
      <c r="D22" s="127"/>
      <c r="E22" s="127"/>
      <c r="F22" s="127"/>
      <c r="G22" s="127"/>
      <c r="H22" s="128"/>
      <c r="I22" s="128"/>
      <c r="J22" s="128"/>
      <c r="K22" s="128"/>
    </row>
    <row r="23" spans="2:14" x14ac:dyDescent="0.2">
      <c r="B23" s="48" t="s">
        <v>42</v>
      </c>
      <c r="C23" s="127" t="s">
        <v>43</v>
      </c>
      <c r="D23" s="127"/>
      <c r="E23" s="127"/>
      <c r="F23" s="127"/>
      <c r="G23" s="127"/>
      <c r="H23" s="128"/>
      <c r="I23" s="128"/>
      <c r="J23" s="128"/>
      <c r="K23" s="128"/>
    </row>
    <row r="24" spans="2:14" ht="28.5" customHeight="1" x14ac:dyDescent="0.2">
      <c r="B24" s="48" t="s">
        <v>44</v>
      </c>
      <c r="C24" s="127" t="s">
        <v>45</v>
      </c>
      <c r="D24" s="127"/>
      <c r="E24" s="127"/>
      <c r="F24" s="127"/>
      <c r="G24" s="127"/>
      <c r="H24" s="128"/>
      <c r="I24" s="128"/>
      <c r="J24" s="128"/>
      <c r="K24" s="128"/>
    </row>
    <row r="25" spans="2:14" x14ac:dyDescent="0.2">
      <c r="B25" s="48" t="s">
        <v>47</v>
      </c>
      <c r="C25" s="127" t="s">
        <v>46</v>
      </c>
      <c r="D25" s="127"/>
      <c r="E25" s="127"/>
      <c r="F25" s="127"/>
      <c r="G25" s="127"/>
      <c r="H25" s="128"/>
      <c r="I25" s="128"/>
      <c r="J25" s="128"/>
      <c r="K25" s="128"/>
    </row>
    <row r="26" spans="2:14" ht="31.5" customHeight="1" x14ac:dyDescent="0.2">
      <c r="B26" s="48" t="s">
        <v>49</v>
      </c>
      <c r="C26" s="127" t="s">
        <v>48</v>
      </c>
      <c r="D26" s="127"/>
      <c r="E26" s="127"/>
      <c r="F26" s="127"/>
      <c r="G26" s="127"/>
      <c r="H26" s="128"/>
      <c r="I26" s="128"/>
      <c r="J26" s="128"/>
      <c r="K26" s="128"/>
    </row>
    <row r="27" spans="2:14" ht="30" x14ac:dyDescent="0.2">
      <c r="B27" s="48" t="s">
        <v>50</v>
      </c>
      <c r="C27" s="127" t="s">
        <v>51</v>
      </c>
      <c r="D27" s="127"/>
      <c r="E27" s="127"/>
      <c r="F27" s="127"/>
      <c r="G27" s="127"/>
      <c r="H27" s="128"/>
      <c r="I27" s="128"/>
      <c r="J27" s="128"/>
      <c r="K27" s="128"/>
    </row>
    <row r="28" spans="2:14" x14ac:dyDescent="0.2">
      <c r="B28" s="48" t="s">
        <v>52</v>
      </c>
      <c r="C28" s="127" t="s">
        <v>53</v>
      </c>
      <c r="D28" s="127"/>
      <c r="E28" s="127"/>
      <c r="F28" s="127"/>
      <c r="G28" s="127"/>
      <c r="H28" s="128"/>
      <c r="I28" s="128"/>
      <c r="J28" s="128"/>
      <c r="K28" s="128"/>
    </row>
    <row r="29" spans="2:14" x14ac:dyDescent="0.2">
      <c r="B29" s="48" t="s">
        <v>19</v>
      </c>
      <c r="C29" s="127" t="s">
        <v>54</v>
      </c>
      <c r="D29" s="127"/>
      <c r="E29" s="127"/>
      <c r="F29" s="127"/>
      <c r="G29" s="127"/>
      <c r="H29" s="128"/>
      <c r="I29" s="128"/>
      <c r="J29" s="128"/>
      <c r="K29" s="128"/>
    </row>
    <row r="30" spans="2:14" ht="30" x14ac:dyDescent="0.2">
      <c r="B30" s="48" t="s">
        <v>55</v>
      </c>
      <c r="C30" s="127" t="s">
        <v>56</v>
      </c>
      <c r="D30" s="127"/>
      <c r="E30" s="127"/>
      <c r="F30" s="127"/>
      <c r="G30" s="127"/>
      <c r="H30" s="128"/>
      <c r="I30" s="128"/>
      <c r="J30" s="128"/>
      <c r="K30" s="128"/>
    </row>
    <row r="31" spans="2:14" ht="45" x14ac:dyDescent="0.2">
      <c r="B31" s="48" t="s">
        <v>21</v>
      </c>
      <c r="C31" s="127" t="s">
        <v>57</v>
      </c>
      <c r="D31" s="127"/>
      <c r="E31" s="127"/>
      <c r="F31" s="127"/>
      <c r="G31" s="127"/>
      <c r="H31" s="128"/>
      <c r="I31" s="128"/>
      <c r="J31" s="128"/>
      <c r="K31" s="128"/>
    </row>
    <row r="32" spans="2:14" ht="30" x14ac:dyDescent="0.2">
      <c r="B32" s="48" t="s">
        <v>4</v>
      </c>
      <c r="C32" s="127" t="s">
        <v>58</v>
      </c>
      <c r="D32" s="127"/>
      <c r="E32" s="127"/>
      <c r="F32" s="127"/>
      <c r="G32" s="127"/>
      <c r="H32" s="128"/>
      <c r="I32" s="128"/>
      <c r="J32" s="128"/>
      <c r="K32" s="128"/>
    </row>
    <row r="33" spans="2:11" ht="30" x14ac:dyDescent="0.2">
      <c r="B33" s="48" t="s">
        <v>5</v>
      </c>
      <c r="C33" s="127" t="s">
        <v>59</v>
      </c>
      <c r="D33" s="127"/>
      <c r="E33" s="127"/>
      <c r="F33" s="127"/>
      <c r="G33" s="127"/>
      <c r="H33" s="128"/>
      <c r="I33" s="128"/>
      <c r="J33" s="128"/>
      <c r="K33" s="128"/>
    </row>
    <row r="34" spans="2:11" ht="30" x14ac:dyDescent="0.2">
      <c r="B34" s="48" t="s">
        <v>61</v>
      </c>
      <c r="C34" s="127" t="s">
        <v>60</v>
      </c>
      <c r="D34" s="127"/>
      <c r="E34" s="127"/>
      <c r="F34" s="127"/>
      <c r="G34" s="127"/>
      <c r="H34" s="128"/>
      <c r="I34" s="128"/>
      <c r="J34" s="128"/>
      <c r="K34" s="128"/>
    </row>
    <row r="35" spans="2:11" ht="31.5" customHeight="1" x14ac:dyDescent="0.2">
      <c r="B35" s="48" t="s">
        <v>62</v>
      </c>
      <c r="C35" s="127" t="s">
        <v>63</v>
      </c>
      <c r="D35" s="127"/>
      <c r="E35" s="127"/>
      <c r="F35" s="127"/>
      <c r="G35" s="127"/>
      <c r="H35" s="128"/>
      <c r="I35" s="128"/>
      <c r="J35" s="128"/>
      <c r="K35" s="128"/>
    </row>
    <row r="36" spans="2:11" x14ac:dyDescent="0.2">
      <c r="B36" s="49"/>
      <c r="C36" s="50"/>
      <c r="D36" s="50"/>
      <c r="E36" s="50"/>
      <c r="F36" s="50"/>
      <c r="G36" s="50"/>
      <c r="H36" s="50"/>
      <c r="I36" s="50"/>
      <c r="J36" s="50"/>
    </row>
    <row r="37" spans="2:11" x14ac:dyDescent="0.2">
      <c r="B37" s="50"/>
      <c r="C37" s="50"/>
      <c r="D37" s="50"/>
      <c r="E37" s="50"/>
      <c r="F37" s="50"/>
      <c r="G37" s="50"/>
      <c r="H37" s="50"/>
      <c r="I37" s="50"/>
      <c r="J37" s="50"/>
    </row>
  </sheetData>
  <mergeCells count="49">
    <mergeCell ref="C34:G34"/>
    <mergeCell ref="H34:K34"/>
    <mergeCell ref="C35:G35"/>
    <mergeCell ref="H35:K35"/>
    <mergeCell ref="H30:K30"/>
    <mergeCell ref="C31:G31"/>
    <mergeCell ref="H31:K31"/>
    <mergeCell ref="C32:G32"/>
    <mergeCell ref="H32:K32"/>
    <mergeCell ref="C33:G33"/>
    <mergeCell ref="H33:K33"/>
    <mergeCell ref="C30:G30"/>
    <mergeCell ref="C28:G28"/>
    <mergeCell ref="C24:G24"/>
    <mergeCell ref="H24:K24"/>
    <mergeCell ref="H28:K28"/>
    <mergeCell ref="C29:G29"/>
    <mergeCell ref="H29:K29"/>
    <mergeCell ref="C25:G25"/>
    <mergeCell ref="H25:K25"/>
    <mergeCell ref="C26:G26"/>
    <mergeCell ref="H26:K26"/>
    <mergeCell ref="C27:G27"/>
    <mergeCell ref="H27:K27"/>
    <mergeCell ref="C21:G21"/>
    <mergeCell ref="H21:K21"/>
    <mergeCell ref="C22:G22"/>
    <mergeCell ref="H22:K22"/>
    <mergeCell ref="C23:G23"/>
    <mergeCell ref="H23:K23"/>
    <mergeCell ref="B17:K17"/>
    <mergeCell ref="B18:K18"/>
    <mergeCell ref="C19:G19"/>
    <mergeCell ref="H19:K19"/>
    <mergeCell ref="C20:G20"/>
    <mergeCell ref="H20:K20"/>
    <mergeCell ref="B14:K14"/>
    <mergeCell ref="B15:K15"/>
    <mergeCell ref="B16:K16"/>
    <mergeCell ref="B2:K3"/>
    <mergeCell ref="B4:J5"/>
    <mergeCell ref="B6:K6"/>
    <mergeCell ref="B7:K7"/>
    <mergeCell ref="B8:K8"/>
    <mergeCell ref="B9:K9"/>
    <mergeCell ref="B10:K10"/>
    <mergeCell ref="B11:K11"/>
    <mergeCell ref="B12:K12"/>
    <mergeCell ref="B13:K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</vt:lpstr>
      <vt:lpstr>Instrucciones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ADMINISTRADOR1</dc:creator>
  <cp:lastModifiedBy>Jose David Ramos Llamas</cp:lastModifiedBy>
  <cp:lastPrinted>2021-12-30T21:00:17Z</cp:lastPrinted>
  <dcterms:created xsi:type="dcterms:W3CDTF">2020-02-28T20:30:41Z</dcterms:created>
  <dcterms:modified xsi:type="dcterms:W3CDTF">2022-01-06T00:53:18Z</dcterms:modified>
</cp:coreProperties>
</file>