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 P\Desktop\CONTRATACION 2022\oficina 14 enero\CONTRATACION 2022\contratos\INSTRUCTORES  - CTMA\INSTRUCTORES TICS - HONORIO\"/>
    </mc:Choice>
  </mc:AlternateContent>
  <bookViews>
    <workbookView xWindow="-120" yWindow="-120" windowWidth="20730" windowHeight="11160" tabRatio="598"/>
  </bookViews>
  <sheets>
    <sheet name="ANEXO 2 " sheetId="16" r:id="rId1"/>
    <sheet name="Instrucciones" sheetId="18" r:id="rId2"/>
  </sheets>
  <definedNames>
    <definedName name="_xlnm._FilterDatabase" localSheetId="0" hidden="1">'ANEXO 2 '!$A$13:$Q$58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7" i="16" l="1"/>
  <c r="M19" i="16" l="1"/>
  <c r="M23" i="16"/>
  <c r="M24" i="16"/>
  <c r="M25" i="16"/>
  <c r="M27" i="16"/>
  <c r="M28" i="16"/>
  <c r="M30" i="16"/>
  <c r="M31" i="16"/>
  <c r="M32" i="16"/>
  <c r="M33" i="16"/>
  <c r="M34" i="16"/>
  <c r="M35" i="16"/>
  <c r="M36" i="16"/>
  <c r="M38" i="16"/>
  <c r="M39" i="16"/>
  <c r="M40" i="16"/>
  <c r="M42" i="16"/>
  <c r="M43" i="16"/>
  <c r="M45" i="16"/>
  <c r="M46" i="16"/>
  <c r="M47" i="16"/>
  <c r="M48" i="16"/>
  <c r="M49" i="16"/>
  <c r="M52" i="16"/>
  <c r="M53" i="16"/>
  <c r="M54" i="16"/>
  <c r="M17" i="16"/>
  <c r="O18" i="16"/>
  <c r="O20" i="16"/>
  <c r="O21" i="16"/>
  <c r="O22" i="16"/>
  <c r="O26" i="16"/>
  <c r="O29" i="16"/>
  <c r="O37" i="16"/>
  <c r="O41" i="16"/>
  <c r="O44" i="16"/>
  <c r="O50" i="16"/>
  <c r="M51" i="16"/>
  <c r="O55" i="16"/>
  <c r="O16" i="16"/>
  <c r="G56" i="16"/>
  <c r="M56" i="16" l="1"/>
  <c r="O56" i="16"/>
  <c r="M58" i="16" l="1"/>
</calcChain>
</file>

<file path=xl/sharedStrings.xml><?xml version="1.0" encoding="utf-8"?>
<sst xmlns="http://schemas.openxmlformats.org/spreadsheetml/2006/main" count="367" uniqueCount="186">
  <si>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</si>
  <si>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</si>
  <si>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</si>
  <si>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</si>
  <si>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</si>
  <si>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</si>
  <si>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</si>
  <si>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</si>
  <si>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</si>
  <si>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</si>
  <si>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</si>
  <si>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</si>
  <si>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</si>
  <si>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</si>
  <si>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</si>
  <si>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</si>
  <si>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 xml:space="preserve">% UTILIZADO: 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</si>
  <si>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</si>
  <si>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</si>
  <si>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</si>
  <si>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</si>
  <si>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</si>
  <si>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</si>
  <si>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</si>
  <si>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</si>
  <si>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</si>
  <si>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</si>
  <si>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</si>
  <si>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</si>
  <si>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</si>
  <si>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</si>
  <si>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</si>
  <si>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</si>
  <si>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</si>
  <si>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</si>
  <si>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</si>
  <si>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</si>
  <si>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</si>
  <si>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</si>
  <si>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</si>
  <si>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</si>
  <si>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</si>
  <si>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</si>
  <si>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</si>
  <si>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</si>
  <si>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</si>
  <si>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</si>
  <si>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</si>
  <si>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</si>
  <si>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</si>
  <si>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</si>
  <si>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</si>
  <si>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</si>
  <si>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</si>
  <si>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</si>
  <si>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</si>
  <si>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</si>
  <si>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</si>
  <si>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</si>
  <si>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</si>
  <si>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</si>
  <si>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</si>
  <si>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</si>
  <si>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</si>
  <si>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</si>
  <si>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</si>
  <si>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</si>
  <si>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</si>
  <si>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</si>
  <si>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PERIODO : AÑO 2022</t>
  </si>
  <si>
    <t>TECNOLOGO</t>
  </si>
  <si>
    <t>ELABORADO POR:  Cadena TIC / ELECTRÓNICA. Centro de Tecnologia de la Manufactura Avanzada</t>
  </si>
  <si>
    <t xml:space="preserve">Nombre: Honorio Oliveros Gómez </t>
  </si>
  <si>
    <t>CONTRATACIÓN AÑO 2022</t>
  </si>
  <si>
    <t>TÉCNICO</t>
  </si>
  <si>
    <t>Gustavo Adolfo Lopez de Mesa</t>
  </si>
  <si>
    <t>Subdirector del Centro de Tecnología de la Manufactura Avanzada</t>
  </si>
  <si>
    <t>Antioquia, Centro de Tecnología de la Manufactura Avanzada</t>
  </si>
  <si>
    <t>FORMACIÓN REQUERIDA</t>
  </si>
  <si>
    <t>EXPERIENCIA REQUERIDA</t>
  </si>
  <si>
    <r>
      <rPr>
        <b/>
        <sz val="9"/>
        <rFont val="Arial"/>
        <family val="2"/>
      </rPr>
      <t>224208</t>
    </r>
    <r>
      <rPr>
        <sz val="9"/>
        <rFont val="Arial"/>
        <family val="2"/>
      </rPr>
      <t xml:space="preserve"> MANTENIMIENTO ELECTRÓNICO E INSTRUMENTAL INDUSTRIAL</t>
    </r>
  </si>
  <si>
    <r>
      <rPr>
        <b/>
        <sz val="9"/>
        <color theme="1"/>
        <rFont val="Calibri"/>
        <family val="2"/>
        <scheme val="minor"/>
      </rPr>
      <t>228106</t>
    </r>
    <r>
      <rPr>
        <sz val="9"/>
        <color theme="1"/>
        <rFont val="Calibri"/>
        <family val="2"/>
        <scheme val="minor"/>
      </rPr>
      <t xml:space="preserve"> ANALISIS Y DESARROLLO DE SISTEMAS DE INFORMACION</t>
    </r>
  </si>
  <si>
    <r>
      <rPr>
        <b/>
        <sz val="9"/>
        <color theme="1"/>
        <rFont val="Calibri"/>
        <family val="2"/>
        <scheme val="minor"/>
      </rPr>
      <t>524703</t>
    </r>
    <r>
      <rPr>
        <sz val="9"/>
        <color theme="1"/>
        <rFont val="Calibri"/>
        <family val="2"/>
        <scheme val="minor"/>
      </rPr>
      <t xml:space="preserve"> ANIMACION 3D.</t>
    </r>
  </si>
  <si>
    <r>
      <rPr>
        <b/>
        <sz val="9"/>
        <color theme="1"/>
        <rFont val="Calibri"/>
        <family val="2"/>
        <scheme val="minor"/>
      </rPr>
      <t xml:space="preserve">513101 </t>
    </r>
    <r>
      <rPr>
        <sz val="9"/>
        <color theme="1"/>
        <rFont val="Calibri"/>
        <family val="2"/>
        <scheme val="minor"/>
      </rPr>
      <t xml:space="preserve">PRODUCCION DE MEDIOS AUDIOVISUALES DIGITALES
</t>
    </r>
  </si>
  <si>
    <r>
      <rPr>
        <b/>
        <sz val="12"/>
        <color theme="1"/>
        <rFont val="Calibri"/>
        <family val="2"/>
        <scheme val="minor"/>
      </rPr>
      <t>228183</t>
    </r>
    <r>
      <rPr>
        <sz val="12"/>
        <color theme="1"/>
        <rFont val="Calibri"/>
        <family val="2"/>
        <scheme val="minor"/>
      </rPr>
      <t xml:space="preserve"> GESTION DE REDES DE DATOS</t>
    </r>
  </si>
  <si>
    <r>
      <rPr>
        <b/>
        <sz val="9"/>
        <color theme="1"/>
        <rFont val="Arial"/>
        <family val="2"/>
      </rPr>
      <t>821203</t>
    </r>
    <r>
      <rPr>
        <sz val="9"/>
        <color theme="1"/>
        <rFont val="Arial"/>
        <family val="2"/>
      </rPr>
      <t xml:space="preserve"> IMPLEMENTACION DE REDES Y SERVICIOS DE TELECOMUNICACIONES</t>
    </r>
  </si>
  <si>
    <r>
      <rPr>
        <b/>
        <sz val="9"/>
        <color theme="1"/>
        <rFont val="Arial"/>
        <family val="2"/>
      </rPr>
      <t>228101</t>
    </r>
    <r>
      <rPr>
        <sz val="9"/>
        <color theme="1"/>
        <rFont val="Arial"/>
        <family val="2"/>
      </rPr>
      <t xml:space="preserve"> 	PRODUCCION DE MULTIMEDIA</t>
    </r>
  </si>
  <si>
    <r>
      <rPr>
        <b/>
        <sz val="9"/>
        <rFont val="Arial"/>
        <family val="2"/>
      </rPr>
      <t>228122</t>
    </r>
    <r>
      <rPr>
        <sz val="9"/>
        <rFont val="Arial"/>
        <family val="2"/>
      </rPr>
      <t xml:space="preserve"> PROGRAMACION DE APLICACIONES Y SERVICIOS PARA LA NUBE</t>
    </r>
  </si>
  <si>
    <r>
      <rPr>
        <b/>
        <sz val="9"/>
        <color theme="1"/>
        <rFont val="Arial"/>
        <family val="2"/>
      </rPr>
      <t>524704</t>
    </r>
    <r>
      <rPr>
        <sz val="9"/>
        <color theme="1"/>
        <rFont val="Arial"/>
        <family val="2"/>
      </rPr>
      <t xml:space="preserve"> 	INTEGRACION DE CONTENIDOS DIGITALES.</t>
    </r>
  </si>
  <si>
    <r>
      <rPr>
        <b/>
        <sz val="9"/>
        <color theme="1"/>
        <rFont val="Arial"/>
        <family val="2"/>
      </rPr>
      <t>233101</t>
    </r>
    <r>
      <rPr>
        <sz val="9"/>
        <color theme="1"/>
        <rFont val="Arial"/>
        <family val="2"/>
      </rPr>
      <t xml:space="preserve"> SISTEMAS.</t>
    </r>
  </si>
  <si>
    <t xml:space="preserve">"Requisitos académicos: ¿el programa requiere de un equipo de instructores con título de tecnólogo o cuatro (4) años de estudios universitarios, relacionados con la especialidad objeto de formación, preferiblemente con certificación internacional en desarrollo de productos de multimedia sobre plataformas de diseño </t>
  </si>
  <si>
    <t>experiencia laboral: ¿veinticuatro (24) meses de experienciade los cuales dieciocho (18) meses estarán relacionados con el ejercicio de la profesión u oficio objeto de la formación profesional y seis (6) meses en labores de docencia"</t>
  </si>
  <si>
    <t xml:space="preserve">Requisitos académicos: el programa requiere de un equipo de instructores técnicos, conformado por: ingeniero electricista, ingeniero electrónico, ingeniero industrial tecnólogo en electricidad o tecnólogo en electrónica </t>
  </si>
  <si>
    <t>experiencia laboral: ¿ mínimo 24 meses de los cuales certifique experiencia laboral o expecializacion relacionada con el objeto de la formacion</t>
  </si>
  <si>
    <t>El programa requiere de un equipo de instructores con Título de Tecnólogo o Cuatro (4) años de
Estudios Universitarios, relacionados con la especialidad objeto de formación, preferiblemente con
Certificación Internacional en Desarrollo de Soluciones de Software ya sea en Tecnologías Sun
Microsystems (Java o MySQL), Microsoft (Visual Studio o SQL Server) u Oracle (Administración o
Desarrollo sobre PL/SQL)</t>
  </si>
  <si>
    <t>Veinticuatro (24) meses de Experiencia: de los cuales Dieciocho (18) meses estarán relacionados con
el ejercicio de la profesión u oficio objeto de la formación profesional y Seis (6) meses en labores de
docencia.</t>
  </si>
  <si>
    <t xml:space="preserve">EL PROGRAMA REQUIERE UN INSTRUCTOR CON TÍTULO PROFESIONAL EN DISEÑO GRÁFICO O AFINES, CON
CONOCIMIENTOS EN ANIMACIÓN 3D, MANEJO DE SOFTWARE 3D O TECNÓLOGO EN ANIMACIÓN 3D.
PREFERIBLEMENTE CON CERTIFICACIÓN INTERNACIONAL EN DESARROLLO DE PRODUCTOS DE ANIMACIÓN
SOBRE PLATAFORMAS ADOBE O AUTODESK.             </t>
  </si>
  <si>
    <t>VEINTICUATRO (24) MESES DE EXPERIENCIA: DE LOS CUALES DIECIOCHO (18) MESES ESTARÁN RELACIONADOS CON EL EJERCICIO DE LA PROFESIÓN U OFICIO OBJETO DE LA FORMACIÓN PROFESIONAL Y SEIS (6) MESES EN LABORES DE DOCENCIA</t>
  </si>
  <si>
    <t xml:space="preserve">LICENCIADO EN FÍSICA, O FÍSICO, O INGENIERO FÍSICO, O PROFESIONAL EN ÁREA DE LA INGENIERÍA AFÍN
CON EL PROGRAMA DE FORMACIÓN. </t>
  </si>
  <si>
    <t xml:space="preserve"> MÍNIMO 12 MESES DE EXPERIENCIA LABORAL EN EL ÁREA OBJETO DEL DESEMPEÑO.</t>
  </si>
  <si>
    <t xml:space="preserve">PROFESIONAL ESPECIALIZADO EN SEGURIDAD Y SALUD EN EL TRABAJO CON FORMACIÓN EN GESTIÓN
AMBIENTAL O EDUCACIÓN AMBIENTAL.
INGENIERO AMBIENTAL, ECÓLOGO O PROFESIONES AFINES CON FORMACIÓN EN SEGURIDAD Y SALUD EN EL
TRABAJO.
PROFESIONAL CON ESPECIALIZACIÓN EN GESTIÓN AMBIENTAL Y SEGURIDAD Y SALUD EN EL TRABAJO. </t>
  </si>
  <si>
    <t>VEINTICUATRO (24) MESES DE EXPERIENCIA: DE LOA CUALES DIECIOCHO (18) MESES ESTARÁN RELACIONADOS CON EL EJERCICIO DE LA PROFESIÓN U OFICIO OBJETO DE LA FORMACIÓN PROFESIONAL Y SEIS (6) MESES EN LABORES DE DOCENCIA.</t>
  </si>
  <si>
    <t xml:space="preserve">EL PROGRAMA REQUIERE UN INSTRUCTOR CON TÍTULO PROFESIONAL EN DISEÑO GRÁFICO O AFINES, CON
CONOCIMIENTOS EN ANIMACIÓN 3D, MANEJO DE SOFTWARE 3D O TECNÓLOGO EN ANIMACIÓN 3D.
PREFERIBLEMENTE CON CERTIFICACIÓN INTERNACIONAL EN DESARROLLO DE PRODUCTOS DE ANIMACIÓN
SOBRE PLATAFORMAS ADOBE O AUTODESK. </t>
  </si>
  <si>
    <t>VEINTICUATRO (24) MESES DE EXPERIENCIA: DE LOS CUALES DIECIOCHO (18) MESES ESTARÁN
RELACIONADOS CON EL EJERCICIO DE LA PROFESIÓN U OFICIO OBJETO DE LA FORMACIÓN PROFESIONAL Y
SEIS (6) MESES EN LABORES DE DOCENCIA.</t>
  </si>
  <si>
    <t xml:space="preserve">FORMACIÓN EN CIENCIAS DE LA COMUNICACIÓN, PERIODISMO, LINGÜÍSTICA, FILOLOGÍA, LENGUAS CLÁSICAS
O MODERNAS, ESPAÑOL Y LITERATURA. </t>
  </si>
  <si>
    <t xml:space="preserve"> DOS (2) AÑO DE EXPERIENCIA LABORAL EN EL ÁREA
SEIS (6) MESES DE EXPERIENCIA DOCENTE</t>
  </si>
  <si>
    <t>FORMACIÓN EN CIENCIAS DE LA COMUNICACIÓN, PERIODISMO, LINGÜÍSTICA, FILOLOGÍA, LENGUAS CLÁSICAS
O MODERNAS, ESPAÑOL Y LITERATURA.</t>
  </si>
  <si>
    <t xml:space="preserve">  DOS (2) AÑO DE EXPERIENCIA LABORAL EN EL ÁREA
SEIS (6) MESES DE EXPERIENCIA DOCENTE</t>
  </si>
  <si>
    <t xml:space="preserve">PERFIL ACADÉMICO:
OPCIÓN 1: PROFESIONAL EN CARRERAS DE FORMACIÓN RELACIONADAS CON FILOSOFÍA, O ANTROPOLOGÍA, O PSICOLOGÍA, O TRABAJO SOCIAL, O SOCIOLOGÍA O AFINES.
OPCIÓN 2: PROFESIONAL CON ESTUDIOS RELACIONADOS EN ÉTICA, O BIOÉTICA, O DEONTOLOGÍA O HUMANISMO.                                             EXPERIENCIA LABORAL:
</t>
  </si>
  <si>
    <t>VEINTICUATRO (24) MESES DE EXPERIENCIA: DE LOS CUALES DIECIOCHO (18) MESES ESTARÁN RELACIONADOS CON EL EJERCICIO DE LA PROFESIÓN U OFICIO OBJETO DE LA FORMACIÓN PROFESIONAL Y SEIS (6) MESES EN LABORES DE DOCENCIA Y/O TRABAJO COMUNITARIO.</t>
  </si>
  <si>
    <t xml:space="preserve">LICENCIADO EN EDUCACIÓN FÍSICA.
PROFESIONAL EN CIENCIAS DEL DEPORTE.
TECNÓLOGO EN ACTIVIDAD FÍSICA O ENTRENAMIENTO DEPORTIVO CON ESPECIALIZACIÓN.
TECNOLÓGICA RELACIONADA CON EL ÁREA DE CONOCIMIENTO.  </t>
  </si>
  <si>
    <t xml:space="preserve">  MÍNIMO 12 MESES DE EXPERIENCIA LABORAL EN EL ÁREA OBJETO DEL DESEMPEÑO.
EXPERIENCIA DOCENTE MÍNIMO DE 12 MESES</t>
  </si>
  <si>
    <t xml:space="preserve">PROFESIONAL EN CIENCIAS ECONÓMICAS O AFINES.
PROFESIONAL EN ADMINISTRACIÓN DE EMPRESAS O AFINES.
PROFESIONAL EN MERCADEO O AFINES.
PROFESIONAL EN INGENIERÍA INDUSTRIAL O AFINES. </t>
  </si>
  <si>
    <t>VEINTICUATRO (24) MESES DE EXPERIENCIA: DE LOS CUALES DIECIOCHO (12) MESES ESTARÁN RELACIONADOS CON EL EJERCICIO DE LA PROFESIÓN U OFICIO OBJETO DE LA FORMACIÓN PROFESIONAL Y DOCE (12) MESES EN LABORES DE DOCENCIA.</t>
  </si>
  <si>
    <t xml:space="preserve">TECNÓLOGO/PROFESIONAL EN DISEÑO DE AMBIENTES
TECNÓLOGO/PROFESIONAL EN DISEÑO GRAFICO
TECNÓLOGO/PROFESIONAL EN PRODUCCIÓN DE CINE Y TELEVISIÓN
PROFESIONAL EN CINE Y TELEVISIÓN
PROFESIONAL EN EL ÁREA DE COMUNICACIÓN </t>
  </si>
  <si>
    <t>VEINTICUATRO (24) MESES DE EXPERIENCIA: DE LOS CUALES DIECIOCHO (18) MESES ESTARÁN RELACIONADOS CON EL EJERCICIO DE LA PROFESIÓN U OFICIO OBJETO DE LA FORMACIÓN PROFESIONAL Y
SEIS (6) MESES EN LABORES DE DOCENCIA</t>
  </si>
  <si>
    <t xml:space="preserve">TECNÓLOGO/PROFESIONAL EN EL ÁREA DE EDICIÓN
TECNÓLOGO/PROFESIONAL EN EFECTOS ESPECIALES
TECNÓLOGO/PROFESIONAL EN PRODUCCIÓN DE CINE Y TELEVISIÓN
PROFESIONAL EN CINE Y TELEVISIÓN
PROFESIONAL EN EL ÁREA DE COMUNICACIÓN </t>
  </si>
  <si>
    <t>VEINTICUATRO (24) MESES DE EXPERIENCIA: DE LOS CUALES DIECIOCHO (18) MESES ESTARÁN RELACIONADOS CON EL EJERCICIO DE LA PROFESIÓN U OFICIO OBJETO DE LA FORMACIÓN PROFESIONAL Y
SEIS (6) MESES EN LABORES DE DOCENCIA.</t>
  </si>
  <si>
    <t xml:space="preserve">PROFESIONAL EN INGENIERÍA DE SISTEMAS, INGENIERÍA INFORMÁTICA, INGENIERÍA ELECTRÓNICA,
INGENIERÍA DE TELECOMUNICACIONES, CON CONOCIMIENTO Y EXPERIENCIA COMPROBADA EN REDES DE
DATOS, INSTALACIÓN, CONFIGURACIÓN Y ADMINISTRACIÓN DE EQUIPOS ACTIVOS DE REDES, SISTEMAS RED, PLATAFORMAS DE ADMINISTRACIÓN Y GESTIÓN DE REDES.
PARA LA COMPETENCIA SE REQUIERE PREFERIBLEMENTE QUE EL INSTRUCTOR CUENTE CON ESPECIALIZACIÓN PROFESIONAL O TECNOLÓGICA RELACIONADOS CON LA ESPECIALIDAD OBJETO DE FORMACIÓN O CON LA CERTIFICACIÓN INTERNACIONAL CCNA. </t>
  </si>
  <si>
    <t xml:space="preserve"> DIECIOCHO (18) MESES DE EXPERIENCIA: DE LOS CUALES DOCE (12) MESES ESTARÁN RELACIONADOS CON
EL EJERCICIO DE LA PROFESIÓN U OFICIO CON LA COMPETENCIA A ORIENTAR Y SEIS (6) MESES EN LABORES DE DOCENCIA</t>
  </si>
  <si>
    <t xml:space="preserve">PROFESIONAL EN INGENIERÍA DE SISTEMAS, INGENIERÍA INFORMÁTICA, INGENIERÍA ELECTRÓNICA, INGENIERÍA DE TELECOMUNICACIONES, CON CONOCIMIENTO Y EXPERIENCIA COMPROBADA EN REDES DE DATOS, INSTALACIÓN, CONFIGURACIÓN Y ADMINISTRACIÓN DE EQUIPOS ACTIVOS DE REDES Y SERVICIOS DE RED.
PARA LA COMPETENCIA SE REQUIERE PREFERIBLEMENTE QUE EL INSTRUCTOR CUENTE CON
ESPECIALIZACIÓN PROFESIONAL O TECNOLÓGICA RELACIONADOS CON LA ESPECIALIDAD OBJETO DE FORMACIÓN O AL MENOS UNA DE LAS SIGUIENTES CERTIFICACIONES INTERNACIONALES:
CISCO
CCNA. </t>
  </si>
  <si>
    <t>DIECIOCHO (18) MESES DE EXPERIENCIA: DE LOS CUALES DOCE (12) MESES ESTARÁN RELACIONADOS CON EL EJERCICIO DE LA PROFESIÓN U OFICIO CON LA COMPETENCIA A ORIENTAR Y SEIS (6) MESES EN LABORES DE DOCENCIA.</t>
  </si>
  <si>
    <t xml:space="preserve">PROFESIONAL EN INGENIERÍA DE SISTEMAS, INGENIERÍA INFORMÁTICA, INGENIERÍA ELECTRÓNICA,
INGENIERÍA DE TELECOMUNICACIONES, CON CONOCIMIENTO Y EXPERIENCIA COMPROBADA EN REDES DE
DATOS, INSTALACIÓN, CONFIGURACIÓN Y ADMINISTRACIÓN DE EQUIPOS ACTIVOS DE REDES, SISTEMAS
OPERATIVOS DE RED, SERVICIOS DE RED ON-PREMISE Y EN LA NUBE, PLATAFORMAS DE VIRTUALIZACIÓN Y
DE COMPUTACIÓN EN LA NUBE.
PARA LA COMPETENCIA SE REQUIERE PREFERIBLEMENTE QUE EL INSTRUCTOR CUENTE CON
ESPECIALIZACIÓN PROFESIONAL O TECNOLÓGICA RELACIONADOS CON LA ESPECIALIDAD OBJETO DE
FORMACIÓN O AL MENOS UNA DE LAS SIGUIENTES CERTIFICACIONES INTERNACIONALES:
CISCO CCNA
REDHAT RHCE
REDHAT OPENSTACK
MICROSOFT MSCD
VMWARE ESXI
XEN
MICROSOFT MCP. </t>
  </si>
  <si>
    <t xml:space="preserve">DIECIOCHO (18) MESES DE EXPERIENCIA: DE LOS CUALES DOCE (12) MESES ESTARÁN RELACIONADOS CON EL EJERCICIO DE LA PROFESIÓN U OFICIO CON LA COMPETENCIA A ORIENTAR Y SEIS (6) MESES EN LABORES DE DOCENCIA                                                                                                                                           </t>
  </si>
  <si>
    <t xml:space="preserve">PROFESIONAL EN INGENIERA DE SISTEMAS, INGENIERÍA INFORMÁTICA, INGENIERÍA ELECTRÓNICA O INGENIERÍA DE TELECOMUNICACIONES, CON CONOCIMIENTO Y EXPERIENCIA COMPROBADA EN REDES DE DATOS, INSTALACIÓN, CONFIGURACIÓN Y ADMINISTRACIÓN DE EQUIPOS ACTIVOS DE REDES INALÁMBRICOS,
NORMAS Y ESTÁNDARES INTERNACIONALES DE COMUNICACIONES INALÁMBRICAS.
PARA LA COMPETENCIA SE REQUIERE PREFERIBLEMENTE QUE EL INSTRUCTOR CUENTE CON
ESPECIALIZACIÓN PROFESIONAL O TECNOLÓGICA RELACIONADOS CON LA ESPECIALIDAD OBJETO DE FORMACIÓN O AL MENOS UNA DE LAS SIGUIENTES CERTIFICACIONES INTERNACIONALES:
CISCO CCNA
CERTIFICACIONES DE FABRICANTES DE DISPOSITIVOS DE INTERCONEXIÓN INALÁMBRICOS. </t>
  </si>
  <si>
    <t>DIECIOCHO (18) MESES DE EXPERIENCIA: DE LOS CUALES DOCE (12) MESES ESTARÁN RELACIONADOS CON EL EJERCICIO DE LA PROFESIÓN U OFICIO CON LA COMPETENCIA A ORIENTAR Y SEIS (6) MESES EN LABORES
DE DOCENCIA.</t>
  </si>
  <si>
    <t xml:space="preserve">LOS REQUISITOS ACADÉMICOS MÍNIMOS QUE DEBE CUMPLIR EL EQUIPO DE INSTRUCTORES TÉCNICOS
DEBEN SER:
INGENIEROS EN TELECOMUNICACIONES Y/O ELECTRÓNICA.
TECNÓLOGOS EN TELECOMUNICACIONES. </t>
  </si>
  <si>
    <t>TENER EXPERIENCIA DE VEINTICUATRO (24) MESES EN EL DESEMPEÑO DE SU PROFESIÓN.
POSEER EXPERIENCIA MÍNIMA DE DOCE (12) MESES EN DOCENCIA EN EL ÁREA ESPECÍFICA DE SU..</t>
  </si>
  <si>
    <t xml:space="preserve">LOS REQUISITOS ACADÉMICOS MÍNIMOS QUE DEBE CUMPLIR EL EQUIPO DE INSTRUCTORES TÉCNICOS
DEBEN SER:
INGENIEROS EN TELECOMUNICACIONES Y/O ELECTRÓNICA.
TECNÓLOGOS EN TELECOMUNICACIONES.
LICENCIADOS EN TELECOMUNICACIONES Y/O ELECTRÓNICA. </t>
  </si>
  <si>
    <t>TENER EXPERIENCIA DE VEINTICUATRO (24) MESES EN EL DESEMPEÑO DE SU PROFESIÓN.
POSEER EXPERIENCIA MÍNIMA DE DOCE (12) MESES EN DOCENCIA EN EL ÁREA ESPECÍFICA DE SU</t>
  </si>
  <si>
    <t>TENER EXPERIENCIA DE VEINTICUATRO (24) MESES EN EL DESEMPEÑO DE SU PROFESIÓN.
POSEER EXPERIENCIA MÍNIMA DE DOCE (12) MESES EN DOCENCIA EN EL ÁREA ESPECÍFICA</t>
  </si>
  <si>
    <t xml:space="preserve">ALTERNATIVA 1:
TÍTULO DE TECNÓLOGO EN NÚCLEO BÁSICO DE CONOCIMIENTO EN: NBC INGENIERÍA DE SISTEMAS,
TELEMÁTICA Y AFINES. VER ANEXOS: (NBC - RED DE CONOCIMIENTO EN INFORMÁTICA, DISEÑO Y DESARROLLO DE SOFTWARE SENA).
ALTERNATIVA 2.
TÍTULO PROFESIONAL UNIVERSITARIO EN NÚCLEO BÁSICO DE CONOCIMIENTO EN: NBC INGENIERÍA DE SISTEMAS, TELEMÁTICA Y AFINES. VER ANEXOS: (NBC - RED DE CONOCIMIENTO EN INFORMÁTICA, DISEÑO Y DESARROLLO DE SOFTWARE SENA). ALTERNATIVA 1:
TREINTA (30) MESES DE EXPERIENCIA RELACIONADA DISTRIBUIDA ASÍ:
- VEINTE (20) MESES DE EXPERIENCIA RELACIONADA CON EL EJERCICIO DEL DESARROLLO DE SOFTWARE.
- DIEZ (10) MESES EN LABORES DE DOCENCIA.
ALTERNATIVA 2:
</t>
  </si>
  <si>
    <t>VEINTICUATRO (24) MESES DE EXPERIENCIA RELACIONADA DISTRIBUIDA ASÍ: - DIECIOCHO (18) MESES DE EXPERIENCIA RELACIONADA CON EL EJERCICIO DEL DESARROLLO DE SOFTWARE.
- SEIS (6) MESES EN LABORES DE DOCENCIA.
PARA INSTRUCTORES VIRTUALES (ADICIONAL):
- ACREDITAR CAPACITACIÓN RELACIONADA CON TUTORÍA VIRTUAL NO INFERIOR A 40 HORAS.
- EXPERIENCIA CERTIFICADA COMO MÍNIMO DE SEIS (6) MESES COMO TUTOR VIRTUAL.
- CUMPLIMIENTO DE LO ESTABLECIDO EN LA GUÍA ORIENTACIÓN FORMACIÓN AMBIENTES VIRTUALES</t>
  </si>
  <si>
    <t xml:space="preserve">ALTERNATIVA 1:
TÍTULO DE TECNÓLOGO EN NÚCLEO BÁSICO DE CONOCIMIENTO EN: NBC INGENIERÍA DE SISTEMAS,
TELEMÁTICA Y AFINES. VER ANEXOS: (NBC - RED DE CONOCIMIENTO EN INFORMÁTICA, DISEÑO Y
DESARROLLO DE SOFTWARE SENA). ALTERNATIVA 2.
TÍTULO PROFESIONAL UNIVERSITARIO EN NÚCLEO BÁSICO DE CONOCIMIENTO EN: NBC INGENIERÍA DE
SISTEMAS, TELEMÁTICA Y AFINES. VER ANEXOS: (NBC - RED DE CONOCIMIENTO EN INFORMÁTICA, DISEÑO Y
DESARROLLO DE SOFTWARE SENA). ALTERNATIVA 1:
TREINTA (30) MESES DE EXPERIENCIA RELACIONADA DISTRIBUIDA ASÍ:
- VEINTE (20) MESES DE EXPERIENCIA RELACIONADA CON EL EJERCICIO DEL DESARROLLO DE SOFTWARE.
- DIEZ (10) MESES EN LABORES DE DOCENCIA.
ALTERNATIVA 2:
</t>
  </si>
  <si>
    <t>VEINTICUATRO (24) MESES DE EXPERIENCIA RELACIONADA DISTRIBUIDA ASÍ:
- DIECIOCHO (18) MESES DE EXPERIENCIA RELACIONADA CON EL EJERCICIO DEL DESARROLLO DE SOFTWARE.
- SEIS (6) MESES EN LABORES DE DOCENCIA.
PARA INSTRUCTORES VIRTUALES (ADICIONAL):
- ACREDITAR CAPACITACIÓN RELACIONADA CON TUTORÍA VIRTUAL NO INFERIOR A 40 HORAS.
- EXPERIENCIA CERTIFICADA COMO MÍNIMO DE SEIS (6) MESES COMO TUTOR VIRTUAL.
- CUMPLIMIENTO DE LO ESTABLECIDO EN LA GUÍA ORIENTACIÓN FORMACIÓN AMBIENTES VIRTUALES</t>
  </si>
  <si>
    <t xml:space="preserve">ALTERNATIVA 1:
TÍTULO DE TECNÓLOGO EN NÚCLEO BÁSICO DE CONOCIMIENTO EN: NBC INGENIERÍA DE SISTEMAS,
TELEMÁTICA Y AFINES. VER ANEXOS: (NBC - RED DE CONOCIMIENTO EN INFORMÁTICA, DISEÑO Y
DESARROLLO DE SOFTWARE SENA).
ALTERNATIVA 2.
TÍTULO PROFESIONAL UNIVERSITARIO EN NÚCLEO BÁSICO DE CONOCIMIENTO EN: NBC INGENIERÍA DE
SISTEMAS, TELEMÁTICA Y AFINES. VER ANEXOS: (NBC - RED DE CONOCIMIENTO EN INFORMÁTICA, DISEÑO Y
DESARROLLO DE SOFTWARE SENA). ALTERNATIVA 1:
</t>
  </si>
  <si>
    <t>TREINTA (30) MESES DE EXPERIENCIA RELACIONADA DISTRIBUIDA ASÍ:
- VEINTE (20) MESES DE EXPERIENCIA RELACIONADA CON EL EJERCICIO DEL DESARROLLO DE SOFTWARE.
- DIEZ (10) MESES EN LABORES DE DOCENCIA.
ALTERNATIVA 2:
VEINTICUATRO (24) MESES DE EXPERIENCIA RELACIONADA DISTRIBUIDA ASÍ:
- DIECIOCHO (18) MESES DE EXPERIENCIA RELACIONADA CON EL EJERCICIO DEL DESARROLLO DE
SOFTWARE.
- SEIS (6) MESES EN LABORES DE DOCENCIA.
PARA INSTRUCTORES VIRTUALES (ADICIONAL):
- ACREDITAR CAPACITACIÓN RELACIONADA CON TUTORÍA VIRTUAL NO INFERIOR A 40 HORAS.
- EXPERIENCIA CERTIFICADA COMO MÍNIMO DE SEIS (6) MESES COMO TUTOR VIRTUAL.
- CUMPLIMIENTO DE LO ESTABLECIDO EN LA GUÍA ORIENTACIÓN FORMACIÓN AMBIENTES VIRTUALES</t>
  </si>
  <si>
    <t>PROFESIONAL O TECNÓLOGO EN PRODUCCIÓN DE MULTIMEDIA, ANIMACIÓN DIGITAL, ANIMACIÓN 3D, ARTES
VISUALES, DESARROLLO MULTIMEDIA Y WEB, DISEÑO GRÁFICO, DISEÑO VISUAL, COMUNICACIÓN VISUAL,
PUBLICIDAD, ARTES PLASTÌCAS CON ÉNFASIS EN MEDIOS, INGENIEROS MULTIMEDIA, INGENIEROS DE SISTEMAS, ANIMACIÓN Y/O ÁREAS AFINES, PREFERIBLEMENTE CON CERTIFICACIÓN INTERNACIONAL EN DESARROLLO DE PRODUCTOS SOBRE PLATAFORMAS DE DISEÑO.</t>
  </si>
  <si>
    <t xml:space="preserve"> VEINTICUATRO (24) MESES DE EXPERIENCIA: DE LOS CUALES DIECIOCHO (18) MESES ESTARÁN RELACIONADOS CON EL EJERCICIO DE LA PROFESIÓN U OFICIO OBJETO DE LA FORMACIÓN PROFESIONAL Y SEIS (6) MESES EN LABORES DE DOCENCIA.</t>
  </si>
  <si>
    <t xml:space="preserve">EL PROGRAMA REQUIERE DE UN INSTRUCTOR CON TÍTULO DE TECNÓLOGO O PROFESIONAL EN SISTEMAS,
ELECTRÓNICA O PROFESIONES RELACIONADAS CON LA ESPECIALIDAD OBJETO DE FORMACIÓN. </t>
  </si>
  <si>
    <t>DIECIOCHO (18) MESES DE EXPERIENCIA:
DOCE (12) MESES ESTARÁN RELACIONADOS CON EL EJERCICIO DE LA PROFESIÓN U OFICIO OBJETO DE LA
FORMACIÓN PROFESIONAL
SEIS (6) MESES EN LABORES DE DOCENCIA</t>
  </si>
  <si>
    <t>PRESTACIÓN DE SERVICIOS</t>
  </si>
  <si>
    <t>NOMBRE DEL PROGRAMA / CÓDIGO
(TE-TP-TGO)</t>
  </si>
  <si>
    <t>TOPE GLOBAL PROGRAMADO: 58</t>
  </si>
  <si>
    <t>NATALIA MARIN OTALVARO</t>
  </si>
  <si>
    <t xml:space="preserve">CATALINA MARIA TABARES RIVERA </t>
  </si>
  <si>
    <t xml:space="preserve"> CRISTIAN CAMILO ORTEGA BETANCUR, JHON FREDY VALENCIA GOMEZ</t>
  </si>
  <si>
    <t xml:space="preserve"> GERMAN ANDRES ZAPATA PUERTA</t>
  </si>
  <si>
    <t>EDGAR ANTONIO ESCOBAR CASTRILLON</t>
  </si>
  <si>
    <t xml:space="preserve">NICTH LEON GIRALDO RIVERA, JOSE VICENTE TABARES MARULANDA </t>
  </si>
  <si>
    <t xml:space="preserve">LUZ MERY CARCAMO ALVARADO,  JOHAN GALARCIO MARTINEZ  </t>
  </si>
  <si>
    <t xml:space="preserve">LIZETH ESTELLA HERNANDEZ SALEME, JONATHAN BERTHEL CASTRO </t>
  </si>
  <si>
    <t>N.N</t>
  </si>
  <si>
    <t>JORGE LUIS OSORIO RAMIREZ,  FARID DE JESUS MARIN DAVILA</t>
  </si>
  <si>
    <t>JUAN GUILLERMO HERNANDEZ</t>
  </si>
  <si>
    <t xml:space="preserve">OLGA LORENA MEJIA MESA  </t>
  </si>
  <si>
    <t xml:space="preserve">SERGIO DEALEMAN  </t>
  </si>
  <si>
    <t>INGO ANDRES SCHUSSLER, EVELYN CAROLINA AGUDELO, NELSY MARYORY GIRALDO HINCAPIE</t>
  </si>
  <si>
    <t xml:space="preserve">ALEX MAURICIO POLANCO LOAIZA </t>
  </si>
  <si>
    <t>JORGE MARIO LOAIZA RIVERA</t>
  </si>
  <si>
    <t xml:space="preserve">JUAN PABLO JIMENEZ ATEHORTUA </t>
  </si>
  <si>
    <t xml:space="preserve">ALVARO HUMBERTO VILLALBA GOMEZ </t>
  </si>
  <si>
    <t>WILMAR AGUILAR CASTRO</t>
  </si>
  <si>
    <t>LUIS FERNANDO VELEZ CANO</t>
  </si>
  <si>
    <t>LINA MARIA PABON AMAYA</t>
  </si>
  <si>
    <t>JORGE LUIS SAENZ</t>
  </si>
  <si>
    <t xml:space="preserve">LUIS ALEJANDRO CORDOBA CARO </t>
  </si>
  <si>
    <t>IVAN GUILLERMO RAMIREZ, LUIS ALFONSO BENAVIDES</t>
  </si>
  <si>
    <t>DIEGO FRANCO CALLE, DORA MARIA ARCILA MOLINA</t>
  </si>
  <si>
    <t>BORIS GOMEZ, HAROL  MAURICIO GÓMEZ, GERMAN ANDRES LOZANO</t>
  </si>
  <si>
    <t>MATEO MARTINEZ</t>
  </si>
  <si>
    <t>NICOLAS ESTIBEN SALDARRIAGA GARZON, JAIME FONSECA ESPINAL</t>
  </si>
  <si>
    <t>JOSE HERNANDO YEPES</t>
  </si>
  <si>
    <t>EDISON DARLEY  SUAREZ</t>
  </si>
  <si>
    <t>PROFESIONAL O TECNÓLOGO EN EL ÁREA.</t>
  </si>
  <si>
    <t>DOS (2) AÑOS DE EXPERIENCIA LABORAL EN EL ÁREA. SEIS (6) MESES DE EXPERIENCIA DOCENTE.</t>
  </si>
  <si>
    <t>MAURICIO SANCHEZ PANIAGUA</t>
  </si>
  <si>
    <t>ALEJANDRA MARIA AGUDELO</t>
  </si>
  <si>
    <t>LAURA HELENA VALDERRAMA LOPEZ, NN</t>
  </si>
  <si>
    <t xml:space="preserve">VICTOR HERRERA OCAMPO, NN </t>
  </si>
  <si>
    <t>SALDO:  $ 2.446.657,333</t>
  </si>
  <si>
    <t xml:space="preserve">ELVIS MESA, CHRISTIAN CAMILO SERNA GAMEZ </t>
  </si>
  <si>
    <t>N.N; N.N</t>
  </si>
  <si>
    <t>HUGO SANTANA, JULIANA OSPINA TAMAYO</t>
  </si>
  <si>
    <t>MARIA JULIETA RAMIREZ</t>
  </si>
  <si>
    <t xml:space="preserve">N.N - N.N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</si>
</sst>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rgb="FF333333"/>
      <name val="Arial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</cellStyleXfs>
  <cellXfs count="147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wrapText="1"/>
    </xf>
    <xf numFmtId="14" fontId="4" fillId="0" borderId="1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6" fillId="0" borderId="0" xfId="0" applyFont="1"/>
    <xf numFmtId="0" fontId="6" fillId="0" borderId="1" xfId="0" applyFont="1" applyFill="1" applyBorder="1"/>
    <xf numFmtId="0" fontId="6" fillId="2" borderId="4" xfId="0" applyFont="1" applyFill="1" applyBorder="1" applyAlignment="1"/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6" fillId="0" borderId="0" xfId="0" applyFont="1" applyFill="1"/>
    <xf numFmtId="0" fontId="4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/>
    </xf>
    <xf numFmtId="43" fontId="6" fillId="0" borderId="1" xfId="1" applyFont="1" applyFill="1" applyBorder="1"/>
    <xf numFmtId="3" fontId="9" fillId="0" borderId="1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3" fontId="6" fillId="0" borderId="0" xfId="0" applyNumberFormat="1" applyFont="1" applyFill="1" applyBorder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 applyBorder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 applyFill="1" applyBorder="1"/>
    <xf numFmtId="0" fontId="13" fillId="4" borderId="0" xfId="6" applyFont="1" applyFill="1" applyBorder="1"/>
    <xf numFmtId="0" fontId="13" fillId="0" borderId="0" xfId="6" applyFont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27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3" fontId="6" fillId="0" borderId="0" xfId="0" applyNumberFormat="1" applyFont="1"/>
    <xf numFmtId="0" fontId="14" fillId="0" borderId="1" xfId="0" applyFont="1" applyBorder="1" applyAlignment="1">
      <alignment horizontal="center" vertical="top" wrapText="1"/>
    </xf>
    <xf numFmtId="0" fontId="3" fillId="0" borderId="1" xfId="3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24" fillId="4" borderId="1" xfId="0" applyFont="1" applyFill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center" vertical="top"/>
    </xf>
    <xf numFmtId="0" fontId="6" fillId="0" borderId="0" xfId="0" applyFont="1" applyAlignment="1">
      <alignment vertical="top"/>
    </xf>
    <xf numFmtId="0" fontId="14" fillId="0" borderId="1" xfId="0" applyFont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/>
    </xf>
    <xf numFmtId="0" fontId="3" fillId="0" borderId="0" xfId="3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top" wrapText="1"/>
    </xf>
    <xf numFmtId="3" fontId="10" fillId="0" borderId="1" xfId="3" applyNumberFormat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6" fillId="6" borderId="1" xfId="0" applyFont="1" applyFill="1" applyBorder="1" applyAlignment="1">
      <alignment horizontal="center" vertical="center" wrapText="1"/>
    </xf>
    <xf numFmtId="0" fontId="33" fillId="6" borderId="1" xfId="0" applyFont="1" applyFill="1" applyBorder="1" applyAlignment="1">
      <alignment horizontal="center" vertical="center" wrapText="1"/>
    </xf>
    <xf numFmtId="0" fontId="34" fillId="6" borderId="1" xfId="0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top" wrapText="1"/>
    </xf>
    <xf numFmtId="0" fontId="3" fillId="3" borderId="2" xfId="3" applyFont="1" applyFill="1" applyBorder="1" applyAlignment="1">
      <alignment horizontal="center" vertical="top" wrapText="1"/>
    </xf>
    <xf numFmtId="0" fontId="3" fillId="3" borderId="10" xfId="3" applyFont="1" applyFill="1" applyBorder="1" applyAlignment="1">
      <alignment horizontal="center" vertical="top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0" borderId="1" xfId="3" applyFont="1" applyFill="1" applyBorder="1" applyAlignment="1">
      <alignment horizontal="left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2" fillId="0" borderId="1" xfId="3" applyFont="1" applyFill="1" applyBorder="1" applyAlignment="1">
      <alignment horizontal="left"/>
    </xf>
    <xf numFmtId="0" fontId="32" fillId="0" borderId="1" xfId="3" applyFont="1" applyFill="1" applyBorder="1" applyAlignment="1">
      <alignment horizontal="left" vertical="center"/>
    </xf>
    <xf numFmtId="0" fontId="32" fillId="0" borderId="1" xfId="3" applyFont="1" applyFill="1" applyBorder="1" applyAlignment="1">
      <alignment horizontal="left" vertical="center" wrapText="1"/>
    </xf>
    <xf numFmtId="0" fontId="10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Fill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Fill="1" applyBorder="1" applyAlignment="1">
      <alignment horizontal="left" vertical="center" wrapText="1"/>
    </xf>
  </cellXfs>
  <cellStyles count="7">
    <cellStyle name="Millares" xfId="1" builtinId="3"/>
    <cellStyle name="Millares [0]" xfId="2" builtinId="6"/>
    <cellStyle name="Millares 10" xfId="4"/>
    <cellStyle name="Normal" xfId="0" builtinId="0"/>
    <cellStyle name="Normal 10 2" xfId="5"/>
    <cellStyle name="Normal 14" xfId="3"/>
    <cellStyle name="Normal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447263</xdr:colOff>
      <xdr:row>0</xdr:row>
      <xdr:rowOff>41413</xdr:rowOff>
    </xdr:from>
    <xdr:to>
      <xdr:col>9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8"/>
  <sheetViews>
    <sheetView tabSelected="1" topLeftCell="F42" zoomScale="70" zoomScaleNormal="70" workbookViewId="0">
      <selection activeCell="Q43" sqref="Q43"/>
    </sheetView>
  </sheetViews>
  <sheetFormatPr baseColWidth="10" defaultRowHeight="14.25" x14ac:dyDescent="0.2"/>
  <cols>
    <col min="1" max="1" width="16.5703125" style="20" customWidth="1"/>
    <col min="2" max="2" width="12.5703125" style="20" customWidth="1"/>
    <col min="3" max="3" width="25.140625" style="77" customWidth="1"/>
    <col min="4" max="4" width="44" style="77" customWidth="1"/>
    <col min="5" max="5" width="30.85546875" style="77" customWidth="1"/>
    <col min="6" max="6" width="27" style="20" customWidth="1"/>
    <col min="7" max="7" width="18.85546875" style="20" customWidth="1"/>
    <col min="8" max="9" width="11.42578125" style="20" customWidth="1"/>
    <col min="10" max="10" width="15.28515625" style="20" customWidth="1"/>
    <col min="11" max="11" width="13.85546875" style="20" customWidth="1"/>
    <col min="12" max="12" width="17.85546875" style="20" customWidth="1"/>
    <col min="13" max="13" width="18.140625" style="20" customWidth="1"/>
    <col min="14" max="14" width="15" style="20" customWidth="1"/>
    <col min="15" max="15" width="18.5703125" style="20" customWidth="1"/>
    <col min="16" max="16" width="20.85546875" style="83" customWidth="1"/>
    <col min="17" max="17" width="32.7109375" style="20" customWidth="1"/>
    <col min="18" max="16384" width="11.42578125" style="20"/>
  </cols>
  <sheetData>
    <row r="1" spans="1:17" ht="21.75" customHeight="1" x14ac:dyDescent="0.2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41" t="s">
        <v>20</v>
      </c>
    </row>
    <row r="2" spans="1:17" ht="30.75" customHeight="1" x14ac:dyDescent="0.2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57" t="s">
        <v>67</v>
      </c>
    </row>
    <row r="3" spans="1:17" ht="34.5" customHeight="1" x14ac:dyDescent="0.2">
      <c r="A3" s="105" t="s">
        <v>21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</row>
    <row r="4" spans="1:17" x14ac:dyDescent="0.2">
      <c r="A4" s="117" t="s">
        <v>22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</row>
    <row r="5" spans="1:17" x14ac:dyDescent="0.2">
      <c r="A5" s="12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5"/>
    </row>
    <row r="6" spans="1:17" x14ac:dyDescent="0.2">
      <c r="A6" s="126" t="s">
        <v>73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</row>
    <row r="8" spans="1:17" ht="15" x14ac:dyDescent="0.25">
      <c r="A8" s="127" t="s">
        <v>69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9"/>
      <c r="N8" s="10"/>
      <c r="O8" s="10"/>
      <c r="P8" s="80"/>
    </row>
    <row r="9" spans="1:17" ht="15" x14ac:dyDescent="0.2">
      <c r="A9" s="128" t="s">
        <v>143</v>
      </c>
      <c r="B9" s="128"/>
      <c r="C9" s="128"/>
      <c r="D9" s="68"/>
      <c r="E9" s="68"/>
      <c r="F9" s="17"/>
      <c r="G9" s="1"/>
      <c r="H9" s="2"/>
      <c r="I9" s="2"/>
      <c r="J9" s="2"/>
      <c r="K9" s="2"/>
      <c r="L9" s="9"/>
      <c r="M9" s="9"/>
      <c r="N9" s="11"/>
      <c r="O9" s="11"/>
      <c r="P9" s="11"/>
    </row>
    <row r="10" spans="1:17" x14ac:dyDescent="0.2">
      <c r="A10" s="119"/>
      <c r="B10" s="119"/>
      <c r="C10" s="119"/>
      <c r="D10" s="69"/>
      <c r="E10" s="69"/>
      <c r="F10" s="18"/>
      <c r="G10" s="3"/>
      <c r="H10" s="2"/>
      <c r="I10" s="2"/>
      <c r="J10" s="1"/>
      <c r="K10" s="8"/>
      <c r="L10" s="120" t="s">
        <v>71</v>
      </c>
      <c r="M10" s="121"/>
      <c r="N10" s="121"/>
      <c r="O10" s="121"/>
      <c r="P10" s="121"/>
      <c r="Q10" s="122"/>
    </row>
    <row r="11" spans="1:17" ht="22.5" x14ac:dyDescent="0.2">
      <c r="A11" s="129" t="s">
        <v>180</v>
      </c>
      <c r="B11" s="130"/>
      <c r="C11" s="130"/>
      <c r="D11" s="69"/>
      <c r="E11" s="69"/>
      <c r="F11" s="18"/>
      <c r="G11" s="3"/>
      <c r="H11" s="2"/>
      <c r="I11" s="2"/>
      <c r="J11" s="2"/>
      <c r="K11" s="8"/>
      <c r="L11" s="4" t="s">
        <v>72</v>
      </c>
      <c r="M11" s="121"/>
      <c r="N11" s="121"/>
      <c r="O11" s="121"/>
      <c r="P11" s="121"/>
      <c r="Q11" s="122"/>
    </row>
    <row r="12" spans="1:17" x14ac:dyDescent="0.2">
      <c r="A12" s="131" t="s">
        <v>16</v>
      </c>
      <c r="B12" s="119"/>
      <c r="C12" s="119"/>
      <c r="D12" s="69"/>
      <c r="E12" s="69"/>
      <c r="F12" s="18"/>
      <c r="G12" s="5"/>
      <c r="H12" s="2"/>
      <c r="I12" s="2"/>
      <c r="J12" s="2"/>
      <c r="K12" s="8"/>
      <c r="L12" s="2" t="s">
        <v>0</v>
      </c>
      <c r="M12" s="4">
        <v>43367</v>
      </c>
      <c r="N12" s="4"/>
      <c r="O12" s="4"/>
      <c r="P12" s="2"/>
      <c r="Q12" s="21"/>
    </row>
    <row r="13" spans="1:17" ht="42.75" customHeight="1" x14ac:dyDescent="0.2">
      <c r="A13" s="110" t="s">
        <v>1</v>
      </c>
      <c r="B13" s="106" t="s">
        <v>2</v>
      </c>
      <c r="C13" s="114" t="s">
        <v>142</v>
      </c>
      <c r="D13" s="114" t="s">
        <v>78</v>
      </c>
      <c r="E13" s="114" t="s">
        <v>79</v>
      </c>
      <c r="F13" s="106" t="s">
        <v>8</v>
      </c>
      <c r="G13" s="106" t="s">
        <v>17</v>
      </c>
      <c r="H13" s="132" t="s">
        <v>18</v>
      </c>
      <c r="I13" s="133"/>
      <c r="J13" s="101" t="s">
        <v>19</v>
      </c>
      <c r="K13" s="101"/>
      <c r="L13" s="102" t="s">
        <v>3</v>
      </c>
      <c r="M13" s="102" t="s">
        <v>4</v>
      </c>
      <c r="N13" s="102" t="s">
        <v>3</v>
      </c>
      <c r="O13" s="102" t="s">
        <v>4</v>
      </c>
      <c r="P13" s="42" t="s">
        <v>9</v>
      </c>
      <c r="Q13" s="104" t="s">
        <v>5</v>
      </c>
    </row>
    <row r="14" spans="1:17" ht="30.75" customHeight="1" x14ac:dyDescent="0.2">
      <c r="A14" s="111"/>
      <c r="B14" s="113"/>
      <c r="C14" s="115"/>
      <c r="D14" s="115"/>
      <c r="E14" s="115"/>
      <c r="F14" s="113"/>
      <c r="G14" s="113"/>
      <c r="H14" s="134"/>
      <c r="I14" s="135"/>
      <c r="J14" s="106" t="s">
        <v>6</v>
      </c>
      <c r="K14" s="106" t="s">
        <v>7</v>
      </c>
      <c r="L14" s="103"/>
      <c r="M14" s="103"/>
      <c r="N14" s="103"/>
      <c r="O14" s="103"/>
      <c r="P14" s="59" t="s">
        <v>10</v>
      </c>
      <c r="Q14" s="105"/>
    </row>
    <row r="15" spans="1:17" ht="25.5" customHeight="1" x14ac:dyDescent="0.2">
      <c r="A15" s="112"/>
      <c r="B15" s="107"/>
      <c r="C15" s="116"/>
      <c r="D15" s="116"/>
      <c r="E15" s="116"/>
      <c r="F15" s="107"/>
      <c r="G15" s="107"/>
      <c r="H15" s="6" t="s">
        <v>11</v>
      </c>
      <c r="I15" s="6" t="s">
        <v>12</v>
      </c>
      <c r="J15" s="107"/>
      <c r="K15" s="107"/>
      <c r="L15" s="108" t="s">
        <v>14</v>
      </c>
      <c r="M15" s="109"/>
      <c r="N15" s="108" t="s">
        <v>15</v>
      </c>
      <c r="O15" s="109"/>
      <c r="P15" s="7"/>
      <c r="Q15" s="22"/>
    </row>
    <row r="16" spans="1:17" s="25" customFormat="1" ht="99" customHeight="1" x14ac:dyDescent="0.2">
      <c r="A16" s="23" t="s">
        <v>77</v>
      </c>
      <c r="B16" s="23" t="s">
        <v>70</v>
      </c>
      <c r="C16" s="70" t="s">
        <v>80</v>
      </c>
      <c r="D16" s="67" t="s">
        <v>92</v>
      </c>
      <c r="E16" s="67" t="s">
        <v>93</v>
      </c>
      <c r="F16" s="60" t="s">
        <v>141</v>
      </c>
      <c r="G16" s="64">
        <v>1</v>
      </c>
      <c r="H16" s="60">
        <v>10</v>
      </c>
      <c r="I16" s="60">
        <v>16</v>
      </c>
      <c r="J16" s="63">
        <v>44593</v>
      </c>
      <c r="K16" s="63">
        <v>44911</v>
      </c>
      <c r="L16" s="84"/>
      <c r="M16" s="84"/>
      <c r="N16" s="84">
        <v>3997000</v>
      </c>
      <c r="O16" s="84">
        <f>(N16*10+(N16/30)*16)*G16</f>
        <v>42101733.333333336</v>
      </c>
      <c r="P16" s="84">
        <v>18</v>
      </c>
      <c r="Q16" s="96" t="s">
        <v>144</v>
      </c>
    </row>
    <row r="17" spans="1:17" s="25" customFormat="1" ht="65.25" customHeight="1" x14ac:dyDescent="0.2">
      <c r="A17" s="23" t="s">
        <v>77</v>
      </c>
      <c r="B17" s="23" t="s">
        <v>70</v>
      </c>
      <c r="C17" s="70" t="s">
        <v>80</v>
      </c>
      <c r="D17" s="67" t="s">
        <v>92</v>
      </c>
      <c r="E17" s="67" t="s">
        <v>93</v>
      </c>
      <c r="F17" s="60" t="s">
        <v>141</v>
      </c>
      <c r="G17" s="87">
        <v>1</v>
      </c>
      <c r="H17" s="86">
        <v>10</v>
      </c>
      <c r="I17" s="86">
        <v>16</v>
      </c>
      <c r="J17" s="89">
        <v>44593</v>
      </c>
      <c r="K17" s="89">
        <v>44911</v>
      </c>
      <c r="L17" s="88">
        <v>3997000</v>
      </c>
      <c r="M17" s="84">
        <f>(L17*10+(L17/30)*16)*G17</f>
        <v>42101733.333333336</v>
      </c>
      <c r="N17" s="84"/>
      <c r="O17" s="84"/>
      <c r="P17" s="84">
        <v>18</v>
      </c>
      <c r="Q17" s="96" t="s">
        <v>145</v>
      </c>
    </row>
    <row r="18" spans="1:17" s="25" customFormat="1" ht="63.75" customHeight="1" x14ac:dyDescent="0.2">
      <c r="A18" s="23" t="s">
        <v>77</v>
      </c>
      <c r="B18" s="23" t="s">
        <v>70</v>
      </c>
      <c r="C18" s="70" t="s">
        <v>80</v>
      </c>
      <c r="D18" s="67" t="s">
        <v>92</v>
      </c>
      <c r="E18" s="67" t="s">
        <v>93</v>
      </c>
      <c r="F18" s="61" t="s">
        <v>141</v>
      </c>
      <c r="G18" s="87">
        <v>2</v>
      </c>
      <c r="H18" s="86">
        <v>10</v>
      </c>
      <c r="I18" s="86">
        <v>16</v>
      </c>
      <c r="J18" s="89">
        <v>44593</v>
      </c>
      <c r="K18" s="89">
        <v>44911</v>
      </c>
      <c r="L18" s="88"/>
      <c r="M18" s="84"/>
      <c r="N18" s="84">
        <v>3997000</v>
      </c>
      <c r="O18" s="84">
        <f t="shared" ref="O18:O55" si="0">(N18*10+(N18/30)*16)*G18</f>
        <v>84203466.666666672</v>
      </c>
      <c r="P18" s="84">
        <v>18</v>
      </c>
      <c r="Q18" s="95" t="s">
        <v>146</v>
      </c>
    </row>
    <row r="19" spans="1:17" s="25" customFormat="1" ht="75" customHeight="1" x14ac:dyDescent="0.2">
      <c r="A19" s="23" t="s">
        <v>77</v>
      </c>
      <c r="B19" s="23" t="s">
        <v>70</v>
      </c>
      <c r="C19" s="70" t="s">
        <v>80</v>
      </c>
      <c r="D19" s="67" t="s">
        <v>92</v>
      </c>
      <c r="E19" s="67" t="s">
        <v>93</v>
      </c>
      <c r="F19" s="60" t="s">
        <v>141</v>
      </c>
      <c r="G19" s="87">
        <v>1</v>
      </c>
      <c r="H19" s="86">
        <v>10</v>
      </c>
      <c r="I19" s="86">
        <v>16</v>
      </c>
      <c r="J19" s="89">
        <v>44593</v>
      </c>
      <c r="K19" s="89">
        <v>44911</v>
      </c>
      <c r="L19" s="88">
        <v>3997000</v>
      </c>
      <c r="M19" s="84">
        <f t="shared" ref="M19:M54" si="1">(L19*10+(L19/30)*16)*G19</f>
        <v>42101733.333333336</v>
      </c>
      <c r="N19" s="84"/>
      <c r="O19" s="84"/>
      <c r="P19" s="84">
        <v>18</v>
      </c>
      <c r="Q19" s="96" t="s">
        <v>147</v>
      </c>
    </row>
    <row r="20" spans="1:17" s="25" customFormat="1" ht="67.5" customHeight="1" x14ac:dyDescent="0.2">
      <c r="A20" s="23" t="s">
        <v>77</v>
      </c>
      <c r="B20" s="23" t="s">
        <v>70</v>
      </c>
      <c r="C20" s="70" t="s">
        <v>80</v>
      </c>
      <c r="D20" s="67" t="s">
        <v>92</v>
      </c>
      <c r="E20" s="67" t="s">
        <v>93</v>
      </c>
      <c r="F20" s="61" t="s">
        <v>141</v>
      </c>
      <c r="G20" s="87">
        <v>1</v>
      </c>
      <c r="H20" s="86">
        <v>10</v>
      </c>
      <c r="I20" s="86">
        <v>16</v>
      </c>
      <c r="J20" s="89">
        <v>44593</v>
      </c>
      <c r="K20" s="89">
        <v>44911</v>
      </c>
      <c r="L20" s="88"/>
      <c r="M20" s="84"/>
      <c r="N20" s="84">
        <v>3997000</v>
      </c>
      <c r="O20" s="84">
        <f t="shared" si="0"/>
        <v>42101733.333333336</v>
      </c>
      <c r="P20" s="84">
        <v>18</v>
      </c>
      <c r="Q20" s="96" t="s">
        <v>148</v>
      </c>
    </row>
    <row r="21" spans="1:17" s="25" customFormat="1" ht="153" customHeight="1" x14ac:dyDescent="0.2">
      <c r="A21" s="23" t="s">
        <v>77</v>
      </c>
      <c r="B21" s="23" t="s">
        <v>70</v>
      </c>
      <c r="C21" s="71" t="s">
        <v>81</v>
      </c>
      <c r="D21" s="67" t="s">
        <v>94</v>
      </c>
      <c r="E21" s="67" t="s">
        <v>95</v>
      </c>
      <c r="F21" s="61" t="s">
        <v>141</v>
      </c>
      <c r="G21" s="87">
        <v>2</v>
      </c>
      <c r="H21" s="86">
        <v>10</v>
      </c>
      <c r="I21" s="86">
        <v>16</v>
      </c>
      <c r="J21" s="89">
        <v>44593</v>
      </c>
      <c r="K21" s="89">
        <v>44911</v>
      </c>
      <c r="L21" s="88"/>
      <c r="M21" s="84"/>
      <c r="N21" s="84">
        <v>3997000</v>
      </c>
      <c r="O21" s="84">
        <f t="shared" si="0"/>
        <v>84203466.666666672</v>
      </c>
      <c r="P21" s="84">
        <v>18</v>
      </c>
      <c r="Q21" s="95" t="s">
        <v>149</v>
      </c>
    </row>
    <row r="22" spans="1:17" s="25" customFormat="1" ht="63" customHeight="1" x14ac:dyDescent="0.2">
      <c r="A22" s="23" t="s">
        <v>77</v>
      </c>
      <c r="B22" s="23" t="s">
        <v>70</v>
      </c>
      <c r="C22" s="71" t="s">
        <v>81</v>
      </c>
      <c r="D22" s="67" t="s">
        <v>94</v>
      </c>
      <c r="E22" s="67" t="s">
        <v>95</v>
      </c>
      <c r="F22" s="61" t="s">
        <v>141</v>
      </c>
      <c r="G22" s="87">
        <v>2</v>
      </c>
      <c r="H22" s="86">
        <v>10</v>
      </c>
      <c r="I22" s="86">
        <v>16</v>
      </c>
      <c r="J22" s="89">
        <v>44593</v>
      </c>
      <c r="K22" s="89">
        <v>44911</v>
      </c>
      <c r="L22" s="88"/>
      <c r="M22" s="84"/>
      <c r="N22" s="84">
        <v>3997000</v>
      </c>
      <c r="O22" s="84">
        <f t="shared" si="0"/>
        <v>84203466.666666672</v>
      </c>
      <c r="P22" s="84">
        <v>18</v>
      </c>
      <c r="Q22" s="95" t="s">
        <v>181</v>
      </c>
    </row>
    <row r="23" spans="1:17" s="25" customFormat="1" ht="71.25" customHeight="1" x14ac:dyDescent="0.2">
      <c r="A23" s="23" t="s">
        <v>77</v>
      </c>
      <c r="B23" s="23" t="s">
        <v>70</v>
      </c>
      <c r="C23" s="71" t="s">
        <v>81</v>
      </c>
      <c r="D23" s="67" t="s">
        <v>94</v>
      </c>
      <c r="E23" s="67" t="s">
        <v>95</v>
      </c>
      <c r="F23" s="61" t="s">
        <v>141</v>
      </c>
      <c r="G23" s="87">
        <v>2</v>
      </c>
      <c r="H23" s="86">
        <v>10</v>
      </c>
      <c r="I23" s="86">
        <v>16</v>
      </c>
      <c r="J23" s="89">
        <v>44593</v>
      </c>
      <c r="K23" s="89">
        <v>44911</v>
      </c>
      <c r="L23" s="88">
        <v>3997000</v>
      </c>
      <c r="M23" s="84">
        <f t="shared" si="1"/>
        <v>84203466.666666672</v>
      </c>
      <c r="N23" s="84"/>
      <c r="O23" s="84"/>
      <c r="P23" s="84">
        <v>18</v>
      </c>
      <c r="Q23" s="95" t="s">
        <v>150</v>
      </c>
    </row>
    <row r="24" spans="1:17" s="25" customFormat="1" ht="78.75" customHeight="1" x14ac:dyDescent="0.2">
      <c r="A24" s="23" t="s">
        <v>77</v>
      </c>
      <c r="B24" s="23" t="s">
        <v>70</v>
      </c>
      <c r="C24" s="71" t="s">
        <v>81</v>
      </c>
      <c r="D24" s="67" t="s">
        <v>94</v>
      </c>
      <c r="E24" s="67" t="s">
        <v>95</v>
      </c>
      <c r="F24" s="60" t="s">
        <v>141</v>
      </c>
      <c r="G24" s="87">
        <v>2</v>
      </c>
      <c r="H24" s="86">
        <v>10</v>
      </c>
      <c r="I24" s="86">
        <v>16</v>
      </c>
      <c r="J24" s="89">
        <v>44593</v>
      </c>
      <c r="K24" s="89">
        <v>44911</v>
      </c>
      <c r="L24" s="88">
        <v>3997000</v>
      </c>
      <c r="M24" s="84">
        <f t="shared" si="1"/>
        <v>84203466.666666672</v>
      </c>
      <c r="N24" s="84"/>
      <c r="O24" s="84"/>
      <c r="P24" s="84">
        <v>18</v>
      </c>
      <c r="Q24" s="96" t="s">
        <v>151</v>
      </c>
    </row>
    <row r="25" spans="1:17" s="25" customFormat="1" ht="75.75" customHeight="1" x14ac:dyDescent="0.2">
      <c r="A25" s="23" t="s">
        <v>77</v>
      </c>
      <c r="B25" s="23" t="s">
        <v>70</v>
      </c>
      <c r="C25" s="71" t="s">
        <v>81</v>
      </c>
      <c r="D25" s="67" t="s">
        <v>94</v>
      </c>
      <c r="E25" s="67" t="s">
        <v>95</v>
      </c>
      <c r="F25" s="60" t="s">
        <v>141</v>
      </c>
      <c r="G25" s="87">
        <v>2</v>
      </c>
      <c r="H25" s="86">
        <v>10</v>
      </c>
      <c r="I25" s="86">
        <v>16</v>
      </c>
      <c r="J25" s="89">
        <v>44593</v>
      </c>
      <c r="K25" s="89">
        <v>44911</v>
      </c>
      <c r="L25" s="88">
        <v>3997000</v>
      </c>
      <c r="M25" s="84">
        <f t="shared" si="1"/>
        <v>84203466.666666672</v>
      </c>
      <c r="N25" s="84"/>
      <c r="O25" s="84"/>
      <c r="P25" s="84">
        <v>18</v>
      </c>
      <c r="Q25" s="93" t="s">
        <v>182</v>
      </c>
    </row>
    <row r="26" spans="1:17" s="25" customFormat="1" ht="141.75" customHeight="1" x14ac:dyDescent="0.2">
      <c r="A26" s="23" t="s">
        <v>77</v>
      </c>
      <c r="B26" s="23" t="s">
        <v>70</v>
      </c>
      <c r="C26" s="72" t="s">
        <v>82</v>
      </c>
      <c r="D26" s="67" t="s">
        <v>96</v>
      </c>
      <c r="E26" s="67" t="s">
        <v>97</v>
      </c>
      <c r="F26" s="60" t="s">
        <v>141</v>
      </c>
      <c r="G26" s="87">
        <v>2</v>
      </c>
      <c r="H26" s="86">
        <v>10</v>
      </c>
      <c r="I26" s="86">
        <v>16</v>
      </c>
      <c r="J26" s="89">
        <v>44593</v>
      </c>
      <c r="K26" s="89">
        <v>44911</v>
      </c>
      <c r="L26" s="88"/>
      <c r="M26" s="84"/>
      <c r="N26" s="84">
        <v>3997000</v>
      </c>
      <c r="O26" s="84">
        <f t="shared" si="0"/>
        <v>84203466.666666672</v>
      </c>
      <c r="P26" s="84">
        <v>21</v>
      </c>
      <c r="Q26" s="97" t="s">
        <v>153</v>
      </c>
    </row>
    <row r="27" spans="1:17" s="25" customFormat="1" ht="131.25" customHeight="1" x14ac:dyDescent="0.2">
      <c r="A27" s="23" t="s">
        <v>77</v>
      </c>
      <c r="B27" s="23" t="s">
        <v>70</v>
      </c>
      <c r="C27" s="72" t="s">
        <v>82</v>
      </c>
      <c r="D27" s="85" t="s">
        <v>98</v>
      </c>
      <c r="E27" s="67" t="s">
        <v>99</v>
      </c>
      <c r="F27" s="61" t="s">
        <v>141</v>
      </c>
      <c r="G27" s="87">
        <v>1</v>
      </c>
      <c r="H27" s="86">
        <v>10</v>
      </c>
      <c r="I27" s="86">
        <v>16</v>
      </c>
      <c r="J27" s="89">
        <v>44593</v>
      </c>
      <c r="K27" s="89">
        <v>44911</v>
      </c>
      <c r="L27" s="88">
        <v>3997000</v>
      </c>
      <c r="M27" s="84">
        <f t="shared" si="1"/>
        <v>42101733.333333336</v>
      </c>
      <c r="N27" s="84"/>
      <c r="O27" s="84"/>
      <c r="P27" s="84">
        <v>21</v>
      </c>
      <c r="Q27" s="93" t="s">
        <v>152</v>
      </c>
    </row>
    <row r="28" spans="1:17" s="25" customFormat="1" ht="103.5" customHeight="1" x14ac:dyDescent="0.2">
      <c r="A28" s="23" t="s">
        <v>77</v>
      </c>
      <c r="B28" s="23" t="s">
        <v>70</v>
      </c>
      <c r="C28" s="72" t="s">
        <v>82</v>
      </c>
      <c r="D28" s="86" t="s">
        <v>100</v>
      </c>
      <c r="E28" s="67" t="s">
        <v>101</v>
      </c>
      <c r="F28" s="61" t="s">
        <v>141</v>
      </c>
      <c r="G28" s="87">
        <v>1</v>
      </c>
      <c r="H28" s="86">
        <v>10</v>
      </c>
      <c r="I28" s="86">
        <v>16</v>
      </c>
      <c r="J28" s="89">
        <v>44593</v>
      </c>
      <c r="K28" s="89">
        <v>44911</v>
      </c>
      <c r="L28" s="88">
        <v>4145000</v>
      </c>
      <c r="M28" s="84">
        <f t="shared" si="1"/>
        <v>43660666.666666664</v>
      </c>
      <c r="N28" s="84"/>
      <c r="O28" s="84"/>
      <c r="P28" s="84">
        <v>21</v>
      </c>
      <c r="Q28" s="97" t="s">
        <v>154</v>
      </c>
    </row>
    <row r="29" spans="1:17" s="25" customFormat="1" ht="170.25" customHeight="1" x14ac:dyDescent="0.2">
      <c r="A29" s="23" t="s">
        <v>77</v>
      </c>
      <c r="B29" s="23" t="s">
        <v>70</v>
      </c>
      <c r="C29" s="72" t="s">
        <v>82</v>
      </c>
      <c r="D29" s="67" t="s">
        <v>102</v>
      </c>
      <c r="E29" s="67" t="s">
        <v>103</v>
      </c>
      <c r="F29" s="61" t="s">
        <v>141</v>
      </c>
      <c r="G29" s="87">
        <v>2</v>
      </c>
      <c r="H29" s="86">
        <v>10</v>
      </c>
      <c r="I29" s="86">
        <v>16</v>
      </c>
      <c r="J29" s="89">
        <v>44593</v>
      </c>
      <c r="K29" s="89">
        <v>44911</v>
      </c>
      <c r="L29" s="88"/>
      <c r="M29" s="84"/>
      <c r="N29" s="84">
        <v>3997000</v>
      </c>
      <c r="O29" s="84">
        <f t="shared" si="0"/>
        <v>84203466.666666672</v>
      </c>
      <c r="P29" s="84">
        <v>21</v>
      </c>
      <c r="Q29" s="97" t="s">
        <v>167</v>
      </c>
    </row>
    <row r="30" spans="1:17" s="25" customFormat="1" ht="97.5" customHeight="1" x14ac:dyDescent="0.2">
      <c r="A30" s="23" t="s">
        <v>77</v>
      </c>
      <c r="B30" s="23" t="s">
        <v>70</v>
      </c>
      <c r="C30" s="72" t="s">
        <v>82</v>
      </c>
      <c r="D30" s="85" t="s">
        <v>104</v>
      </c>
      <c r="E30" s="67" t="s">
        <v>105</v>
      </c>
      <c r="F30" s="61" t="s">
        <v>141</v>
      </c>
      <c r="G30" s="87">
        <v>1</v>
      </c>
      <c r="H30" s="86">
        <v>10</v>
      </c>
      <c r="I30" s="86">
        <v>16</v>
      </c>
      <c r="J30" s="89">
        <v>44593</v>
      </c>
      <c r="K30" s="89">
        <v>44911</v>
      </c>
      <c r="L30" s="88">
        <v>3997000</v>
      </c>
      <c r="M30" s="84">
        <f t="shared" si="1"/>
        <v>42101733.333333336</v>
      </c>
      <c r="N30" s="84"/>
      <c r="O30" s="84"/>
      <c r="P30" s="84">
        <v>21</v>
      </c>
      <c r="Q30" s="97" t="s">
        <v>155</v>
      </c>
    </row>
    <row r="31" spans="1:17" s="25" customFormat="1" ht="77.25" customHeight="1" x14ac:dyDescent="0.2">
      <c r="A31" s="23" t="s">
        <v>77</v>
      </c>
      <c r="B31" s="23" t="s">
        <v>70</v>
      </c>
      <c r="C31" s="72" t="s">
        <v>82</v>
      </c>
      <c r="D31" s="85" t="s">
        <v>106</v>
      </c>
      <c r="E31" s="67" t="s">
        <v>107</v>
      </c>
      <c r="F31" s="61" t="s">
        <v>141</v>
      </c>
      <c r="G31" s="90">
        <v>1</v>
      </c>
      <c r="H31" s="86">
        <v>10</v>
      </c>
      <c r="I31" s="86">
        <v>16</v>
      </c>
      <c r="J31" s="89">
        <v>44593</v>
      </c>
      <c r="K31" s="89">
        <v>44911</v>
      </c>
      <c r="L31" s="88">
        <v>3997000</v>
      </c>
      <c r="M31" s="84">
        <f t="shared" si="1"/>
        <v>42101733.333333336</v>
      </c>
      <c r="N31" s="84"/>
      <c r="O31" s="84"/>
      <c r="P31" s="84">
        <v>21</v>
      </c>
      <c r="Q31" s="98" t="s">
        <v>156</v>
      </c>
    </row>
    <row r="32" spans="1:17" s="25" customFormat="1" ht="177" customHeight="1" x14ac:dyDescent="0.2">
      <c r="A32" s="23" t="s">
        <v>77</v>
      </c>
      <c r="B32" s="23" t="s">
        <v>70</v>
      </c>
      <c r="C32" s="72" t="s">
        <v>82</v>
      </c>
      <c r="D32" s="85" t="s">
        <v>108</v>
      </c>
      <c r="E32" s="67" t="s">
        <v>109</v>
      </c>
      <c r="F32" s="61" t="s">
        <v>141</v>
      </c>
      <c r="G32" s="87">
        <v>3</v>
      </c>
      <c r="H32" s="86">
        <v>9</v>
      </c>
      <c r="I32" s="86">
        <v>16</v>
      </c>
      <c r="J32" s="89">
        <v>44593</v>
      </c>
      <c r="K32" s="89">
        <v>44911</v>
      </c>
      <c r="L32" s="88">
        <v>3997000</v>
      </c>
      <c r="M32" s="84">
        <f t="shared" si="1"/>
        <v>126305200</v>
      </c>
      <c r="N32" s="84"/>
      <c r="O32" s="84"/>
      <c r="P32" s="84">
        <v>21</v>
      </c>
      <c r="Q32" s="98" t="s">
        <v>157</v>
      </c>
    </row>
    <row r="33" spans="1:17" s="25" customFormat="1" ht="137.25" customHeight="1" x14ac:dyDescent="0.2">
      <c r="A33" s="23" t="s">
        <v>77</v>
      </c>
      <c r="B33" s="23" t="s">
        <v>70</v>
      </c>
      <c r="C33" s="72" t="s">
        <v>82</v>
      </c>
      <c r="D33" s="85" t="s">
        <v>112</v>
      </c>
      <c r="E33" s="67" t="s">
        <v>113</v>
      </c>
      <c r="F33" s="61" t="s">
        <v>141</v>
      </c>
      <c r="G33" s="87">
        <v>1</v>
      </c>
      <c r="H33" s="86">
        <v>9</v>
      </c>
      <c r="I33" s="86">
        <v>16</v>
      </c>
      <c r="J33" s="89">
        <v>44593</v>
      </c>
      <c r="K33" s="89">
        <v>44911</v>
      </c>
      <c r="L33" s="88">
        <v>3997000</v>
      </c>
      <c r="M33" s="84">
        <f t="shared" si="1"/>
        <v>42101733.333333336</v>
      </c>
      <c r="N33" s="84"/>
      <c r="O33" s="84"/>
      <c r="P33" s="84">
        <v>21</v>
      </c>
      <c r="Q33" s="93" t="s">
        <v>152</v>
      </c>
    </row>
    <row r="34" spans="1:17" s="25" customFormat="1" ht="129.75" customHeight="1" x14ac:dyDescent="0.2">
      <c r="A34" s="23" t="s">
        <v>77</v>
      </c>
      <c r="B34" s="23" t="s">
        <v>70</v>
      </c>
      <c r="C34" s="72" t="s">
        <v>82</v>
      </c>
      <c r="D34" s="85" t="s">
        <v>110</v>
      </c>
      <c r="E34" s="67" t="s">
        <v>111</v>
      </c>
      <c r="F34" s="61" t="s">
        <v>141</v>
      </c>
      <c r="G34" s="87">
        <v>1</v>
      </c>
      <c r="H34" s="86">
        <v>10</v>
      </c>
      <c r="I34" s="86">
        <v>16</v>
      </c>
      <c r="J34" s="89">
        <v>44593</v>
      </c>
      <c r="K34" s="89">
        <v>44911</v>
      </c>
      <c r="L34" s="88">
        <v>3997000</v>
      </c>
      <c r="M34" s="84">
        <f t="shared" si="1"/>
        <v>42101733.333333336</v>
      </c>
      <c r="N34" s="84"/>
      <c r="O34" s="84"/>
      <c r="P34" s="84">
        <v>21</v>
      </c>
      <c r="Q34" s="98" t="s">
        <v>184</v>
      </c>
    </row>
    <row r="35" spans="1:17" s="25" customFormat="1" ht="147.75" customHeight="1" x14ac:dyDescent="0.2">
      <c r="A35" s="23" t="s">
        <v>77</v>
      </c>
      <c r="B35" s="23" t="s">
        <v>70</v>
      </c>
      <c r="C35" s="72" t="s">
        <v>82</v>
      </c>
      <c r="D35" s="85" t="s">
        <v>112</v>
      </c>
      <c r="E35" s="67" t="s">
        <v>113</v>
      </c>
      <c r="F35" s="61" t="s">
        <v>141</v>
      </c>
      <c r="G35" s="87">
        <v>2</v>
      </c>
      <c r="H35" s="86">
        <v>10</v>
      </c>
      <c r="I35" s="86">
        <v>16</v>
      </c>
      <c r="J35" s="89">
        <v>44593</v>
      </c>
      <c r="K35" s="89">
        <v>44911</v>
      </c>
      <c r="L35" s="88">
        <v>3997000</v>
      </c>
      <c r="M35" s="84">
        <f t="shared" si="1"/>
        <v>84203466.666666672</v>
      </c>
      <c r="N35" s="84"/>
      <c r="O35" s="84"/>
      <c r="P35" s="84">
        <v>21</v>
      </c>
      <c r="Q35" s="98" t="s">
        <v>168</v>
      </c>
    </row>
    <row r="36" spans="1:17" s="25" customFormat="1" ht="114.75" customHeight="1" x14ac:dyDescent="0.2">
      <c r="A36" s="23" t="s">
        <v>77</v>
      </c>
      <c r="B36" s="23" t="s">
        <v>70</v>
      </c>
      <c r="C36" s="72" t="s">
        <v>82</v>
      </c>
      <c r="D36" s="94" t="s">
        <v>174</v>
      </c>
      <c r="E36" s="94" t="s">
        <v>175</v>
      </c>
      <c r="F36" s="61" t="s">
        <v>141</v>
      </c>
      <c r="G36" s="87">
        <v>2</v>
      </c>
      <c r="H36" s="86">
        <v>10</v>
      </c>
      <c r="I36" s="86">
        <v>16</v>
      </c>
      <c r="J36" s="89">
        <v>44593</v>
      </c>
      <c r="K36" s="89">
        <v>44911</v>
      </c>
      <c r="L36" s="88">
        <v>3997000</v>
      </c>
      <c r="M36" s="84">
        <f t="shared" si="1"/>
        <v>84203466.666666672</v>
      </c>
      <c r="N36" s="84"/>
      <c r="O36" s="84"/>
      <c r="P36" s="84">
        <v>21</v>
      </c>
      <c r="Q36" s="97" t="s">
        <v>183</v>
      </c>
    </row>
    <row r="37" spans="1:17" s="25" customFormat="1" ht="162.75" customHeight="1" x14ac:dyDescent="0.2">
      <c r="A37" s="23" t="s">
        <v>77</v>
      </c>
      <c r="B37" s="23" t="s">
        <v>70</v>
      </c>
      <c r="C37" s="72" t="s">
        <v>83</v>
      </c>
      <c r="D37" s="67" t="s">
        <v>114</v>
      </c>
      <c r="E37" s="67" t="s">
        <v>115</v>
      </c>
      <c r="F37" s="61" t="s">
        <v>141</v>
      </c>
      <c r="G37" s="87">
        <v>1</v>
      </c>
      <c r="H37" s="86">
        <v>10</v>
      </c>
      <c r="I37" s="86">
        <v>16</v>
      </c>
      <c r="J37" s="89">
        <v>44593</v>
      </c>
      <c r="K37" s="89">
        <v>44911</v>
      </c>
      <c r="L37" s="88"/>
      <c r="M37" s="84"/>
      <c r="N37" s="84">
        <v>3997000</v>
      </c>
      <c r="O37" s="84">
        <f t="shared" si="0"/>
        <v>42101733.333333336</v>
      </c>
      <c r="P37" s="84">
        <v>21</v>
      </c>
      <c r="Q37" s="96" t="s">
        <v>158</v>
      </c>
    </row>
    <row r="38" spans="1:17" s="25" customFormat="1" ht="82.5" customHeight="1" x14ac:dyDescent="0.2">
      <c r="A38" s="23" t="s">
        <v>77</v>
      </c>
      <c r="B38" s="23" t="s">
        <v>70</v>
      </c>
      <c r="C38" s="91" t="s">
        <v>83</v>
      </c>
      <c r="D38" s="67" t="s">
        <v>116</v>
      </c>
      <c r="E38" s="67" t="s">
        <v>117</v>
      </c>
      <c r="F38" s="60" t="s">
        <v>141</v>
      </c>
      <c r="G38" s="90">
        <v>1</v>
      </c>
      <c r="H38" s="86">
        <v>10</v>
      </c>
      <c r="I38" s="86">
        <v>16</v>
      </c>
      <c r="J38" s="89">
        <v>44593</v>
      </c>
      <c r="K38" s="89">
        <v>44911</v>
      </c>
      <c r="L38" s="88">
        <v>3997000</v>
      </c>
      <c r="M38" s="84">
        <f t="shared" si="1"/>
        <v>42101733.333333336</v>
      </c>
      <c r="N38" s="84"/>
      <c r="O38" s="84"/>
      <c r="P38" s="84">
        <v>21</v>
      </c>
      <c r="Q38" s="95" t="s">
        <v>159</v>
      </c>
    </row>
    <row r="39" spans="1:17" s="25" customFormat="1" ht="81.75" customHeight="1" x14ac:dyDescent="0.2">
      <c r="A39" s="23" t="s">
        <v>77</v>
      </c>
      <c r="B39" s="23" t="s">
        <v>70</v>
      </c>
      <c r="C39" s="78" t="s">
        <v>84</v>
      </c>
      <c r="D39" s="67" t="s">
        <v>118</v>
      </c>
      <c r="E39" s="67" t="s">
        <v>119</v>
      </c>
      <c r="F39" s="60" t="s">
        <v>141</v>
      </c>
      <c r="G39" s="87">
        <v>1</v>
      </c>
      <c r="H39" s="86">
        <v>10</v>
      </c>
      <c r="I39" s="86">
        <v>16</v>
      </c>
      <c r="J39" s="89">
        <v>44593</v>
      </c>
      <c r="K39" s="89">
        <v>44911</v>
      </c>
      <c r="L39" s="88">
        <v>3997000</v>
      </c>
      <c r="M39" s="84">
        <f t="shared" si="1"/>
        <v>42101733.333333336</v>
      </c>
      <c r="N39" s="84"/>
      <c r="O39" s="84"/>
      <c r="P39" s="84">
        <v>21</v>
      </c>
      <c r="Q39" s="95" t="s">
        <v>160</v>
      </c>
    </row>
    <row r="40" spans="1:17" s="25" customFormat="1" ht="82.5" customHeight="1" x14ac:dyDescent="0.2">
      <c r="A40" s="23" t="s">
        <v>77</v>
      </c>
      <c r="B40" s="23" t="s">
        <v>70</v>
      </c>
      <c r="C40" s="78" t="s">
        <v>84</v>
      </c>
      <c r="D40" s="67" t="s">
        <v>120</v>
      </c>
      <c r="E40" s="67" t="s">
        <v>121</v>
      </c>
      <c r="F40" s="60" t="s">
        <v>141</v>
      </c>
      <c r="G40" s="90">
        <v>1</v>
      </c>
      <c r="H40" s="86">
        <v>10</v>
      </c>
      <c r="I40" s="86">
        <v>16</v>
      </c>
      <c r="J40" s="89">
        <v>44593</v>
      </c>
      <c r="K40" s="89">
        <v>44911</v>
      </c>
      <c r="L40" s="88">
        <v>3997000</v>
      </c>
      <c r="M40" s="84">
        <f t="shared" si="1"/>
        <v>42101733.333333336</v>
      </c>
      <c r="N40" s="84"/>
      <c r="O40" s="84"/>
      <c r="P40" s="84">
        <v>21</v>
      </c>
      <c r="Q40" s="95" t="s">
        <v>161</v>
      </c>
    </row>
    <row r="41" spans="1:17" s="25" customFormat="1" ht="235.5" customHeight="1" x14ac:dyDescent="0.2">
      <c r="A41" s="23" t="s">
        <v>77</v>
      </c>
      <c r="B41" s="23" t="s">
        <v>70</v>
      </c>
      <c r="C41" s="78" t="s">
        <v>84</v>
      </c>
      <c r="D41" s="67" t="s">
        <v>122</v>
      </c>
      <c r="E41" s="67" t="s">
        <v>123</v>
      </c>
      <c r="F41" s="60" t="s">
        <v>141</v>
      </c>
      <c r="G41" s="87">
        <v>1</v>
      </c>
      <c r="H41" s="86">
        <v>10</v>
      </c>
      <c r="I41" s="86">
        <v>16</v>
      </c>
      <c r="J41" s="89">
        <v>44593</v>
      </c>
      <c r="K41" s="89">
        <v>44911</v>
      </c>
      <c r="L41" s="88"/>
      <c r="M41" s="84"/>
      <c r="N41" s="84">
        <v>3997000</v>
      </c>
      <c r="O41" s="84">
        <f t="shared" si="0"/>
        <v>42101733.333333336</v>
      </c>
      <c r="P41" s="84">
        <v>21</v>
      </c>
      <c r="Q41" s="96" t="s">
        <v>162</v>
      </c>
    </row>
    <row r="42" spans="1:17" s="25" customFormat="1" ht="174" customHeight="1" x14ac:dyDescent="0.2">
      <c r="A42" s="23" t="s">
        <v>77</v>
      </c>
      <c r="B42" s="23" t="s">
        <v>70</v>
      </c>
      <c r="C42" s="78" t="s">
        <v>84</v>
      </c>
      <c r="D42" s="67" t="s">
        <v>124</v>
      </c>
      <c r="E42" s="67" t="s">
        <v>125</v>
      </c>
      <c r="F42" s="60" t="s">
        <v>141</v>
      </c>
      <c r="G42" s="87">
        <v>2</v>
      </c>
      <c r="H42" s="86">
        <v>10</v>
      </c>
      <c r="I42" s="86">
        <v>16</v>
      </c>
      <c r="J42" s="89">
        <v>44593</v>
      </c>
      <c r="K42" s="89">
        <v>44911</v>
      </c>
      <c r="L42" s="88">
        <v>4145000</v>
      </c>
      <c r="M42" s="84">
        <f t="shared" si="1"/>
        <v>87321333.333333328</v>
      </c>
      <c r="N42" s="84"/>
      <c r="O42" s="84"/>
      <c r="P42" s="84">
        <v>21</v>
      </c>
      <c r="Q42" s="95" t="s">
        <v>178</v>
      </c>
    </row>
    <row r="43" spans="1:17" s="25" customFormat="1" ht="93" customHeight="1" x14ac:dyDescent="0.2">
      <c r="A43" s="23" t="s">
        <v>77</v>
      </c>
      <c r="B43" s="23" t="s">
        <v>70</v>
      </c>
      <c r="C43" s="73" t="s">
        <v>85</v>
      </c>
      <c r="D43" s="67" t="s">
        <v>126</v>
      </c>
      <c r="E43" s="67" t="s">
        <v>127</v>
      </c>
      <c r="F43" s="60" t="s">
        <v>141</v>
      </c>
      <c r="G43" s="87">
        <v>2</v>
      </c>
      <c r="H43" s="86">
        <v>10</v>
      </c>
      <c r="I43" s="86">
        <v>16</v>
      </c>
      <c r="J43" s="89">
        <v>44593</v>
      </c>
      <c r="K43" s="89">
        <v>44911</v>
      </c>
      <c r="L43" s="88">
        <v>3997000</v>
      </c>
      <c r="M43" s="84">
        <f t="shared" si="1"/>
        <v>84203466.666666672</v>
      </c>
      <c r="N43" s="84"/>
      <c r="O43" s="84"/>
      <c r="P43" s="84">
        <v>21</v>
      </c>
      <c r="Q43" s="99" t="s">
        <v>185</v>
      </c>
    </row>
    <row r="44" spans="1:17" s="25" customFormat="1" ht="74.25" customHeight="1" x14ac:dyDescent="0.2">
      <c r="A44" s="23" t="s">
        <v>77</v>
      </c>
      <c r="B44" s="23" t="s">
        <v>70</v>
      </c>
      <c r="C44" s="73" t="s">
        <v>85</v>
      </c>
      <c r="D44" s="67" t="s">
        <v>128</v>
      </c>
      <c r="E44" s="67" t="s">
        <v>129</v>
      </c>
      <c r="F44" s="60" t="s">
        <v>141</v>
      </c>
      <c r="G44" s="90">
        <v>1</v>
      </c>
      <c r="H44" s="86">
        <v>10</v>
      </c>
      <c r="I44" s="86">
        <v>16</v>
      </c>
      <c r="J44" s="89">
        <v>44593</v>
      </c>
      <c r="K44" s="89">
        <v>44911</v>
      </c>
      <c r="L44" s="88"/>
      <c r="M44" s="84"/>
      <c r="N44" s="84">
        <v>3997000</v>
      </c>
      <c r="O44" s="84">
        <f t="shared" si="0"/>
        <v>42101733.333333336</v>
      </c>
      <c r="P44" s="84">
        <v>21</v>
      </c>
      <c r="Q44" s="95" t="s">
        <v>163</v>
      </c>
    </row>
    <row r="45" spans="1:17" s="25" customFormat="1" ht="75.75" customHeight="1" x14ac:dyDescent="0.2">
      <c r="A45" s="23" t="s">
        <v>77</v>
      </c>
      <c r="B45" s="23" t="s">
        <v>70</v>
      </c>
      <c r="C45" s="73" t="s">
        <v>85</v>
      </c>
      <c r="D45" s="67" t="s">
        <v>126</v>
      </c>
      <c r="E45" s="67" t="s">
        <v>130</v>
      </c>
      <c r="F45" s="61" t="s">
        <v>141</v>
      </c>
      <c r="G45" s="90">
        <v>3</v>
      </c>
      <c r="H45" s="86">
        <v>10</v>
      </c>
      <c r="I45" s="86">
        <v>16</v>
      </c>
      <c r="J45" s="89">
        <v>44593</v>
      </c>
      <c r="K45" s="89">
        <v>44911</v>
      </c>
      <c r="L45" s="88">
        <v>3997000</v>
      </c>
      <c r="M45" s="84">
        <f t="shared" si="1"/>
        <v>126305200</v>
      </c>
      <c r="N45" s="84"/>
      <c r="O45" s="84"/>
      <c r="P45" s="84">
        <v>21</v>
      </c>
      <c r="Q45" s="95" t="s">
        <v>169</v>
      </c>
    </row>
    <row r="46" spans="1:17" s="25" customFormat="1" ht="50.25" customHeight="1" x14ac:dyDescent="0.2">
      <c r="A46" s="23" t="s">
        <v>77</v>
      </c>
      <c r="B46" s="23" t="s">
        <v>70</v>
      </c>
      <c r="C46" s="73" t="s">
        <v>85</v>
      </c>
      <c r="D46" s="67" t="s">
        <v>126</v>
      </c>
      <c r="E46" s="67" t="s">
        <v>130</v>
      </c>
      <c r="F46" s="60" t="s">
        <v>141</v>
      </c>
      <c r="G46" s="90">
        <v>1</v>
      </c>
      <c r="H46" s="86">
        <v>10</v>
      </c>
      <c r="I46" s="86">
        <v>16</v>
      </c>
      <c r="J46" s="89">
        <v>44593</v>
      </c>
      <c r="K46" s="89">
        <v>44911</v>
      </c>
      <c r="L46" s="88">
        <v>3997000</v>
      </c>
      <c r="M46" s="84">
        <f t="shared" si="1"/>
        <v>42101733.333333336</v>
      </c>
      <c r="N46" s="84"/>
      <c r="O46" s="84"/>
      <c r="P46" s="84">
        <v>21</v>
      </c>
      <c r="Q46" s="96" t="s">
        <v>164</v>
      </c>
    </row>
    <row r="47" spans="1:17" s="25" customFormat="1" ht="97.5" customHeight="1" x14ac:dyDescent="0.2">
      <c r="A47" s="23" t="s">
        <v>77</v>
      </c>
      <c r="B47" s="23" t="s">
        <v>70</v>
      </c>
      <c r="C47" s="73" t="s">
        <v>85</v>
      </c>
      <c r="D47" s="67" t="s">
        <v>126</v>
      </c>
      <c r="E47" s="67" t="s">
        <v>130</v>
      </c>
      <c r="F47" s="60" t="s">
        <v>141</v>
      </c>
      <c r="G47" s="87">
        <v>1</v>
      </c>
      <c r="H47" s="86">
        <v>10</v>
      </c>
      <c r="I47" s="86">
        <v>16</v>
      </c>
      <c r="J47" s="89">
        <v>44593</v>
      </c>
      <c r="K47" s="89">
        <v>44911</v>
      </c>
      <c r="L47" s="88">
        <v>3997000</v>
      </c>
      <c r="M47" s="84">
        <f t="shared" si="1"/>
        <v>42101733.333333336</v>
      </c>
      <c r="N47" s="84"/>
      <c r="O47" s="84"/>
      <c r="P47" s="84">
        <v>21</v>
      </c>
      <c r="Q47" s="97" t="s">
        <v>170</v>
      </c>
    </row>
    <row r="48" spans="1:17" s="25" customFormat="1" ht="153" customHeight="1" x14ac:dyDescent="0.2">
      <c r="A48" s="23" t="s">
        <v>77</v>
      </c>
      <c r="B48" s="23" t="s">
        <v>70</v>
      </c>
      <c r="C48" s="73" t="s">
        <v>86</v>
      </c>
      <c r="D48" s="67" t="s">
        <v>90</v>
      </c>
      <c r="E48" s="67" t="s">
        <v>91</v>
      </c>
      <c r="F48" s="60" t="s">
        <v>141</v>
      </c>
      <c r="G48" s="87">
        <v>1</v>
      </c>
      <c r="H48" s="86">
        <v>10</v>
      </c>
      <c r="I48" s="86">
        <v>16</v>
      </c>
      <c r="J48" s="89">
        <v>44593</v>
      </c>
      <c r="K48" s="89">
        <v>44911</v>
      </c>
      <c r="L48" s="88">
        <v>3997000</v>
      </c>
      <c r="M48" s="84">
        <f t="shared" si="1"/>
        <v>42101733.333333336</v>
      </c>
      <c r="N48" s="84"/>
      <c r="O48" s="84"/>
      <c r="P48" s="84">
        <v>18</v>
      </c>
      <c r="Q48" s="97" t="s">
        <v>176</v>
      </c>
    </row>
    <row r="49" spans="1:17" s="25" customFormat="1" ht="93.75" customHeight="1" x14ac:dyDescent="0.2">
      <c r="A49" s="23" t="s">
        <v>77</v>
      </c>
      <c r="B49" s="23" t="s">
        <v>70</v>
      </c>
      <c r="C49" s="73" t="s">
        <v>86</v>
      </c>
      <c r="D49" s="67" t="s">
        <v>90</v>
      </c>
      <c r="E49" s="67" t="s">
        <v>91</v>
      </c>
      <c r="F49" s="60" t="s">
        <v>141</v>
      </c>
      <c r="G49" s="87">
        <v>1</v>
      </c>
      <c r="H49" s="86">
        <v>10</v>
      </c>
      <c r="I49" s="86">
        <v>16</v>
      </c>
      <c r="J49" s="89">
        <v>44593</v>
      </c>
      <c r="K49" s="89">
        <v>44911</v>
      </c>
      <c r="L49" s="88">
        <v>3997000</v>
      </c>
      <c r="M49" s="84">
        <f t="shared" si="1"/>
        <v>42101733.333333336</v>
      </c>
      <c r="N49" s="84"/>
      <c r="O49" s="84"/>
      <c r="P49" s="84">
        <v>18</v>
      </c>
      <c r="Q49" s="97" t="s">
        <v>177</v>
      </c>
    </row>
    <row r="50" spans="1:17" s="25" customFormat="1" ht="141.75" customHeight="1" x14ac:dyDescent="0.2">
      <c r="A50" s="23" t="s">
        <v>77</v>
      </c>
      <c r="B50" s="23" t="s">
        <v>70</v>
      </c>
      <c r="C50" s="73" t="s">
        <v>86</v>
      </c>
      <c r="D50" s="67" t="s">
        <v>90</v>
      </c>
      <c r="E50" s="67" t="s">
        <v>91</v>
      </c>
      <c r="F50" s="60" t="s">
        <v>141</v>
      </c>
      <c r="G50" s="87">
        <v>1</v>
      </c>
      <c r="H50" s="86">
        <v>10</v>
      </c>
      <c r="I50" s="86">
        <v>16</v>
      </c>
      <c r="J50" s="89">
        <v>44593</v>
      </c>
      <c r="K50" s="89">
        <v>44911</v>
      </c>
      <c r="L50" s="88"/>
      <c r="M50" s="84"/>
      <c r="N50" s="84">
        <v>3997000</v>
      </c>
      <c r="O50" s="84">
        <f t="shared" si="0"/>
        <v>42101733.333333336</v>
      </c>
      <c r="P50" s="84">
        <v>18</v>
      </c>
      <c r="Q50" s="97" t="s">
        <v>166</v>
      </c>
    </row>
    <row r="51" spans="1:17" s="25" customFormat="1" ht="116.25" customHeight="1" x14ac:dyDescent="0.2">
      <c r="A51" s="23" t="s">
        <v>77</v>
      </c>
      <c r="B51" s="23" t="s">
        <v>74</v>
      </c>
      <c r="C51" s="79" t="s">
        <v>87</v>
      </c>
      <c r="D51" s="67" t="s">
        <v>131</v>
      </c>
      <c r="E51" s="67" t="s">
        <v>132</v>
      </c>
      <c r="F51" s="62" t="s">
        <v>141</v>
      </c>
      <c r="G51" s="90">
        <v>2</v>
      </c>
      <c r="H51" s="86">
        <v>10</v>
      </c>
      <c r="I51" s="86">
        <v>16</v>
      </c>
      <c r="J51" s="89">
        <v>44593</v>
      </c>
      <c r="K51" s="89">
        <v>44911</v>
      </c>
      <c r="L51" s="84">
        <v>3997000</v>
      </c>
      <c r="M51" s="84">
        <f>(L51*10+(L51/30)*16)*G51</f>
        <v>84203466.666666672</v>
      </c>
      <c r="N51" s="21"/>
      <c r="O51" s="21"/>
      <c r="P51" s="84">
        <v>9</v>
      </c>
      <c r="Q51" s="98" t="s">
        <v>171</v>
      </c>
    </row>
    <row r="52" spans="1:17" s="25" customFormat="1" ht="116.25" customHeight="1" x14ac:dyDescent="0.2">
      <c r="A52" s="23" t="s">
        <v>77</v>
      </c>
      <c r="B52" s="23" t="s">
        <v>74</v>
      </c>
      <c r="C52" s="79" t="s">
        <v>87</v>
      </c>
      <c r="D52" s="67" t="s">
        <v>133</v>
      </c>
      <c r="E52" s="67" t="s">
        <v>134</v>
      </c>
      <c r="F52" s="61" t="s">
        <v>141</v>
      </c>
      <c r="G52" s="87">
        <v>1</v>
      </c>
      <c r="H52" s="86">
        <v>10</v>
      </c>
      <c r="I52" s="86">
        <v>16</v>
      </c>
      <c r="J52" s="89">
        <v>44593</v>
      </c>
      <c r="K52" s="89">
        <v>44911</v>
      </c>
      <c r="L52" s="88">
        <v>3997000</v>
      </c>
      <c r="M52" s="84">
        <f t="shared" si="1"/>
        <v>42101733.333333336</v>
      </c>
      <c r="N52" s="84"/>
      <c r="O52" s="84"/>
      <c r="P52" s="84">
        <v>9</v>
      </c>
      <c r="Q52" s="97" t="s">
        <v>172</v>
      </c>
    </row>
    <row r="53" spans="1:17" s="25" customFormat="1" ht="153" customHeight="1" x14ac:dyDescent="0.2">
      <c r="A53" s="23" t="s">
        <v>77</v>
      </c>
      <c r="B53" s="23" t="s">
        <v>74</v>
      </c>
      <c r="C53" s="79" t="s">
        <v>87</v>
      </c>
      <c r="D53" s="67" t="s">
        <v>135</v>
      </c>
      <c r="E53" s="67" t="s">
        <v>136</v>
      </c>
      <c r="F53" s="61" t="s">
        <v>141</v>
      </c>
      <c r="G53" s="90">
        <v>1</v>
      </c>
      <c r="H53" s="86">
        <v>10</v>
      </c>
      <c r="I53" s="86">
        <v>16</v>
      </c>
      <c r="J53" s="89">
        <v>44593</v>
      </c>
      <c r="K53" s="89">
        <v>44911</v>
      </c>
      <c r="L53" s="88">
        <v>3997000</v>
      </c>
      <c r="M53" s="84">
        <f t="shared" si="1"/>
        <v>42101733.333333336</v>
      </c>
      <c r="N53" s="84"/>
      <c r="O53" s="84"/>
      <c r="P53" s="84">
        <v>9</v>
      </c>
      <c r="Q53" s="97" t="s">
        <v>173</v>
      </c>
    </row>
    <row r="54" spans="1:17" s="25" customFormat="1" ht="142.5" customHeight="1" x14ac:dyDescent="0.2">
      <c r="A54" s="23" t="s">
        <v>77</v>
      </c>
      <c r="B54" s="23" t="s">
        <v>74</v>
      </c>
      <c r="C54" s="74" t="s">
        <v>88</v>
      </c>
      <c r="D54" s="67" t="s">
        <v>137</v>
      </c>
      <c r="E54" s="67" t="s">
        <v>138</v>
      </c>
      <c r="F54" s="61" t="s">
        <v>141</v>
      </c>
      <c r="G54" s="87">
        <v>1</v>
      </c>
      <c r="H54" s="86">
        <v>10</v>
      </c>
      <c r="I54" s="86">
        <v>16</v>
      </c>
      <c r="J54" s="89">
        <v>44593</v>
      </c>
      <c r="K54" s="89">
        <v>44911</v>
      </c>
      <c r="L54" s="88">
        <v>3997000</v>
      </c>
      <c r="M54" s="84">
        <f t="shared" si="1"/>
        <v>42101733.333333336</v>
      </c>
      <c r="N54" s="84"/>
      <c r="O54" s="84"/>
      <c r="P54" s="84">
        <v>9</v>
      </c>
      <c r="Q54" s="96" t="s">
        <v>165</v>
      </c>
    </row>
    <row r="55" spans="1:17" s="25" customFormat="1" ht="132" customHeight="1" x14ac:dyDescent="0.2">
      <c r="A55" s="23" t="s">
        <v>77</v>
      </c>
      <c r="B55" s="23" t="s">
        <v>74</v>
      </c>
      <c r="C55" s="74" t="s">
        <v>89</v>
      </c>
      <c r="D55" s="67" t="s">
        <v>139</v>
      </c>
      <c r="E55" s="67" t="s">
        <v>140</v>
      </c>
      <c r="F55" s="61" t="s">
        <v>141</v>
      </c>
      <c r="G55" s="65">
        <v>2</v>
      </c>
      <c r="H55" s="61">
        <v>10</v>
      </c>
      <c r="I55" s="60">
        <v>16</v>
      </c>
      <c r="J55" s="63">
        <v>44593</v>
      </c>
      <c r="K55" s="63">
        <v>44911</v>
      </c>
      <c r="L55" s="84"/>
      <c r="M55" s="84"/>
      <c r="N55" s="88">
        <v>3997000</v>
      </c>
      <c r="O55" s="84">
        <f t="shared" si="0"/>
        <v>84203466.666666672</v>
      </c>
      <c r="P55" s="84">
        <v>9</v>
      </c>
      <c r="Q55" s="96" t="s">
        <v>179</v>
      </c>
    </row>
    <row r="56" spans="1:17" s="25" customFormat="1" ht="68.25" customHeight="1" x14ac:dyDescent="0.2">
      <c r="A56" s="24" t="s">
        <v>13</v>
      </c>
      <c r="B56" s="26"/>
      <c r="C56" s="75"/>
      <c r="D56" s="75"/>
      <c r="E56" s="75"/>
      <c r="F56" s="27"/>
      <c r="G56" s="92">
        <f>SUM(G16:G55)</f>
        <v>58</v>
      </c>
      <c r="H56" s="16"/>
      <c r="I56" s="15"/>
      <c r="J56" s="3"/>
      <c r="K56" s="21"/>
      <c r="L56" s="28"/>
      <c r="M56" s="84">
        <f>SUM(M16:M55)</f>
        <v>1688746133.333333</v>
      </c>
      <c r="N56" s="29"/>
      <c r="O56" s="84">
        <f>SUM(O16:O55)</f>
        <v>757831200.00000012</v>
      </c>
      <c r="P56" s="81"/>
      <c r="Q56" s="93"/>
    </row>
    <row r="57" spans="1:17" s="25" customFormat="1" x14ac:dyDescent="0.2">
      <c r="A57" s="30"/>
      <c r="B57" s="31"/>
      <c r="C57" s="76"/>
      <c r="D57" s="76"/>
      <c r="E57" s="76"/>
      <c r="F57" s="32"/>
      <c r="G57" s="13">
        <f>SUBTOTAL(9,G17:G54)</f>
        <v>55</v>
      </c>
      <c r="H57" s="12"/>
      <c r="I57" s="13"/>
      <c r="J57" s="14"/>
      <c r="K57" s="33"/>
      <c r="L57" s="34"/>
      <c r="M57" s="35"/>
      <c r="N57" s="35"/>
      <c r="O57" s="35"/>
      <c r="P57" s="82"/>
    </row>
    <row r="58" spans="1:17" s="25" customFormat="1" x14ac:dyDescent="0.2">
      <c r="A58" s="30"/>
      <c r="B58" s="31"/>
      <c r="C58" s="76"/>
      <c r="D58" s="76"/>
      <c r="E58" s="76"/>
      <c r="F58" s="32"/>
      <c r="G58" s="12"/>
      <c r="H58" s="12"/>
      <c r="I58" s="13"/>
      <c r="J58" s="14"/>
      <c r="K58" s="33"/>
      <c r="L58" s="34"/>
      <c r="M58" s="35">
        <f>M56+O56</f>
        <v>2446577333.333333</v>
      </c>
      <c r="N58" s="33"/>
      <c r="O58" s="33"/>
      <c r="P58" s="82"/>
      <c r="Q58" s="36"/>
    </row>
    <row r="59" spans="1:17" s="25" customFormat="1" x14ac:dyDescent="0.2">
      <c r="A59" s="30"/>
      <c r="B59" s="31"/>
      <c r="C59" s="76"/>
      <c r="D59" s="76"/>
      <c r="E59" s="76"/>
      <c r="F59" s="32"/>
      <c r="G59" s="12"/>
      <c r="H59" s="12"/>
      <c r="I59" s="13"/>
      <c r="J59" s="14"/>
      <c r="K59" s="33"/>
      <c r="L59" s="34"/>
      <c r="M59" s="33"/>
      <c r="N59" s="33"/>
      <c r="O59" s="33"/>
      <c r="P59" s="82"/>
      <c r="Q59" s="36"/>
    </row>
    <row r="60" spans="1:17" x14ac:dyDescent="0.2">
      <c r="B60" s="37"/>
      <c r="N60" s="38"/>
      <c r="Q60" s="36"/>
    </row>
    <row r="61" spans="1:17" x14ac:dyDescent="0.2">
      <c r="M61" s="39"/>
      <c r="N61" s="39"/>
      <c r="O61" s="39"/>
      <c r="Q61" s="40"/>
    </row>
    <row r="62" spans="1:17" ht="15" x14ac:dyDescent="0.25">
      <c r="A62" s="100" t="s">
        <v>75</v>
      </c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</row>
    <row r="63" spans="1:17" ht="15" x14ac:dyDescent="0.25">
      <c r="A63" s="100" t="s">
        <v>76</v>
      </c>
      <c r="B63" s="100"/>
      <c r="C63" s="100"/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0"/>
      <c r="O63" s="100"/>
      <c r="P63" s="100"/>
      <c r="Q63" s="100"/>
    </row>
    <row r="67" spans="11:11" x14ac:dyDescent="0.2">
      <c r="K67" s="66"/>
    </row>
    <row r="68" spans="11:11" x14ac:dyDescent="0.2">
      <c r="K68" s="66"/>
    </row>
    <row r="69" spans="11:11" x14ac:dyDescent="0.2">
      <c r="K69" s="66"/>
    </row>
    <row r="70" spans="11:11" x14ac:dyDescent="0.2">
      <c r="K70" s="66"/>
    </row>
    <row r="71" spans="11:11" x14ac:dyDescent="0.2">
      <c r="K71" s="66"/>
    </row>
    <row r="72" spans="11:11" x14ac:dyDescent="0.2">
      <c r="K72" s="66"/>
    </row>
    <row r="73" spans="11:11" x14ac:dyDescent="0.2">
      <c r="K73" s="66"/>
    </row>
    <row r="74" spans="11:11" x14ac:dyDescent="0.2">
      <c r="K74" s="66"/>
    </row>
    <row r="75" spans="11:11" x14ac:dyDescent="0.2">
      <c r="K75" s="66"/>
    </row>
    <row r="76" spans="11:11" x14ac:dyDescent="0.2">
      <c r="K76" s="66"/>
    </row>
    <row r="77" spans="11:11" x14ac:dyDescent="0.2">
      <c r="K77" s="66"/>
    </row>
    <row r="78" spans="11:11" x14ac:dyDescent="0.2">
      <c r="K78" s="66"/>
    </row>
    <row r="79" spans="11:11" x14ac:dyDescent="0.2">
      <c r="K79" s="66"/>
    </row>
    <row r="80" spans="11:11" x14ac:dyDescent="0.2">
      <c r="K80" s="66"/>
    </row>
    <row r="81" spans="11:11" x14ac:dyDescent="0.2">
      <c r="K81" s="66"/>
    </row>
    <row r="82" spans="11:11" x14ac:dyDescent="0.2">
      <c r="K82" s="66"/>
    </row>
    <row r="83" spans="11:11" x14ac:dyDescent="0.2">
      <c r="K83" s="66"/>
    </row>
    <row r="84" spans="11:11" x14ac:dyDescent="0.2">
      <c r="K84" s="66"/>
    </row>
    <row r="85" spans="11:11" x14ac:dyDescent="0.2">
      <c r="K85" s="66"/>
    </row>
    <row r="86" spans="11:11" x14ac:dyDescent="0.2">
      <c r="K86" s="66"/>
    </row>
    <row r="87" spans="11:11" x14ac:dyDescent="0.2">
      <c r="K87" s="66"/>
    </row>
    <row r="88" spans="11:11" x14ac:dyDescent="0.2">
      <c r="K88" s="66"/>
    </row>
    <row r="89" spans="11:11" x14ac:dyDescent="0.2">
      <c r="K89" s="66"/>
    </row>
    <row r="90" spans="11:11" x14ac:dyDescent="0.2">
      <c r="K90" s="66"/>
    </row>
    <row r="91" spans="11:11" x14ac:dyDescent="0.2">
      <c r="K91" s="66"/>
    </row>
    <row r="92" spans="11:11" x14ac:dyDescent="0.2">
      <c r="K92" s="66"/>
    </row>
    <row r="93" spans="11:11" x14ac:dyDescent="0.2">
      <c r="K93" s="66"/>
    </row>
    <row r="94" spans="11:11" x14ac:dyDescent="0.2">
      <c r="K94" s="66"/>
    </row>
    <row r="95" spans="11:11" x14ac:dyDescent="0.2">
      <c r="K95" s="66"/>
    </row>
    <row r="96" spans="11:11" x14ac:dyDescent="0.2">
      <c r="K96" s="66"/>
    </row>
    <row r="97" spans="11:11" x14ac:dyDescent="0.2">
      <c r="K97" s="66"/>
    </row>
    <row r="98" spans="11:11" x14ac:dyDescent="0.2">
      <c r="K98" s="66"/>
    </row>
    <row r="99" spans="11:11" x14ac:dyDescent="0.2">
      <c r="K99" s="66"/>
    </row>
    <row r="100" spans="11:11" x14ac:dyDescent="0.2">
      <c r="K100" s="66"/>
    </row>
    <row r="101" spans="11:11" x14ac:dyDescent="0.2">
      <c r="K101" s="66"/>
    </row>
    <row r="102" spans="11:11" x14ac:dyDescent="0.2">
      <c r="K102" s="66"/>
    </row>
    <row r="103" spans="11:11" x14ac:dyDescent="0.2">
      <c r="K103" s="66"/>
    </row>
    <row r="104" spans="11:11" x14ac:dyDescent="0.2">
      <c r="K104" s="66"/>
    </row>
    <row r="105" spans="11:11" x14ac:dyDescent="0.2">
      <c r="K105" s="66"/>
    </row>
    <row r="106" spans="11:11" x14ac:dyDescent="0.2">
      <c r="K106" s="66"/>
    </row>
    <row r="107" spans="11:11" x14ac:dyDescent="0.2">
      <c r="K107" s="66"/>
    </row>
    <row r="108" spans="11:11" x14ac:dyDescent="0.2">
      <c r="K108" s="66"/>
    </row>
  </sheetData>
  <autoFilter ref="A13:Q58">
    <filterColumn colId="7" showButton="0"/>
    <filterColumn colId="9" showButton="0"/>
  </autoFilter>
  <mergeCells count="32">
    <mergeCell ref="G13:G15"/>
    <mergeCell ref="A4:Q4"/>
    <mergeCell ref="A1:P2"/>
    <mergeCell ref="A3:Q3"/>
    <mergeCell ref="A10:C10"/>
    <mergeCell ref="L10:Q10"/>
    <mergeCell ref="A5:Q5"/>
    <mergeCell ref="A6:Q6"/>
    <mergeCell ref="A8:L8"/>
    <mergeCell ref="A9:C9"/>
    <mergeCell ref="E13:E15"/>
    <mergeCell ref="A11:C11"/>
    <mergeCell ref="M11:Q11"/>
    <mergeCell ref="A12:C12"/>
    <mergeCell ref="H13:I14"/>
    <mergeCell ref="D13:D15"/>
    <mergeCell ref="A63:Q63"/>
    <mergeCell ref="J13:K13"/>
    <mergeCell ref="L13:L14"/>
    <mergeCell ref="M13:M14"/>
    <mergeCell ref="N13:N14"/>
    <mergeCell ref="O13:O14"/>
    <mergeCell ref="Q13:Q14"/>
    <mergeCell ref="J14:J15"/>
    <mergeCell ref="K14:K15"/>
    <mergeCell ref="L15:M15"/>
    <mergeCell ref="N15:O15"/>
    <mergeCell ref="A13:A15"/>
    <mergeCell ref="B13:B15"/>
    <mergeCell ref="C13:C15"/>
    <mergeCell ref="F13:F15"/>
    <mergeCell ref="A62:Q62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7"/>
  <sheetViews>
    <sheetView showGridLines="0" topLeftCell="A29" workbookViewId="0">
      <selection activeCell="B11" sqref="B11:K11"/>
    </sheetView>
  </sheetViews>
  <sheetFormatPr baseColWidth="10" defaultRowHeight="15" x14ac:dyDescent="0.2"/>
  <cols>
    <col min="1" max="1" width="5.5703125" style="43" customWidth="1"/>
    <col min="2" max="2" width="29" style="43" customWidth="1"/>
    <col min="3" max="3" width="16.5703125" style="43" customWidth="1"/>
    <col min="4" max="4" width="19.28515625" style="43" customWidth="1"/>
    <col min="5" max="6" width="11.42578125" style="43"/>
    <col min="7" max="7" width="6.42578125" style="43" customWidth="1"/>
    <col min="8" max="8" width="9.5703125" style="43" customWidth="1"/>
    <col min="9" max="9" width="9.42578125" style="43" customWidth="1"/>
    <col min="10" max="10" width="12.42578125" style="43" customWidth="1"/>
    <col min="11" max="16384" width="11.42578125" style="43"/>
  </cols>
  <sheetData>
    <row r="1" spans="2:17" ht="10.5" customHeight="1" x14ac:dyDescent="0.2"/>
    <row r="2" spans="2:17" ht="30.75" customHeight="1" x14ac:dyDescent="0.2"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44"/>
      <c r="M2" s="45"/>
      <c r="N2" s="45"/>
      <c r="O2" s="45"/>
      <c r="P2" s="45"/>
    </row>
    <row r="3" spans="2:17" ht="40.5" customHeight="1" x14ac:dyDescent="0.2"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44"/>
      <c r="M3" s="45"/>
      <c r="N3" s="45"/>
      <c r="O3" s="45"/>
      <c r="P3" s="45"/>
    </row>
    <row r="4" spans="2:17" ht="25.5" customHeight="1" x14ac:dyDescent="0.2">
      <c r="B4" s="138" t="s">
        <v>33</v>
      </c>
      <c r="C4" s="138"/>
      <c r="D4" s="138"/>
      <c r="E4" s="138"/>
      <c r="F4" s="138"/>
      <c r="G4" s="138"/>
      <c r="H4" s="138"/>
      <c r="I4" s="138"/>
      <c r="J4" s="138"/>
      <c r="K4" s="46" t="s">
        <v>20</v>
      </c>
      <c r="L4" s="44"/>
      <c r="M4" s="45"/>
      <c r="N4" s="45"/>
      <c r="O4" s="45"/>
      <c r="P4" s="45"/>
    </row>
    <row r="5" spans="2:17" s="49" customFormat="1" ht="30" customHeight="1" x14ac:dyDescent="0.2">
      <c r="B5" s="138"/>
      <c r="C5" s="138"/>
      <c r="D5" s="138"/>
      <c r="E5" s="138"/>
      <c r="F5" s="138"/>
      <c r="G5" s="138"/>
      <c r="H5" s="138"/>
      <c r="I5" s="138"/>
      <c r="J5" s="138"/>
      <c r="K5" s="58" t="s">
        <v>68</v>
      </c>
      <c r="L5" s="47"/>
      <c r="M5" s="48"/>
      <c r="N5" s="48"/>
      <c r="O5" s="48"/>
      <c r="P5" s="48"/>
      <c r="Q5" s="48"/>
    </row>
    <row r="6" spans="2:17" ht="23.25" customHeight="1" x14ac:dyDescent="0.2">
      <c r="B6" s="138" t="s">
        <v>23</v>
      </c>
      <c r="C6" s="138"/>
      <c r="D6" s="138"/>
      <c r="E6" s="138"/>
      <c r="F6" s="138"/>
      <c r="G6" s="138"/>
      <c r="H6" s="138"/>
      <c r="I6" s="138"/>
      <c r="J6" s="138"/>
      <c r="K6" s="138"/>
    </row>
    <row r="7" spans="2:17" ht="18" x14ac:dyDescent="0.2">
      <c r="B7" s="138" t="s">
        <v>24</v>
      </c>
      <c r="C7" s="138"/>
      <c r="D7" s="138"/>
      <c r="E7" s="138"/>
      <c r="F7" s="138"/>
      <c r="G7" s="138"/>
      <c r="H7" s="138"/>
      <c r="I7" s="138"/>
      <c r="J7" s="138"/>
      <c r="K7" s="138"/>
    </row>
    <row r="8" spans="2:17" ht="18" x14ac:dyDescent="0.25">
      <c r="B8" s="139" t="s">
        <v>25</v>
      </c>
      <c r="C8" s="139"/>
      <c r="D8" s="139"/>
      <c r="E8" s="139"/>
      <c r="F8" s="139"/>
      <c r="G8" s="139"/>
      <c r="H8" s="139"/>
      <c r="I8" s="139"/>
      <c r="J8" s="139"/>
      <c r="K8" s="139"/>
    </row>
    <row r="9" spans="2:17" x14ac:dyDescent="0.2">
      <c r="B9" s="136" t="s">
        <v>66</v>
      </c>
      <c r="C9" s="136"/>
      <c r="D9" s="136"/>
      <c r="E9" s="136"/>
      <c r="F9" s="136"/>
      <c r="G9" s="136"/>
      <c r="H9" s="136"/>
      <c r="I9" s="136"/>
      <c r="J9" s="136"/>
      <c r="K9" s="136"/>
    </row>
    <row r="10" spans="2:17" x14ac:dyDescent="0.2">
      <c r="B10" s="136" t="s">
        <v>26</v>
      </c>
      <c r="C10" s="136"/>
      <c r="D10" s="136"/>
      <c r="E10" s="136"/>
      <c r="F10" s="136"/>
      <c r="G10" s="136"/>
      <c r="H10" s="136"/>
      <c r="I10" s="136"/>
      <c r="J10" s="136"/>
      <c r="K10" s="136"/>
    </row>
    <row r="11" spans="2:17" x14ac:dyDescent="0.2">
      <c r="B11" s="140" t="s">
        <v>62</v>
      </c>
      <c r="C11" s="140"/>
      <c r="D11" s="140"/>
      <c r="E11" s="140"/>
      <c r="F11" s="140"/>
      <c r="G11" s="140"/>
      <c r="H11" s="140"/>
      <c r="I11" s="140"/>
      <c r="J11" s="140"/>
      <c r="K11" s="140"/>
    </row>
    <row r="12" spans="2:17" x14ac:dyDescent="0.2">
      <c r="B12" s="136" t="s">
        <v>63</v>
      </c>
      <c r="C12" s="136"/>
      <c r="D12" s="136"/>
      <c r="E12" s="136"/>
      <c r="F12" s="136"/>
      <c r="G12" s="136"/>
      <c r="H12" s="136"/>
      <c r="I12" s="136"/>
      <c r="J12" s="136"/>
      <c r="K12" s="136"/>
    </row>
    <row r="13" spans="2:17" x14ac:dyDescent="0.2">
      <c r="B13" s="136" t="s">
        <v>64</v>
      </c>
      <c r="C13" s="136"/>
      <c r="D13" s="136"/>
      <c r="E13" s="136"/>
      <c r="F13" s="136"/>
      <c r="G13" s="136"/>
      <c r="H13" s="136"/>
      <c r="I13" s="136"/>
      <c r="J13" s="136"/>
      <c r="K13" s="136"/>
    </row>
    <row r="14" spans="2:17" x14ac:dyDescent="0.2">
      <c r="B14" s="136" t="s">
        <v>27</v>
      </c>
      <c r="C14" s="136"/>
      <c r="D14" s="136"/>
      <c r="E14" s="136"/>
      <c r="F14" s="136"/>
      <c r="G14" s="136"/>
      <c r="H14" s="136"/>
      <c r="I14" s="136"/>
      <c r="J14" s="136"/>
      <c r="K14" s="136"/>
    </row>
    <row r="15" spans="2:17" x14ac:dyDescent="0.2">
      <c r="B15" s="136" t="s">
        <v>65</v>
      </c>
      <c r="C15" s="136"/>
      <c r="D15" s="136"/>
      <c r="E15" s="136"/>
      <c r="F15" s="136"/>
      <c r="G15" s="136"/>
      <c r="H15" s="136"/>
      <c r="I15" s="136"/>
      <c r="J15" s="136"/>
      <c r="K15" s="136"/>
    </row>
    <row r="16" spans="2:17" s="56" customFormat="1" x14ac:dyDescent="0.2">
      <c r="B16" s="136" t="s">
        <v>28</v>
      </c>
      <c r="C16" s="136"/>
      <c r="D16" s="136"/>
      <c r="E16" s="136"/>
      <c r="F16" s="136"/>
      <c r="G16" s="136"/>
      <c r="H16" s="136"/>
      <c r="I16" s="136"/>
      <c r="J16" s="136"/>
      <c r="K16" s="136"/>
    </row>
    <row r="17" spans="2:14" ht="18" x14ac:dyDescent="0.25">
      <c r="B17" s="139" t="s">
        <v>29</v>
      </c>
      <c r="C17" s="139"/>
      <c r="D17" s="139"/>
      <c r="E17" s="139"/>
      <c r="F17" s="139"/>
      <c r="G17" s="139"/>
      <c r="H17" s="139"/>
      <c r="I17" s="139"/>
      <c r="J17" s="139"/>
      <c r="K17" s="139"/>
    </row>
    <row r="18" spans="2:14" ht="4.5" customHeight="1" x14ac:dyDescent="0.25">
      <c r="B18" s="141"/>
      <c r="C18" s="141"/>
      <c r="D18" s="141"/>
      <c r="E18" s="141"/>
      <c r="F18" s="141"/>
      <c r="G18" s="141"/>
      <c r="H18" s="141"/>
      <c r="I18" s="141"/>
      <c r="J18" s="141"/>
      <c r="K18" s="141"/>
    </row>
    <row r="19" spans="2:14" ht="15.75" x14ac:dyDescent="0.2">
      <c r="B19" s="50" t="s">
        <v>30</v>
      </c>
      <c r="C19" s="142" t="s">
        <v>31</v>
      </c>
      <c r="D19" s="142"/>
      <c r="E19" s="142"/>
      <c r="F19" s="142"/>
      <c r="G19" s="142"/>
      <c r="H19" s="142" t="s">
        <v>32</v>
      </c>
      <c r="I19" s="142"/>
      <c r="J19" s="142"/>
      <c r="K19" s="142"/>
      <c r="L19" s="51"/>
      <c r="M19" s="51"/>
      <c r="N19" s="51"/>
    </row>
    <row r="20" spans="2:14" x14ac:dyDescent="0.2">
      <c r="B20" s="52" t="s">
        <v>36</v>
      </c>
      <c r="C20" s="143" t="s">
        <v>34</v>
      </c>
      <c r="D20" s="143"/>
      <c r="E20" s="143"/>
      <c r="F20" s="143"/>
      <c r="G20" s="143"/>
      <c r="H20" s="144"/>
      <c r="I20" s="144"/>
      <c r="J20" s="144"/>
      <c r="K20" s="144"/>
    </row>
    <row r="21" spans="2:14" ht="30" x14ac:dyDescent="0.2">
      <c r="B21" s="53" t="s">
        <v>35</v>
      </c>
      <c r="C21" s="145" t="s">
        <v>37</v>
      </c>
      <c r="D21" s="145"/>
      <c r="E21" s="145"/>
      <c r="F21" s="145"/>
      <c r="G21" s="145"/>
      <c r="H21" s="146"/>
      <c r="I21" s="146"/>
      <c r="J21" s="146"/>
      <c r="K21" s="146"/>
    </row>
    <row r="22" spans="2:14" ht="38.25" customHeight="1" x14ac:dyDescent="0.2">
      <c r="B22" s="53" t="s">
        <v>39</v>
      </c>
      <c r="C22" s="145" t="s">
        <v>38</v>
      </c>
      <c r="D22" s="145"/>
      <c r="E22" s="145"/>
      <c r="F22" s="145"/>
      <c r="G22" s="145"/>
      <c r="H22" s="146"/>
      <c r="I22" s="146"/>
      <c r="J22" s="146"/>
      <c r="K22" s="146"/>
    </row>
    <row r="23" spans="2:14" x14ac:dyDescent="0.2">
      <c r="B23" s="53" t="s">
        <v>40</v>
      </c>
      <c r="C23" s="145" t="s">
        <v>41</v>
      </c>
      <c r="D23" s="145"/>
      <c r="E23" s="145"/>
      <c r="F23" s="145"/>
      <c r="G23" s="145"/>
      <c r="H23" s="146"/>
      <c r="I23" s="146"/>
      <c r="J23" s="146"/>
      <c r="K23" s="146"/>
    </row>
    <row r="24" spans="2:14" ht="28.5" customHeight="1" x14ac:dyDescent="0.2">
      <c r="B24" s="53" t="s">
        <v>42</v>
      </c>
      <c r="C24" s="145" t="s">
        <v>43</v>
      </c>
      <c r="D24" s="145"/>
      <c r="E24" s="145"/>
      <c r="F24" s="145"/>
      <c r="G24" s="145"/>
      <c r="H24" s="146"/>
      <c r="I24" s="146"/>
      <c r="J24" s="146"/>
      <c r="K24" s="146"/>
    </row>
    <row r="25" spans="2:14" x14ac:dyDescent="0.2">
      <c r="B25" s="53" t="s">
        <v>45</v>
      </c>
      <c r="C25" s="145" t="s">
        <v>44</v>
      </c>
      <c r="D25" s="145"/>
      <c r="E25" s="145"/>
      <c r="F25" s="145"/>
      <c r="G25" s="145"/>
      <c r="H25" s="146"/>
      <c r="I25" s="146"/>
      <c r="J25" s="146"/>
      <c r="K25" s="146"/>
    </row>
    <row r="26" spans="2:14" ht="31.5" customHeight="1" x14ac:dyDescent="0.2">
      <c r="B26" s="53" t="s">
        <v>47</v>
      </c>
      <c r="C26" s="145" t="s">
        <v>46</v>
      </c>
      <c r="D26" s="145"/>
      <c r="E26" s="145"/>
      <c r="F26" s="145"/>
      <c r="G26" s="145"/>
      <c r="H26" s="146"/>
      <c r="I26" s="146"/>
      <c r="J26" s="146"/>
      <c r="K26" s="146"/>
    </row>
    <row r="27" spans="2:14" ht="30" x14ac:dyDescent="0.2">
      <c r="B27" s="53" t="s">
        <v>48</v>
      </c>
      <c r="C27" s="145" t="s">
        <v>49</v>
      </c>
      <c r="D27" s="145"/>
      <c r="E27" s="145"/>
      <c r="F27" s="145"/>
      <c r="G27" s="145"/>
      <c r="H27" s="146"/>
      <c r="I27" s="146"/>
      <c r="J27" s="146"/>
      <c r="K27" s="146"/>
    </row>
    <row r="28" spans="2:14" x14ac:dyDescent="0.2">
      <c r="B28" s="53" t="s">
        <v>50</v>
      </c>
      <c r="C28" s="145" t="s">
        <v>51</v>
      </c>
      <c r="D28" s="145"/>
      <c r="E28" s="145"/>
      <c r="F28" s="145"/>
      <c r="G28" s="145"/>
      <c r="H28" s="146"/>
      <c r="I28" s="146"/>
      <c r="J28" s="146"/>
      <c r="K28" s="146"/>
    </row>
    <row r="29" spans="2:14" x14ac:dyDescent="0.2">
      <c r="B29" s="53" t="s">
        <v>17</v>
      </c>
      <c r="C29" s="145" t="s">
        <v>52</v>
      </c>
      <c r="D29" s="145"/>
      <c r="E29" s="145"/>
      <c r="F29" s="145"/>
      <c r="G29" s="145"/>
      <c r="H29" s="146"/>
      <c r="I29" s="146"/>
      <c r="J29" s="146"/>
      <c r="K29" s="146"/>
    </row>
    <row r="30" spans="2:14" ht="30" x14ac:dyDescent="0.2">
      <c r="B30" s="53" t="s">
        <v>53</v>
      </c>
      <c r="C30" s="145" t="s">
        <v>54</v>
      </c>
      <c r="D30" s="145"/>
      <c r="E30" s="145"/>
      <c r="F30" s="145"/>
      <c r="G30" s="145"/>
      <c r="H30" s="146"/>
      <c r="I30" s="146"/>
      <c r="J30" s="146"/>
      <c r="K30" s="146"/>
    </row>
    <row r="31" spans="2:14" ht="45" x14ac:dyDescent="0.2">
      <c r="B31" s="53" t="s">
        <v>19</v>
      </c>
      <c r="C31" s="145" t="s">
        <v>55</v>
      </c>
      <c r="D31" s="145"/>
      <c r="E31" s="145"/>
      <c r="F31" s="145"/>
      <c r="G31" s="145"/>
      <c r="H31" s="146"/>
      <c r="I31" s="146"/>
      <c r="J31" s="146"/>
      <c r="K31" s="146"/>
    </row>
    <row r="32" spans="2:14" ht="30" x14ac:dyDescent="0.2">
      <c r="B32" s="53" t="s">
        <v>3</v>
      </c>
      <c r="C32" s="145" t="s">
        <v>56</v>
      </c>
      <c r="D32" s="145"/>
      <c r="E32" s="145"/>
      <c r="F32" s="145"/>
      <c r="G32" s="145"/>
      <c r="H32" s="146"/>
      <c r="I32" s="146"/>
      <c r="J32" s="146"/>
      <c r="K32" s="146"/>
    </row>
    <row r="33" spans="2:11" ht="30" x14ac:dyDescent="0.2">
      <c r="B33" s="53" t="s">
        <v>4</v>
      </c>
      <c r="C33" s="145" t="s">
        <v>57</v>
      </c>
      <c r="D33" s="145"/>
      <c r="E33" s="145"/>
      <c r="F33" s="145"/>
      <c r="G33" s="145"/>
      <c r="H33" s="146"/>
      <c r="I33" s="146"/>
      <c r="J33" s="146"/>
      <c r="K33" s="146"/>
    </row>
    <row r="34" spans="2:11" ht="30" x14ac:dyDescent="0.2">
      <c r="B34" s="53" t="s">
        <v>59</v>
      </c>
      <c r="C34" s="145" t="s">
        <v>58</v>
      </c>
      <c r="D34" s="145"/>
      <c r="E34" s="145"/>
      <c r="F34" s="145"/>
      <c r="G34" s="145"/>
      <c r="H34" s="146"/>
      <c r="I34" s="146"/>
      <c r="J34" s="146"/>
      <c r="K34" s="146"/>
    </row>
    <row r="35" spans="2:11" ht="31.5" customHeight="1" x14ac:dyDescent="0.2">
      <c r="B35" s="53" t="s">
        <v>60</v>
      </c>
      <c r="C35" s="145" t="s">
        <v>61</v>
      </c>
      <c r="D35" s="145"/>
      <c r="E35" s="145"/>
      <c r="F35" s="145"/>
      <c r="G35" s="145"/>
      <c r="H35" s="146"/>
      <c r="I35" s="146"/>
      <c r="J35" s="146"/>
      <c r="K35" s="146"/>
    </row>
    <row r="36" spans="2:11" x14ac:dyDescent="0.2">
      <c r="B36" s="54"/>
      <c r="C36" s="55"/>
      <c r="D36" s="55"/>
      <c r="E36" s="55"/>
      <c r="F36" s="55"/>
      <c r="G36" s="55"/>
      <c r="H36" s="55"/>
      <c r="I36" s="55"/>
      <c r="J36" s="55"/>
    </row>
    <row r="37" spans="2:11" x14ac:dyDescent="0.2">
      <c r="B37" s="55"/>
      <c r="C37" s="55"/>
      <c r="D37" s="55"/>
      <c r="E37" s="55"/>
      <c r="F37" s="55"/>
      <c r="G37" s="55"/>
      <c r="H37" s="55"/>
      <c r="I37" s="55"/>
      <c r="J37" s="55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Lili P</cp:lastModifiedBy>
  <dcterms:created xsi:type="dcterms:W3CDTF">2020-02-28T20:30:41Z</dcterms:created>
  <dcterms:modified xsi:type="dcterms:W3CDTF">2022-01-23T05:04:32Z</dcterms:modified>
</cp:coreProperties>
</file>