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527"/>
  <workbookPr codeName="EsteLibro"/>
  <mc:AlternateContent xmlns:mc="http://schemas.openxmlformats.org/markup-compatibility/2006">
    <mc:Choice Requires="x15">
      <x15ac:absPath xmlns:x15ac="http://schemas.microsoft.com/office/spreadsheetml/2010/11/ac" url="C:\Users\Enrique\Desktop\DOCUMENTOS MAGDALENA\ESCUELAS\"/>
    </mc:Choice>
  </mc:AlternateContent>
  <xr:revisionPtr revIDLastSave="0" documentId="13_ncr:1_{F6AD9556-1A93-49C6-B03E-CE2D6D9EA302}" xr6:coauthVersionLast="47" xr6:coauthVersionMax="47" xr10:uidLastSave="{00000000-0000-0000-0000-000000000000}"/>
  <bookViews>
    <workbookView xWindow="-120" yWindow="-120" windowWidth="20730" windowHeight="11160" tabRatio="598" activeTab="3" xr2:uid="{00000000-000D-0000-FFFF-FFFF00000000}"/>
  </bookViews>
  <sheets>
    <sheet name="Verificaciones" sheetId="1" state="hidden" r:id="rId1"/>
    <sheet name="BD" sheetId="2" state="hidden" r:id="rId2"/>
    <sheet name="PO" sheetId="7" state="hidden" r:id="rId3"/>
    <sheet name="Formato Contratos En Ejecuc " sheetId="22" r:id="rId4"/>
    <sheet name="Experiencia" sheetId="24" r:id="rId5"/>
    <sheet name="Capacidad técnica" sheetId="25" r:id="rId6"/>
  </sheets>
  <definedNames>
    <definedName name="AnticipoM1" localSheetId="3">#REF!</definedName>
    <definedName name="AnticipoM1">#REF!</definedName>
    <definedName name="AnticipoM2" localSheetId="3">#REF!</definedName>
    <definedName name="AnticipoM2">#REF!</definedName>
    <definedName name="AnticipoM3" localSheetId="3">#REF!</definedName>
    <definedName name="AnticipoM3">#REF!</definedName>
    <definedName name="AnticipoM4" localSheetId="3">#REF!</definedName>
    <definedName name="AnticipoM4">#REF!</definedName>
    <definedName name="_xlnm.Print_Area" localSheetId="3">'Formato Contratos En Ejecuc '!$A$1:$K$35</definedName>
    <definedName name="CapFinanciera1" localSheetId="3">#REF!</definedName>
    <definedName name="CapFinanciera1">#REF!</definedName>
    <definedName name="CapFinanciera2" localSheetId="3">#REF!</definedName>
    <definedName name="CapFinanciera2">#REF!</definedName>
    <definedName name="CapFinanciera3" localSheetId="3">#REF!</definedName>
    <definedName name="CapFinanciera3">#REF!</definedName>
    <definedName name="CapFinanciera4" localSheetId="3">#REF!</definedName>
    <definedName name="CapFinanciera4">#REF!</definedName>
    <definedName name="CapTecnica1" localSheetId="3">#REF!</definedName>
    <definedName name="CapTecnica1">#REF!</definedName>
    <definedName name="CapTecnica2" localSheetId="3">#REF!</definedName>
    <definedName name="CapTecnica2">#REF!</definedName>
    <definedName name="Experiencia1" localSheetId="3">#REF!</definedName>
    <definedName name="Experiencia1">#REF!</definedName>
    <definedName name="Experiencia2" localSheetId="3">#REF!</definedName>
    <definedName name="Experiencia2">#REF!</definedName>
    <definedName name="Experiencia3" localSheetId="3">#REF!</definedName>
    <definedName name="Experiencia3">#REF!</definedName>
    <definedName name="PlazoM1" localSheetId="3">#REF!</definedName>
    <definedName name="PlazoM1">#REF!</definedName>
    <definedName name="PlazoM2" localSheetId="3">#REF!</definedName>
    <definedName name="PlazoM2">#REF!</definedName>
    <definedName name="PlazoM3" localSheetId="3">#REF!</definedName>
    <definedName name="PlazoM3">#REF!</definedName>
    <definedName name="PlazoM4" localSheetId="3">#REF!</definedName>
    <definedName name="PlazoM4">#REF!</definedName>
    <definedName name="prueba" localSheetId="3">#REF!</definedName>
    <definedName name="prueba">#REF!</definedName>
    <definedName name="SALACTUAL" localSheetId="3">#REF!</definedName>
    <definedName name="SALACTUAL">#REF!</definedName>
  </definedNames>
  <calcPr calcId="191029"/>
  <customWorkbookViews>
    <customWorkbookView name="Diana Carolina Bernal Bustos - Vista personalizada" guid="{7043DB3C-32B3-43B5-9ACE-4B1C78863594}" mergeInterval="0" personalView="1" maximized="1" windowWidth="1276" windowHeight="799" activeSheetId="4"/>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18" i="24" l="1"/>
  <c r="C29" i="24"/>
  <c r="C28" i="24"/>
  <c r="C27" i="24"/>
  <c r="C26" i="24"/>
  <c r="C25" i="24"/>
  <c r="C24" i="24"/>
  <c r="C23" i="24"/>
  <c r="C22" i="24"/>
  <c r="C21" i="24"/>
  <c r="C20" i="24"/>
  <c r="C19" i="24"/>
  <c r="C30" i="24"/>
  <c r="J19" i="22" l="1"/>
  <c r="H19" i="22"/>
  <c r="I19" i="22" s="1"/>
  <c r="J18" i="22"/>
  <c r="H18" i="22"/>
  <c r="I18" i="22" s="1"/>
  <c r="J17" i="22"/>
  <c r="H17" i="22"/>
  <c r="I17" i="22" s="1"/>
  <c r="J16" i="22"/>
  <c r="H16" i="22"/>
  <c r="I16" i="22" s="1"/>
  <c r="J15" i="22"/>
  <c r="H15" i="22"/>
  <c r="I15" i="22" s="1"/>
  <c r="K16" i="22" l="1"/>
  <c r="K18" i="22"/>
  <c r="K15" i="22"/>
  <c r="K17" i="22"/>
  <c r="K19" i="22"/>
  <c r="E297" i="2" l="1"/>
  <c r="E285" i="2"/>
  <c r="E229" i="2"/>
  <c r="A202" i="2"/>
  <c r="C192" i="2"/>
  <c r="E92" i="2"/>
  <c r="E82" i="2"/>
  <c r="C82" i="2"/>
  <c r="E69" i="2"/>
  <c r="E60" i="2"/>
  <c r="E47" i="2"/>
  <c r="B101" i="7"/>
  <c r="H8" i="1"/>
  <c r="K8" i="1"/>
  <c r="U8" i="1" s="1"/>
  <c r="W8" i="1"/>
  <c r="H9" i="1"/>
  <c r="T9" i="1" s="1"/>
  <c r="K9" i="1"/>
  <c r="M9" i="1" s="1"/>
  <c r="V9" i="1"/>
  <c r="W9" i="1"/>
  <c r="H10" i="1"/>
  <c r="T10" i="1" s="1"/>
  <c r="K10" i="1"/>
  <c r="V10" i="1"/>
  <c r="W10" i="1"/>
  <c r="H11" i="1"/>
  <c r="T11" i="1" s="1"/>
  <c r="K11" i="1"/>
  <c r="M11" i="1" s="1"/>
  <c r="V11" i="1"/>
  <c r="W11" i="1"/>
  <c r="H12" i="1"/>
  <c r="T12" i="1" s="1"/>
  <c r="K12" i="1"/>
  <c r="V12" i="1"/>
  <c r="W12" i="1"/>
  <c r="H13" i="1"/>
  <c r="T13" i="1" s="1"/>
  <c r="K13" i="1"/>
  <c r="M13" i="1" s="1"/>
  <c r="V13" i="1"/>
  <c r="W13" i="1"/>
  <c r="H14" i="1"/>
  <c r="T14" i="1" s="1"/>
  <c r="K14" i="1"/>
  <c r="U14" i="1" s="1"/>
  <c r="V14" i="1"/>
  <c r="W14" i="1"/>
  <c r="H16" i="1"/>
  <c r="T16" i="1" s="1"/>
  <c r="K16" i="1"/>
  <c r="U16" i="1" s="1"/>
  <c r="V16" i="1"/>
  <c r="W16" i="1"/>
  <c r="H17" i="1"/>
  <c r="T17" i="1" s="1"/>
  <c r="K17" i="1"/>
  <c r="V17" i="1"/>
  <c r="W17" i="1"/>
  <c r="H18" i="1"/>
  <c r="T18" i="1" s="1"/>
  <c r="K18" i="1"/>
  <c r="V18" i="1"/>
  <c r="W18" i="1"/>
  <c r="H19" i="1"/>
  <c r="T19" i="1" s="1"/>
  <c r="K19" i="1"/>
  <c r="V19" i="1"/>
  <c r="W19" i="1"/>
  <c r="H20" i="1"/>
  <c r="T20" i="1" s="1"/>
  <c r="K20" i="1"/>
  <c r="M20" i="1" s="1"/>
  <c r="R20" i="1"/>
  <c r="V20" i="1" s="1"/>
  <c r="W20" i="1"/>
  <c r="H21" i="1"/>
  <c r="T21" i="1" s="1"/>
  <c r="K21" i="1"/>
  <c r="M21" i="1" s="1"/>
  <c r="V21" i="1"/>
  <c r="W21" i="1"/>
  <c r="H23" i="1"/>
  <c r="T23" i="1" s="1"/>
  <c r="K23" i="1"/>
  <c r="M23" i="1" s="1"/>
  <c r="V23" i="1"/>
  <c r="W23" i="1"/>
  <c r="H24" i="1"/>
  <c r="T24" i="1" s="1"/>
  <c r="K24" i="1"/>
  <c r="M24" i="1" s="1"/>
  <c r="V24" i="1"/>
  <c r="W24" i="1"/>
  <c r="H25" i="1"/>
  <c r="T25" i="1" s="1"/>
  <c r="K25" i="1"/>
  <c r="U25" i="1" s="1"/>
  <c r="V25" i="1"/>
  <c r="W25" i="1"/>
  <c r="H26" i="1"/>
  <c r="T26" i="1" s="1"/>
  <c r="K26" i="1"/>
  <c r="M26" i="1" s="1"/>
  <c r="R26" i="1"/>
  <c r="V26" i="1" s="1"/>
  <c r="W26" i="1"/>
  <c r="H28" i="1"/>
  <c r="T28" i="1" s="1"/>
  <c r="K28" i="1"/>
  <c r="U28" i="1" s="1"/>
  <c r="V28" i="1"/>
  <c r="W28" i="1"/>
  <c r="H29" i="1"/>
  <c r="T29" i="1" s="1"/>
  <c r="K29" i="1"/>
  <c r="M29" i="1" s="1"/>
  <c r="V29" i="1"/>
  <c r="W29" i="1"/>
  <c r="H30" i="1"/>
  <c r="T30" i="1" s="1"/>
  <c r="K30" i="1"/>
  <c r="V30" i="1"/>
  <c r="W30" i="1"/>
  <c r="G31" i="1"/>
  <c r="H31" i="1" s="1"/>
  <c r="T31" i="1" s="1"/>
  <c r="K31" i="1"/>
  <c r="U31" i="1" s="1"/>
  <c r="V31" i="1"/>
  <c r="W31" i="1"/>
  <c r="U11" i="1"/>
  <c r="M25" i="1"/>
  <c r="U9" i="1"/>
  <c r="U29" i="1"/>
  <c r="M28" i="1"/>
  <c r="U13" i="1"/>
  <c r="U26" i="1" l="1"/>
  <c r="U24" i="1"/>
  <c r="U23" i="1"/>
  <c r="U18" i="1"/>
  <c r="M18" i="1"/>
  <c r="M14" i="1"/>
  <c r="U21" i="1"/>
  <c r="U20" i="1"/>
  <c r="M16" i="1"/>
  <c r="M31" i="1"/>
  <c r="M19" i="1"/>
  <c r="U19" i="1"/>
  <c r="U10" i="1"/>
  <c r="M10" i="1"/>
  <c r="U30" i="1"/>
  <c r="M30" i="1"/>
  <c r="M17" i="1"/>
  <c r="U17" i="1"/>
  <c r="M12" i="1"/>
  <c r="U12" i="1"/>
  <c r="T8" i="1"/>
  <c r="L8" i="1"/>
  <c r="V8" i="1" l="1"/>
  <c r="M8"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Financiero 04</author>
  </authors>
  <commentList>
    <comment ref="E1253" authorId="0" shapeId="0" xr:uid="{00000000-0006-0000-0100-000001000000}">
      <text>
        <r>
          <rPr>
            <b/>
            <sz val="9"/>
            <color indexed="81"/>
            <rFont val="Tahoma"/>
            <family val="2"/>
          </rPr>
          <t>Financiero 04:</t>
        </r>
        <r>
          <rPr>
            <sz val="9"/>
            <color indexed="81"/>
            <rFont val="Tahoma"/>
            <family val="2"/>
          </rPr>
          <t xml:space="preserve">
ERROR DE DIGITACION EN EL FORMUALRIO FINANCIERO</t>
        </r>
      </text>
    </comment>
  </commentList>
</comments>
</file>

<file path=xl/sharedStrings.xml><?xml version="1.0" encoding="utf-8"?>
<sst xmlns="http://schemas.openxmlformats.org/spreadsheetml/2006/main" count="670" uniqueCount="637">
  <si>
    <t>GUSTAVO PEREZ MARIÑO</t>
  </si>
  <si>
    <t>ELSA MARIA RUEDA LANDINEZ</t>
  </si>
  <si>
    <t>SOCIEDAD TECNICA SOTA LTDA</t>
  </si>
  <si>
    <t>GERARDO CORREDOR VILLALBA</t>
  </si>
  <si>
    <t>CARLOS FERNANDO ANGEL PEREA</t>
  </si>
  <si>
    <t>DIEGO IGNACIO ARENAS</t>
  </si>
  <si>
    <t>RAMIRO MESA BARRERA</t>
  </si>
  <si>
    <t>GERMAN RAMIREZ BARBOSA</t>
  </si>
  <si>
    <t>RESTREPO Y URIBE S.A.S</t>
  </si>
  <si>
    <t>RODRIGO OSORIO OSORIO</t>
  </si>
  <si>
    <t>JORGE ISAAC VELASQUEZ VARGAS</t>
  </si>
  <si>
    <t>JOSE DARIO FERNANDEZ RAMIREZ</t>
  </si>
  <si>
    <t>JUAN AMADO LIZARAZO</t>
  </si>
  <si>
    <t>OSWALDO LUIS GUTIERREZ CHARRY</t>
  </si>
  <si>
    <t>(%)</t>
  </si>
  <si>
    <t>JUAN CARLOS ROJAS ACERO</t>
  </si>
  <si>
    <t>ROADCON LTDA</t>
  </si>
  <si>
    <t>YOLANDA CABRERA BALCAZAR</t>
  </si>
  <si>
    <t>CIVILTEC INGENIEROS LTDA</t>
  </si>
  <si>
    <t>GRUPO METRO COLOMBIA S.A</t>
  </si>
  <si>
    <t>JULIAN ARLY PEDRAZA JIMENEZ</t>
  </si>
  <si>
    <t>OBSERVACIONES:</t>
  </si>
  <si>
    <t>No. Oferta</t>
  </si>
  <si>
    <t>OFERENTE</t>
  </si>
  <si>
    <t>ANEXO 1 - ADENDO 4 - DG-164-2004</t>
  </si>
  <si>
    <t>NUMERO DE GRUPO</t>
  </si>
  <si>
    <t>TOTAL GRUPO DE TRAMOS</t>
  </si>
  <si>
    <t>Tramo 10</t>
  </si>
  <si>
    <t>Tramo 11</t>
  </si>
  <si>
    <t>Tramo 12</t>
  </si>
  <si>
    <t>Tramo 13</t>
  </si>
  <si>
    <t>Tramo 14</t>
  </si>
  <si>
    <t>Tramo 15</t>
  </si>
  <si>
    <t>Tramo 16</t>
  </si>
  <si>
    <t>Tramo 17</t>
  </si>
  <si>
    <t>Tramo 18</t>
  </si>
  <si>
    <t>Tramo 19</t>
  </si>
  <si>
    <t>Tramo 20</t>
  </si>
  <si>
    <t>Tramo 21</t>
  </si>
  <si>
    <t>Tramo 22</t>
  </si>
  <si>
    <t>Tramo 23</t>
  </si>
  <si>
    <t>Tramo 24</t>
  </si>
  <si>
    <t>Tramo 25</t>
  </si>
  <si>
    <t>Tramo 26</t>
  </si>
  <si>
    <t>Tramo 27</t>
  </si>
  <si>
    <t>Tramo 29</t>
  </si>
  <si>
    <t>Tramo 30</t>
  </si>
  <si>
    <t>Tramo 31</t>
  </si>
  <si>
    <t>Tramo 32</t>
  </si>
  <si>
    <t>Tramo 33</t>
  </si>
  <si>
    <t>Tramo 35</t>
  </si>
  <si>
    <t>Tramo 36</t>
  </si>
  <si>
    <t>Tramo 37</t>
  </si>
  <si>
    <t>Tramo 38</t>
  </si>
  <si>
    <t>Tramo 39</t>
  </si>
  <si>
    <t>Tramo 40</t>
  </si>
  <si>
    <t>Tramo 41</t>
  </si>
  <si>
    <t>Tramo 42</t>
  </si>
  <si>
    <t>Tramo 43</t>
  </si>
  <si>
    <t>Tramo 44</t>
  </si>
  <si>
    <t>Tramo 45</t>
  </si>
  <si>
    <t>Tramo 46</t>
  </si>
  <si>
    <t>Tramo 47</t>
  </si>
  <si>
    <t>Tramo 48</t>
  </si>
  <si>
    <t>Tramo 49</t>
  </si>
  <si>
    <t>Tramo 50</t>
  </si>
  <si>
    <t>Tramo 51</t>
  </si>
  <si>
    <t>Tramo 52</t>
  </si>
  <si>
    <t>Tramo 53</t>
  </si>
  <si>
    <t>Tramo 54</t>
  </si>
  <si>
    <t>Tramo 55</t>
  </si>
  <si>
    <t>Tramo 56</t>
  </si>
  <si>
    <t>Tramo 57</t>
  </si>
  <si>
    <t>Tramo 59</t>
  </si>
  <si>
    <t>Tramo 60</t>
  </si>
  <si>
    <t>Tramo 61</t>
  </si>
  <si>
    <t>Tramo 62</t>
  </si>
  <si>
    <t>Tramo 63</t>
  </si>
  <si>
    <t>Tramo 64</t>
  </si>
  <si>
    <t>Tramo 65</t>
  </si>
  <si>
    <t>Tramo 66</t>
  </si>
  <si>
    <t>Tramo 67</t>
  </si>
  <si>
    <t>Tramo 68</t>
  </si>
  <si>
    <t>Tramo 69</t>
  </si>
  <si>
    <t>Tramo 70</t>
  </si>
  <si>
    <t>Tramo 71</t>
  </si>
  <si>
    <t>Tramo 72</t>
  </si>
  <si>
    <t>Tramo 73</t>
  </si>
  <si>
    <t>Tramo 74</t>
  </si>
  <si>
    <t>Tramo 75</t>
  </si>
  <si>
    <t>Tramo 76</t>
  </si>
  <si>
    <t>Tramo 77</t>
  </si>
  <si>
    <t>Tramo 78</t>
  </si>
  <si>
    <t>Tramo 79</t>
  </si>
  <si>
    <t>Tramo 81</t>
  </si>
  <si>
    <t>Tramo 82</t>
  </si>
  <si>
    <t>Tramo 83</t>
  </si>
  <si>
    <t>Tramo 84</t>
  </si>
  <si>
    <t>Tramo 85</t>
  </si>
  <si>
    <t>Tramo 86</t>
  </si>
  <si>
    <t>Tramo 87</t>
  </si>
  <si>
    <t>Tramo 88</t>
  </si>
  <si>
    <t>Tramo 89</t>
  </si>
  <si>
    <t>Tramo 90</t>
  </si>
  <si>
    <t>Tramo 91</t>
  </si>
  <si>
    <t>Tramo 92</t>
  </si>
  <si>
    <t>Tramo 93</t>
  </si>
  <si>
    <t>Tramo 94</t>
  </si>
  <si>
    <t>Tramo 95</t>
  </si>
  <si>
    <t>Tramo 96</t>
  </si>
  <si>
    <t>Tramo 97</t>
  </si>
  <si>
    <t>Tramo 98</t>
  </si>
  <si>
    <t>Tramo 99</t>
  </si>
  <si>
    <t>Tramo 100</t>
  </si>
  <si>
    <t>Activo Corriente</t>
  </si>
  <si>
    <t>Activo Fijo</t>
  </si>
  <si>
    <t>Otros Activos</t>
  </si>
  <si>
    <t>Total Activo</t>
  </si>
  <si>
    <t>Pasivo Corriente</t>
  </si>
  <si>
    <t>Pasivo Mediano y Largo Plazo</t>
  </si>
  <si>
    <t>Total Pasivo</t>
  </si>
  <si>
    <t>Patrimonio</t>
  </si>
  <si>
    <t>Total Pasivo + Patrimonio</t>
  </si>
  <si>
    <t>Utilidad Antes de Impuesto</t>
  </si>
  <si>
    <t>Utilidad Neta</t>
  </si>
  <si>
    <t>Verificación Formulario No. 03</t>
  </si>
  <si>
    <t>Patrimonio Bruto</t>
  </si>
  <si>
    <t>Patrimonio Liquido</t>
  </si>
  <si>
    <t>Renta Liquida</t>
  </si>
  <si>
    <t>Datos Declaración Renta 2003</t>
  </si>
  <si>
    <t>Variación</t>
  </si>
  <si>
    <t>Tramo 01</t>
  </si>
  <si>
    <t>Tramo 02</t>
  </si>
  <si>
    <t>Tramo 03</t>
  </si>
  <si>
    <t>Tramo 04</t>
  </si>
  <si>
    <t>Tramo 05</t>
  </si>
  <si>
    <t>Tramo 06</t>
  </si>
  <si>
    <t>Tramo 07</t>
  </si>
  <si>
    <t>Tramo 08</t>
  </si>
  <si>
    <t>Tramo 09</t>
  </si>
  <si>
    <t>CONSORCIO LAS ANIMAS #1</t>
  </si>
  <si>
    <t>GERMA TORRES SALGADO</t>
  </si>
  <si>
    <t>MARIO GIRALDO ENCISO</t>
  </si>
  <si>
    <t>MANUEL MOSQUERA</t>
  </si>
  <si>
    <t>JORGE DE JESUS E.</t>
  </si>
  <si>
    <t>REPRESENTA Y CONS PAI LTDA</t>
  </si>
  <si>
    <t>ASFALTOS DE OCCID S.A.</t>
  </si>
  <si>
    <t>CONCAY S.A.</t>
  </si>
  <si>
    <t>UNION TEMPORAL PAVIMENTACION DEL CHOCO</t>
  </si>
  <si>
    <t>AULI FERNANDO VELANDIA M</t>
  </si>
  <si>
    <t>HIFO S.A.</t>
  </si>
  <si>
    <t>INFICAS S.A.</t>
  </si>
  <si>
    <t>CATOBRAS LTDA</t>
  </si>
  <si>
    <t>CARLOS MARIO PALACIO CH</t>
  </si>
  <si>
    <t>LUIS CORANDO VELAZQUEZ</t>
  </si>
  <si>
    <t>CONSORCIO GOMGO 35</t>
  </si>
  <si>
    <t>MIGUEL EDGAR ALFONSO</t>
  </si>
  <si>
    <t>ABEL FRANCISCO VALBUENA</t>
  </si>
  <si>
    <t>CESAR GOMEZ</t>
  </si>
  <si>
    <t>LUIS MAYORGA AGUIRRE</t>
  </si>
  <si>
    <t>CONSORCIO PLAN VIAL CHOCO 2005</t>
  </si>
  <si>
    <t>VARGAS VELANDIA LTDA</t>
  </si>
  <si>
    <t>NACIONAL DE PAVIMENTOS LTDA</t>
  </si>
  <si>
    <t>JAIME VARGAS GALINDO</t>
  </si>
  <si>
    <t>VINDICO S.A.</t>
  </si>
  <si>
    <t xml:space="preserve">CONSORCIO LAS ANIMAS #1,,se subsana integrante 1,2porque no conciliacines  </t>
  </si>
  <si>
    <t>ACTIVO TOTAL</t>
  </si>
  <si>
    <t>PASIVO TOTAL</t>
  </si>
  <si>
    <t>PROPONENTE</t>
  </si>
  <si>
    <t>PASIVO CORRIENTE</t>
  </si>
  <si>
    <t>ACTIVO CORRIENTE</t>
  </si>
  <si>
    <t>VICTOR ARBOLEDA CORDOBA</t>
  </si>
  <si>
    <t>INPROTEKTO LIMITADA</t>
  </si>
  <si>
    <t>ANA ISABEL HENDE CARREÑO</t>
  </si>
  <si>
    <t>DIEGO GERARDO ZAPATA ZUÑIGA</t>
  </si>
  <si>
    <t>COPEBA LTDA</t>
  </si>
  <si>
    <t>HUGO ALFREDO POSSO PRADO</t>
  </si>
  <si>
    <t>GUSTAVO ROSO GOMEZ</t>
  </si>
  <si>
    <t>ESAO LTDA</t>
  </si>
  <si>
    <t>RAFAEL AUGUSTO ZAFRA DULCEY</t>
  </si>
  <si>
    <t>LUIS ONESIMO ROSALES ORDOÑEZ</t>
  </si>
  <si>
    <t>ALEX JOAQUIN OSORIO ARAQUE</t>
  </si>
  <si>
    <t>ANTONIO JOSE PEDRAZA JIMENEZ</t>
  </si>
  <si>
    <t>ECOVIAS S.A.S</t>
  </si>
  <si>
    <t>MAGDA PUENTES PRIETO</t>
  </si>
  <si>
    <t>INGENIERIA DE PROYECTOS S.A.S</t>
  </si>
  <si>
    <t>ESTUDIOS TECNICOS S.A.S</t>
  </si>
  <si>
    <t>INGENIEROS CONSULTORES INCORPORADOS LTDA</t>
  </si>
  <si>
    <t>DIN DESARROLLO DE INGENIERIA</t>
  </si>
  <si>
    <t xml:space="preserve">RT-TERRA S.A.S </t>
  </si>
  <si>
    <t xml:space="preserve">INTERESTUDIOS INGENIERIA </t>
  </si>
  <si>
    <t>DPC INGENIEROS S.AS</t>
  </si>
  <si>
    <t>MS INGENIEROS COLOMBIA S.AS.</t>
  </si>
  <si>
    <t xml:space="preserve">MEDINA &amp; RIVERA INGENIEROS ASOCIADOS S.A.S </t>
  </si>
  <si>
    <t>INGESUELOS COLOMBIA LTDA</t>
  </si>
  <si>
    <t>ERNESTO RAFAEL MERLANO MORALES</t>
  </si>
  <si>
    <t>INTERDISEÑOS S.A</t>
  </si>
  <si>
    <t>LA VIALIDAD LTDA</t>
  </si>
  <si>
    <t xml:space="preserve">CONSULTORES TECNICOS Y ECONOMICOS </t>
  </si>
  <si>
    <t>JOYCO S.A.S</t>
  </si>
  <si>
    <t xml:space="preserve">GINPROSA INGENIERIA SL </t>
  </si>
  <si>
    <t>COMPAÑIA DE CONSULTORIA Y CONSTRUCCIONES LTDA</t>
  </si>
  <si>
    <t>SODICO S.A.S</t>
  </si>
  <si>
    <t xml:space="preserve"> </t>
  </si>
  <si>
    <t>URBANISTA INGENIEROS S.A</t>
  </si>
  <si>
    <t>ESTRUCTURADOR COLOMBIA SAS</t>
  </si>
  <si>
    <t>CONSULTORIA Y CONSTRUCCION LTDA CON Y CON</t>
  </si>
  <si>
    <t>INTERVENTORIAS Y CONSULTORIAS EN INGENIERIA S.AS</t>
  </si>
  <si>
    <t>PRODEINCOL S.A.S</t>
  </si>
  <si>
    <t>INTERSA S.A</t>
  </si>
  <si>
    <t>DIEGO  FONSECA CHAVEZ</t>
  </si>
  <si>
    <t>GEOTECNIA Y CIMIENTOS INGEOCIM LTDA</t>
  </si>
  <si>
    <t>CRA SERVICIOS S.A.S</t>
  </si>
  <si>
    <t>WILLIAN ARMANDO CRISTANCHO GARCIA</t>
  </si>
  <si>
    <t>BATEMAN INGENIEROS S.A.S</t>
  </si>
  <si>
    <t>PROEZA CONSULTORES SAS</t>
  </si>
  <si>
    <t xml:space="preserve">JPS INGENIERIA SOCIEDAD ANONIMA </t>
  </si>
  <si>
    <t>ARREDONDO MADRID INGENIEROS CIVILES (a:i:m) LIMITADA</t>
  </si>
  <si>
    <t>COMPAÑÍA COLOMBIANA DE CONSULTORES S.A - CCC S.A</t>
  </si>
  <si>
    <t>MYRIAM VIVIANA CASTLBLANCO VELA</t>
  </si>
  <si>
    <t>CANO JIMENEZ ESTUDIOS S.A</t>
  </si>
  <si>
    <t>MARYLUZ MEJIA DE PUMAREJO</t>
  </si>
  <si>
    <t xml:space="preserve">SERTIC S.A.S </t>
  </si>
  <si>
    <t>CGR S.A.S</t>
  </si>
  <si>
    <t>MOLINA LOPEZ CONSTRUCIONES S.A.S</t>
  </si>
  <si>
    <t>CONSTRUCIONES RMC SAS</t>
  </si>
  <si>
    <t>TECHNE LTDA</t>
  </si>
  <si>
    <t>IPSUM INGENIEROS SAS</t>
  </si>
  <si>
    <t>FELD INGENIERIA LTDA</t>
  </si>
  <si>
    <t>JAMES ALBERTO KAMMERER JIMENEZ</t>
  </si>
  <si>
    <t>GEICOL S.AS</t>
  </si>
  <si>
    <t>MAB INGENIERIA DE VALOR S.A</t>
  </si>
  <si>
    <t>INTERVENTORIAS Y CONSTRUCCIONES LTDA</t>
  </si>
  <si>
    <t>JOSE WILMER CHILITO RIVADENEIRA</t>
  </si>
  <si>
    <t>GNG INGENIERIA S.A.S</t>
  </si>
  <si>
    <t>INCOLTA INTERVENTORIAS Y CONSULTORIAS LTDA</t>
  </si>
  <si>
    <t>CONSULTORIA Y CONSTRUCCIONES COLOMBIA</t>
  </si>
  <si>
    <t>CIZALLA S.A.S</t>
  </si>
  <si>
    <t>SIGA INGENIERIA Y CONSULTORIA S.A SUCURSAL COLOMBIA</t>
  </si>
  <si>
    <t>TRN INGENERIA Y PLANIFICACION DE INFRAESTRUCTURA S.A SUCURSAL COLOMBIA</t>
  </si>
  <si>
    <t>RUTH ELENA TABARES</t>
  </si>
  <si>
    <t>CONSULTORIA CONSTRUHERCA LTDA</t>
  </si>
  <si>
    <t>PROYECTOS E INTERVENTORIAS LTDA</t>
  </si>
  <si>
    <t>MARTHA CECILIA ORDOÑEZ CAMPO</t>
  </si>
  <si>
    <t>CIVING INGENIEROS CONTRATISTAS S EN C</t>
  </si>
  <si>
    <t>LKS COLOMBIA S.A.S</t>
  </si>
  <si>
    <t>GRUPO POSSO S.A.S</t>
  </si>
  <si>
    <t>CIC CONSULTORES DE INGENIERIA Y CIMENTACIONES S.A.S</t>
  </si>
  <si>
    <t>MBM INGENIERIA S.A.S</t>
  </si>
  <si>
    <t>TOP SUELOS INGENIERIA S.A.S</t>
  </si>
  <si>
    <t>MIGUEL MORALES INGENIERIAS S.A.S</t>
  </si>
  <si>
    <t>INGENIERIA Y CONSULTORIA INGECON S.A.S</t>
  </si>
  <si>
    <t>PROYECTOS TECNICOS DE COLOMBIA PROYTECO S.A.S</t>
  </si>
  <si>
    <t xml:space="preserve">CONSULTORIA Y CONSTRUCCION LTDA </t>
  </si>
  <si>
    <t>HIDROVIAS S.A.S</t>
  </si>
  <si>
    <t>INCOPLAN S.A</t>
  </si>
  <si>
    <t>CIVILTEC INGENIEROS LIMITADA</t>
  </si>
  <si>
    <t>EDINTER S.A.S</t>
  </si>
  <si>
    <t>DICONSULTORIA S.A</t>
  </si>
  <si>
    <t>PROYECTOS GEOTECNICOS AMBIENTALES VIALES Y DE INGENIEIRA S.A.S - PI SAS</t>
  </si>
  <si>
    <t>JAIME GARZON CHICA</t>
  </si>
  <si>
    <t>URBANISTAS INGENIEROS</t>
  </si>
  <si>
    <t>CONSULTORIA  INGENIERIA  ESTUDIOS ECONOMICOS  LIMITADA CITEC LTDA</t>
  </si>
  <si>
    <t>CARLOS  ALBERTO PALTA MUNOZ</t>
  </si>
  <si>
    <t>INGENIERIA INTEGRAL DE OBRAS INGEOBRAS S.A.S</t>
  </si>
  <si>
    <t>GEOTERRA CONSULTORES GEOTECNICOS S.A.S</t>
  </si>
  <si>
    <t>NELSON HUMBERTO AREVALO ROJAS</t>
  </si>
  <si>
    <t>JAIME ALBERTO MOLANO FAJARDO</t>
  </si>
  <si>
    <t>COOPERATIVA D EPROFESIONALES DE COLOMBIA " CREER EN LO NUESTRO"</t>
  </si>
  <si>
    <t>VICTOR G RODRIGUEZ RAMIREZ</t>
  </si>
  <si>
    <t>B&amp; H INGENIERIA  LTDA</t>
  </si>
  <si>
    <t>PROVER INGENEIRIA URBANISMO Y CONSTUCCION S.L SUCURSAL COLOMBIA</t>
  </si>
  <si>
    <t>ARCELIA ARIAS DIAZ</t>
  </si>
  <si>
    <t>PHI INGENEIRIA S.A.S</t>
  </si>
  <si>
    <t>ERNESTO JOSE CUERVO MADERO</t>
  </si>
  <si>
    <t>GERMAN ROBERTO RUED AREVALO</t>
  </si>
  <si>
    <t>R-TERRA S.A.S</t>
  </si>
  <si>
    <t>JORGE EMILIO MONTOYA GOYENECHE</t>
  </si>
  <si>
    <t>CODIPRO LTDA</t>
  </si>
  <si>
    <t>VIAS ALFA E.U</t>
  </si>
  <si>
    <t>PROJEKTA LTDA</t>
  </si>
  <si>
    <t>ERJAR Y CIA S.A</t>
  </si>
  <si>
    <t>CONCIC S.A.S</t>
  </si>
  <si>
    <t>RD INGENEIROS CIVILES S.A.S</t>
  </si>
  <si>
    <t>D&amp;B INGENEIROS CIVILES S.A.S</t>
  </si>
  <si>
    <t>PEYCO COLOMBIA</t>
  </si>
  <si>
    <t>ROBERTO GUALDRON BULLA</t>
  </si>
  <si>
    <t>EDGAR LOPEZ JURADO</t>
  </si>
  <si>
    <t>OSCAR LISANDRO PASTRANA</t>
  </si>
  <si>
    <t>PAVIMENTAR S.A</t>
  </si>
  <si>
    <t>INFRAESTRUCTURA NACIONAL</t>
  </si>
  <si>
    <t>YAMIL MONTENEGRO CALDERON</t>
  </si>
  <si>
    <t>CONSTRUCTORA MONTECARLO VIAS  S.A.S</t>
  </si>
  <si>
    <t>INCITECO S.A.S</t>
  </si>
  <si>
    <t>CONSULTORIA Y CONSTRUCCIONES  DARLEV S.A.S</t>
  </si>
  <si>
    <t>ALFONSO GOMEZ LEÓN</t>
  </si>
  <si>
    <t>ROMULO TOBO USTEGUI</t>
  </si>
  <si>
    <t>JAIRO ARIAS MENDEZ</t>
  </si>
  <si>
    <t>CONSTRUVIAL LTDA</t>
  </si>
  <si>
    <t>BERNARDO ANCIZAR OSSA LOPEZ</t>
  </si>
  <si>
    <t>COMPAÑÍA NACIONAL DE CONSTRUCTORES E.U</t>
  </si>
  <si>
    <t>INARCO INGENIEROS LTDA</t>
  </si>
  <si>
    <t>ICM INGENIEROS S.A</t>
  </si>
  <si>
    <t>EAR INGENIEROS LTDA</t>
  </si>
  <si>
    <t>GEPAV S.A.S</t>
  </si>
  <si>
    <t>ESTRUCTURAS ESPECIALES S.A</t>
  </si>
  <si>
    <t>FERNANDO LOPEZ ROJAS</t>
  </si>
  <si>
    <t>JAVIER FERNANDO LOPEZ VASQUEZ</t>
  </si>
  <si>
    <t>JR INGENIEROS LIMITADA</t>
  </si>
  <si>
    <t>INCCA LTDA</t>
  </si>
  <si>
    <t>NUBIA YANETH ALVARADO TORRES</t>
  </si>
  <si>
    <t>BERNARDO GIL ZAPATA</t>
  </si>
  <si>
    <t>REDES Y EDIFICACIONES S.A</t>
  </si>
  <si>
    <t>CONVIAL S.A.S</t>
  </si>
  <si>
    <t xml:space="preserve">INGENIERIA Y CIONSTRUCIONES S.A.S </t>
  </si>
  <si>
    <t>INGECON S.A</t>
  </si>
  <si>
    <t>EDIFICACIONES Y VIAS S.A</t>
  </si>
  <si>
    <t>CARMELO JOAQUIN ROSALES AMELL</t>
  </si>
  <si>
    <t>ATL INGENIEROS CONTRATISTAS LTDA</t>
  </si>
  <si>
    <t>JULIO BAHAMON VANEGAS</t>
  </si>
  <si>
    <t>INGENIERIA DE PROYECTOS AML S.A.S</t>
  </si>
  <si>
    <t>VIAS Y CANALES S.A.S</t>
  </si>
  <si>
    <t>JOSE CAMILO CASTRO RUIZ</t>
  </si>
  <si>
    <t>MARIA JULIANA LOZANO SEPULVEDA</t>
  </si>
  <si>
    <t>FRANCISCO NEFTALI SERPA ANAYA</t>
  </si>
  <si>
    <t>ERWIN CARDENAS SCHENEEMAN</t>
  </si>
  <si>
    <t>FIDEL MODESTO MOSQUERA ORDOÑEZ</t>
  </si>
  <si>
    <t>CASTRO TCHERASSI S.A</t>
  </si>
  <si>
    <t>EDUARDO PEDRAZA RINALDY</t>
  </si>
  <si>
    <t>LUIS FERNANDO HOYOS PEREZ</t>
  </si>
  <si>
    <t>VICTOR RAUL NEIRA DELBASTO</t>
  </si>
  <si>
    <t>CONSTCAT INTERNACIONAL AI.E SUCURSAL COLOMBIA</t>
  </si>
  <si>
    <t>CADSA S.A.S</t>
  </si>
  <si>
    <t>WANKA INGENEIRIA S.A.S</t>
  </si>
  <si>
    <t>JOSE ALBERTO ROJAS PRIETO</t>
  </si>
  <si>
    <t>OLT LOGISTICS S.A.S</t>
  </si>
  <si>
    <t>OLT CONSTRUCTORES EU</t>
  </si>
  <si>
    <t>CONSTRUSOCIAL S.A.S</t>
  </si>
  <si>
    <t>CDF INGENEIRIA S.A.S</t>
  </si>
  <si>
    <t>GERMAN VILLANUEVA CALDERON</t>
  </si>
  <si>
    <t>ASFALTAR S.A</t>
  </si>
  <si>
    <t>HIFO S.A</t>
  </si>
  <si>
    <t>SOCIEDAD CONSORCIO PROESCO S.A.S</t>
  </si>
  <si>
    <t>MANUEL ALBERTO MARTINEZ RODRIGUEZ</t>
  </si>
  <si>
    <t>CONSTRUCIONES Y CONSULTORIAS E INTERVENTORIAS DE OBRAS CIVILES</t>
  </si>
  <si>
    <t>KEVIN ALBERTO VILLEGAS DE LA HOZ</t>
  </si>
  <si>
    <t>RAFAEL ANGEL CEPEDA CORONADO</t>
  </si>
  <si>
    <t>GUILLERMO LEON ACERO CASTELLANOS</t>
  </si>
  <si>
    <t>TORRESCAMARA Y CIA DE OPBRAS S.A</t>
  </si>
  <si>
    <t>RSM CIA S.A.S</t>
  </si>
  <si>
    <t>OSCAR ALBERTO GUZMAN TRIVIÑO</t>
  </si>
  <si>
    <t>FREDY AUGUSTO CASTAÑEDA</t>
  </si>
  <si>
    <t>GOMEZ INGENIEROS CONSTRUCTORES S.A.S</t>
  </si>
  <si>
    <t>FREDY ISAAC MEJIA JIMENEZ</t>
  </si>
  <si>
    <t>PATRICIA HELENA MEJIA VERGEL</t>
  </si>
  <si>
    <t xml:space="preserve">ASFALTOS LA HERRERA S.A.S </t>
  </si>
  <si>
    <t>WILLIAM ANGEL MENDIETA</t>
  </si>
  <si>
    <t>JOSE DARIO OSOSRIO BOTERO</t>
  </si>
  <si>
    <t>HORACIO VEGA CARDENAS</t>
  </si>
  <si>
    <t>VNF  S.A</t>
  </si>
  <si>
    <t xml:space="preserve">ZIGURAT INGENIERIA S.A.S                                            </t>
  </si>
  <si>
    <t>GUILLERMO BURGOS GRILLO</t>
  </si>
  <si>
    <t>URIEL EDGARDO HERNANDEZ GAITAN</t>
  </si>
  <si>
    <t>JUAN CARLOS BIRCEÑO CHAVEZ</t>
  </si>
  <si>
    <t>JAIRO LUIS SOCARRAS BONILLA</t>
  </si>
  <si>
    <t>LUIS ALBERTO COBA CHOLE</t>
  </si>
  <si>
    <t xml:space="preserve">MANUEL ANTONIO BUSTAMANTE CIFUENTES </t>
  </si>
  <si>
    <t>CESAR AUGUSTO CONRADO COTES</t>
  </si>
  <si>
    <t>RENE LOPEZ ROAS</t>
  </si>
  <si>
    <t>JORGE EDUARDO BORGOGNO ARANGO</t>
  </si>
  <si>
    <t>ARMANDO MARTINEZ SPADAFORA</t>
  </si>
  <si>
    <t>ORLANDO ENRIQUE JIMENO GOMEZ</t>
  </si>
  <si>
    <t>ICG PROYECTOS S.A.S</t>
  </si>
  <si>
    <t>CARLOS ALBERTO VILLEGAS LOPERA</t>
  </si>
  <si>
    <t>VIAS S.A</t>
  </si>
  <si>
    <t>JOSE MINGAN SANCHEZ</t>
  </si>
  <si>
    <t xml:space="preserve">INFRAESTRUCTURA COLOMBIA  S.A.S </t>
  </si>
  <si>
    <t>NOARCO S.A</t>
  </si>
  <si>
    <t>ALCA INGENEIRIA S.A.S</t>
  </si>
  <si>
    <t>CONSTRUCIONES LAGO S.A.S</t>
  </si>
  <si>
    <t>HENRY ACERO ROMERO</t>
  </si>
  <si>
    <t>WILSON ENRIQUE ARANZALES RINCON</t>
  </si>
  <si>
    <t>ROGELIO ARDILA TORRES</t>
  </si>
  <si>
    <t>PAVIMENTOS EL DORADO S.A.S</t>
  </si>
  <si>
    <t>LUIS ANTONIO ROJAS GIRON</t>
  </si>
  <si>
    <t>VIACOL INGENIEROS CONTRATISTAS LTDA</t>
  </si>
  <si>
    <t>EXCARVAR S.A.S</t>
  </si>
  <si>
    <t xml:space="preserve">CI GRODCO S EN CA  INGENIEROS CIVILES </t>
  </si>
  <si>
    <t>WILLIAN RICARDO MOJICA ROMO</t>
  </si>
  <si>
    <t>JAIRO ENRIQUE VIVEROS CHAVEZ</t>
  </si>
  <si>
    <t>CARLOS ALBERTO VILLEGAS  LOPERA</t>
  </si>
  <si>
    <t>BALLEN BY CIA S.A.S</t>
  </si>
  <si>
    <t>SYS INGENIERIA CIVIL  LTDA</t>
  </si>
  <si>
    <t>INTRUCON LTDA</t>
  </si>
  <si>
    <t>PAVIOBRAS LTDA</t>
  </si>
  <si>
    <t>MARAN LTDA</t>
  </si>
  <si>
    <t>REYES Y RIVEROS LTDA</t>
  </si>
  <si>
    <t>SOFÁN INGENIERIA S.A.S</t>
  </si>
  <si>
    <t>CARLOS EDUARDO ROJAS ZAMBRANO</t>
  </si>
  <si>
    <t>JOSE FERNANDO ANGULO CORTES</t>
  </si>
  <si>
    <t>JUAN CAMILO SILVA RODRIGUEZ</t>
  </si>
  <si>
    <t>MANUEL ANTONIO LEDEZMA MUÑOZ</t>
  </si>
  <si>
    <t>INGENIERIA Y CONSTRUCCIONES S.A.S</t>
  </si>
  <si>
    <t>CONSTRUCCIONES Y OBRAS DE INGENIERIA S.A.S</t>
  </si>
  <si>
    <t>EL CONDOR S.A</t>
  </si>
  <si>
    <t>COSNTRUCTORA TAO LTDA</t>
  </si>
  <si>
    <t>EAR INGENIEROS  LTDA</t>
  </si>
  <si>
    <t>EDUARDO JOSE ALDANA ROBAYO</t>
  </si>
  <si>
    <t>CONSTRUCTORA MP S.A</t>
  </si>
  <si>
    <t>ML INGENIEROS S.A</t>
  </si>
  <si>
    <t>KMC S.A.S</t>
  </si>
  <si>
    <t>HARINSA NAVASFALT S.A</t>
  </si>
  <si>
    <t xml:space="preserve">MANTENIMIENTOS VIALES </t>
  </si>
  <si>
    <t>P&amp;J CONSULTORIA Y CONSTRUCIONES LTDA</t>
  </si>
  <si>
    <t>CUMBRE INGENIERIA S.A.S</t>
  </si>
  <si>
    <t>LUISA FERNANDA OCAMPO REY</t>
  </si>
  <si>
    <t>PEDRO ALFONSO VARGAS</t>
  </si>
  <si>
    <t>MILTON HUGO GARZON HERMANDEZ</t>
  </si>
  <si>
    <t>CONGETER LTDA</t>
  </si>
  <si>
    <t>MIGUEL ALEJANDRO JIMENEZ DIAZ</t>
  </si>
  <si>
    <t>MARCO ANTONIO POSADA HENAO</t>
  </si>
  <si>
    <t>CONSAU LTDA</t>
  </si>
  <si>
    <t>OLAGER AGUDELO PRIETO</t>
  </si>
  <si>
    <t>ROVER ALCISA  COLOMBIA</t>
  </si>
  <si>
    <t>CONSTRUCIONES AR &amp; S LTDA</t>
  </si>
  <si>
    <t>ROMULO TOBO USCATEGUI</t>
  </si>
  <si>
    <t>MBS SOLUTIONS S.A.S</t>
  </si>
  <si>
    <t>VIAS Y CONSTRUCIONES</t>
  </si>
  <si>
    <t>PROCOPAL S.A</t>
  </si>
  <si>
    <t>CONSTRUCIONES AP S.A.S</t>
  </si>
  <si>
    <t>SARIA S.A.S</t>
  </si>
  <si>
    <t>PROYECTOS Y VIAS S.A.S</t>
  </si>
  <si>
    <t>VALORES Y CONTRATOS S.A</t>
  </si>
  <si>
    <t>S&amp;M INGENIERIA S.A.S</t>
  </si>
  <si>
    <t>ESTEBAN MACIAS VARGAS</t>
  </si>
  <si>
    <t>REYES RIVEROS LTDA</t>
  </si>
  <si>
    <t>NOVA SARMIENTO CONSTRUCCIONES LTDA</t>
  </si>
  <si>
    <t>CONSTRUCCION Y DESARROLLO INGENIERIA S.A.S</t>
  </si>
  <si>
    <t>UCOP CONSTUCCIONES S.A. SUCURSAL COLOMBIA</t>
  </si>
  <si>
    <t xml:space="preserve">INFERCAL S.A </t>
  </si>
  <si>
    <t>HB ESTRUCTURAS METALICAS S.A</t>
  </si>
  <si>
    <t>ESTYMA ESTUDIOS Y MANEJOS S.A</t>
  </si>
  <si>
    <t>LUIS GONZALO ROBLES SAENZ</t>
  </si>
  <si>
    <t>VIGA INGENEIRIA S.A.S</t>
  </si>
  <si>
    <t>DANIEL GONZALO ROBLES</t>
  </si>
  <si>
    <t>JORGE ENRIQUE ROJAS ABRIL</t>
  </si>
  <si>
    <t>INVERSIONES MONTEDIEZ S.A.S</t>
  </si>
  <si>
    <t>CIMELEC INGENIERSO S.A.S</t>
  </si>
  <si>
    <t>SOCAR INGENEIRIA LTDA</t>
  </si>
  <si>
    <t>CONSTRUVIAS DE COLOMBIA S.A- CONSTRUVICOL S.A</t>
  </si>
  <si>
    <t>CONSTRUCCIONES VERA S.A</t>
  </si>
  <si>
    <t>SANTANDER ELIECER MAFIOLY CANTILLO</t>
  </si>
  <si>
    <t>INGENIERA Y VIAS S.A.S INGEVIAS</t>
  </si>
  <si>
    <t>EMPRESA DE PROYECTISTAS Y CONSTRUCTORES S.A.S</t>
  </si>
  <si>
    <t>JUAN  CARLOS LEDESMA GUTIERREZ</t>
  </si>
  <si>
    <t>AURELIO GUTIERREZ CASTILLO</t>
  </si>
  <si>
    <t>JUAN FRANCISCO MORILLO ROSERO</t>
  </si>
  <si>
    <t>MARIO ALBERTO HUERTAS COTES</t>
  </si>
  <si>
    <t>GRUPO GEA S.L SUCURSAL COLOMBIA</t>
  </si>
  <si>
    <t>ANGEL OSWALDO ZAPATA CARDENAS</t>
  </si>
  <si>
    <t>JUAN CARLOS DE LOS RIOS PINEDA</t>
  </si>
  <si>
    <t>JUAN CARLOS RIOS RUETA</t>
  </si>
  <si>
    <t>BERAH CONSTRUCIONES S.A.S</t>
  </si>
  <si>
    <t>PROYECTOS CIVILES Y TECNOLOGICOS S.A.S</t>
  </si>
  <si>
    <t>IVAN DARIO RAMIREZ CARDONA</t>
  </si>
  <si>
    <t>ARTURO JURADO ALVARAN</t>
  </si>
  <si>
    <t>SONACOL S.A.S</t>
  </si>
  <si>
    <t>CONSTRUCCIONES RUBAU S.A SUCURSAL COLOMBIA</t>
  </si>
  <si>
    <t>GERMAN TORRES SALGADO</t>
  </si>
  <si>
    <t>GTS CONSTRUCCIONES S.A.S</t>
  </si>
  <si>
    <t>JULIO CESAR SALGADO GALEANO</t>
  </si>
  <si>
    <t>ALFONSO PARRA DE LOS RIOS</t>
  </si>
  <si>
    <t>JORGE HERNAN LOPEZ CARVAJAL</t>
  </si>
  <si>
    <t>JOSE FERNANDO ZULUAGA DUQUE</t>
  </si>
  <si>
    <t>LOPECA LTDA</t>
  </si>
  <si>
    <t>TRAING LTDA</t>
  </si>
  <si>
    <t>RG INGENIERIA LTDA</t>
  </si>
  <si>
    <t>ENGICOL S.A.S</t>
  </si>
  <si>
    <t>COOPERATIVA NACIONAL PARA LA ADMINISTRACION GESTION Y DESARROLLO D EENTIDADES TERRITORIALES- CONGETER LTDA</t>
  </si>
  <si>
    <t>MCI INGENIEROS CONTRATISTAS LTDA</t>
  </si>
  <si>
    <t>INGERCONSULTA S.A.S</t>
  </si>
  <si>
    <t>PARRA Y CIA INGENIEROS CONSTRUCTORES</t>
  </si>
  <si>
    <t>SEÑALES Y VIAS S.A.S</t>
  </si>
  <si>
    <t>MEYAN S.A</t>
  </si>
  <si>
    <t>EXPLANAN S.A</t>
  </si>
  <si>
    <t>CI GRODCO S EN C INGENIEROS CIVILES</t>
  </si>
  <si>
    <t>UCO S.A</t>
  </si>
  <si>
    <t>KMA CONSTRUCCIONES S.A</t>
  </si>
  <si>
    <t>COMPAÑIA DE TRABAJOS URBANOS S.A</t>
  </si>
  <si>
    <t>AZUL SOLUCIONES Y ESPACIOS S.A.S</t>
  </si>
  <si>
    <t>DARIO PEINADO SAAD</t>
  </si>
  <si>
    <t>WILLIAM RICARDO MOJICA TOMO</t>
  </si>
  <si>
    <t>JAIRO ENRIQUE VIVEROS CHAVES</t>
  </si>
  <si>
    <t>JAIME LEONARDO ROMO TAPIA</t>
  </si>
  <si>
    <t>WILLIAM RICARDO MOJICA ROMO</t>
  </si>
  <si>
    <t>MOVIPETROL S.A.S</t>
  </si>
  <si>
    <t>JUAN CARLOS RAMIREZ OSPINA</t>
  </si>
  <si>
    <t>FERNANDO AUGUSTO RAMIREZ RESTREPO</t>
  </si>
  <si>
    <t>CONSTRUCTORA VIAYCO LTDA</t>
  </si>
  <si>
    <t>EDGAR ADOLFO HOYOS GARCIA</t>
  </si>
  <si>
    <t>CARLOS FERNANDO CORDOBA AVILES</t>
  </si>
  <si>
    <t>JUAN PABLO VEGA LLANOS</t>
  </si>
  <si>
    <t>JMV INGENIEROS</t>
  </si>
  <si>
    <t>LYDCO INGENIERIA S.A.S</t>
  </si>
  <si>
    <t>VIC S.A.S</t>
  </si>
  <si>
    <t>VILLA HERNANDEZ Y CIA S.A.S</t>
  </si>
  <si>
    <t>CONSULTORIA Y CONSTRUCCIONES DARLEV S.A.S</t>
  </si>
  <si>
    <t>BOL INGENIEROS ARQUITECTOS S.A</t>
  </si>
  <si>
    <t>IKON GROUP S.A.S</t>
  </si>
  <si>
    <t>CONSTRUCIONES E INVERSIONES BETA S.A.S-CONSINBE S.A.S</t>
  </si>
  <si>
    <t>WILLIAM CARDONA OLMOS</t>
  </si>
  <si>
    <t>JORGE EDAURDO BORGOGNO ARANGO</t>
  </si>
  <si>
    <t>LUIS FERNANDO BOTERO LONDOÑO</t>
  </si>
  <si>
    <t>FRANKLIN RICARDO PIRAGUA ROA</t>
  </si>
  <si>
    <t>GUSTAVO ALBERTO RODRIGUEZ CHAVARRO</t>
  </si>
  <si>
    <t>INGRID YOHANNA BARBOSA RUEDA</t>
  </si>
  <si>
    <t>PROYECTOS DISEÑOS INGENIERIA ARQUITECTURA Y CONSTRUCCIONES LTDA</t>
  </si>
  <si>
    <t>ORLANDO ENRIQUE JIMENO</t>
  </si>
  <si>
    <t>FERNANDO JIMENEZ ROA</t>
  </si>
  <si>
    <t>GERMAN ROBERTO RUEDA AREVALO</t>
  </si>
  <si>
    <t>RAFAEL HUMBERTO ALVAREZ BUSTILLO</t>
  </si>
  <si>
    <t>CARMELO  JOAQUIN GONZALEZ</t>
  </si>
  <si>
    <t>CARMELO  JOAQUIN ROSALES AMELL</t>
  </si>
  <si>
    <t>DONADO ARCE &amp; COMPAÑÍA S.A.S</t>
  </si>
  <si>
    <t>TORRESCAMARA Y CIA DE OBRAS S.A</t>
  </si>
  <si>
    <t>INGENIEIRA Y SUMINISTROS BROCA LTDA</t>
  </si>
  <si>
    <t>SERVICIOS TECNICOS INDUSTRIALES PETROLEROS LTDA</t>
  </si>
  <si>
    <t>BERNARDO ENRIQUE SALAS PARDO</t>
  </si>
  <si>
    <t>SELMAC S.A.S</t>
  </si>
  <si>
    <t>JORGE DIAZ MURCIA</t>
  </si>
  <si>
    <t>CONCRETOS EL DORADO S.A.S</t>
  </si>
  <si>
    <t>NESTOR ORLANDO CADENA</t>
  </si>
  <si>
    <t>YERBALY HERNANCADENA LOZANO</t>
  </si>
  <si>
    <t>REDES EDIFICACIONES S.A</t>
  </si>
  <si>
    <t>CONSTRUCCION Y SANEAMIENTO AMBIENTAL LTDA</t>
  </si>
  <si>
    <t>CLAUDIA MARIA FERRERO</t>
  </si>
  <si>
    <t>JORGE SERRANO</t>
  </si>
  <si>
    <t>ANDRES JULIAN SERRANO CORZO</t>
  </si>
  <si>
    <t>MAVICOL S.A.S</t>
  </si>
  <si>
    <t>JAIME PUERTA ATEHORTUA</t>
  </si>
  <si>
    <t>ASDRUBAL GOMEZ ESPINDOLA</t>
  </si>
  <si>
    <t>JOSE IGANCIO QUINTERO</t>
  </si>
  <si>
    <t>PROVISOCIAL S.A.S</t>
  </si>
  <si>
    <t>EISENHOWER ZAMORA GONZALEZ</t>
  </si>
  <si>
    <t>MINCIVIL S.A</t>
  </si>
  <si>
    <t>LUIS CARLOS PABA ROYERO</t>
  </si>
  <si>
    <t>SOFAN INGENEIRIA S.A.S</t>
  </si>
  <si>
    <t>EQUIPOS CONSTRUCCIONES Y OBRAS S.A</t>
  </si>
  <si>
    <t>INGENIERIA Y CONTRATOS S.A.S</t>
  </si>
  <si>
    <t>COINOBRAS LTDA</t>
  </si>
  <si>
    <t>MANUEL MARTINEZ RODRIGUEZ</t>
  </si>
  <si>
    <t>CONSTRUCCIONES LAGO S.A.S</t>
  </si>
  <si>
    <t>INGESANDIA S.A.S</t>
  </si>
  <si>
    <t>EDIVIAL S.A</t>
  </si>
  <si>
    <t>SAMAD INGENIERIA S.A.S</t>
  </si>
  <si>
    <t>EDUARDO CABRERA DUSSAN</t>
  </si>
  <si>
    <t>ROBERTO GARCIA RUEDA</t>
  </si>
  <si>
    <t>GILBERTO ACERO ROMERO</t>
  </si>
  <si>
    <t>ORLANDO RIVERA MORA</t>
  </si>
  <si>
    <t>GTS CONSTRUCIONES S.A.S</t>
  </si>
  <si>
    <t>BALLEN B Y CIA S.A.S</t>
  </si>
  <si>
    <t>SYS INGENIERIA CIVIL LTDA</t>
  </si>
  <si>
    <t>PEDRO JUAN NAVARRO</t>
  </si>
  <si>
    <t>GRUPO PINDER S.A.S</t>
  </si>
  <si>
    <t>COLOMBIANA DE INGENIERIA- COLINGENIERIAS</t>
  </si>
  <si>
    <t>ECOVIAS S.A</t>
  </si>
  <si>
    <t>ALFONSO GOMEZ LEON</t>
  </si>
  <si>
    <t>GERMAN ENRIQUE IBAÑEZ</t>
  </si>
  <si>
    <t>LATINCO S.A</t>
  </si>
  <si>
    <t>CONSTRUCTORA FG S.A</t>
  </si>
  <si>
    <t>JOSE GABRIEL VARGAS  CARVAGAL</t>
  </si>
  <si>
    <t>VINCOL S.A.S</t>
  </si>
  <si>
    <t>COINSO S.A.S</t>
  </si>
  <si>
    <t>EQUIPOS Y TRITURADOS S.A</t>
  </si>
  <si>
    <t>CONSTRUCCIONES BENAVIDES LTDA</t>
  </si>
  <si>
    <t>PROMOTORA NACIONAL DE CONSTRUCCIONES  S.A.S</t>
  </si>
  <si>
    <t>CONSTRUCTORA INTERNACIONAL CONSCAT A.I.E SUCURSAL COLOMBIA</t>
  </si>
  <si>
    <t>NACIONAL DE PAVIMENTOS S.A</t>
  </si>
  <si>
    <t>OBRAS CIVILES COLOMBIANAS S.A.S</t>
  </si>
  <si>
    <t>URBAMED INFRAESTRUCTURA SLU</t>
  </si>
  <si>
    <t>AULI VELANDIA VELANDIA MEDINA</t>
  </si>
  <si>
    <t>Señores:</t>
  </si>
  <si>
    <t>SALDO CONTRATOS EN EJECUCION (SCE)</t>
  </si>
  <si>
    <t>Con el fin de acreditar la Capacidad Residual para la Contratación de Obras (CR) (Decreto 791 de Abril 14 de 2014, Artìculo 72 de la Ley 1682 de 2013),  a continuación nos permitimos relacionar los contratos en ejecución que afectan mi capacidad, en los siguientes términos:</t>
  </si>
  <si>
    <t>(Pesos $)</t>
  </si>
  <si>
    <t>SUMATORIA COLUMNA (F)</t>
  </si>
  <si>
    <t>Nota 2: El formulario debe ser diligenciado por el proponente o por cada uno de los integrantes del consorcio o unión temporal cuando el proponente sea plural.</t>
  </si>
  <si>
    <t>Proc. De Selecciòn No.:</t>
  </si>
  <si>
    <t>Firma:</t>
  </si>
  <si>
    <t>Contrato de Orden No.</t>
  </si>
  <si>
    <r>
      <t xml:space="preserve">Fecha </t>
    </r>
    <r>
      <rPr>
        <sz val="10"/>
        <rFont val="Arial Narrow"/>
        <family val="2"/>
      </rPr>
      <t>(DD/MM/AAAA)</t>
    </r>
    <r>
      <rPr>
        <b/>
        <sz val="10"/>
        <rFont val="Arial Narrow"/>
        <family val="2"/>
      </rPr>
      <t>:</t>
    </r>
  </si>
  <si>
    <t>Plazo del Contrato en Meses               (1)</t>
  </si>
  <si>
    <t>Valor del  Contrato (incluido IVA y adiciones)                     (2)</t>
  </si>
  <si>
    <t>Fecha de Inicio o Reinicio del Contrato (dd/mm/aa)     (4)</t>
  </si>
  <si>
    <t>Porcentaje de participación 
(5)</t>
  </si>
  <si>
    <t>Fecha de Cierre de Presentacion de la Oferta Objeto del Presente Proceso de Contrataciòn (dd/mm/aa)    (6)</t>
  </si>
  <si>
    <t>Dias por Ejecutar del Contrato a Partir de la Fecha de Presentaciòn de la Oferta Objeto del Proceso de Contrataciòn                (8)</t>
  </si>
  <si>
    <t>Saldo del Contrato en Ejecuciòn                     (10)</t>
  </si>
  <si>
    <t>Nota 3: En la columna (8) si los dìas por ejecutar son mayor a un año, se refleja automaticamente 360 dìas.</t>
  </si>
  <si>
    <t xml:space="preserve">Si el Contrato està o estuvo Suspendido colocar Saldo Pendiente por Ejecutar             (3)      </t>
  </si>
  <si>
    <t xml:space="preserve">Dìas Ejecutados del Contrato (7)                (7)=(6)-(4)       </t>
  </si>
  <si>
    <t>Saldo Diario del Contrato en Ejecuciòn                     (9)                    (9)=(2)/((1)*30)</t>
  </si>
  <si>
    <t>Nota 5: Si un contrato a la Fecha de Cierre del Proceso estuvo suspendido y se encuentra reeiniciado, se debe digitar en la columna (3) el saldo pendiente por ejecutar del contrato, en la columna (4) digitar la Fecha de reeinicio del contrato</t>
  </si>
  <si>
    <r>
      <t>Nota 4: Si un contrato se encuentra suspendido a la Fecha de Cierre del Proceso, se debe digitar en la columna (3) el saldo pendiente por ejecutar del contrato, en la columna (4) digitar la Fecha de Cierre del Proceso, y la columna (9) se calculara de la siguiemte maner a: (9)=(3)/((1)*30)</t>
    </r>
    <r>
      <rPr>
        <b/>
        <sz val="10"/>
        <color theme="1"/>
        <rFont val="Arial Narrow"/>
        <family val="2"/>
      </rPr>
      <t>. Tener presente que para este caso, los dias ejecutados columna (7) siempre arrojará un valor de 0,0 días, toda vez que para efectos del calculo de la capacidad residual, la entidad requiere el saldo del contrato en ejecucion resultante.</t>
    </r>
  </si>
  <si>
    <t xml:space="preserve">Nota 6: Cuando un contrato ha sido adjudicado y a la fecha de cierre del proceso, no cuenta con Acta de inicio, este debe incluirse en el formato Anexo 3 con el valor total del contrato, diligenciando de igual manera las columnas de la 1 a la 6, tener presente que para estos casos en la columna 4 se debe registrar la misma fecha de cierre del proceso. </t>
  </si>
  <si>
    <t>Se debe diligenciar únicamente las columnas sombreadas (De la 1 a la 6, excepto cuando el (los) contrato (s) se encuentre(n) suspendido(s), en este caso remitase a la NOTA 4).</t>
  </si>
  <si>
    <t>Nota 1: La información de las columnas de la 1 a 5, es veraz y se presenta bajo la gravedad de juramento con la suscripcion del representante legal, y bajo fe publica con la suscripción de los contadores publicos de acuerdo a lo establecido en el articulo 10 de la ley 43 de 1990.</t>
  </si>
  <si>
    <t>TOTAL</t>
  </si>
  <si>
    <t>NOMBRE:</t>
  </si>
  <si>
    <t>DOCUMENTO DE IDENTIDAD:</t>
  </si>
  <si>
    <t>OBJETO: “XXXXXXXXXXXXXXXXXXXXXXXXXXXXXXXXXXXXXXXXXXX”.</t>
  </si>
  <si>
    <t>Nombre Oferente o Integrante: XXXXXXXXXXXXXXXXX</t>
  </si>
  <si>
    <t>Nombre Representante Legal: XXXXXXXXXXXXXXXXX</t>
  </si>
  <si>
    <t>Nombre del Contador Publico o Revisor Fiscal: XXXXXXXXXXXXXXXXXXXXXXXXXX</t>
  </si>
  <si>
    <t xml:space="preserve">Ciudad: </t>
  </si>
  <si>
    <t>FORMATO No. 5.1</t>
  </si>
  <si>
    <t>CERTIFICACIÓN DE CONTRATOS PARA LA ACREDITACIÓN DE EXPERIENCIA PARA LA CAPACIDAD RESIDUAL DE CONTRATACIÓN</t>
  </si>
  <si>
    <t>(EN PESOS COLOMBIANOS)</t>
  </si>
  <si>
    <t>RAZON SOCIAL:</t>
  </si>
  <si>
    <t>NIT O C.C:</t>
  </si>
  <si>
    <t>Valor contratos relacionados con la actividad de la construcción - segmento 72 Clasificador  UNSPSC</t>
  </si>
  <si>
    <t xml:space="preserve">Participación del proponente en el contratista plural </t>
  </si>
  <si>
    <t>Valor total de los contratos ejecutados
(Valor del contrato ponderado por la participación)</t>
  </si>
  <si>
    <t>FIRMA REPRESENTANTE LEGAL DEL PROPONENTE</t>
  </si>
  <si>
    <t>FIRMA REVISOR FISCAL O CONTADOR PÚBLICO O AUDITOR INDEPENDIENTE</t>
  </si>
  <si>
    <t>Los representantes de los integrantes del Proponente Plural deben suscribir cada uno el presente documento.</t>
  </si>
  <si>
    <t>CERTIFICACIÓN DE LA CAPACIDAD TÉCNICA</t>
  </si>
  <si>
    <t>Nombre del socio y/o profesional de la arquitectutra, ingeniería o geología</t>
  </si>
  <si>
    <t>Profesion</t>
  </si>
  <si>
    <t>No. De matricula profesional</t>
  </si>
  <si>
    <t>No. y año del contrato laboral o de prestación de servicios de servicios profesionales</t>
  </si>
  <si>
    <t>Vigencia del contrato</t>
  </si>
  <si>
    <t xml:space="preserve">LICITACIÓN PÚBLICA No. </t>
  </si>
  <si>
    <t>En constancia de lo anterior firmo este documento a los ______  dias del mes ______ de 2021.</t>
  </si>
  <si>
    <t>En constancia de lo anterior firmo este documento a los ______ dias  del mes ______ de 2021.</t>
  </si>
  <si>
    <t>DEPARTAMENTO DEL MAGDALENA</t>
  </si>
  <si>
    <t>FORMATO 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</si>
</sst>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2">
    <numFmt numFmtId="41" formatCode="_-* #,##0_-;\-* #,##0_-;_-* &quot;-&quot;_-;_-@_-"/>
    <numFmt numFmtId="164" formatCode="_-&quot;$&quot;* #,##0.00_-;\-&quot;$&quot;* #,##0.00_-;_-&quot;$&quot;* &quot;-&quot;??_-;_-@_-"/>
    <numFmt numFmtId="165" formatCode="_(&quot;$&quot;\ * #,##0.00_);_(&quot;$&quot;\ * \(#,##0.00\);_(&quot;$&quot;\ * &quot;-&quot;??_);_(@_)"/>
    <numFmt numFmtId="166" formatCode="_(* #,##0.00_);_(* \(#,##0.00\);_(* &quot;-&quot;??_);_(@_)"/>
    <numFmt numFmtId="167" formatCode="_-* #,##0.00\ _€_-;\-* #,##0.00\ _€_-;_-* &quot;-&quot;??\ _€_-;_-@_-"/>
    <numFmt numFmtId="168" formatCode="_ &quot;$&quot;\ * #,##0.00_ ;_ &quot;$&quot;\ * \-#,##0.00_ ;_ &quot;$&quot;\ * &quot;-&quot;??_ ;_ @_ "/>
    <numFmt numFmtId="169" formatCode="_ * #,##0.00_ ;_ * \-#,##0.00_ ;_ * &quot;-&quot;??_ ;_ @_ "/>
    <numFmt numFmtId="170" formatCode="0.0"/>
    <numFmt numFmtId="171" formatCode="_ * #,##0_ ;_ * \-#,##0_ ;_ * &quot;-&quot;??_ ;_ @_ "/>
    <numFmt numFmtId="172" formatCode="0.0%"/>
    <numFmt numFmtId="173" formatCode="_-* #,##0.00000\ _€_-;\-* #,##0.00000\ _€_-;_-* &quot;-&quot;??\ _€_-;_-@_-"/>
    <numFmt numFmtId="174" formatCode="_-* #,##0.0000\ _€_-;\-* #,##0.0000\ _€_-;_-* &quot;-&quot;??\ _€_-;_-@_-"/>
    <numFmt numFmtId="175" formatCode="_ * #,##0.000000_ ;_ * \-#,##0.000000_ ;_ * &quot;-&quot;??_ ;_ @_ "/>
    <numFmt numFmtId="176" formatCode="0.0000%"/>
    <numFmt numFmtId="177" formatCode="_(* #,##0_);_(* \(#,##0\);_(* &quot;-&quot;??_);_(@_)"/>
    <numFmt numFmtId="178" formatCode="&quot;$&quot;\ #,##0.00"/>
    <numFmt numFmtId="179" formatCode="[$-C0A]d\-mmm\-yyyy;@"/>
    <numFmt numFmtId="180" formatCode="_-[$$-240A]\ * #,##0.00_ ;_-[$$-240A]\ * \-#,##0.00\ ;_-[$$-240A]\ * &quot;-&quot;??_ ;_-@_ "/>
    <numFmt numFmtId="181" formatCode="[$-C0A]dd\-mmm\-yy;@"/>
    <numFmt numFmtId="182" formatCode="&quot;$&quot;\ #,##0"/>
    <numFmt numFmtId="183" formatCode="_-* #,##0\ _€_-;\-* #,##0\ _€_-;_-* &quot;-&quot;??\ _€_-;_-@_-"/>
    <numFmt numFmtId="184" formatCode="[$$-240A]#,##0.00"/>
  </numFmts>
  <fonts count="41" x14ac:knownFonts="1">
    <font>
      <sz val="10"/>
      <name val="Arial"/>
    </font>
    <font>
      <sz val="11"/>
      <color theme="1"/>
      <name val="Calibri"/>
      <family val="2"/>
      <scheme val="minor"/>
    </font>
    <font>
      <sz val="11"/>
      <color theme="1"/>
      <name val="Calibri"/>
      <family val="2"/>
      <scheme val="minor"/>
    </font>
    <font>
      <sz val="10"/>
      <name val="Arial"/>
      <family val="2"/>
    </font>
    <font>
      <b/>
      <sz val="10"/>
      <name val="Arial"/>
      <family val="2"/>
    </font>
    <font>
      <sz val="10"/>
      <name val="Arial"/>
      <family val="2"/>
    </font>
    <font>
      <b/>
      <sz val="11"/>
      <name val="Arial"/>
      <family val="2"/>
    </font>
    <font>
      <b/>
      <sz val="12"/>
      <name val="Arial"/>
      <family val="2"/>
    </font>
    <font>
      <b/>
      <sz val="8"/>
      <color indexed="9"/>
      <name val="Book Antiqua"/>
      <family val="1"/>
    </font>
    <font>
      <sz val="8"/>
      <name val="Book Antiqua"/>
      <family val="1"/>
    </font>
    <font>
      <b/>
      <sz val="8"/>
      <name val="Book Antiqua"/>
      <family val="1"/>
    </font>
    <font>
      <b/>
      <sz val="10"/>
      <name val="Arial"/>
      <family val="2"/>
    </font>
    <font>
      <b/>
      <sz val="10"/>
      <color indexed="10"/>
      <name val="Arial"/>
      <family val="2"/>
    </font>
    <font>
      <sz val="11"/>
      <name val="Arial"/>
      <family val="2"/>
    </font>
    <font>
      <sz val="9"/>
      <name val="Arial"/>
      <family val="2"/>
    </font>
    <font>
      <sz val="10"/>
      <color indexed="8"/>
      <name val="Arial"/>
      <family val="2"/>
    </font>
    <font>
      <b/>
      <sz val="10"/>
      <color indexed="8"/>
      <name val="Arial"/>
      <family val="2"/>
    </font>
    <font>
      <b/>
      <sz val="9"/>
      <name val="Arial"/>
      <family val="2"/>
    </font>
    <font>
      <b/>
      <sz val="11"/>
      <name val="Arial Narrow"/>
      <family val="2"/>
    </font>
    <font>
      <sz val="11"/>
      <name val="Arial Narrow"/>
      <family val="2"/>
    </font>
    <font>
      <sz val="8"/>
      <name val="Arial"/>
      <family val="2"/>
    </font>
    <font>
      <b/>
      <sz val="10"/>
      <name val="Arial Narrow"/>
      <family val="2"/>
    </font>
    <font>
      <sz val="10"/>
      <name val="Arial Narrow"/>
      <family val="2"/>
    </font>
    <font>
      <b/>
      <sz val="9"/>
      <color indexed="81"/>
      <name val="Tahoma"/>
      <family val="2"/>
    </font>
    <font>
      <sz val="9"/>
      <color indexed="81"/>
      <name val="Tahoma"/>
      <family val="2"/>
    </font>
    <font>
      <sz val="12"/>
      <color theme="1"/>
      <name val="Calibri"/>
      <family val="2"/>
    </font>
    <font>
      <sz val="10"/>
      <color theme="1"/>
      <name val="Arial Narrow"/>
      <family val="2"/>
    </font>
    <font>
      <sz val="9"/>
      <color theme="1"/>
      <name val="Arial"/>
      <family val="2"/>
    </font>
    <font>
      <sz val="9"/>
      <name val="Arial Narrow"/>
      <family val="2"/>
    </font>
    <font>
      <b/>
      <sz val="10"/>
      <color theme="1"/>
      <name val="Arial Narrow"/>
      <family val="2"/>
    </font>
    <font>
      <sz val="10"/>
      <color theme="1"/>
      <name val="Arial"/>
      <family val="2"/>
    </font>
    <font>
      <sz val="9"/>
      <color theme="1"/>
      <name val="Arial Narrow"/>
      <family val="2"/>
    </font>
    <font>
      <sz val="12"/>
      <name val="Arial"/>
      <family val="2"/>
    </font>
    <font>
      <b/>
      <sz val="12"/>
      <name val="Arial Narrow"/>
      <family val="2"/>
    </font>
    <font>
      <sz val="8"/>
      <name val="Arial Narrow"/>
      <family val="2"/>
    </font>
    <font>
      <b/>
      <i/>
      <sz val="10"/>
      <name val="Arial Narrow"/>
      <family val="2"/>
    </font>
    <font>
      <sz val="14"/>
      <name val="Arial Narrow"/>
      <family val="2"/>
    </font>
    <font>
      <b/>
      <sz val="14"/>
      <name val="Arial Narrow"/>
      <family val="2"/>
    </font>
    <font>
      <i/>
      <sz val="10"/>
      <name val="Arial Narrow"/>
      <family val="2"/>
    </font>
    <font>
      <sz val="10"/>
      <name val="Arial"/>
      <family val="2"/>
    </font>
    <font>
      <b/>
      <sz val="8"/>
      <name val="Arial"/>
      <family val="2"/>
    </font>
  </fonts>
  <fills count="10">
    <fill>
      <patternFill patternType="none"/>
    </fill>
    <fill>
      <patternFill patternType="gray125"/>
    </fill>
    <fill>
      <patternFill patternType="solid">
        <fgColor indexed="23"/>
        <bgColor indexed="64"/>
      </patternFill>
    </fill>
    <fill>
      <patternFill patternType="solid">
        <fgColor indexed="42"/>
        <bgColor indexed="64"/>
      </patternFill>
    </fill>
    <fill>
      <patternFill patternType="solid">
        <fgColor indexed="9"/>
        <bgColor indexed="64"/>
      </patternFill>
    </fill>
    <fill>
      <patternFill patternType="solid">
        <fgColor indexed="22"/>
        <bgColor indexed="64"/>
      </patternFill>
    </fill>
    <fill>
      <patternFill patternType="solid">
        <fgColor rgb="FFFFFF00"/>
        <bgColor indexed="64"/>
      </patternFill>
    </fill>
    <fill>
      <patternFill patternType="solid">
        <fgColor theme="0" tint="-0.249977111117893"/>
        <bgColor indexed="64"/>
      </patternFill>
    </fill>
    <fill>
      <patternFill patternType="solid">
        <fgColor theme="0"/>
        <bgColor indexed="64"/>
      </patternFill>
    </fill>
    <fill>
      <patternFill patternType="solid">
        <fgColor theme="0" tint="-0.499984740745262"/>
        <bgColor indexed="64"/>
      </patternFill>
    </fill>
  </fills>
  <borders count="47">
    <border>
      <left/>
      <right/>
      <top/>
      <bottom/>
      <diagonal/>
    </border>
    <border>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medium">
        <color indexed="64"/>
      </top>
      <bottom/>
      <diagonal/>
    </border>
    <border>
      <left/>
      <right style="medium">
        <color indexed="64"/>
      </right>
      <top/>
      <bottom style="medium">
        <color indexed="64"/>
      </bottom>
      <diagonal/>
    </border>
    <border>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bottom style="thin">
        <color indexed="64"/>
      </bottom>
      <diagonal/>
    </border>
  </borders>
  <cellStyleXfs count="27">
    <xf numFmtId="0" fontId="0" fillId="0" borderId="0"/>
    <xf numFmtId="169" fontId="3" fillId="0" borderId="0" applyFont="0" applyFill="0" applyBorder="0" applyAlignment="0" applyProtection="0"/>
    <xf numFmtId="167" fontId="3" fillId="0" borderId="0" applyFont="0" applyFill="0" applyBorder="0" applyAlignment="0" applyProtection="0"/>
    <xf numFmtId="168" fontId="3" fillId="0" borderId="0" applyFont="0" applyFill="0" applyBorder="0" applyAlignment="0" applyProtection="0"/>
    <xf numFmtId="0" fontId="5" fillId="0" borderId="0"/>
    <xf numFmtId="0" fontId="5" fillId="0" borderId="0"/>
    <xf numFmtId="0" fontId="3" fillId="0" borderId="0"/>
    <xf numFmtId="9" fontId="3" fillId="0" borderId="0" applyFont="0" applyFill="0" applyBorder="0" applyAlignment="0" applyProtection="0"/>
    <xf numFmtId="0" fontId="3" fillId="0" borderId="0"/>
    <xf numFmtId="0" fontId="25" fillId="0" borderId="0"/>
    <xf numFmtId="165" fontId="3" fillId="0" borderId="0" applyFont="0" applyFill="0" applyBorder="0" applyAlignment="0" applyProtection="0"/>
    <xf numFmtId="0" fontId="3" fillId="0" borderId="0"/>
    <xf numFmtId="167" fontId="3" fillId="0" borderId="0" applyFont="0" applyFill="0" applyBorder="0" applyAlignment="0" applyProtection="0"/>
    <xf numFmtId="9" fontId="3" fillId="0" borderId="0" applyFont="0" applyFill="0" applyBorder="0" applyAlignment="0" applyProtection="0"/>
    <xf numFmtId="0" fontId="3" fillId="0" borderId="0"/>
    <xf numFmtId="0" fontId="2" fillId="0" borderId="0"/>
    <xf numFmtId="9" fontId="3" fillId="0" borderId="0" applyFont="0" applyFill="0" applyBorder="0" applyAlignment="0" applyProtection="0"/>
    <xf numFmtId="167" fontId="3" fillId="0" borderId="0" applyFont="0" applyFill="0" applyBorder="0" applyAlignment="0" applyProtection="0"/>
    <xf numFmtId="165" fontId="3" fillId="0" borderId="0" applyFont="0" applyFill="0" applyBorder="0" applyAlignment="0" applyProtection="0"/>
    <xf numFmtId="0" fontId="3" fillId="0" borderId="0"/>
    <xf numFmtId="181" fontId="3" fillId="0" borderId="0"/>
    <xf numFmtId="165" fontId="3" fillId="0" borderId="0" applyFont="0" applyFill="0" applyBorder="0" applyAlignment="0" applyProtection="0"/>
    <xf numFmtId="0" fontId="32" fillId="0" borderId="0"/>
    <xf numFmtId="167" fontId="3" fillId="0" borderId="0" applyFont="0" applyFill="0" applyBorder="0" applyAlignment="0" applyProtection="0"/>
    <xf numFmtId="0" fontId="3" fillId="0" borderId="0"/>
    <xf numFmtId="167" fontId="1" fillId="0" borderId="0" applyFont="0" applyFill="0" applyBorder="0" applyAlignment="0" applyProtection="0"/>
    <xf numFmtId="41" fontId="39" fillId="0" borderId="0" applyFont="0" applyFill="0" applyBorder="0" applyAlignment="0" applyProtection="0"/>
  </cellStyleXfs>
  <cellXfs count="465">
    <xf numFmtId="0" fontId="0" fillId="0" borderId="0" xfId="0"/>
    <xf numFmtId="0" fontId="5" fillId="0" borderId="1" xfId="0" applyFont="1" applyFill="1" applyBorder="1"/>
    <xf numFmtId="0" fontId="5" fillId="0" borderId="2" xfId="0" applyFont="1" applyFill="1" applyBorder="1" applyAlignment="1">
      <alignment horizontal="left" vertical="center"/>
    </xf>
    <xf numFmtId="0" fontId="5" fillId="0" borderId="3" xfId="0" applyFont="1" applyFill="1" applyBorder="1"/>
    <xf numFmtId="0" fontId="5" fillId="0" borderId="4" xfId="0" applyFont="1" applyFill="1" applyBorder="1"/>
    <xf numFmtId="9" fontId="5" fillId="0" borderId="4" xfId="7" applyFont="1" applyFill="1" applyBorder="1"/>
    <xf numFmtId="0" fontId="5" fillId="0" borderId="4" xfId="0" applyFont="1" applyFill="1" applyBorder="1" applyAlignment="1">
      <alignment horizontal="center"/>
    </xf>
    <xf numFmtId="0" fontId="5" fillId="0" borderId="4" xfId="0" applyFont="1" applyFill="1" applyBorder="1" applyAlignment="1">
      <alignment horizontal="right"/>
    </xf>
    <xf numFmtId="0" fontId="4" fillId="0" borderId="1" xfId="0" applyFont="1" applyFill="1" applyBorder="1"/>
    <xf numFmtId="0" fontId="4" fillId="0" borderId="5" xfId="0" quotePrefix="1" applyFont="1" applyFill="1" applyBorder="1" applyAlignment="1">
      <alignment horizontal="left"/>
    </xf>
    <xf numFmtId="0" fontId="4" fillId="0" borderId="1" xfId="0" applyFont="1" applyFill="1" applyBorder="1" applyAlignment="1">
      <alignment horizontal="centerContinuous"/>
    </xf>
    <xf numFmtId="0" fontId="4" fillId="0" borderId="1" xfId="0" applyFont="1" applyFill="1" applyBorder="1" applyAlignment="1">
      <alignment horizontal="center" vertical="center"/>
    </xf>
    <xf numFmtId="0" fontId="0" fillId="0" borderId="0" xfId="0" applyBorder="1"/>
    <xf numFmtId="0" fontId="7" fillId="0" borderId="0" xfId="0" applyFont="1"/>
    <xf numFmtId="0" fontId="8" fillId="2" borderId="6" xfId="0" applyFont="1" applyFill="1" applyBorder="1" applyAlignment="1">
      <alignment horizontal="center" vertical="center" textRotation="90" wrapText="1"/>
    </xf>
    <xf numFmtId="3" fontId="8" fillId="2" borderId="6" xfId="0" applyNumberFormat="1" applyFont="1" applyFill="1" applyBorder="1" applyAlignment="1">
      <alignment horizontal="center" vertical="center" textRotation="90" wrapText="1"/>
    </xf>
    <xf numFmtId="0" fontId="9" fillId="0" borderId="6" xfId="0" applyFont="1" applyFill="1" applyBorder="1" applyAlignment="1">
      <alignment horizontal="center" vertical="center" wrapText="1"/>
    </xf>
    <xf numFmtId="0" fontId="3" fillId="0" borderId="0" xfId="0" applyFont="1" applyAlignment="1">
      <alignment vertical="center" wrapText="1"/>
    </xf>
    <xf numFmtId="0" fontId="10" fillId="0" borderId="6" xfId="0" applyNumberFormat="1" applyFont="1" applyFill="1" applyBorder="1" applyAlignment="1">
      <alignment horizontal="center" vertical="center" wrapText="1"/>
    </xf>
    <xf numFmtId="0" fontId="10" fillId="0" borderId="6" xfId="0" applyFont="1" applyFill="1" applyBorder="1" applyAlignment="1">
      <alignment horizontal="center" vertical="center" wrapText="1"/>
    </xf>
    <xf numFmtId="3" fontId="11" fillId="0" borderId="0" xfId="0" applyNumberFormat="1" applyFont="1" applyAlignment="1">
      <alignment vertical="center" wrapText="1"/>
    </xf>
    <xf numFmtId="0" fontId="11" fillId="0" borderId="0" xfId="0" applyFont="1" applyAlignment="1">
      <alignment vertical="center" wrapText="1"/>
    </xf>
    <xf numFmtId="0" fontId="3" fillId="0" borderId="0" xfId="0" applyFont="1" applyFill="1" applyAlignment="1">
      <alignment vertical="center" wrapText="1"/>
    </xf>
    <xf numFmtId="0" fontId="11" fillId="0" borderId="0" xfId="0" applyFont="1" applyFill="1" applyAlignment="1">
      <alignment vertical="center" wrapText="1"/>
    </xf>
    <xf numFmtId="3" fontId="12" fillId="0" borderId="7" xfId="0" applyNumberFormat="1" applyFont="1" applyFill="1" applyBorder="1" applyAlignment="1">
      <alignment vertical="center" wrapText="1"/>
    </xf>
    <xf numFmtId="0" fontId="0" fillId="0" borderId="0" xfId="0" applyAlignment="1">
      <alignment wrapText="1"/>
    </xf>
    <xf numFmtId="172" fontId="0" fillId="0" borderId="0" xfId="7" applyNumberFormat="1" applyFont="1"/>
    <xf numFmtId="172" fontId="0" fillId="0" borderId="6" xfId="7" applyNumberFormat="1" applyFont="1" applyBorder="1"/>
    <xf numFmtId="3" fontId="0" fillId="0" borderId="0" xfId="0" applyNumberFormat="1"/>
    <xf numFmtId="0" fontId="0" fillId="0" borderId="1" xfId="0" applyBorder="1"/>
    <xf numFmtId="0" fontId="0" fillId="0" borderId="8" xfId="0" applyBorder="1"/>
    <xf numFmtId="0" fontId="0" fillId="0" borderId="4" xfId="0" applyBorder="1"/>
    <xf numFmtId="0" fontId="0" fillId="0" borderId="9" xfId="0" applyBorder="1"/>
    <xf numFmtId="0" fontId="0" fillId="0" borderId="10" xfId="0" applyBorder="1" applyProtection="1">
      <protection locked="0"/>
    </xf>
    <xf numFmtId="0" fontId="4" fillId="3" borderId="11" xfId="0" applyFont="1" applyFill="1" applyBorder="1" applyAlignment="1">
      <alignment horizontal="center" wrapText="1"/>
    </xf>
    <xf numFmtId="0" fontId="4" fillId="3" borderId="12" xfId="0" applyFont="1" applyFill="1" applyBorder="1" applyAlignment="1">
      <alignment horizontal="center" wrapText="1"/>
    </xf>
    <xf numFmtId="0" fontId="4" fillId="3" borderId="13" xfId="0" applyFont="1" applyFill="1" applyBorder="1" applyAlignment="1">
      <alignment horizontal="center" wrapText="1"/>
    </xf>
    <xf numFmtId="0" fontId="4" fillId="3" borderId="3" xfId="0" applyFont="1" applyFill="1" applyBorder="1" applyAlignment="1">
      <alignment horizontal="center" wrapText="1"/>
    </xf>
    <xf numFmtId="0" fontId="4" fillId="3" borderId="4" xfId="0" applyFont="1" applyFill="1" applyBorder="1" applyAlignment="1">
      <alignment horizontal="center" wrapText="1"/>
    </xf>
    <xf numFmtId="0" fontId="4" fillId="3" borderId="9" xfId="0" applyFont="1" applyFill="1" applyBorder="1" applyAlignment="1">
      <alignment horizontal="center" wrapText="1"/>
    </xf>
    <xf numFmtId="171" fontId="11" fillId="0" borderId="0" xfId="1" applyNumberFormat="1" applyFont="1" applyFill="1" applyAlignment="1">
      <alignment vertical="center" wrapText="1"/>
    </xf>
    <xf numFmtId="171" fontId="14" fillId="0" borderId="6" xfId="1" applyNumberFormat="1" applyFont="1" applyBorder="1"/>
    <xf numFmtId="0" fontId="14" fillId="0" borderId="0" xfId="0" applyFont="1"/>
    <xf numFmtId="9" fontId="14" fillId="0" borderId="1" xfId="7" applyFont="1" applyFill="1" applyBorder="1"/>
    <xf numFmtId="0" fontId="14" fillId="0" borderId="1" xfId="0" applyFont="1" applyFill="1" applyBorder="1" applyAlignment="1">
      <alignment horizontal="center"/>
    </xf>
    <xf numFmtId="3" fontId="14" fillId="0" borderId="1" xfId="0" applyNumberFormat="1" applyFont="1" applyFill="1" applyBorder="1" applyAlignment="1">
      <alignment horizontal="center"/>
    </xf>
    <xf numFmtId="9" fontId="14" fillId="0" borderId="1" xfId="7" applyFont="1" applyFill="1" applyBorder="1" applyAlignment="1">
      <alignment horizontal="center"/>
    </xf>
    <xf numFmtId="0" fontId="14" fillId="0" borderId="1" xfId="0" applyFont="1" applyFill="1" applyBorder="1" applyAlignment="1">
      <alignment horizontal="right"/>
    </xf>
    <xf numFmtId="0" fontId="14" fillId="0" borderId="1" xfId="0" applyFont="1" applyFill="1" applyBorder="1"/>
    <xf numFmtId="0" fontId="14" fillId="0" borderId="1" xfId="0" applyFont="1" applyBorder="1"/>
    <xf numFmtId="1" fontId="6" fillId="0" borderId="14" xfId="0" applyNumberFormat="1" applyFont="1" applyFill="1" applyBorder="1" applyAlignment="1">
      <alignment horizontal="center" vertical="center"/>
    </xf>
    <xf numFmtId="1" fontId="6" fillId="0" borderId="15" xfId="0" applyNumberFormat="1" applyFont="1" applyFill="1" applyBorder="1" applyAlignment="1">
      <alignment horizontal="center" vertical="center"/>
    </xf>
    <xf numFmtId="171" fontId="14" fillId="0" borderId="6" xfId="1" applyNumberFormat="1" applyFont="1" applyBorder="1" applyProtection="1">
      <protection locked="0"/>
    </xf>
    <xf numFmtId="0" fontId="0" fillId="0" borderId="15" xfId="0" applyBorder="1" applyProtection="1">
      <protection locked="0"/>
    </xf>
    <xf numFmtId="0" fontId="0" fillId="0" borderId="15" xfId="0" applyBorder="1"/>
    <xf numFmtId="172" fontId="0" fillId="0" borderId="15" xfId="7" applyNumberFormat="1" applyFont="1" applyBorder="1"/>
    <xf numFmtId="172" fontId="0" fillId="0" borderId="16" xfId="7" applyNumberFormat="1" applyFont="1" applyBorder="1"/>
    <xf numFmtId="172" fontId="0" fillId="0" borderId="17" xfId="7" applyNumberFormat="1" applyFont="1" applyBorder="1"/>
    <xf numFmtId="171" fontId="14" fillId="0" borderId="12" xfId="1" applyNumberFormat="1" applyFont="1" applyBorder="1" applyProtection="1">
      <protection locked="0"/>
    </xf>
    <xf numFmtId="171" fontId="14" fillId="0" borderId="12" xfId="1" applyNumberFormat="1" applyFont="1" applyBorder="1"/>
    <xf numFmtId="172" fontId="0" fillId="0" borderId="12" xfId="7" applyNumberFormat="1" applyFont="1" applyBorder="1"/>
    <xf numFmtId="172" fontId="0" fillId="0" borderId="13" xfId="7" applyNumberFormat="1" applyFont="1" applyBorder="1"/>
    <xf numFmtId="0" fontId="15" fillId="0" borderId="6" xfId="6" applyFont="1" applyFill="1" applyBorder="1" applyAlignment="1">
      <alignment horizontal="left" indent="1"/>
    </xf>
    <xf numFmtId="0" fontId="0" fillId="0" borderId="0" xfId="0" applyProtection="1">
      <protection locked="0"/>
    </xf>
    <xf numFmtId="0" fontId="16" fillId="0" borderId="6" xfId="6" applyFont="1" applyFill="1" applyBorder="1" applyAlignment="1">
      <alignment horizontal="left"/>
    </xf>
    <xf numFmtId="0" fontId="15" fillId="0" borderId="12" xfId="6" applyFont="1" applyFill="1" applyBorder="1" applyAlignment="1">
      <alignment horizontal="left" indent="1"/>
    </xf>
    <xf numFmtId="1" fontId="6" fillId="0" borderId="11" xfId="0" applyNumberFormat="1" applyFont="1" applyFill="1" applyBorder="1" applyAlignment="1">
      <alignment horizontal="center" vertical="center"/>
    </xf>
    <xf numFmtId="171" fontId="0" fillId="0" borderId="15" xfId="1" applyNumberFormat="1" applyFont="1" applyBorder="1" applyProtection="1">
      <protection locked="0"/>
    </xf>
    <xf numFmtId="170" fontId="13" fillId="0" borderId="6" xfId="0" applyNumberFormat="1" applyFont="1" applyFill="1" applyBorder="1" applyAlignment="1">
      <alignment horizontal="center" vertical="center"/>
    </xf>
    <xf numFmtId="170" fontId="13" fillId="0" borderId="12" xfId="0" applyNumberFormat="1" applyFont="1" applyFill="1" applyBorder="1" applyAlignment="1">
      <alignment horizontal="center" vertical="center"/>
    </xf>
    <xf numFmtId="0" fontId="16" fillId="0" borderId="15" xfId="6" applyFont="1" applyFill="1" applyBorder="1" applyAlignment="1">
      <alignment horizontal="left"/>
    </xf>
    <xf numFmtId="169" fontId="14" fillId="4" borderId="6" xfId="1" applyFont="1" applyFill="1" applyBorder="1" applyAlignment="1">
      <alignment horizontal="center" vertical="center" wrapText="1"/>
    </xf>
    <xf numFmtId="0" fontId="19" fillId="4" borderId="6" xfId="0" applyFont="1" applyFill="1" applyBorder="1" applyAlignment="1">
      <alignment horizontal="center" vertical="center" wrapText="1"/>
    </xf>
    <xf numFmtId="0" fontId="19" fillId="4" borderId="12" xfId="0" applyFont="1" applyFill="1" applyBorder="1" applyAlignment="1">
      <alignment horizontal="center" vertical="center" wrapText="1"/>
    </xf>
    <xf numFmtId="169" fontId="0" fillId="0" borderId="0" xfId="1" applyFont="1"/>
    <xf numFmtId="0" fontId="18" fillId="5" borderId="15" xfId="0" applyFont="1" applyFill="1" applyBorder="1" applyAlignment="1">
      <alignment horizontal="center" vertical="center" wrapText="1"/>
    </xf>
    <xf numFmtId="167" fontId="17" fillId="5" borderId="15" xfId="2" applyFont="1" applyFill="1" applyBorder="1" applyAlignment="1">
      <alignment horizontal="center" vertical="center" wrapText="1"/>
    </xf>
    <xf numFmtId="167" fontId="14" fillId="4" borderId="6" xfId="2" applyFont="1" applyFill="1" applyBorder="1" applyAlignment="1">
      <alignment horizontal="center" vertical="center" wrapText="1"/>
    </xf>
    <xf numFmtId="167" fontId="14" fillId="4" borderId="12" xfId="2" applyFont="1" applyFill="1" applyBorder="1" applyAlignment="1">
      <alignment horizontal="center" vertical="center" wrapText="1"/>
    </xf>
    <xf numFmtId="0" fontId="18" fillId="5" borderId="20" xfId="0" applyFont="1" applyFill="1" applyBorder="1" applyAlignment="1">
      <alignment horizontal="center" vertical="center" wrapText="1"/>
    </xf>
    <xf numFmtId="167" fontId="17" fillId="5" borderId="20" xfId="2" applyFont="1" applyFill="1" applyBorder="1" applyAlignment="1">
      <alignment horizontal="center" vertical="center" wrapText="1"/>
    </xf>
    <xf numFmtId="0" fontId="18" fillId="5" borderId="21" xfId="0" applyFont="1" applyFill="1" applyBorder="1" applyAlignment="1">
      <alignment horizontal="center" vertical="center" wrapText="1"/>
    </xf>
    <xf numFmtId="167" fontId="17" fillId="5" borderId="21" xfId="2" applyFont="1" applyFill="1" applyBorder="1" applyAlignment="1">
      <alignment horizontal="center" vertical="center" wrapText="1"/>
    </xf>
    <xf numFmtId="0" fontId="19" fillId="4" borderId="22" xfId="0" applyFont="1" applyFill="1" applyBorder="1" applyAlignment="1">
      <alignment horizontal="center" vertical="center" wrapText="1"/>
    </xf>
    <xf numFmtId="167" fontId="14" fillId="4" borderId="22" xfId="2" applyFont="1" applyFill="1" applyBorder="1" applyAlignment="1">
      <alignment horizontal="center" vertical="center" wrapText="1"/>
    </xf>
    <xf numFmtId="0" fontId="19" fillId="0" borderId="6" xfId="0" applyFont="1" applyFill="1" applyBorder="1" applyAlignment="1">
      <alignment horizontal="center" vertical="center" wrapText="1"/>
    </xf>
    <xf numFmtId="167" fontId="14" fillId="0" borderId="6" xfId="2" applyFont="1" applyFill="1" applyBorder="1" applyAlignment="1">
      <alignment horizontal="center" vertical="center" wrapText="1"/>
    </xf>
    <xf numFmtId="0" fontId="19" fillId="0" borderId="22" xfId="0" applyFont="1" applyFill="1" applyBorder="1" applyAlignment="1">
      <alignment horizontal="center" vertical="center" wrapText="1"/>
    </xf>
    <xf numFmtId="167" fontId="14" fillId="0" borderId="22" xfId="2" applyFont="1" applyFill="1" applyBorder="1" applyAlignment="1">
      <alignment horizontal="center" vertical="center" wrapText="1"/>
    </xf>
    <xf numFmtId="0" fontId="19" fillId="0" borderId="12" xfId="0" applyFont="1" applyFill="1" applyBorder="1" applyAlignment="1">
      <alignment horizontal="center" vertical="center" wrapText="1"/>
    </xf>
    <xf numFmtId="167" fontId="14" fillId="0" borderId="12" xfId="2" applyFont="1" applyFill="1" applyBorder="1" applyAlignment="1">
      <alignment horizontal="center" vertical="center" wrapText="1"/>
    </xf>
    <xf numFmtId="167" fontId="14" fillId="4" borderId="23" xfId="2" applyFont="1" applyFill="1" applyBorder="1" applyAlignment="1">
      <alignment horizontal="center" vertical="center" wrapText="1"/>
    </xf>
    <xf numFmtId="167" fontId="14" fillId="4" borderId="24" xfId="2" applyFont="1" applyFill="1" applyBorder="1" applyAlignment="1">
      <alignment horizontal="center" vertical="center" wrapText="1"/>
    </xf>
    <xf numFmtId="167" fontId="14" fillId="4" borderId="0" xfId="2" applyFont="1" applyFill="1" applyBorder="1" applyAlignment="1">
      <alignment horizontal="center" vertical="center" wrapText="1"/>
    </xf>
    <xf numFmtId="169" fontId="17" fillId="5" borderId="12" xfId="1" applyFont="1" applyFill="1" applyBorder="1" applyAlignment="1">
      <alignment horizontal="center" vertical="center" wrapText="1"/>
    </xf>
    <xf numFmtId="0" fontId="19" fillId="4" borderId="25" xfId="0" applyFont="1" applyFill="1" applyBorder="1" applyAlignment="1">
      <alignment horizontal="center" vertical="center" wrapText="1"/>
    </xf>
    <xf numFmtId="167" fontId="0" fillId="0" borderId="0" xfId="0" applyNumberFormat="1"/>
    <xf numFmtId="167" fontId="17" fillId="0" borderId="0" xfId="2" applyFont="1" applyFill="1" applyBorder="1" applyAlignment="1">
      <alignment horizontal="center" vertical="center" wrapText="1"/>
    </xf>
    <xf numFmtId="0" fontId="5" fillId="0" borderId="0" xfId="0" applyFont="1"/>
    <xf numFmtId="169" fontId="5" fillId="0" borderId="0" xfId="1" applyFont="1"/>
    <xf numFmtId="166" fontId="0" fillId="0" borderId="0" xfId="0" applyNumberFormat="1"/>
    <xf numFmtId="173" fontId="17" fillId="0" borderId="0" xfId="2" applyNumberFormat="1" applyFont="1" applyFill="1" applyBorder="1" applyAlignment="1">
      <alignment horizontal="center" vertical="center" wrapText="1"/>
    </xf>
    <xf numFmtId="174" fontId="17" fillId="0" borderId="0" xfId="2" applyNumberFormat="1" applyFont="1" applyFill="1" applyBorder="1" applyAlignment="1">
      <alignment horizontal="center" vertical="center" wrapText="1"/>
    </xf>
    <xf numFmtId="167" fontId="5" fillId="0" borderId="0" xfId="0" quotePrefix="1" applyNumberFormat="1" applyFont="1"/>
    <xf numFmtId="167" fontId="0" fillId="0" borderId="0" xfId="0" applyNumberFormat="1" applyFill="1" applyBorder="1"/>
    <xf numFmtId="0" fontId="5" fillId="0" borderId="4" xfId="0" applyFont="1" applyBorder="1"/>
    <xf numFmtId="0" fontId="5" fillId="0" borderId="0" xfId="0" applyFont="1" applyBorder="1"/>
    <xf numFmtId="175" fontId="0" fillId="0" borderId="0" xfId="1" applyNumberFormat="1" applyFont="1"/>
    <xf numFmtId="0" fontId="5" fillId="6" borderId="0" xfId="0" applyFont="1" applyFill="1"/>
    <xf numFmtId="0" fontId="19" fillId="0" borderId="15" xfId="0" applyFont="1" applyFill="1" applyBorder="1" applyAlignment="1">
      <alignment horizontal="center" vertical="center" wrapText="1"/>
    </xf>
    <xf numFmtId="169" fontId="0" fillId="0" borderId="0" xfId="0" applyNumberFormat="1"/>
    <xf numFmtId="169" fontId="22" fillId="0" borderId="6" xfId="1" applyFont="1" applyFill="1" applyBorder="1" applyAlignment="1">
      <alignment horizontal="center" vertical="center" wrapText="1"/>
    </xf>
    <xf numFmtId="169" fontId="0" fillId="0" borderId="0" xfId="1" applyFont="1" applyFill="1"/>
    <xf numFmtId="176" fontId="0" fillId="0" borderId="0" xfId="7" applyNumberFormat="1" applyFont="1" applyFill="1"/>
    <xf numFmtId="9" fontId="19" fillId="4" borderId="6" xfId="7" applyFont="1" applyFill="1" applyBorder="1" applyAlignment="1">
      <alignment horizontal="center" vertical="center" wrapText="1"/>
    </xf>
    <xf numFmtId="0" fontId="6" fillId="0" borderId="0" xfId="0" applyFont="1"/>
    <xf numFmtId="0" fontId="19" fillId="8" borderId="6" xfId="0" applyFont="1" applyFill="1" applyBorder="1" applyAlignment="1">
      <alignment horizontal="center" vertical="center" wrapText="1"/>
    </xf>
    <xf numFmtId="0" fontId="19" fillId="6" borderId="6" xfId="0" applyFont="1" applyFill="1" applyBorder="1" applyAlignment="1">
      <alignment horizontal="center" vertical="center" wrapText="1"/>
    </xf>
    <xf numFmtId="169" fontId="14" fillId="0" borderId="6" xfId="1" applyFont="1" applyFill="1" applyBorder="1" applyAlignment="1">
      <alignment horizontal="center" vertical="center" wrapText="1"/>
    </xf>
    <xf numFmtId="169" fontId="0" fillId="6" borderId="0" xfId="1" applyFont="1" applyFill="1"/>
    <xf numFmtId="176" fontId="0" fillId="6" borderId="0" xfId="7" applyNumberFormat="1" applyFont="1" applyFill="1"/>
    <xf numFmtId="167" fontId="17" fillId="5" borderId="23" xfId="2" applyFont="1" applyFill="1" applyBorder="1" applyAlignment="1">
      <alignment horizontal="center" vertical="center" wrapText="1"/>
    </xf>
    <xf numFmtId="0" fontId="18" fillId="6" borderId="15" xfId="0" applyFont="1" applyFill="1" applyBorder="1" applyAlignment="1">
      <alignment horizontal="center" vertical="center" wrapText="1"/>
    </xf>
    <xf numFmtId="167" fontId="17" fillId="6" borderId="15" xfId="2" applyFont="1" applyFill="1" applyBorder="1" applyAlignment="1">
      <alignment horizontal="center" vertical="center" wrapText="1"/>
    </xf>
    <xf numFmtId="167" fontId="17" fillId="6" borderId="0" xfId="2" applyFont="1" applyFill="1" applyBorder="1" applyAlignment="1">
      <alignment horizontal="center" vertical="center" wrapText="1"/>
    </xf>
    <xf numFmtId="0" fontId="0" fillId="6" borderId="0" xfId="0" applyFill="1"/>
    <xf numFmtId="0" fontId="0" fillId="0" borderId="6" xfId="0" applyBorder="1"/>
    <xf numFmtId="0" fontId="18" fillId="5" borderId="6" xfId="0" applyFont="1" applyFill="1" applyBorder="1" applyAlignment="1">
      <alignment horizontal="center" vertical="center" wrapText="1"/>
    </xf>
    <xf numFmtId="169" fontId="17" fillId="5" borderId="6" xfId="1" applyFont="1" applyFill="1" applyBorder="1" applyAlignment="1">
      <alignment horizontal="center" vertical="center" wrapText="1"/>
    </xf>
    <xf numFmtId="0" fontId="18" fillId="0" borderId="15" xfId="0" applyFont="1" applyFill="1" applyBorder="1" applyAlignment="1">
      <alignment horizontal="center" vertical="center" wrapText="1"/>
    </xf>
    <xf numFmtId="9" fontId="19" fillId="6" borderId="6" xfId="7" applyFont="1" applyFill="1" applyBorder="1" applyAlignment="1">
      <alignment horizontal="center" vertical="center" wrapText="1"/>
    </xf>
    <xf numFmtId="0" fontId="19" fillId="8" borderId="15" xfId="0" applyFont="1" applyFill="1" applyBorder="1" applyAlignment="1">
      <alignment horizontal="center" vertical="center" wrapText="1"/>
    </xf>
    <xf numFmtId="167" fontId="14" fillId="0" borderId="15" xfId="2" applyFont="1" applyFill="1" applyBorder="1" applyAlignment="1">
      <alignment horizontal="center" vertical="center" wrapText="1"/>
    </xf>
    <xf numFmtId="0" fontId="0" fillId="8" borderId="0" xfId="0" applyFill="1"/>
    <xf numFmtId="0" fontId="22" fillId="8" borderId="0" xfId="0" applyFont="1" applyFill="1" applyBorder="1"/>
    <xf numFmtId="169" fontId="22" fillId="8" borderId="0" xfId="1" applyFont="1" applyFill="1" applyBorder="1"/>
    <xf numFmtId="0" fontId="22" fillId="8" borderId="0" xfId="0" applyFont="1" applyFill="1" applyBorder="1" applyAlignment="1">
      <alignment horizontal="center" vertical="center" wrapText="1"/>
    </xf>
    <xf numFmtId="169" fontId="0" fillId="8" borderId="0" xfId="1" applyFont="1" applyFill="1"/>
    <xf numFmtId="0" fontId="22" fillId="0" borderId="0" xfId="8" applyFont="1"/>
    <xf numFmtId="0" fontId="21" fillId="0" borderId="0" xfId="8" applyFont="1"/>
    <xf numFmtId="14" fontId="22" fillId="0" borderId="0" xfId="8" applyNumberFormat="1" applyFont="1" applyAlignment="1">
      <alignment horizontal="left"/>
    </xf>
    <xf numFmtId="0" fontId="22" fillId="0" borderId="0" xfId="8" applyFont="1" applyBorder="1"/>
    <xf numFmtId="0" fontId="22" fillId="0" borderId="0" xfId="8" applyFont="1" applyAlignment="1">
      <alignment wrapText="1"/>
    </xf>
    <xf numFmtId="0" fontId="19" fillId="0" borderId="0" xfId="8" applyFont="1" applyAlignment="1">
      <alignment wrapText="1"/>
    </xf>
    <xf numFmtId="169" fontId="22" fillId="0" borderId="0" xfId="1" applyFont="1"/>
    <xf numFmtId="169" fontId="22" fillId="0" borderId="0" xfId="1" applyFont="1" applyAlignment="1">
      <alignment wrapText="1"/>
    </xf>
    <xf numFmtId="169" fontId="19" fillId="0" borderId="0" xfId="1" applyFont="1" applyAlignment="1">
      <alignment wrapText="1"/>
    </xf>
    <xf numFmtId="169" fontId="22" fillId="0" borderId="0" xfId="1" applyFont="1" applyBorder="1" applyAlignment="1">
      <alignment wrapText="1"/>
    </xf>
    <xf numFmtId="0" fontId="22" fillId="0" borderId="0" xfId="0" applyFont="1" applyBorder="1"/>
    <xf numFmtId="14" fontId="22" fillId="0" borderId="0" xfId="8" applyNumberFormat="1" applyFont="1" applyBorder="1" applyAlignment="1">
      <alignment horizontal="center"/>
    </xf>
    <xf numFmtId="0" fontId="22" fillId="0" borderId="0" xfId="8" applyFont="1" applyBorder="1" applyAlignment="1">
      <alignment horizontal="center"/>
    </xf>
    <xf numFmtId="0" fontId="22" fillId="0" borderId="14" xfId="8" applyFont="1" applyBorder="1" applyAlignment="1">
      <alignment horizontal="center" vertical="center"/>
    </xf>
    <xf numFmtId="0" fontId="0" fillId="8" borderId="0" xfId="0" applyFill="1" applyBorder="1"/>
    <xf numFmtId="169" fontId="0" fillId="8" borderId="0" xfId="1" applyFont="1" applyFill="1" applyBorder="1"/>
    <xf numFmtId="177" fontId="26" fillId="8" borderId="0" xfId="15" applyNumberFormat="1" applyFont="1" applyFill="1" applyBorder="1" applyAlignment="1">
      <alignment vertical="center"/>
    </xf>
    <xf numFmtId="169" fontId="22" fillId="8" borderId="0" xfId="1" applyFont="1" applyFill="1" applyBorder="1" applyAlignment="1">
      <alignment horizontal="center" vertical="center"/>
    </xf>
    <xf numFmtId="14" fontId="22" fillId="8" borderId="0" xfId="8" applyNumberFormat="1" applyFont="1" applyFill="1" applyBorder="1"/>
    <xf numFmtId="9" fontId="22" fillId="8" borderId="0" xfId="16" applyFont="1" applyFill="1" applyBorder="1" applyAlignment="1">
      <alignment horizontal="center" vertical="center"/>
    </xf>
    <xf numFmtId="14" fontId="26" fillId="8" borderId="0" xfId="0" applyNumberFormat="1" applyFont="1" applyFill="1" applyBorder="1" applyAlignment="1">
      <alignment horizontal="center" vertical="center"/>
    </xf>
    <xf numFmtId="1" fontId="22" fillId="8" borderId="0" xfId="8" applyNumberFormat="1" applyFont="1" applyFill="1" applyBorder="1" applyAlignment="1">
      <alignment horizontal="center"/>
    </xf>
    <xf numFmtId="169" fontId="22" fillId="8" borderId="0" xfId="1" applyFont="1" applyFill="1" applyBorder="1" applyAlignment="1">
      <alignment horizontal="center"/>
    </xf>
    <xf numFmtId="177" fontId="22" fillId="8" borderId="0" xfId="15" applyNumberFormat="1" applyFont="1" applyFill="1" applyBorder="1" applyAlignment="1">
      <alignment vertical="center"/>
    </xf>
    <xf numFmtId="14" fontId="22" fillId="8" borderId="0" xfId="8" applyNumberFormat="1" applyFont="1" applyFill="1" applyBorder="1" applyAlignment="1">
      <alignment vertical="center"/>
    </xf>
    <xf numFmtId="0" fontId="22" fillId="8" borderId="0" xfId="4" applyFont="1" applyFill="1" applyBorder="1" applyAlignment="1">
      <alignment horizontal="center" vertical="center"/>
    </xf>
    <xf numFmtId="14" fontId="22" fillId="8" borderId="0" xfId="4" applyNumberFormat="1" applyFont="1" applyFill="1" applyBorder="1" applyAlignment="1">
      <alignment horizontal="center" vertical="center"/>
    </xf>
    <xf numFmtId="14" fontId="22" fillId="8" borderId="0" xfId="18" applyNumberFormat="1" applyFont="1" applyFill="1" applyBorder="1" applyAlignment="1">
      <alignment horizontal="center" vertical="center"/>
    </xf>
    <xf numFmtId="169" fontId="22" fillId="8" borderId="0" xfId="1" applyFont="1" applyFill="1" applyBorder="1" applyAlignment="1">
      <alignment vertical="center"/>
    </xf>
    <xf numFmtId="168" fontId="22" fillId="8" borderId="0" xfId="3" applyFont="1" applyFill="1" applyBorder="1" applyAlignment="1">
      <alignment horizontal="center" vertical="center"/>
    </xf>
    <xf numFmtId="170" fontId="20" fillId="8" borderId="0" xfId="0" applyNumberFormat="1" applyFont="1" applyFill="1" applyBorder="1" applyAlignment="1">
      <alignment horizontal="center" vertical="center"/>
    </xf>
    <xf numFmtId="178" fontId="20" fillId="8" borderId="0" xfId="0" applyNumberFormat="1" applyFont="1" applyFill="1" applyBorder="1" applyAlignment="1">
      <alignment horizontal="center" vertical="center"/>
    </xf>
    <xf numFmtId="14" fontId="20" fillId="8" borderId="0" xfId="0" applyNumberFormat="1" applyFont="1" applyFill="1" applyBorder="1" applyAlignment="1">
      <alignment horizontal="center" vertical="center"/>
    </xf>
    <xf numFmtId="10" fontId="20" fillId="8" borderId="0" xfId="0" applyNumberFormat="1" applyFont="1" applyFill="1" applyBorder="1" applyAlignment="1">
      <alignment horizontal="center" vertical="center"/>
    </xf>
    <xf numFmtId="14" fontId="27" fillId="8" borderId="0" xfId="0" applyNumberFormat="1" applyFont="1" applyFill="1" applyBorder="1" applyAlignment="1">
      <alignment horizontal="center" vertical="center"/>
    </xf>
    <xf numFmtId="1" fontId="28" fillId="8" borderId="0" xfId="8" applyNumberFormat="1" applyFont="1" applyFill="1" applyBorder="1" applyAlignment="1">
      <alignment horizontal="center" vertical="center"/>
    </xf>
    <xf numFmtId="164" fontId="28" fillId="8" borderId="0" xfId="3" applyNumberFormat="1" applyFont="1" applyFill="1" applyBorder="1" applyAlignment="1">
      <alignment horizontal="center" vertical="center"/>
    </xf>
    <xf numFmtId="165" fontId="21" fillId="8" borderId="0" xfId="10" applyFont="1" applyFill="1" applyBorder="1" applyAlignment="1">
      <alignment vertical="center"/>
    </xf>
    <xf numFmtId="0" fontId="22" fillId="8" borderId="0" xfId="8" applyFont="1" applyFill="1" applyBorder="1" applyAlignment="1">
      <alignment horizontal="center" vertical="center"/>
    </xf>
    <xf numFmtId="0" fontId="22" fillId="8" borderId="0" xfId="8" applyFont="1" applyFill="1" applyBorder="1" applyAlignment="1">
      <alignment horizontal="center"/>
    </xf>
    <xf numFmtId="167" fontId="22" fillId="8" borderId="0" xfId="12" applyFont="1" applyFill="1" applyBorder="1" applyAlignment="1">
      <alignment horizontal="center"/>
    </xf>
    <xf numFmtId="9" fontId="22" fillId="8" borderId="0" xfId="7" applyFont="1" applyFill="1" applyBorder="1" applyAlignment="1">
      <alignment horizontal="center"/>
    </xf>
    <xf numFmtId="165" fontId="22" fillId="8" borderId="0" xfId="10" applyFont="1" applyFill="1" applyBorder="1" applyAlignment="1">
      <alignment horizontal="center"/>
    </xf>
    <xf numFmtId="165" fontId="22" fillId="8" borderId="0" xfId="10" applyFont="1" applyFill="1" applyBorder="1"/>
    <xf numFmtId="0" fontId="29" fillId="8" borderId="0" xfId="0" applyFont="1" applyFill="1" applyBorder="1" applyAlignment="1">
      <alignment horizontal="center" vertical="center" wrapText="1"/>
    </xf>
    <xf numFmtId="179" fontId="29" fillId="8" borderId="0" xfId="0" applyNumberFormat="1" applyFont="1" applyFill="1" applyBorder="1" applyAlignment="1">
      <alignment horizontal="center" vertical="center" wrapText="1"/>
    </xf>
    <xf numFmtId="10" fontId="22" fillId="8" borderId="0" xfId="0" applyNumberFormat="1" applyFont="1" applyFill="1" applyBorder="1" applyAlignment="1">
      <alignment horizontal="center" vertical="center" wrapText="1"/>
    </xf>
    <xf numFmtId="171" fontId="22" fillId="8" borderId="0" xfId="1" applyNumberFormat="1" applyFont="1" applyFill="1" applyBorder="1" applyAlignment="1">
      <alignment horizontal="center" vertical="center"/>
    </xf>
    <xf numFmtId="166" fontId="22" fillId="8" borderId="0" xfId="1" applyNumberFormat="1" applyFont="1" applyFill="1" applyBorder="1" applyAlignment="1">
      <alignment vertical="center"/>
    </xf>
    <xf numFmtId="166" fontId="29" fillId="8" borderId="0" xfId="0" applyNumberFormat="1" applyFont="1" applyFill="1" applyBorder="1"/>
    <xf numFmtId="14" fontId="30" fillId="8" borderId="0" xfId="0" applyNumberFormat="1" applyFont="1" applyFill="1" applyBorder="1" applyAlignment="1">
      <alignment horizontal="center" vertical="center"/>
    </xf>
    <xf numFmtId="0" fontId="28" fillId="8" borderId="0" xfId="8" applyFont="1" applyFill="1" applyBorder="1" applyAlignment="1">
      <alignment horizontal="center"/>
    </xf>
    <xf numFmtId="167" fontId="28" fillId="8" borderId="0" xfId="12" applyFont="1" applyFill="1" applyBorder="1" applyAlignment="1">
      <alignment horizontal="center"/>
    </xf>
    <xf numFmtId="9" fontId="28" fillId="8" borderId="0" xfId="7" applyFont="1" applyFill="1" applyBorder="1" applyAlignment="1">
      <alignment horizontal="center"/>
    </xf>
    <xf numFmtId="1" fontId="28" fillId="8" borderId="0" xfId="8" applyNumberFormat="1" applyFont="1" applyFill="1" applyBorder="1" applyAlignment="1">
      <alignment horizontal="center"/>
    </xf>
    <xf numFmtId="167" fontId="22" fillId="8" borderId="0" xfId="12" applyNumberFormat="1" applyFont="1" applyFill="1" applyBorder="1" applyAlignment="1">
      <alignment horizontal="center"/>
    </xf>
    <xf numFmtId="14" fontId="26" fillId="8" borderId="0" xfId="14" applyNumberFormat="1" applyFont="1" applyFill="1" applyBorder="1" applyAlignment="1">
      <alignment horizontal="center" vertical="center"/>
    </xf>
    <xf numFmtId="9" fontId="22" fillId="8" borderId="0" xfId="16" applyFont="1" applyFill="1" applyBorder="1" applyAlignment="1">
      <alignment horizontal="center"/>
    </xf>
    <xf numFmtId="4" fontId="22" fillId="8" borderId="0" xfId="8" applyNumberFormat="1" applyFont="1" applyFill="1" applyBorder="1" applyAlignment="1">
      <alignment horizontal="center"/>
    </xf>
    <xf numFmtId="2" fontId="22" fillId="8" borderId="0" xfId="8" applyNumberFormat="1" applyFont="1" applyFill="1" applyBorder="1" applyAlignment="1">
      <alignment horizontal="center"/>
    </xf>
    <xf numFmtId="167" fontId="22" fillId="8" borderId="0" xfId="17" applyFont="1" applyFill="1" applyBorder="1" applyAlignment="1">
      <alignment horizontal="center"/>
    </xf>
    <xf numFmtId="14" fontId="28" fillId="8" borderId="0" xfId="8" applyNumberFormat="1" applyFont="1" applyFill="1" applyBorder="1" applyAlignment="1">
      <alignment horizontal="center"/>
    </xf>
    <xf numFmtId="14" fontId="28" fillId="8" borderId="0" xfId="10" applyNumberFormat="1" applyFont="1" applyFill="1" applyBorder="1" applyAlignment="1">
      <alignment horizontal="center"/>
    </xf>
    <xf numFmtId="1" fontId="22" fillId="8" borderId="0" xfId="0" applyNumberFormat="1" applyFont="1" applyFill="1" applyBorder="1" applyAlignment="1">
      <alignment horizontal="center" vertical="center" wrapText="1"/>
    </xf>
    <xf numFmtId="165" fontId="22" fillId="8" borderId="0" xfId="3" applyNumberFormat="1" applyFont="1" applyFill="1" applyBorder="1" applyAlignment="1">
      <alignment horizontal="center" vertical="center"/>
    </xf>
    <xf numFmtId="165" fontId="28" fillId="8" borderId="0" xfId="10" applyFont="1" applyFill="1" applyBorder="1" applyAlignment="1">
      <alignment horizontal="center"/>
    </xf>
    <xf numFmtId="167" fontId="22" fillId="8" borderId="0" xfId="12" applyFont="1" applyFill="1" applyBorder="1" applyAlignment="1">
      <alignment horizontal="center" vertical="center"/>
    </xf>
    <xf numFmtId="9" fontId="22" fillId="8" borderId="0" xfId="7" applyFont="1" applyFill="1" applyBorder="1" applyAlignment="1">
      <alignment horizontal="center" vertical="center"/>
    </xf>
    <xf numFmtId="1" fontId="22" fillId="8" borderId="0" xfId="8" applyNumberFormat="1" applyFont="1" applyFill="1" applyBorder="1" applyAlignment="1">
      <alignment horizontal="center" vertical="center"/>
    </xf>
    <xf numFmtId="0" fontId="22" fillId="8" borderId="0" xfId="19" applyFont="1" applyFill="1" applyBorder="1" applyAlignment="1">
      <alignment horizontal="center" vertical="center"/>
    </xf>
    <xf numFmtId="180" fontId="22" fillId="8" borderId="0" xfId="17" applyNumberFormat="1" applyFont="1" applyFill="1" applyBorder="1" applyAlignment="1">
      <alignment horizontal="center" vertical="center"/>
    </xf>
    <xf numFmtId="9" fontId="22" fillId="8" borderId="0" xfId="16" applyNumberFormat="1" applyFont="1" applyFill="1" applyBorder="1" applyAlignment="1">
      <alignment horizontal="center" vertical="center"/>
    </xf>
    <xf numFmtId="1" fontId="22" fillId="8" borderId="0" xfId="19" applyNumberFormat="1" applyFont="1" applyFill="1" applyBorder="1" applyAlignment="1">
      <alignment horizontal="center" vertical="center"/>
    </xf>
    <xf numFmtId="165" fontId="21" fillId="8" borderId="0" xfId="18" applyFont="1" applyFill="1" applyBorder="1" applyAlignment="1">
      <alignment horizontal="center" vertical="center"/>
    </xf>
    <xf numFmtId="10" fontId="22" fillId="8" borderId="0" xfId="16" applyNumberFormat="1" applyFont="1" applyFill="1" applyBorder="1" applyAlignment="1">
      <alignment horizontal="center" vertical="center"/>
    </xf>
    <xf numFmtId="2" fontId="22" fillId="8" borderId="0" xfId="8" applyNumberFormat="1" applyFont="1" applyFill="1" applyBorder="1" applyAlignment="1">
      <alignment horizontal="center" vertical="center"/>
    </xf>
    <xf numFmtId="172" fontId="22" fillId="8" borderId="0" xfId="16" applyNumberFormat="1" applyFont="1" applyFill="1" applyBorder="1" applyAlignment="1">
      <alignment horizontal="center" vertical="center"/>
    </xf>
    <xf numFmtId="170" fontId="22" fillId="8" borderId="0" xfId="20" applyNumberFormat="1" applyFont="1" applyFill="1" applyBorder="1" applyAlignment="1">
      <alignment horizontal="center" vertical="center"/>
    </xf>
    <xf numFmtId="165" fontId="22" fillId="8" borderId="0" xfId="21" applyFont="1" applyFill="1" applyBorder="1" applyAlignment="1">
      <alignment horizontal="center" vertical="center"/>
    </xf>
    <xf numFmtId="14" fontId="22" fillId="8" borderId="0" xfId="20" applyNumberFormat="1" applyFont="1" applyFill="1" applyBorder="1" applyAlignment="1">
      <alignment horizontal="center" vertical="center"/>
    </xf>
    <xf numFmtId="9" fontId="22" fillId="8" borderId="0" xfId="19" applyNumberFormat="1" applyFont="1" applyFill="1" applyBorder="1" applyAlignment="1">
      <alignment horizontal="center" vertical="center"/>
    </xf>
    <xf numFmtId="14" fontId="22" fillId="8" borderId="0" xfId="8" applyNumberFormat="1" applyFont="1" applyFill="1" applyBorder="1" applyAlignment="1">
      <alignment horizontal="center"/>
    </xf>
    <xf numFmtId="167" fontId="22" fillId="8" borderId="0" xfId="1" applyNumberFormat="1" applyFont="1" applyFill="1" applyBorder="1" applyAlignment="1">
      <alignment horizontal="center"/>
    </xf>
    <xf numFmtId="170" fontId="22" fillId="8" borderId="0" xfId="15" applyNumberFormat="1" applyFont="1" applyFill="1" applyBorder="1" applyAlignment="1">
      <alignment horizontal="center" vertical="center" wrapText="1"/>
    </xf>
    <xf numFmtId="166" fontId="22" fillId="8" borderId="0" xfId="12" applyNumberFormat="1" applyFont="1" applyFill="1" applyBorder="1" applyAlignment="1">
      <alignment horizontal="center" vertical="center" wrapText="1"/>
    </xf>
    <xf numFmtId="14" fontId="22" fillId="8" borderId="0" xfId="15" applyNumberFormat="1" applyFont="1" applyFill="1" applyBorder="1" applyAlignment="1">
      <alignment horizontal="center" vertical="center" wrapText="1"/>
    </xf>
    <xf numFmtId="9" fontId="22" fillId="8" borderId="0" xfId="15" applyNumberFormat="1" applyFont="1" applyFill="1" applyBorder="1" applyAlignment="1">
      <alignment horizontal="center" vertical="center" wrapText="1"/>
    </xf>
    <xf numFmtId="170" fontId="22" fillId="8" borderId="0" xfId="8" applyNumberFormat="1" applyFont="1" applyFill="1" applyBorder="1" applyAlignment="1">
      <alignment horizontal="center" vertical="center"/>
    </xf>
    <xf numFmtId="14" fontId="26" fillId="8" borderId="0" xfId="8" applyNumberFormat="1" applyFont="1" applyFill="1" applyBorder="1" applyAlignment="1">
      <alignment horizontal="center" vertical="center"/>
    </xf>
    <xf numFmtId="165" fontId="22" fillId="8" borderId="0" xfId="18" applyFont="1" applyFill="1" applyBorder="1"/>
    <xf numFmtId="172" fontId="22" fillId="8" borderId="0" xfId="7" applyNumberFormat="1" applyFont="1" applyFill="1" applyBorder="1" applyAlignment="1">
      <alignment horizontal="center"/>
    </xf>
    <xf numFmtId="14" fontId="28" fillId="8" borderId="0" xfId="12" applyNumberFormat="1" applyFont="1" applyFill="1" applyBorder="1" applyAlignment="1">
      <alignment horizontal="center" vertical="center"/>
    </xf>
    <xf numFmtId="14" fontId="31" fillId="8" borderId="0" xfId="0" applyNumberFormat="1" applyFont="1" applyFill="1" applyBorder="1" applyAlignment="1">
      <alignment horizontal="center" vertical="center"/>
    </xf>
    <xf numFmtId="14" fontId="22" fillId="8" borderId="0" xfId="0" applyNumberFormat="1" applyFont="1" applyFill="1" applyBorder="1" applyAlignment="1">
      <alignment horizontal="center"/>
    </xf>
    <xf numFmtId="169" fontId="22" fillId="8" borderId="0" xfId="1" applyFont="1" applyFill="1" applyBorder="1" applyAlignment="1">
      <alignment horizontal="right" vertical="center"/>
    </xf>
    <xf numFmtId="14" fontId="22" fillId="8" borderId="0" xfId="10" applyNumberFormat="1" applyFont="1" applyFill="1" applyBorder="1" applyAlignment="1">
      <alignment horizontal="center"/>
    </xf>
    <xf numFmtId="167" fontId="22" fillId="8" borderId="0" xfId="17" applyFont="1" applyFill="1" applyBorder="1" applyAlignment="1">
      <alignment horizontal="center" vertical="center"/>
    </xf>
    <xf numFmtId="178" fontId="22" fillId="8" borderId="0" xfId="8" applyNumberFormat="1" applyFont="1" applyFill="1" applyBorder="1" applyAlignment="1">
      <alignment horizontal="center" vertical="center"/>
    </xf>
    <xf numFmtId="2" fontId="26" fillId="8" borderId="0" xfId="1" applyNumberFormat="1" applyFont="1" applyFill="1" applyBorder="1" applyAlignment="1">
      <alignment horizontal="center" vertical="center" wrapText="1"/>
    </xf>
    <xf numFmtId="14" fontId="26" fillId="8" borderId="0" xfId="7" applyNumberFormat="1" applyFont="1" applyFill="1" applyBorder="1" applyAlignment="1">
      <alignment horizontal="center" vertical="center" wrapText="1"/>
    </xf>
    <xf numFmtId="9" fontId="22" fillId="8" borderId="0" xfId="7" applyFont="1" applyFill="1" applyBorder="1" applyAlignment="1">
      <alignment horizontal="center" vertical="center" wrapText="1"/>
    </xf>
    <xf numFmtId="14" fontId="22" fillId="8" borderId="0" xfId="10" applyNumberFormat="1" applyFont="1" applyFill="1" applyBorder="1" applyAlignment="1">
      <alignment vertical="center"/>
    </xf>
    <xf numFmtId="2" fontId="22" fillId="8" borderId="0" xfId="22" applyNumberFormat="1" applyFont="1" applyFill="1" applyBorder="1" applyAlignment="1" applyProtection="1">
      <alignment horizontal="center" vertical="center" wrapText="1"/>
    </xf>
    <xf numFmtId="169" fontId="22" fillId="8" borderId="0" xfId="1" applyFont="1" applyFill="1" applyBorder="1" applyAlignment="1" applyProtection="1">
      <alignment horizontal="center" vertical="center" wrapText="1"/>
    </xf>
    <xf numFmtId="0" fontId="22" fillId="8" borderId="0" xfId="22" applyFont="1" applyFill="1" applyBorder="1" applyAlignment="1" applyProtection="1">
      <alignment horizontal="center" vertical="center" wrapText="1"/>
    </xf>
    <xf numFmtId="0" fontId="22" fillId="8" borderId="0" xfId="22" applyFont="1" applyFill="1" applyBorder="1" applyAlignment="1" applyProtection="1">
      <alignment vertical="center" wrapText="1"/>
    </xf>
    <xf numFmtId="0" fontId="22" fillId="8" borderId="0" xfId="0" applyFont="1" applyFill="1" applyBorder="1" applyAlignment="1">
      <alignment horizontal="left" vertical="center" wrapText="1"/>
    </xf>
    <xf numFmtId="17" fontId="26" fillId="8" borderId="0" xfId="1" applyNumberFormat="1" applyFont="1" applyFill="1" applyBorder="1" applyAlignment="1">
      <alignment horizontal="center" vertical="center" wrapText="1"/>
    </xf>
    <xf numFmtId="14" fontId="26" fillId="8" borderId="0" xfId="1" applyNumberFormat="1" applyFont="1" applyFill="1" applyBorder="1" applyAlignment="1">
      <alignment horizontal="center" vertical="center" wrapText="1"/>
    </xf>
    <xf numFmtId="169" fontId="21" fillId="8" borderId="0" xfId="1" applyFont="1" applyFill="1" applyBorder="1" applyAlignment="1">
      <alignment vertical="center" wrapText="1"/>
    </xf>
    <xf numFmtId="1" fontId="26" fillId="8" borderId="0" xfId="1" applyNumberFormat="1" applyFont="1" applyFill="1" applyBorder="1" applyAlignment="1">
      <alignment horizontal="center" vertical="center" wrapText="1"/>
    </xf>
    <xf numFmtId="165" fontId="21" fillId="8" borderId="0" xfId="0" applyNumberFormat="1" applyFont="1" applyFill="1" applyBorder="1" applyAlignment="1">
      <alignment vertical="center" wrapText="1"/>
    </xf>
    <xf numFmtId="10" fontId="22" fillId="8" borderId="0" xfId="7" applyNumberFormat="1" applyFont="1" applyFill="1" applyBorder="1" applyAlignment="1">
      <alignment horizontal="center"/>
    </xf>
    <xf numFmtId="0" fontId="28" fillId="8" borderId="0" xfId="0" applyFont="1" applyFill="1" applyBorder="1"/>
    <xf numFmtId="2" fontId="22" fillId="8" borderId="0" xfId="24" applyNumberFormat="1" applyFont="1" applyFill="1" applyBorder="1" applyAlignment="1">
      <alignment horizontal="center" vertical="center" wrapText="1"/>
    </xf>
    <xf numFmtId="14" fontId="22" fillId="8" borderId="0" xfId="8" applyNumberFormat="1" applyFont="1" applyFill="1" applyBorder="1" applyAlignment="1">
      <alignment horizontal="center" vertical="center"/>
    </xf>
    <xf numFmtId="167" fontId="22" fillId="8" borderId="0" xfId="1" applyNumberFormat="1" applyFont="1" applyFill="1" applyBorder="1" applyAlignment="1">
      <alignment horizontal="center" vertical="center"/>
    </xf>
    <xf numFmtId="10" fontId="22" fillId="8" borderId="0" xfId="7" applyNumberFormat="1" applyFont="1" applyFill="1" applyBorder="1" applyAlignment="1">
      <alignment horizontal="center" vertical="center"/>
    </xf>
    <xf numFmtId="14" fontId="22" fillId="8" borderId="0" xfId="10" applyNumberFormat="1" applyFont="1" applyFill="1" applyBorder="1" applyAlignment="1">
      <alignment horizontal="center" vertical="center"/>
    </xf>
    <xf numFmtId="172" fontId="22" fillId="8" borderId="0" xfId="7" applyNumberFormat="1" applyFont="1" applyFill="1" applyBorder="1" applyAlignment="1">
      <alignment horizontal="center" vertical="center"/>
    </xf>
    <xf numFmtId="165" fontId="21" fillId="8" borderId="0" xfId="10" applyFont="1" applyFill="1" applyBorder="1"/>
    <xf numFmtId="172" fontId="22" fillId="8" borderId="0" xfId="16" applyNumberFormat="1" applyFont="1" applyFill="1" applyBorder="1" applyAlignment="1">
      <alignment horizontal="center"/>
    </xf>
    <xf numFmtId="167" fontId="22" fillId="8" borderId="0" xfId="25" applyFont="1" applyFill="1" applyBorder="1" applyAlignment="1">
      <alignment horizontal="center" vertical="center" wrapText="1"/>
    </xf>
    <xf numFmtId="14" fontId="22" fillId="8" borderId="0" xfId="0" applyNumberFormat="1" applyFont="1" applyFill="1" applyBorder="1" applyAlignment="1">
      <alignment horizontal="center" vertical="center"/>
    </xf>
    <xf numFmtId="177" fontId="22" fillId="8" borderId="0" xfId="1" applyNumberFormat="1" applyFont="1" applyFill="1" applyBorder="1" applyAlignment="1">
      <alignment vertical="center"/>
    </xf>
    <xf numFmtId="179" fontId="22" fillId="8" borderId="0" xfId="0" applyNumberFormat="1" applyFont="1" applyFill="1" applyBorder="1" applyAlignment="1">
      <alignment horizontal="center" vertical="center"/>
    </xf>
    <xf numFmtId="2" fontId="28" fillId="8" borderId="0" xfId="8" applyNumberFormat="1" applyFont="1" applyFill="1" applyBorder="1" applyAlignment="1">
      <alignment horizontal="center"/>
    </xf>
    <xf numFmtId="183" fontId="28" fillId="8" borderId="0" xfId="12" applyNumberFormat="1" applyFont="1" applyFill="1" applyBorder="1" applyAlignment="1">
      <alignment horizontal="center"/>
    </xf>
    <xf numFmtId="164" fontId="22" fillId="8" borderId="0" xfId="3" applyNumberFormat="1" applyFont="1" applyFill="1" applyBorder="1" applyAlignment="1">
      <alignment horizontal="center"/>
    </xf>
    <xf numFmtId="1" fontId="26" fillId="8" borderId="0" xfId="8" applyNumberFormat="1" applyFont="1" applyFill="1" applyBorder="1" applyAlignment="1">
      <alignment horizontal="center"/>
    </xf>
    <xf numFmtId="10" fontId="22" fillId="8" borderId="0" xfId="16" applyNumberFormat="1" applyFont="1" applyFill="1" applyBorder="1" applyAlignment="1">
      <alignment horizontal="center"/>
    </xf>
    <xf numFmtId="9" fontId="26" fillId="8" borderId="0" xfId="7" applyFont="1" applyFill="1" applyBorder="1" applyAlignment="1">
      <alignment horizontal="center" wrapText="1"/>
    </xf>
    <xf numFmtId="169" fontId="22" fillId="8" borderId="0" xfId="1" applyFont="1" applyFill="1" applyBorder="1" applyAlignment="1">
      <alignment vertical="center" wrapText="1"/>
    </xf>
    <xf numFmtId="9" fontId="22" fillId="8" borderId="0" xfId="24" applyNumberFormat="1" applyFont="1" applyFill="1" applyBorder="1" applyAlignment="1">
      <alignment horizontal="center" vertical="center" wrapText="1"/>
    </xf>
    <xf numFmtId="0" fontId="22" fillId="8" borderId="0" xfId="8" applyFont="1" applyFill="1" applyBorder="1"/>
    <xf numFmtId="0" fontId="22" fillId="8" borderId="0" xfId="24" applyFont="1" applyFill="1" applyBorder="1" applyAlignment="1">
      <alignment horizontal="center" vertical="center" wrapText="1"/>
    </xf>
    <xf numFmtId="1" fontId="26" fillId="8" borderId="0" xfId="0" applyNumberFormat="1" applyFont="1" applyFill="1" applyBorder="1" applyAlignment="1">
      <alignment horizontal="center" vertical="center"/>
    </xf>
    <xf numFmtId="169" fontId="26" fillId="8" borderId="0" xfId="1" applyFont="1" applyFill="1" applyBorder="1" applyAlignment="1">
      <alignment horizontal="center" vertical="center"/>
    </xf>
    <xf numFmtId="184" fontId="22" fillId="8" borderId="0" xfId="8" applyNumberFormat="1" applyFont="1" applyFill="1" applyBorder="1" applyAlignment="1">
      <alignment horizontal="center" vertical="center"/>
    </xf>
    <xf numFmtId="184" fontId="22" fillId="8" borderId="0" xfId="8" applyNumberFormat="1" applyFont="1" applyFill="1" applyBorder="1" applyAlignment="1">
      <alignment horizontal="right" vertical="center"/>
    </xf>
    <xf numFmtId="0" fontId="22" fillId="0" borderId="39" xfId="8" applyFont="1" applyBorder="1" applyAlignment="1">
      <alignment horizontal="center" vertical="center"/>
    </xf>
    <xf numFmtId="0" fontId="34" fillId="0" borderId="0" xfId="8" applyFont="1" applyAlignment="1">
      <alignment wrapText="1"/>
    </xf>
    <xf numFmtId="0" fontId="22" fillId="7" borderId="21" xfId="8" applyFont="1" applyFill="1" applyBorder="1" applyAlignment="1">
      <alignment horizontal="center"/>
    </xf>
    <xf numFmtId="167" fontId="22" fillId="7" borderId="21" xfId="1" applyNumberFormat="1" applyFont="1" applyFill="1" applyBorder="1" applyAlignment="1">
      <alignment horizontal="center"/>
    </xf>
    <xf numFmtId="14" fontId="22" fillId="7" borderId="21" xfId="8" applyNumberFormat="1" applyFont="1" applyFill="1" applyBorder="1" applyAlignment="1">
      <alignment horizontal="center"/>
    </xf>
    <xf numFmtId="9" fontId="22" fillId="7" borderId="21" xfId="7" applyFont="1" applyFill="1" applyBorder="1" applyAlignment="1">
      <alignment horizontal="center"/>
    </xf>
    <xf numFmtId="0" fontId="22" fillId="7" borderId="38" xfId="8" applyFont="1" applyFill="1" applyBorder="1" applyAlignment="1">
      <alignment horizontal="center"/>
    </xf>
    <xf numFmtId="167" fontId="22" fillId="7" borderId="38" xfId="1" applyNumberFormat="1" applyFont="1" applyFill="1" applyBorder="1" applyAlignment="1">
      <alignment horizontal="center"/>
    </xf>
    <xf numFmtId="14" fontId="22" fillId="7" borderId="38" xfId="8" applyNumberFormat="1" applyFont="1" applyFill="1" applyBorder="1" applyAlignment="1">
      <alignment horizontal="center"/>
    </xf>
    <xf numFmtId="9" fontId="22" fillId="7" borderId="38" xfId="7" applyFont="1" applyFill="1" applyBorder="1" applyAlignment="1">
      <alignment horizontal="center"/>
    </xf>
    <xf numFmtId="170" fontId="22" fillId="8" borderId="21" xfId="8" applyNumberFormat="1" applyFont="1" applyFill="1" applyBorder="1" applyAlignment="1">
      <alignment horizontal="center"/>
    </xf>
    <xf numFmtId="169" fontId="22" fillId="8" borderId="38" xfId="12" applyNumberFormat="1" applyFont="1" applyFill="1" applyBorder="1" applyAlignment="1">
      <alignment horizontal="center"/>
    </xf>
    <xf numFmtId="169" fontId="22" fillId="8" borderId="17" xfId="12" applyNumberFormat="1" applyFont="1" applyFill="1" applyBorder="1" applyAlignment="1">
      <alignment horizontal="center"/>
    </xf>
    <xf numFmtId="0" fontId="34" fillId="0" borderId="0" xfId="8" applyFont="1" applyBorder="1" applyAlignment="1">
      <alignment wrapText="1"/>
    </xf>
    <xf numFmtId="0" fontId="34" fillId="0" borderId="0" xfId="8" applyFont="1" applyBorder="1" applyAlignment="1">
      <alignment horizontal="center" vertical="center" wrapText="1"/>
    </xf>
    <xf numFmtId="0" fontId="36" fillId="0" borderId="0" xfId="8" applyFont="1"/>
    <xf numFmtId="0" fontId="37" fillId="0" borderId="0" xfId="8" applyFont="1" applyAlignment="1">
      <alignment horizontal="center"/>
    </xf>
    <xf numFmtId="0" fontId="35" fillId="0" borderId="0" xfId="8" applyFont="1" applyAlignment="1"/>
    <xf numFmtId="0" fontId="38" fillId="0" borderId="0" xfId="8" applyFont="1" applyAlignment="1"/>
    <xf numFmtId="169" fontId="38" fillId="0" borderId="0" xfId="1" applyFont="1" applyAlignment="1">
      <alignment wrapText="1"/>
    </xf>
    <xf numFmtId="0" fontId="21" fillId="8" borderId="0" xfId="8" applyFont="1" applyFill="1" applyBorder="1" applyAlignment="1">
      <alignment horizontal="center" vertical="center" wrapText="1"/>
    </xf>
    <xf numFmtId="0" fontId="22" fillId="8" borderId="0" xfId="8" applyFont="1" applyFill="1" applyBorder="1" applyAlignment="1">
      <alignment horizontal="center" vertical="center" wrapText="1"/>
    </xf>
    <xf numFmtId="14" fontId="21" fillId="8" borderId="0" xfId="7" applyNumberFormat="1" applyFont="1" applyFill="1" applyBorder="1" applyAlignment="1">
      <alignment horizontal="center" vertical="center" wrapText="1"/>
    </xf>
    <xf numFmtId="0" fontId="21" fillId="8" borderId="0" xfId="19" applyFont="1" applyFill="1" applyBorder="1" applyAlignment="1">
      <alignment horizontal="center" vertical="center" wrapText="1"/>
    </xf>
    <xf numFmtId="0" fontId="35" fillId="0" borderId="0" xfId="8" applyFont="1" applyAlignment="1">
      <alignment horizontal="left" wrapText="1"/>
    </xf>
    <xf numFmtId="0" fontId="38" fillId="0" borderId="0" xfId="8" applyFont="1" applyAlignment="1">
      <alignment horizontal="right" wrapText="1"/>
    </xf>
    <xf numFmtId="0" fontId="21" fillId="8" borderId="0" xfId="4" applyFont="1" applyFill="1" applyBorder="1" applyAlignment="1">
      <alignment horizontal="center" vertical="center" wrapText="1"/>
    </xf>
    <xf numFmtId="169" fontId="21" fillId="0" borderId="27" xfId="1" applyFont="1" applyBorder="1"/>
    <xf numFmtId="0" fontId="21" fillId="0" borderId="0" xfId="8" applyFont="1" applyBorder="1" applyAlignment="1">
      <alignment vertical="center" wrapText="1"/>
    </xf>
    <xf numFmtId="0" fontId="3" fillId="0" borderId="0" xfId="0" applyFont="1"/>
    <xf numFmtId="0" fontId="4" fillId="0" borderId="2" xfId="0" applyFont="1" applyBorder="1" applyAlignment="1">
      <alignment horizontal="center"/>
    </xf>
    <xf numFmtId="0" fontId="4" fillId="0" borderId="0" xfId="0" applyFont="1" applyBorder="1" applyAlignment="1">
      <alignment horizontal="center"/>
    </xf>
    <xf numFmtId="0" fontId="4" fillId="0" borderId="10" xfId="0" applyFont="1" applyBorder="1" applyAlignment="1">
      <alignment horizontal="center"/>
    </xf>
    <xf numFmtId="0" fontId="4" fillId="0" borderId="0" xfId="0" applyFont="1" applyFill="1" applyBorder="1" applyAlignment="1">
      <alignment horizontal="center"/>
    </xf>
    <xf numFmtId="0" fontId="3" fillId="0" borderId="2" xfId="0" applyFont="1" applyBorder="1"/>
    <xf numFmtId="0" fontId="4" fillId="0" borderId="0" xfId="0" applyFont="1" applyBorder="1"/>
    <xf numFmtId="0" fontId="3" fillId="0" borderId="10" xfId="0" applyFont="1" applyBorder="1"/>
    <xf numFmtId="0" fontId="3" fillId="0" borderId="0" xfId="0" applyFont="1" applyBorder="1"/>
    <xf numFmtId="0" fontId="4" fillId="0" borderId="2" xfId="0" applyFont="1" applyBorder="1"/>
    <xf numFmtId="0" fontId="4" fillId="0" borderId="46" xfId="0" applyFont="1" applyBorder="1"/>
    <xf numFmtId="0" fontId="3" fillId="0" borderId="46" xfId="0" applyFont="1" applyBorder="1"/>
    <xf numFmtId="0" fontId="4" fillId="0" borderId="3" xfId="0" applyFont="1" applyBorder="1"/>
    <xf numFmtId="0" fontId="3" fillId="0" borderId="4" xfId="0" applyFont="1" applyBorder="1"/>
    <xf numFmtId="0" fontId="3" fillId="0" borderId="9" xfId="0" applyFont="1" applyBorder="1"/>
    <xf numFmtId="0" fontId="4" fillId="0" borderId="5" xfId="0" applyFont="1" applyBorder="1" applyAlignment="1"/>
    <xf numFmtId="0" fontId="4" fillId="0" borderId="1" xfId="0" applyFont="1" applyBorder="1" applyAlignment="1"/>
    <xf numFmtId="0" fontId="3" fillId="0" borderId="8" xfId="0" applyFont="1" applyBorder="1"/>
    <xf numFmtId="0" fontId="4" fillId="7" borderId="14" xfId="0" applyFont="1" applyFill="1" applyBorder="1" applyAlignment="1">
      <alignment horizontal="center" vertical="center" wrapText="1"/>
    </xf>
    <xf numFmtId="0" fontId="4" fillId="7" borderId="38" xfId="0" applyFont="1" applyFill="1" applyBorder="1" applyAlignment="1">
      <alignment horizontal="center" vertical="center" wrapText="1"/>
    </xf>
    <xf numFmtId="0" fontId="4" fillId="7" borderId="17" xfId="0" applyFont="1" applyFill="1" applyBorder="1" applyAlignment="1">
      <alignment horizontal="center" vertical="center" wrapText="1"/>
    </xf>
    <xf numFmtId="41" fontId="4" fillId="0" borderId="14" xfId="26" applyFont="1" applyBorder="1" applyAlignment="1">
      <alignment horizontal="center"/>
    </xf>
    <xf numFmtId="9" fontId="4" fillId="0" borderId="38" xfId="7" applyFont="1" applyBorder="1"/>
    <xf numFmtId="41" fontId="3" fillId="0" borderId="17" xfId="26" applyFont="1" applyBorder="1"/>
    <xf numFmtId="41" fontId="3" fillId="0" borderId="14" xfId="26" applyFont="1" applyBorder="1"/>
    <xf numFmtId="9" fontId="3" fillId="0" borderId="38" xfId="7" applyFont="1" applyBorder="1"/>
    <xf numFmtId="41" fontId="4" fillId="0" borderId="14" xfId="26" applyFont="1" applyBorder="1"/>
    <xf numFmtId="0" fontId="4" fillId="7" borderId="14" xfId="0" applyFont="1" applyFill="1" applyBorder="1"/>
    <xf numFmtId="0" fontId="4" fillId="7" borderId="38" xfId="0" applyFont="1" applyFill="1" applyBorder="1"/>
    <xf numFmtId="0" fontId="4" fillId="7" borderId="17" xfId="0" applyFont="1" applyFill="1" applyBorder="1"/>
    <xf numFmtId="0" fontId="4" fillId="0" borderId="3" xfId="0" applyFont="1" applyBorder="1" applyAlignment="1">
      <alignment vertical="center" wrapText="1"/>
    </xf>
    <xf numFmtId="0" fontId="4" fillId="0" borderId="4" xfId="0" applyFont="1" applyBorder="1" applyAlignment="1">
      <alignment vertical="center" wrapText="1"/>
    </xf>
    <xf numFmtId="0" fontId="4" fillId="0" borderId="9" xfId="0" applyFont="1" applyBorder="1" applyAlignment="1">
      <alignment vertical="center" wrapText="1"/>
    </xf>
    <xf numFmtId="0" fontId="4" fillId="0" borderId="5" xfId="0" applyFont="1" applyBorder="1"/>
    <xf numFmtId="0" fontId="3" fillId="0" borderId="1" xfId="0" applyFont="1" applyBorder="1"/>
    <xf numFmtId="0" fontId="3" fillId="0" borderId="3" xfId="0" applyFont="1" applyBorder="1"/>
    <xf numFmtId="0" fontId="4" fillId="0" borderId="2" xfId="0" applyFont="1" applyBorder="1" applyAlignment="1">
      <alignment horizontal="left"/>
    </xf>
    <xf numFmtId="0" fontId="40" fillId="0" borderId="2" xfId="0" applyFont="1" applyBorder="1" applyAlignment="1">
      <alignment horizontal="center"/>
    </xf>
    <xf numFmtId="0" fontId="40" fillId="0" borderId="0" xfId="0" applyFont="1" applyBorder="1" applyAlignment="1">
      <alignment horizontal="center"/>
    </xf>
    <xf numFmtId="0" fontId="40" fillId="0" borderId="10" xfId="0" applyFont="1" applyBorder="1" applyAlignment="1">
      <alignment horizontal="center"/>
    </xf>
    <xf numFmtId="0" fontId="0" fillId="0" borderId="2" xfId="0" applyBorder="1"/>
    <xf numFmtId="0" fontId="40" fillId="0" borderId="0" xfId="0" applyFont="1" applyBorder="1"/>
    <xf numFmtId="0" fontId="0" fillId="0" borderId="10" xfId="0" applyBorder="1"/>
    <xf numFmtId="0" fontId="0" fillId="0" borderId="46" xfId="0" applyBorder="1"/>
    <xf numFmtId="0" fontId="4" fillId="0" borderId="14" xfId="0" applyFont="1" applyBorder="1" applyAlignment="1">
      <alignment horizontal="center"/>
    </xf>
    <xf numFmtId="0" fontId="4" fillId="0" borderId="38" xfId="0" applyFont="1" applyBorder="1"/>
    <xf numFmtId="0" fontId="4" fillId="0" borderId="17" xfId="0" applyFont="1" applyBorder="1"/>
    <xf numFmtId="0" fontId="3" fillId="0" borderId="14" xfId="0" applyFont="1" applyBorder="1"/>
    <xf numFmtId="0" fontId="3" fillId="0" borderId="38" xfId="0" applyFont="1" applyBorder="1"/>
    <xf numFmtId="0" fontId="3" fillId="0" borderId="17" xfId="0" applyFont="1" applyBorder="1"/>
    <xf numFmtId="0" fontId="4" fillId="0" borderId="14" xfId="0" applyFont="1" applyBorder="1"/>
    <xf numFmtId="0" fontId="40" fillId="0" borderId="3" xfId="0" applyFont="1" applyBorder="1" applyAlignment="1">
      <alignment vertical="center" wrapText="1"/>
    </xf>
    <xf numFmtId="0" fontId="40" fillId="0" borderId="4" xfId="0" applyFont="1" applyBorder="1" applyAlignment="1">
      <alignment vertical="center" wrapText="1"/>
    </xf>
    <xf numFmtId="0" fontId="40" fillId="0" borderId="9" xfId="0" applyFont="1" applyBorder="1" applyAlignment="1">
      <alignment vertical="center" wrapText="1"/>
    </xf>
    <xf numFmtId="0" fontId="40" fillId="0" borderId="2" xfId="0" applyFont="1" applyBorder="1"/>
    <xf numFmtId="0" fontId="0" fillId="0" borderId="3" xfId="0" applyBorder="1"/>
    <xf numFmtId="0" fontId="5" fillId="0" borderId="0" xfId="0" applyFont="1" applyFill="1" applyBorder="1" applyAlignment="1" applyProtection="1">
      <alignment horizontal="left" vertical="top" wrapText="1"/>
      <protection locked="0"/>
    </xf>
    <xf numFmtId="0" fontId="0" fillId="0" borderId="0" xfId="0" applyAlignment="1">
      <alignment horizontal="left" vertical="top" wrapText="1"/>
    </xf>
    <xf numFmtId="0" fontId="4" fillId="3" borderId="28" xfId="0" applyFont="1" applyFill="1" applyBorder="1" applyAlignment="1">
      <alignment horizontal="center"/>
    </xf>
    <xf numFmtId="0" fontId="4" fillId="3" borderId="29" xfId="0" applyFont="1" applyFill="1" applyBorder="1" applyAlignment="1">
      <alignment horizontal="center"/>
    </xf>
    <xf numFmtId="0" fontId="4" fillId="3" borderId="30" xfId="0" applyFont="1" applyFill="1" applyBorder="1" applyAlignment="1">
      <alignment horizontal="center"/>
    </xf>
    <xf numFmtId="9" fontId="4" fillId="3" borderId="5" xfId="7" applyFont="1" applyFill="1" applyBorder="1" applyAlignment="1">
      <alignment horizontal="center" vertical="center" wrapText="1"/>
    </xf>
    <xf numFmtId="9" fontId="4" fillId="3" borderId="8" xfId="7" applyFont="1" applyFill="1" applyBorder="1" applyAlignment="1">
      <alignment horizontal="center" vertical="center" wrapText="1"/>
    </xf>
    <xf numFmtId="9" fontId="4" fillId="3" borderId="3" xfId="7" applyFont="1" applyFill="1" applyBorder="1" applyAlignment="1">
      <alignment horizontal="center" vertical="center" wrapText="1"/>
    </xf>
    <xf numFmtId="9" fontId="4" fillId="3" borderId="9" xfId="7" applyFont="1" applyFill="1" applyBorder="1" applyAlignment="1">
      <alignment horizontal="center" vertical="center" wrapText="1"/>
    </xf>
    <xf numFmtId="9" fontId="4" fillId="3" borderId="18" xfId="7" quotePrefix="1" applyFont="1" applyFill="1" applyBorder="1" applyAlignment="1">
      <alignment horizontal="center" vertical="center"/>
    </xf>
    <xf numFmtId="9" fontId="4" fillId="3" borderId="31" xfId="7" quotePrefix="1" applyFont="1" applyFill="1" applyBorder="1" applyAlignment="1">
      <alignment horizontal="center" vertical="center"/>
    </xf>
    <xf numFmtId="0" fontId="4" fillId="3" borderId="19" xfId="0" quotePrefix="1" applyFont="1" applyFill="1" applyBorder="1" applyAlignment="1">
      <alignment horizontal="center"/>
    </xf>
    <xf numFmtId="0" fontId="4" fillId="3" borderId="15" xfId="0" applyFont="1" applyFill="1" applyBorder="1" applyAlignment="1">
      <alignment horizontal="center"/>
    </xf>
    <xf numFmtId="0" fontId="4" fillId="3" borderId="16" xfId="0" applyFont="1" applyFill="1" applyBorder="1" applyAlignment="1">
      <alignment horizontal="center"/>
    </xf>
    <xf numFmtId="1" fontId="6" fillId="0" borderId="19" xfId="0" applyNumberFormat="1" applyFont="1" applyFill="1" applyBorder="1" applyAlignment="1">
      <alignment horizontal="center" vertical="center"/>
    </xf>
    <xf numFmtId="1" fontId="6" fillId="0" borderId="14" xfId="0" applyNumberFormat="1" applyFont="1" applyFill="1" applyBorder="1" applyAlignment="1">
      <alignment horizontal="center" vertical="center"/>
    </xf>
    <xf numFmtId="169" fontId="17" fillId="3" borderId="18" xfId="1" applyFont="1" applyFill="1" applyBorder="1" applyAlignment="1">
      <alignment horizontal="center" vertical="center" wrapText="1"/>
    </xf>
    <xf numFmtId="169" fontId="17" fillId="3" borderId="32" xfId="1" applyFont="1" applyFill="1" applyBorder="1" applyAlignment="1">
      <alignment horizontal="center" vertical="center" wrapText="1"/>
    </xf>
    <xf numFmtId="0" fontId="17" fillId="3" borderId="32" xfId="0" applyFont="1" applyFill="1" applyBorder="1" applyAlignment="1">
      <alignment horizontal="center" vertical="center" wrapText="1"/>
    </xf>
    <xf numFmtId="0" fontId="17" fillId="3" borderId="32" xfId="0" quotePrefix="1" applyFont="1" applyFill="1" applyBorder="1" applyAlignment="1">
      <alignment horizontal="center" vertical="center" wrapText="1"/>
    </xf>
    <xf numFmtId="9" fontId="17" fillId="3" borderId="10" xfId="7" applyFont="1" applyFill="1" applyBorder="1" applyAlignment="1">
      <alignment horizontal="center" vertical="center" wrapText="1"/>
    </xf>
    <xf numFmtId="9" fontId="17" fillId="3" borderId="18" xfId="7" applyFont="1" applyFill="1" applyBorder="1" applyAlignment="1">
      <alignment horizontal="center" vertical="center" wrapText="1"/>
    </xf>
    <xf numFmtId="9" fontId="17" fillId="3" borderId="32" xfId="7" applyFont="1" applyFill="1" applyBorder="1" applyAlignment="1">
      <alignment horizontal="center" vertical="center" wrapText="1"/>
    </xf>
    <xf numFmtId="0" fontId="17" fillId="3" borderId="18" xfId="0" applyFont="1" applyFill="1" applyBorder="1" applyAlignment="1">
      <alignment horizontal="center" vertical="center" wrapText="1"/>
    </xf>
    <xf numFmtId="169" fontId="17" fillId="3" borderId="32" xfId="1" quotePrefix="1" applyFont="1" applyFill="1" applyBorder="1" applyAlignment="1">
      <alignment horizontal="center" vertical="center" wrapText="1"/>
    </xf>
    <xf numFmtId="0" fontId="21" fillId="0" borderId="0" xfId="8" applyFont="1" applyAlignment="1">
      <alignment horizontal="center"/>
    </xf>
    <xf numFmtId="0" fontId="21" fillId="0" borderId="43" xfId="8" applyFont="1" applyBorder="1" applyAlignment="1">
      <alignment vertical="center" wrapText="1"/>
    </xf>
    <xf numFmtId="0" fontId="21" fillId="0" borderId="44" xfId="8" applyFont="1" applyBorder="1" applyAlignment="1">
      <alignment vertical="center" wrapText="1"/>
    </xf>
    <xf numFmtId="0" fontId="21" fillId="0" borderId="45" xfId="8" applyFont="1" applyBorder="1" applyAlignment="1">
      <alignment vertical="center" wrapText="1"/>
    </xf>
    <xf numFmtId="0" fontId="21" fillId="0" borderId="0" xfId="8" applyFont="1" applyAlignment="1">
      <alignment horizontal="left"/>
    </xf>
    <xf numFmtId="0" fontId="22" fillId="0" borderId="0" xfId="8" applyFont="1" applyAlignment="1">
      <alignment horizontal="left" vertical="center" wrapText="1"/>
    </xf>
    <xf numFmtId="0" fontId="35" fillId="9" borderId="33" xfId="8" applyFont="1" applyFill="1" applyBorder="1" applyAlignment="1">
      <alignment horizontal="center" vertical="center" wrapText="1"/>
    </xf>
    <xf numFmtId="0" fontId="35" fillId="9" borderId="36" xfId="8" applyFont="1" applyFill="1" applyBorder="1" applyAlignment="1">
      <alignment horizontal="center" vertical="center" wrapText="1"/>
    </xf>
    <xf numFmtId="0" fontId="35" fillId="9" borderId="20" xfId="8" applyFont="1" applyFill="1" applyBorder="1" applyAlignment="1">
      <alignment horizontal="center" vertical="center" wrapText="1"/>
    </xf>
    <xf numFmtId="0" fontId="35" fillId="9" borderId="37" xfId="8" applyFont="1" applyFill="1" applyBorder="1" applyAlignment="1">
      <alignment horizontal="center" vertical="center" wrapText="1"/>
    </xf>
    <xf numFmtId="0" fontId="21" fillId="0" borderId="43" xfId="8" applyFont="1" applyFill="1" applyBorder="1" applyAlignment="1">
      <alignment horizontal="left" vertical="top" wrapText="1"/>
    </xf>
    <xf numFmtId="0" fontId="21" fillId="0" borderId="44" xfId="8" applyFont="1" applyFill="1" applyBorder="1" applyAlignment="1">
      <alignment horizontal="left" vertical="top" wrapText="1"/>
    </xf>
    <xf numFmtId="0" fontId="21" fillId="0" borderId="45" xfId="8" applyFont="1" applyFill="1" applyBorder="1" applyAlignment="1">
      <alignment horizontal="left" vertical="top" wrapText="1"/>
    </xf>
    <xf numFmtId="0" fontId="21" fillId="0" borderId="43" xfId="8" applyFont="1" applyBorder="1" applyAlignment="1">
      <alignment horizontal="left" vertical="top" wrapText="1"/>
    </xf>
    <xf numFmtId="0" fontId="21" fillId="0" borderId="44" xfId="8" applyFont="1" applyBorder="1" applyAlignment="1">
      <alignment horizontal="left" vertical="top" wrapText="1"/>
    </xf>
    <xf numFmtId="0" fontId="21" fillId="0" borderId="45" xfId="8" applyFont="1" applyBorder="1" applyAlignment="1">
      <alignment horizontal="left" vertical="top" wrapText="1"/>
    </xf>
    <xf numFmtId="0" fontId="21" fillId="0" borderId="43" xfId="8" applyFont="1" applyBorder="1" applyAlignment="1">
      <alignment horizontal="left" vertical="center" wrapText="1"/>
    </xf>
    <xf numFmtId="0" fontId="21" fillId="0" borderId="44" xfId="8" applyFont="1" applyBorder="1" applyAlignment="1">
      <alignment horizontal="left" vertical="center" wrapText="1"/>
    </xf>
    <xf numFmtId="0" fontId="21" fillId="0" borderId="45" xfId="8" applyFont="1" applyBorder="1" applyAlignment="1">
      <alignment horizontal="left" vertical="center" wrapText="1"/>
    </xf>
    <xf numFmtId="169" fontId="35" fillId="9" borderId="20" xfId="1" applyFont="1" applyFill="1" applyBorder="1" applyAlignment="1">
      <alignment horizontal="center" vertical="center" wrapText="1"/>
    </xf>
    <xf numFmtId="169" fontId="35" fillId="9" borderId="37" xfId="1" applyFont="1" applyFill="1" applyBorder="1" applyAlignment="1">
      <alignment horizontal="center" vertical="center" wrapText="1"/>
    </xf>
    <xf numFmtId="169" fontId="35" fillId="9" borderId="34" xfId="1" applyFont="1" applyFill="1" applyBorder="1" applyAlignment="1">
      <alignment horizontal="center" vertical="center" wrapText="1"/>
    </xf>
    <xf numFmtId="169" fontId="35" fillId="9" borderId="35" xfId="1" applyFont="1" applyFill="1" applyBorder="1" applyAlignment="1">
      <alignment horizontal="center" vertical="center" wrapText="1"/>
    </xf>
    <xf numFmtId="0" fontId="21" fillId="0" borderId="26" xfId="8" applyFont="1" applyBorder="1" applyAlignment="1">
      <alignment horizontal="right" vertical="center"/>
    </xf>
    <xf numFmtId="0" fontId="21" fillId="0" borderId="22" xfId="8" applyFont="1" applyBorder="1" applyAlignment="1">
      <alignment horizontal="right" vertical="center"/>
    </xf>
    <xf numFmtId="0" fontId="21" fillId="0" borderId="40" xfId="8" applyFont="1" applyBorder="1" applyAlignment="1">
      <alignment horizontal="left"/>
    </xf>
    <xf numFmtId="0" fontId="21" fillId="0" borderId="41" xfId="8" applyFont="1" applyBorder="1" applyAlignment="1">
      <alignment horizontal="left"/>
    </xf>
    <xf numFmtId="0" fontId="21" fillId="0" borderId="42" xfId="8" applyFont="1" applyBorder="1" applyAlignment="1">
      <alignment horizontal="left"/>
    </xf>
    <xf numFmtId="0" fontId="35" fillId="0" borderId="0" xfId="8" applyFont="1" applyAlignment="1">
      <alignment horizontal="left" wrapText="1"/>
    </xf>
    <xf numFmtId="0" fontId="38" fillId="0" borderId="0" xfId="8" applyFont="1" applyAlignment="1">
      <alignment horizontal="right" wrapText="1"/>
    </xf>
    <xf numFmtId="0" fontId="35" fillId="0" borderId="0" xfId="8" applyFont="1" applyAlignment="1">
      <alignment horizontal="left" vertical="center" wrapText="1"/>
    </xf>
    <xf numFmtId="0" fontId="21" fillId="8" borderId="0" xfId="8" applyFont="1" applyFill="1" applyBorder="1" applyAlignment="1">
      <alignment horizontal="center" vertical="center" wrapText="1"/>
    </xf>
    <xf numFmtId="0" fontId="21" fillId="8" borderId="0" xfId="8" applyFont="1" applyFill="1" applyBorder="1" applyAlignment="1">
      <alignment horizontal="right" vertical="center"/>
    </xf>
    <xf numFmtId="0" fontId="21" fillId="8" borderId="0" xfId="4" applyFont="1" applyFill="1" applyBorder="1" applyAlignment="1">
      <alignment horizontal="center" vertical="center" wrapText="1"/>
    </xf>
    <xf numFmtId="167" fontId="21" fillId="8" borderId="0" xfId="17" applyFont="1" applyFill="1" applyBorder="1" applyAlignment="1">
      <alignment horizontal="center" vertical="center" wrapText="1"/>
    </xf>
    <xf numFmtId="0" fontId="21" fillId="8" borderId="0" xfId="4" applyFont="1" applyFill="1" applyBorder="1" applyAlignment="1">
      <alignment horizontal="right" vertical="center"/>
    </xf>
    <xf numFmtId="0" fontId="18" fillId="8" borderId="0" xfId="8" applyFont="1" applyFill="1" applyBorder="1" applyAlignment="1">
      <alignment horizontal="right" vertical="center"/>
    </xf>
    <xf numFmtId="0" fontId="29" fillId="8" borderId="0" xfId="0" applyFont="1" applyFill="1" applyBorder="1" applyAlignment="1">
      <alignment horizontal="right"/>
    </xf>
    <xf numFmtId="167" fontId="21" fillId="8" borderId="0" xfId="12" applyFont="1" applyFill="1" applyBorder="1" applyAlignment="1">
      <alignment horizontal="center" vertical="center" wrapText="1"/>
    </xf>
    <xf numFmtId="0" fontId="21" fillId="8" borderId="0" xfId="19" applyFont="1" applyFill="1" applyBorder="1" applyAlignment="1">
      <alignment horizontal="center" vertical="center" wrapText="1"/>
    </xf>
    <xf numFmtId="0" fontId="21" fillId="8" borderId="0" xfId="19" applyFont="1" applyFill="1" applyBorder="1" applyAlignment="1">
      <alignment horizontal="right" vertical="center"/>
    </xf>
    <xf numFmtId="169" fontId="21" fillId="8" borderId="0" xfId="1" applyFont="1" applyFill="1" applyBorder="1" applyAlignment="1">
      <alignment horizontal="center" vertical="center" wrapText="1"/>
    </xf>
    <xf numFmtId="14" fontId="21" fillId="8" borderId="0" xfId="7" applyNumberFormat="1" applyFont="1" applyFill="1" applyBorder="1" applyAlignment="1">
      <alignment horizontal="center" vertical="center" wrapText="1"/>
    </xf>
    <xf numFmtId="182" fontId="21" fillId="8" borderId="0" xfId="3" applyNumberFormat="1" applyFont="1" applyFill="1" applyBorder="1" applyAlignment="1">
      <alignment horizontal="center" vertical="center" wrapText="1"/>
    </xf>
    <xf numFmtId="9" fontId="21" fillId="8" borderId="0" xfId="7" applyFont="1" applyFill="1" applyBorder="1" applyAlignment="1">
      <alignment horizontal="center" vertical="center" wrapText="1"/>
    </xf>
    <xf numFmtId="0" fontId="22" fillId="8" borderId="0" xfId="8" applyFont="1" applyFill="1" applyBorder="1" applyAlignment="1">
      <alignment horizontal="center" vertical="center" wrapText="1"/>
    </xf>
    <xf numFmtId="0" fontId="22" fillId="8" borderId="0" xfId="8" applyFont="1" applyFill="1" applyBorder="1" applyAlignment="1">
      <alignment horizontal="right" vertical="center"/>
    </xf>
    <xf numFmtId="167" fontId="33" fillId="8" borderId="0" xfId="12" applyFont="1" applyFill="1" applyBorder="1" applyAlignment="1">
      <alignment horizontal="center" vertical="center"/>
    </xf>
    <xf numFmtId="167" fontId="28" fillId="8" borderId="0" xfId="12" applyFont="1" applyFill="1" applyBorder="1" applyAlignment="1">
      <alignment horizontal="center" vertical="center"/>
    </xf>
    <xf numFmtId="0" fontId="4" fillId="0" borderId="2" xfId="0" applyFont="1" applyBorder="1" applyAlignment="1">
      <alignment horizontal="justify" vertical="center" wrapText="1"/>
    </xf>
    <xf numFmtId="0" fontId="4" fillId="0" borderId="0" xfId="0" applyFont="1" applyBorder="1" applyAlignment="1">
      <alignment horizontal="justify" vertical="center" wrapText="1"/>
    </xf>
    <xf numFmtId="0" fontId="4" fillId="0" borderId="10" xfId="0" applyFont="1" applyBorder="1" applyAlignment="1">
      <alignment horizontal="justify" vertical="center" wrapText="1"/>
    </xf>
    <xf numFmtId="0" fontId="3" fillId="0" borderId="2" xfId="0" applyFont="1" applyBorder="1" applyAlignment="1">
      <alignment horizontal="center" vertical="center" wrapText="1"/>
    </xf>
    <xf numFmtId="0" fontId="3" fillId="0" borderId="0"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3" xfId="0" applyFont="1" applyBorder="1" applyAlignment="1">
      <alignment horizontal="left" wrapText="1"/>
    </xf>
    <xf numFmtId="0" fontId="3" fillId="0" borderId="4" xfId="0" applyFont="1" applyBorder="1" applyAlignment="1">
      <alignment horizontal="left" wrapText="1"/>
    </xf>
    <xf numFmtId="0" fontId="3" fillId="0" borderId="9" xfId="0" applyFont="1" applyBorder="1" applyAlignment="1">
      <alignment horizontal="left" wrapText="1"/>
    </xf>
    <xf numFmtId="0" fontId="4" fillId="0" borderId="5" xfId="0" applyFont="1" applyBorder="1" applyAlignment="1">
      <alignment horizontal="center"/>
    </xf>
    <xf numFmtId="0" fontId="4" fillId="0" borderId="1" xfId="0" applyFont="1" applyBorder="1" applyAlignment="1">
      <alignment horizontal="center"/>
    </xf>
    <xf numFmtId="0" fontId="4" fillId="0" borderId="8" xfId="0" applyFont="1" applyBorder="1" applyAlignment="1">
      <alignment horizontal="center"/>
    </xf>
    <xf numFmtId="0" fontId="4" fillId="0" borderId="2" xfId="0" applyFont="1" applyBorder="1" applyAlignment="1">
      <alignment horizontal="center"/>
    </xf>
    <xf numFmtId="0" fontId="4" fillId="0" borderId="0" xfId="0" applyFont="1" applyBorder="1" applyAlignment="1">
      <alignment horizontal="center"/>
    </xf>
    <xf numFmtId="0" fontId="4" fillId="0" borderId="10" xfId="0" applyFont="1" applyBorder="1" applyAlignment="1">
      <alignment horizontal="center"/>
    </xf>
    <xf numFmtId="0" fontId="4" fillId="0" borderId="2" xfId="0" applyFont="1" applyBorder="1" applyAlignment="1">
      <alignment horizontal="center" wrapText="1"/>
    </xf>
    <xf numFmtId="0" fontId="4" fillId="0" borderId="0" xfId="0" applyFont="1" applyBorder="1" applyAlignment="1">
      <alignment horizontal="center" wrapText="1"/>
    </xf>
    <xf numFmtId="0" fontId="4" fillId="0" borderId="10" xfId="0" applyFont="1" applyBorder="1" applyAlignment="1">
      <alignment horizontal="center" wrapText="1"/>
    </xf>
    <xf numFmtId="0" fontId="3" fillId="0" borderId="2" xfId="0" applyFont="1" applyBorder="1" applyAlignment="1">
      <alignment horizontal="left" wrapText="1"/>
    </xf>
    <xf numFmtId="0" fontId="3" fillId="0" borderId="0" xfId="0" applyFont="1" applyBorder="1" applyAlignment="1">
      <alignment horizontal="left" wrapText="1"/>
    </xf>
    <xf numFmtId="0" fontId="3" fillId="0" borderId="10" xfId="0" applyFont="1" applyBorder="1" applyAlignment="1">
      <alignment horizontal="left" wrapText="1"/>
    </xf>
    <xf numFmtId="0" fontId="40" fillId="0" borderId="3" xfId="0" applyFont="1" applyBorder="1" applyAlignment="1">
      <alignment horizontal="center" vertical="center"/>
    </xf>
    <xf numFmtId="0" fontId="40" fillId="0" borderId="4" xfId="0" applyFont="1" applyBorder="1" applyAlignment="1">
      <alignment horizontal="center" vertical="center"/>
    </xf>
    <xf numFmtId="0" fontId="40" fillId="0" borderId="9" xfId="0" applyFont="1" applyBorder="1" applyAlignment="1">
      <alignment horizontal="center" vertical="center"/>
    </xf>
    <xf numFmtId="0" fontId="4" fillId="0" borderId="0" xfId="0" applyFont="1" applyFill="1" applyBorder="1" applyAlignment="1">
      <alignment horizontal="center"/>
    </xf>
    <xf numFmtId="0" fontId="40" fillId="0" borderId="2" xfId="0" applyFont="1" applyBorder="1" applyAlignment="1">
      <alignment horizontal="center"/>
    </xf>
    <xf numFmtId="0" fontId="40" fillId="0" borderId="0" xfId="0" applyFont="1" applyBorder="1" applyAlignment="1">
      <alignment horizontal="center"/>
    </xf>
    <xf numFmtId="0" fontId="40" fillId="0" borderId="10" xfId="0" applyFont="1" applyBorder="1" applyAlignment="1">
      <alignment horizontal="center"/>
    </xf>
  </cellXfs>
  <cellStyles count="27">
    <cellStyle name="Millares" xfId="1" builtinId="3"/>
    <cellStyle name="Millares [0]" xfId="26" builtinId="6"/>
    <cellStyle name="Millares 2" xfId="12" xr:uid="{00000000-0005-0000-0000-000001000000}"/>
    <cellStyle name="Millares 3" xfId="17" xr:uid="{00000000-0005-0000-0000-000002000000}"/>
    <cellStyle name="Millares 4" xfId="23" xr:uid="{00000000-0005-0000-0000-000003000000}"/>
    <cellStyle name="Millares 43" xfId="25" xr:uid="{00000000-0005-0000-0000-000004000000}"/>
    <cellStyle name="Millares_Libro2" xfId="2" xr:uid="{00000000-0005-0000-0000-000005000000}"/>
    <cellStyle name="Moneda" xfId="3" builtinId="4"/>
    <cellStyle name="Moneda 2" xfId="10" xr:uid="{00000000-0005-0000-0000-000007000000}"/>
    <cellStyle name="Moneda 2 2" xfId="18" xr:uid="{00000000-0005-0000-0000-000008000000}"/>
    <cellStyle name="Moneda 2 2 3" xfId="21" xr:uid="{00000000-0005-0000-0000-000009000000}"/>
    <cellStyle name="Normal" xfId="0" builtinId="0"/>
    <cellStyle name="Normal 2" xfId="8" xr:uid="{00000000-0005-0000-0000-00000B000000}"/>
    <cellStyle name="Normal 2 2" xfId="4" xr:uid="{00000000-0005-0000-0000-00000C000000}"/>
    <cellStyle name="Normal 2 2 3" xfId="19" xr:uid="{00000000-0005-0000-0000-00000D000000}"/>
    <cellStyle name="Normal 3" xfId="5" xr:uid="{00000000-0005-0000-0000-00000E000000}"/>
    <cellStyle name="Normal 3 2 14" xfId="14" xr:uid="{00000000-0005-0000-0000-00000F000000}"/>
    <cellStyle name="Normal 4" xfId="9" xr:uid="{00000000-0005-0000-0000-000010000000}"/>
    <cellStyle name="Normal 5" xfId="11" xr:uid="{00000000-0005-0000-0000-000011000000}"/>
    <cellStyle name="Normal 68 2" xfId="15" xr:uid="{00000000-0005-0000-0000-000012000000}"/>
    <cellStyle name="Normal 7" xfId="20" xr:uid="{00000000-0005-0000-0000-000013000000}"/>
    <cellStyle name="Normal_ANEXO5" xfId="24" xr:uid="{00000000-0005-0000-0000-000014000000}"/>
    <cellStyle name="Normal_EXPERIENCIA GENERAL " xfId="22" xr:uid="{00000000-0005-0000-0000-000015000000}"/>
    <cellStyle name="Normal_Los 100 Grupos Tramos - 4 ABR 2005" xfId="6" xr:uid="{00000000-0005-0000-0000-000016000000}"/>
    <cellStyle name="Porcentaje" xfId="7" builtinId="5"/>
    <cellStyle name="Porcentaje 2" xfId="16" xr:uid="{00000000-0005-0000-0000-000018000000}"/>
    <cellStyle name="Porcentual 2" xfId="13" xr:uid="{00000000-0005-0000-0000-000019000000}"/>
  </cellStyles>
  <dxfs count="42">
    <dxf>
      <font>
        <color rgb="FF9C0006"/>
      </font>
      <fill>
        <patternFill>
          <bgColor rgb="FFFFC7C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2"/>
  <dimension ref="A3:AF39"/>
  <sheetViews>
    <sheetView topLeftCell="B2" zoomScale="75" workbookViewId="0">
      <pane xSplit="3" ySplit="5" topLeftCell="M7" activePane="bottomRight" state="frozen"/>
      <selection activeCell="E34" sqref="E34"/>
      <selection pane="topRight" activeCell="E34" sqref="E34"/>
      <selection pane="bottomLeft" activeCell="E34" sqref="E34"/>
      <selection pane="bottomRight" activeCell="C35" sqref="C35:V38"/>
    </sheetView>
  </sheetViews>
  <sheetFormatPr baseColWidth="10" defaultRowHeight="12.75" x14ac:dyDescent="0.2"/>
  <cols>
    <col min="2" max="2" width="3.7109375" customWidth="1"/>
    <col min="3" max="3" width="6.85546875" customWidth="1"/>
    <col min="4" max="4" width="43" bestFit="1" customWidth="1"/>
    <col min="5" max="5" width="14.140625" bestFit="1" customWidth="1"/>
    <col min="6" max="6" width="13.85546875" bestFit="1" customWidth="1"/>
    <col min="7" max="7" width="14.140625" bestFit="1" customWidth="1"/>
    <col min="8" max="8" width="14" bestFit="1" customWidth="1"/>
    <col min="9" max="9" width="14.140625" bestFit="1" customWidth="1"/>
    <col min="10" max="11" width="13.85546875" bestFit="1" customWidth="1"/>
    <col min="12" max="12" width="14.140625" bestFit="1" customWidth="1"/>
    <col min="13" max="13" width="13.85546875" bestFit="1" customWidth="1"/>
    <col min="14" max="15" width="13.140625" bestFit="1" customWidth="1"/>
    <col min="16" max="18" width="14.140625" bestFit="1" customWidth="1"/>
    <col min="19" max="19" width="13.140625" bestFit="1" customWidth="1"/>
  </cols>
  <sheetData>
    <row r="3" spans="1:32" ht="13.5" thickBot="1" x14ac:dyDescent="0.25"/>
    <row r="4" spans="1:32" x14ac:dyDescent="0.2">
      <c r="B4" s="368" t="s">
        <v>22</v>
      </c>
      <c r="C4" s="369"/>
      <c r="D4" s="372" t="s">
        <v>23</v>
      </c>
      <c r="E4" s="374" t="s">
        <v>125</v>
      </c>
      <c r="F4" s="375"/>
      <c r="G4" s="375"/>
      <c r="H4" s="375"/>
      <c r="I4" s="375"/>
      <c r="J4" s="375"/>
      <c r="K4" s="375"/>
      <c r="L4" s="375"/>
      <c r="M4" s="375"/>
      <c r="N4" s="375"/>
      <c r="O4" s="376"/>
      <c r="P4" s="365" t="s">
        <v>129</v>
      </c>
      <c r="Q4" s="366"/>
      <c r="R4" s="366"/>
      <c r="S4" s="367"/>
      <c r="T4" s="365" t="s">
        <v>130</v>
      </c>
      <c r="U4" s="366"/>
      <c r="V4" s="366"/>
      <c r="W4" s="367"/>
    </row>
    <row r="5" spans="1:32" ht="39" thickBot="1" x14ac:dyDescent="0.25">
      <c r="B5" s="370"/>
      <c r="C5" s="371"/>
      <c r="D5" s="373"/>
      <c r="E5" s="34" t="s">
        <v>114</v>
      </c>
      <c r="F5" s="35" t="s">
        <v>115</v>
      </c>
      <c r="G5" s="35" t="s">
        <v>116</v>
      </c>
      <c r="H5" s="35" t="s">
        <v>117</v>
      </c>
      <c r="I5" s="35" t="s">
        <v>118</v>
      </c>
      <c r="J5" s="35" t="s">
        <v>119</v>
      </c>
      <c r="K5" s="35" t="s">
        <v>120</v>
      </c>
      <c r="L5" s="35" t="s">
        <v>121</v>
      </c>
      <c r="M5" s="35" t="s">
        <v>122</v>
      </c>
      <c r="N5" s="35" t="s">
        <v>123</v>
      </c>
      <c r="O5" s="36" t="s">
        <v>124</v>
      </c>
      <c r="P5" s="37" t="s">
        <v>126</v>
      </c>
      <c r="Q5" s="38" t="s">
        <v>120</v>
      </c>
      <c r="R5" s="38" t="s">
        <v>127</v>
      </c>
      <c r="S5" s="39" t="s">
        <v>128</v>
      </c>
      <c r="T5" s="37" t="s">
        <v>126</v>
      </c>
      <c r="U5" s="38" t="s">
        <v>120</v>
      </c>
      <c r="V5" s="38" t="s">
        <v>127</v>
      </c>
      <c r="W5" s="39" t="s">
        <v>128</v>
      </c>
      <c r="X5" s="25"/>
      <c r="Y5" s="25"/>
      <c r="Z5" s="25"/>
      <c r="AA5" s="25"/>
      <c r="AB5" s="25"/>
      <c r="AC5" s="25"/>
      <c r="AD5" s="25"/>
      <c r="AE5" s="25"/>
      <c r="AF5" s="25"/>
    </row>
    <row r="6" spans="1:32" ht="13.5" thickBot="1" x14ac:dyDescent="0.25">
      <c r="A6" s="12"/>
      <c r="B6" s="10"/>
      <c r="C6" s="10"/>
      <c r="D6" s="11"/>
      <c r="L6" s="63"/>
      <c r="T6" s="26"/>
      <c r="U6" s="26"/>
      <c r="V6" s="26"/>
      <c r="W6" s="26"/>
    </row>
    <row r="7" spans="1:32" ht="15" x14ac:dyDescent="0.2">
      <c r="B7" s="377">
        <v>1</v>
      </c>
      <c r="C7" s="51"/>
      <c r="D7" s="70" t="s">
        <v>140</v>
      </c>
      <c r="E7" s="53"/>
      <c r="F7" s="53"/>
      <c r="G7" s="53"/>
      <c r="H7" s="54"/>
      <c r="I7" s="53"/>
      <c r="J7" s="53"/>
      <c r="K7" s="54"/>
      <c r="L7" s="53"/>
      <c r="M7" s="54"/>
      <c r="N7" s="67"/>
      <c r="O7" s="67"/>
      <c r="P7" s="67"/>
      <c r="Q7" s="67"/>
      <c r="R7" s="67"/>
      <c r="S7" s="67"/>
      <c r="T7" s="55"/>
      <c r="U7" s="55"/>
      <c r="V7" s="55"/>
      <c r="W7" s="56"/>
    </row>
    <row r="8" spans="1:32" ht="14.25" x14ac:dyDescent="0.2">
      <c r="B8" s="378"/>
      <c r="C8" s="68">
        <v>1.1000000000000001</v>
      </c>
      <c r="D8" s="62" t="s">
        <v>141</v>
      </c>
      <c r="E8" s="52">
        <v>661279000</v>
      </c>
      <c r="F8" s="52">
        <v>586850000</v>
      </c>
      <c r="G8" s="52"/>
      <c r="H8" s="41">
        <f>SUM(E8:G8)</f>
        <v>1248129000</v>
      </c>
      <c r="I8" s="52">
        <v>133995725</v>
      </c>
      <c r="J8" s="52">
        <v>243009275</v>
      </c>
      <c r="K8" s="41">
        <f>SUM(I8:J8)</f>
        <v>377005000</v>
      </c>
      <c r="L8" s="52">
        <f>+H8-K8</f>
        <v>871124000</v>
      </c>
      <c r="M8" s="41">
        <f>+K8+L8</f>
        <v>1248129000</v>
      </c>
      <c r="N8" s="52">
        <v>89170000</v>
      </c>
      <c r="O8" s="52">
        <v>65583000</v>
      </c>
      <c r="P8" s="52">
        <v>1248129000</v>
      </c>
      <c r="Q8" s="52">
        <v>353418000</v>
      </c>
      <c r="R8" s="52">
        <v>894711000</v>
      </c>
      <c r="S8" s="52">
        <v>93656000</v>
      </c>
      <c r="T8" s="27">
        <f>(H8-P8)/P8</f>
        <v>0</v>
      </c>
      <c r="U8" s="27">
        <f>+(K8-Q8)/Q8</f>
        <v>6.673966804180885E-2</v>
      </c>
      <c r="V8" s="27">
        <f>(L8-R8)/R8</f>
        <v>-2.6362702593351373E-2</v>
      </c>
      <c r="W8" s="57">
        <f>(O8-S8)/S8</f>
        <v>-0.29974587853421031</v>
      </c>
    </row>
    <row r="9" spans="1:32" ht="14.25" x14ac:dyDescent="0.2">
      <c r="B9" s="378"/>
      <c r="C9" s="68">
        <v>1.2</v>
      </c>
      <c r="D9" s="62" t="s">
        <v>142</v>
      </c>
      <c r="E9" s="52">
        <v>902790808</v>
      </c>
      <c r="F9" s="52">
        <v>22582416</v>
      </c>
      <c r="G9" s="52">
        <v>15532940</v>
      </c>
      <c r="H9" s="41">
        <f t="shared" ref="H9:H31" si="0">SUM(E9:G9)</f>
        <v>940906164</v>
      </c>
      <c r="I9" s="52">
        <v>69497421</v>
      </c>
      <c r="J9" s="52">
        <v>467428657</v>
      </c>
      <c r="K9" s="41">
        <f t="shared" ref="K9:K31" si="1">SUM(I9:J9)</f>
        <v>536926078</v>
      </c>
      <c r="L9" s="52">
        <v>403980086</v>
      </c>
      <c r="M9" s="41">
        <f t="shared" ref="M9:M31" si="2">+K9+L9</f>
        <v>940906164</v>
      </c>
      <c r="N9" s="52">
        <v>18766695</v>
      </c>
      <c r="O9" s="52">
        <v>20396695</v>
      </c>
      <c r="P9" s="52"/>
      <c r="Q9" s="52"/>
      <c r="R9" s="52"/>
      <c r="S9" s="52"/>
      <c r="T9" s="27" t="e">
        <f t="shared" ref="T9:T31" si="3">(H9-P9)/P9</f>
        <v>#DIV/0!</v>
      </c>
      <c r="U9" s="27" t="e">
        <f t="shared" ref="U9:U31" si="4">+(K9-Q9)/Q9</f>
        <v>#DIV/0!</v>
      </c>
      <c r="V9" s="27" t="e">
        <f t="shared" ref="V9:V31" si="5">(L9-R9)/R9</f>
        <v>#DIV/0!</v>
      </c>
      <c r="W9" s="57" t="e">
        <f t="shared" ref="W9:W31" si="6">(O9-S9)/S9</f>
        <v>#DIV/0!</v>
      </c>
    </row>
    <row r="10" spans="1:32" ht="14.25" x14ac:dyDescent="0.2">
      <c r="B10" s="378"/>
      <c r="C10" s="68">
        <v>1.3</v>
      </c>
      <c r="D10" s="62" t="s">
        <v>143</v>
      </c>
      <c r="E10" s="52">
        <v>300353422</v>
      </c>
      <c r="F10" s="52">
        <v>251940082</v>
      </c>
      <c r="G10" s="52">
        <v>69532472</v>
      </c>
      <c r="H10" s="41">
        <f t="shared" si="0"/>
        <v>621825976</v>
      </c>
      <c r="I10" s="52">
        <v>153716887</v>
      </c>
      <c r="J10" s="52">
        <v>54587444</v>
      </c>
      <c r="K10" s="41">
        <f t="shared" si="1"/>
        <v>208304331</v>
      </c>
      <c r="L10" s="52">
        <v>413521645</v>
      </c>
      <c r="M10" s="41">
        <f t="shared" si="2"/>
        <v>621825976</v>
      </c>
      <c r="N10" s="52">
        <v>16241438</v>
      </c>
      <c r="O10" s="52">
        <v>16221673</v>
      </c>
      <c r="P10" s="52">
        <v>611957000</v>
      </c>
      <c r="Q10" s="52">
        <v>208285000</v>
      </c>
      <c r="R10" s="52">
        <v>403672000</v>
      </c>
      <c r="S10" s="52">
        <v>17042000</v>
      </c>
      <c r="T10" s="27">
        <f t="shared" si="3"/>
        <v>1.6126910877725067E-2</v>
      </c>
      <c r="U10" s="27">
        <f t="shared" si="4"/>
        <v>9.2810331997023312E-5</v>
      </c>
      <c r="V10" s="27">
        <f t="shared" si="5"/>
        <v>2.4400119403872451E-2</v>
      </c>
      <c r="W10" s="57">
        <f t="shared" si="6"/>
        <v>-4.8135606149512969E-2</v>
      </c>
    </row>
    <row r="11" spans="1:32" ht="14.25" x14ac:dyDescent="0.2">
      <c r="B11" s="378"/>
      <c r="C11" s="68">
        <v>1.4</v>
      </c>
      <c r="D11" s="62" t="s">
        <v>144</v>
      </c>
      <c r="E11" s="52">
        <v>506655816</v>
      </c>
      <c r="F11" s="52">
        <v>152054516</v>
      </c>
      <c r="G11" s="52">
        <v>245059330</v>
      </c>
      <c r="H11" s="41">
        <f t="shared" si="0"/>
        <v>903769662</v>
      </c>
      <c r="I11" s="52">
        <v>137779007</v>
      </c>
      <c r="J11" s="52">
        <v>42562365</v>
      </c>
      <c r="K11" s="41">
        <f t="shared" si="1"/>
        <v>180341372</v>
      </c>
      <c r="L11" s="52">
        <v>723428291</v>
      </c>
      <c r="M11" s="41">
        <f t="shared" si="2"/>
        <v>903769663</v>
      </c>
      <c r="N11" s="52">
        <v>50395207</v>
      </c>
      <c r="O11" s="52">
        <v>42647207</v>
      </c>
      <c r="P11" s="52">
        <v>903769000</v>
      </c>
      <c r="Q11" s="52">
        <v>180341000</v>
      </c>
      <c r="R11" s="52">
        <v>723428000</v>
      </c>
      <c r="S11" s="52">
        <v>46988000</v>
      </c>
      <c r="T11" s="27">
        <f t="shared" si="3"/>
        <v>7.3248805834234188E-7</v>
      </c>
      <c r="U11" s="27">
        <f t="shared" si="4"/>
        <v>2.0627588845575881E-6</v>
      </c>
      <c r="V11" s="27">
        <f t="shared" si="5"/>
        <v>4.0225150256832744E-7</v>
      </c>
      <c r="W11" s="57">
        <f t="shared" si="6"/>
        <v>-9.2380884481144121E-2</v>
      </c>
    </row>
    <row r="12" spans="1:32" ht="14.25" x14ac:dyDescent="0.2">
      <c r="B12" s="378"/>
      <c r="C12" s="68">
        <v>1.5</v>
      </c>
      <c r="D12" s="62" t="s">
        <v>145</v>
      </c>
      <c r="E12" s="52">
        <v>378072865</v>
      </c>
      <c r="F12" s="52">
        <v>103601233</v>
      </c>
      <c r="G12" s="52">
        <v>955950</v>
      </c>
      <c r="H12" s="41">
        <f t="shared" si="0"/>
        <v>482630048</v>
      </c>
      <c r="I12" s="52">
        <v>36771662</v>
      </c>
      <c r="J12" s="52">
        <v>134085789</v>
      </c>
      <c r="K12" s="41">
        <f t="shared" si="1"/>
        <v>170857451</v>
      </c>
      <c r="L12" s="52">
        <v>311772597</v>
      </c>
      <c r="M12" s="41">
        <f t="shared" si="2"/>
        <v>482630048</v>
      </c>
      <c r="N12" s="52">
        <v>15703386</v>
      </c>
      <c r="O12" s="52">
        <v>7048986</v>
      </c>
      <c r="P12" s="52">
        <v>482631000</v>
      </c>
      <c r="Q12" s="52">
        <v>170858000</v>
      </c>
      <c r="R12" s="52">
        <v>311773000</v>
      </c>
      <c r="S12" s="52">
        <v>22479000</v>
      </c>
      <c r="T12" s="27">
        <f t="shared" si="3"/>
        <v>-1.9725214501347823E-6</v>
      </c>
      <c r="U12" s="27">
        <f t="shared" si="4"/>
        <v>-3.2131945826358732E-6</v>
      </c>
      <c r="V12" s="27">
        <f t="shared" si="5"/>
        <v>-1.2926071212067754E-6</v>
      </c>
      <c r="W12" s="57">
        <f t="shared" si="6"/>
        <v>-0.68641905778726808</v>
      </c>
    </row>
    <row r="13" spans="1:32" ht="14.25" x14ac:dyDescent="0.2">
      <c r="B13" s="378"/>
      <c r="C13" s="68">
        <v>1.6</v>
      </c>
      <c r="D13" s="62" t="s">
        <v>146</v>
      </c>
      <c r="E13" s="52">
        <v>69932426</v>
      </c>
      <c r="F13" s="52">
        <v>460250218</v>
      </c>
      <c r="G13" s="52">
        <v>107112095</v>
      </c>
      <c r="H13" s="41">
        <f t="shared" si="0"/>
        <v>637294739</v>
      </c>
      <c r="I13" s="52">
        <v>29489669</v>
      </c>
      <c r="J13" s="52">
        <v>80572256</v>
      </c>
      <c r="K13" s="41">
        <f t="shared" si="1"/>
        <v>110061925</v>
      </c>
      <c r="L13" s="52">
        <v>527232814</v>
      </c>
      <c r="M13" s="41">
        <f t="shared" si="2"/>
        <v>637294739</v>
      </c>
      <c r="N13" s="52">
        <v>8363847</v>
      </c>
      <c r="O13" s="52">
        <v>3783847</v>
      </c>
      <c r="P13" s="52">
        <v>637294000</v>
      </c>
      <c r="Q13" s="52">
        <v>110061000</v>
      </c>
      <c r="R13" s="52">
        <v>527233000</v>
      </c>
      <c r="S13" s="52">
        <v>11897000</v>
      </c>
      <c r="T13" s="27">
        <f t="shared" si="3"/>
        <v>1.1595903931309569E-6</v>
      </c>
      <c r="U13" s="27">
        <f t="shared" si="4"/>
        <v>8.4044302704863674E-6</v>
      </c>
      <c r="V13" s="27">
        <f t="shared" si="5"/>
        <v>-3.527852012298168E-7</v>
      </c>
      <c r="W13" s="57">
        <f t="shared" si="6"/>
        <v>-0.681949483062957</v>
      </c>
    </row>
    <row r="14" spans="1:32" ht="15" x14ac:dyDescent="0.2">
      <c r="B14" s="50">
        <v>2</v>
      </c>
      <c r="C14" s="68"/>
      <c r="D14" s="64" t="s">
        <v>147</v>
      </c>
      <c r="E14" s="52">
        <v>40069494079</v>
      </c>
      <c r="F14" s="52">
        <v>5482697057</v>
      </c>
      <c r="G14" s="52">
        <v>13667555753</v>
      </c>
      <c r="H14" s="41">
        <f t="shared" si="0"/>
        <v>59219746889</v>
      </c>
      <c r="I14" s="52">
        <v>21914617588</v>
      </c>
      <c r="J14" s="52">
        <v>7301680273</v>
      </c>
      <c r="K14" s="41">
        <f t="shared" si="1"/>
        <v>29216297861</v>
      </c>
      <c r="L14" s="52">
        <v>30003449028</v>
      </c>
      <c r="M14" s="41">
        <f t="shared" si="2"/>
        <v>59219746889</v>
      </c>
      <c r="N14" s="52">
        <v>6682012591</v>
      </c>
      <c r="O14" s="52">
        <v>6273203591</v>
      </c>
      <c r="P14" s="52">
        <v>42778874000</v>
      </c>
      <c r="Q14" s="52">
        <v>22139102000</v>
      </c>
      <c r="R14" s="52">
        <v>20639772000</v>
      </c>
      <c r="S14" s="52">
        <v>1168027000</v>
      </c>
      <c r="T14" s="27">
        <f t="shared" si="3"/>
        <v>0.3843222448772261</v>
      </c>
      <c r="U14" s="27">
        <f t="shared" si="4"/>
        <v>0.31966950877230704</v>
      </c>
      <c r="V14" s="27">
        <f t="shared" si="5"/>
        <v>0.453671534162296</v>
      </c>
      <c r="W14" s="57">
        <f t="shared" si="6"/>
        <v>4.3707693323870078</v>
      </c>
    </row>
    <row r="15" spans="1:32" ht="14.25" x14ac:dyDescent="0.2">
      <c r="B15" s="378">
        <v>3</v>
      </c>
      <c r="C15" s="68"/>
      <c r="D15" s="64" t="s">
        <v>148</v>
      </c>
      <c r="E15" s="52"/>
      <c r="F15" s="52"/>
      <c r="G15" s="52"/>
      <c r="H15" s="41"/>
      <c r="I15" s="52"/>
      <c r="J15" s="52"/>
      <c r="K15" s="41"/>
      <c r="L15" s="52"/>
      <c r="M15" s="41"/>
      <c r="N15" s="52"/>
      <c r="O15" s="52"/>
      <c r="P15" s="52"/>
      <c r="Q15" s="52"/>
      <c r="R15" s="52"/>
      <c r="S15" s="52"/>
      <c r="T15" s="27"/>
      <c r="U15" s="27"/>
      <c r="V15" s="27"/>
      <c r="W15" s="57"/>
    </row>
    <row r="16" spans="1:32" ht="14.25" x14ac:dyDescent="0.2">
      <c r="B16" s="378"/>
      <c r="C16" s="68">
        <v>3.1</v>
      </c>
      <c r="D16" s="62" t="s">
        <v>149</v>
      </c>
      <c r="E16" s="52">
        <v>1044688000</v>
      </c>
      <c r="F16" s="52">
        <v>114208000</v>
      </c>
      <c r="G16" s="52">
        <v>507125000</v>
      </c>
      <c r="H16" s="41">
        <f t="shared" si="0"/>
        <v>1666021000</v>
      </c>
      <c r="I16" s="52">
        <v>89341000</v>
      </c>
      <c r="J16" s="52">
        <v>920563000</v>
      </c>
      <c r="K16" s="41">
        <f t="shared" si="1"/>
        <v>1009904000</v>
      </c>
      <c r="L16" s="52">
        <v>656117000</v>
      </c>
      <c r="M16" s="41">
        <f t="shared" si="2"/>
        <v>1666021000</v>
      </c>
      <c r="N16" s="52">
        <v>82940000</v>
      </c>
      <c r="O16" s="52">
        <v>65192000</v>
      </c>
      <c r="P16" s="52">
        <v>1666021000</v>
      </c>
      <c r="Q16" s="52">
        <v>1009904000</v>
      </c>
      <c r="R16" s="52">
        <v>656117000</v>
      </c>
      <c r="S16" s="52">
        <v>82940000</v>
      </c>
      <c r="T16" s="27">
        <f t="shared" si="3"/>
        <v>0</v>
      </c>
      <c r="U16" s="27">
        <f t="shared" si="4"/>
        <v>0</v>
      </c>
      <c r="V16" s="27">
        <f t="shared" si="5"/>
        <v>0</v>
      </c>
      <c r="W16" s="57">
        <f t="shared" si="6"/>
        <v>-0.213986013986014</v>
      </c>
    </row>
    <row r="17" spans="2:23" ht="14.25" x14ac:dyDescent="0.2">
      <c r="B17" s="378"/>
      <c r="C17" s="68">
        <v>3.2</v>
      </c>
      <c r="D17" s="62" t="s">
        <v>150</v>
      </c>
      <c r="E17" s="52">
        <v>2210583412</v>
      </c>
      <c r="F17" s="52">
        <v>1796245413</v>
      </c>
      <c r="G17" s="52">
        <v>950172658</v>
      </c>
      <c r="H17" s="41">
        <f t="shared" si="0"/>
        <v>4957001483</v>
      </c>
      <c r="I17" s="52">
        <v>578205453</v>
      </c>
      <c r="J17" s="52">
        <v>2306752990</v>
      </c>
      <c r="K17" s="41">
        <f t="shared" si="1"/>
        <v>2884958443</v>
      </c>
      <c r="L17" s="52">
        <v>2072043050</v>
      </c>
      <c r="M17" s="41">
        <f t="shared" si="2"/>
        <v>4957001493</v>
      </c>
      <c r="N17" s="52">
        <v>126050800</v>
      </c>
      <c r="O17" s="52">
        <v>81933020</v>
      </c>
      <c r="P17" s="52">
        <v>4957002000</v>
      </c>
      <c r="Q17" s="52">
        <v>2884958000</v>
      </c>
      <c r="R17" s="52">
        <v>2072044000</v>
      </c>
      <c r="S17" s="52">
        <v>126051000</v>
      </c>
      <c r="T17" s="27">
        <f t="shared" si="3"/>
        <v>-1.042969117220449E-7</v>
      </c>
      <c r="U17" s="27">
        <f t="shared" si="4"/>
        <v>1.5355509508284004E-7</v>
      </c>
      <c r="V17" s="27">
        <f t="shared" si="5"/>
        <v>-4.5848447233746003E-7</v>
      </c>
      <c r="W17" s="57">
        <f t="shared" si="6"/>
        <v>-0.35000103132858923</v>
      </c>
    </row>
    <row r="18" spans="2:23" ht="14.25" x14ac:dyDescent="0.2">
      <c r="B18" s="378"/>
      <c r="C18" s="68">
        <v>3.3</v>
      </c>
      <c r="D18" s="62" t="s">
        <v>151</v>
      </c>
      <c r="E18" s="52">
        <v>1128389590</v>
      </c>
      <c r="F18" s="52">
        <v>497010730</v>
      </c>
      <c r="G18" s="52">
        <v>450516529</v>
      </c>
      <c r="H18" s="41">
        <f t="shared" si="0"/>
        <v>2075916849</v>
      </c>
      <c r="I18" s="52">
        <v>843827380</v>
      </c>
      <c r="J18" s="52">
        <v>171544974</v>
      </c>
      <c r="K18" s="41">
        <f t="shared" si="1"/>
        <v>1015372354</v>
      </c>
      <c r="L18" s="52">
        <v>1060544495</v>
      </c>
      <c r="M18" s="41">
        <f t="shared" si="2"/>
        <v>2075916849</v>
      </c>
      <c r="N18" s="52">
        <v>150152888</v>
      </c>
      <c r="O18" s="52">
        <v>84818888</v>
      </c>
      <c r="P18" s="52">
        <v>2075917000</v>
      </c>
      <c r="Q18" s="52">
        <v>1014364000</v>
      </c>
      <c r="R18" s="52">
        <v>1061553000</v>
      </c>
      <c r="S18" s="52">
        <v>186669000</v>
      </c>
      <c r="T18" s="27">
        <f t="shared" si="3"/>
        <v>-7.2738938984554782E-8</v>
      </c>
      <c r="U18" s="27">
        <f t="shared" si="4"/>
        <v>9.9407510518906435E-4</v>
      </c>
      <c r="V18" s="27">
        <f t="shared" si="5"/>
        <v>-9.5002793077689012E-4</v>
      </c>
      <c r="W18" s="57">
        <f t="shared" si="6"/>
        <v>-0.54561877976525297</v>
      </c>
    </row>
    <row r="19" spans="2:23" ht="14.25" x14ac:dyDescent="0.2">
      <c r="B19" s="378"/>
      <c r="C19" s="68">
        <v>3.4</v>
      </c>
      <c r="D19" s="62" t="s">
        <v>152</v>
      </c>
      <c r="E19" s="52"/>
      <c r="F19" s="52"/>
      <c r="G19" s="52"/>
      <c r="H19" s="41">
        <f t="shared" si="0"/>
        <v>0</v>
      </c>
      <c r="I19" s="52"/>
      <c r="J19" s="52"/>
      <c r="K19" s="41">
        <f t="shared" si="1"/>
        <v>0</v>
      </c>
      <c r="L19" s="52"/>
      <c r="M19" s="41">
        <f t="shared" si="2"/>
        <v>0</v>
      </c>
      <c r="N19" s="52"/>
      <c r="O19" s="52"/>
      <c r="P19" s="52"/>
      <c r="Q19" s="52"/>
      <c r="R19" s="52"/>
      <c r="S19" s="52"/>
      <c r="T19" s="27" t="e">
        <f t="shared" si="3"/>
        <v>#DIV/0!</v>
      </c>
      <c r="U19" s="27" t="e">
        <f t="shared" si="4"/>
        <v>#DIV/0!</v>
      </c>
      <c r="V19" s="27" t="e">
        <f t="shared" si="5"/>
        <v>#DIV/0!</v>
      </c>
      <c r="W19" s="57" t="e">
        <f t="shared" si="6"/>
        <v>#DIV/0!</v>
      </c>
    </row>
    <row r="20" spans="2:23" ht="14.25" x14ac:dyDescent="0.2">
      <c r="B20" s="378"/>
      <c r="C20" s="68">
        <v>3.5</v>
      </c>
      <c r="D20" s="62" t="s">
        <v>153</v>
      </c>
      <c r="E20" s="52">
        <v>397516649</v>
      </c>
      <c r="F20" s="52">
        <v>44535519</v>
      </c>
      <c r="G20" s="52"/>
      <c r="H20" s="41">
        <f t="shared" si="0"/>
        <v>442052168</v>
      </c>
      <c r="I20" s="52">
        <v>205584360</v>
      </c>
      <c r="J20" s="52"/>
      <c r="K20" s="41">
        <f t="shared" si="1"/>
        <v>205584360</v>
      </c>
      <c r="L20" s="52">
        <v>236467808</v>
      </c>
      <c r="M20" s="41">
        <f t="shared" si="2"/>
        <v>442052168</v>
      </c>
      <c r="N20" s="52">
        <v>52120000</v>
      </c>
      <c r="O20" s="52">
        <v>52120000</v>
      </c>
      <c r="P20" s="52">
        <v>442053000</v>
      </c>
      <c r="Q20" s="52">
        <v>205584000</v>
      </c>
      <c r="R20" s="52">
        <f>P20-Q20</f>
        <v>236469000</v>
      </c>
      <c r="S20" s="52">
        <v>52120000</v>
      </c>
      <c r="T20" s="27">
        <f t="shared" si="3"/>
        <v>-1.8821272562339809E-6</v>
      </c>
      <c r="U20" s="27">
        <f t="shared" si="4"/>
        <v>1.7511090357226243E-6</v>
      </c>
      <c r="V20" s="27">
        <f t="shared" si="5"/>
        <v>-5.0408298762205619E-6</v>
      </c>
      <c r="W20" s="57">
        <f t="shared" si="6"/>
        <v>0</v>
      </c>
    </row>
    <row r="21" spans="2:23" ht="14.25" x14ac:dyDescent="0.2">
      <c r="B21" s="378"/>
      <c r="C21" s="68">
        <v>3.6</v>
      </c>
      <c r="D21" s="62" t="s">
        <v>154</v>
      </c>
      <c r="E21" s="52">
        <v>230187357</v>
      </c>
      <c r="F21" s="52">
        <v>487735892</v>
      </c>
      <c r="G21" s="52">
        <v>9625046</v>
      </c>
      <c r="H21" s="41">
        <f t="shared" si="0"/>
        <v>727548295</v>
      </c>
      <c r="I21" s="52">
        <v>117145481</v>
      </c>
      <c r="J21" s="52">
        <v>76862715</v>
      </c>
      <c r="K21" s="41">
        <f t="shared" si="1"/>
        <v>194008196</v>
      </c>
      <c r="L21" s="52">
        <v>533540099</v>
      </c>
      <c r="M21" s="41">
        <f t="shared" si="2"/>
        <v>727548295</v>
      </c>
      <c r="N21" s="52"/>
      <c r="O21" s="52"/>
      <c r="P21" s="52">
        <v>727548000</v>
      </c>
      <c r="Q21" s="52">
        <v>194008000</v>
      </c>
      <c r="R21" s="52">
        <v>533540000</v>
      </c>
      <c r="S21" s="52"/>
      <c r="T21" s="27">
        <f t="shared" si="3"/>
        <v>4.0547152902626356E-7</v>
      </c>
      <c r="U21" s="27">
        <f t="shared" si="4"/>
        <v>1.0102676178301925E-6</v>
      </c>
      <c r="V21" s="27">
        <f t="shared" si="5"/>
        <v>1.855530981744574E-7</v>
      </c>
      <c r="W21" s="57" t="e">
        <f t="shared" si="6"/>
        <v>#DIV/0!</v>
      </c>
    </row>
    <row r="22" spans="2:23" ht="14.25" x14ac:dyDescent="0.2">
      <c r="B22" s="378">
        <v>4</v>
      </c>
      <c r="C22" s="68"/>
      <c r="D22" s="64" t="s">
        <v>155</v>
      </c>
      <c r="E22" s="52"/>
      <c r="F22" s="52"/>
      <c r="G22" s="52"/>
      <c r="H22" s="41"/>
      <c r="I22" s="52"/>
      <c r="J22" s="52"/>
      <c r="K22" s="41"/>
      <c r="L22" s="52"/>
      <c r="M22" s="41"/>
      <c r="N22" s="52"/>
      <c r="O22" s="52"/>
      <c r="P22" s="52"/>
      <c r="Q22" s="52"/>
      <c r="R22" s="52"/>
      <c r="S22" s="52"/>
      <c r="T22" s="27"/>
      <c r="U22" s="27"/>
      <c r="V22" s="27"/>
      <c r="W22" s="57"/>
    </row>
    <row r="23" spans="2:23" ht="14.25" x14ac:dyDescent="0.2">
      <c r="B23" s="378"/>
      <c r="C23" s="68">
        <v>4.0999999999999996</v>
      </c>
      <c r="D23" s="62" t="s">
        <v>156</v>
      </c>
      <c r="E23" s="52">
        <v>940500000</v>
      </c>
      <c r="F23" s="52">
        <v>220000000</v>
      </c>
      <c r="G23" s="52">
        <v>19500000</v>
      </c>
      <c r="H23" s="41">
        <f t="shared" si="0"/>
        <v>1180000000</v>
      </c>
      <c r="I23" s="52">
        <v>50000000</v>
      </c>
      <c r="J23" s="52">
        <v>50000000</v>
      </c>
      <c r="K23" s="41">
        <f t="shared" si="1"/>
        <v>100000000</v>
      </c>
      <c r="L23" s="52">
        <v>1080000000</v>
      </c>
      <c r="M23" s="41">
        <f t="shared" si="2"/>
        <v>1180000000</v>
      </c>
      <c r="N23" s="52">
        <v>38000000</v>
      </c>
      <c r="O23" s="52">
        <v>38000000</v>
      </c>
      <c r="P23" s="52">
        <v>1180000000</v>
      </c>
      <c r="Q23" s="52">
        <v>100000000</v>
      </c>
      <c r="R23" s="52">
        <v>1080000000</v>
      </c>
      <c r="S23" s="52">
        <v>35000000</v>
      </c>
      <c r="T23" s="27">
        <f t="shared" si="3"/>
        <v>0</v>
      </c>
      <c r="U23" s="27">
        <f t="shared" si="4"/>
        <v>0</v>
      </c>
      <c r="V23" s="27">
        <f t="shared" si="5"/>
        <v>0</v>
      </c>
      <c r="W23" s="57">
        <f t="shared" si="6"/>
        <v>8.5714285714285715E-2</v>
      </c>
    </row>
    <row r="24" spans="2:23" ht="14.25" x14ac:dyDescent="0.2">
      <c r="B24" s="378"/>
      <c r="C24" s="68">
        <v>4.2</v>
      </c>
      <c r="D24" s="62" t="s">
        <v>157</v>
      </c>
      <c r="E24" s="52">
        <v>1215892000</v>
      </c>
      <c r="F24" s="52">
        <v>443008000</v>
      </c>
      <c r="G24" s="52">
        <v>283790000</v>
      </c>
      <c r="H24" s="41">
        <f t="shared" si="0"/>
        <v>1942690000</v>
      </c>
      <c r="I24" s="52">
        <v>374625000</v>
      </c>
      <c r="J24" s="52">
        <v>55000000</v>
      </c>
      <c r="K24" s="41">
        <f t="shared" si="1"/>
        <v>429625000</v>
      </c>
      <c r="L24" s="52">
        <v>1513065000</v>
      </c>
      <c r="M24" s="41">
        <f t="shared" si="2"/>
        <v>1942690000</v>
      </c>
      <c r="N24" s="52">
        <v>47375000</v>
      </c>
      <c r="O24" s="52">
        <v>47375000</v>
      </c>
      <c r="P24" s="52">
        <v>1942690000</v>
      </c>
      <c r="Q24" s="52">
        <v>429625000</v>
      </c>
      <c r="R24" s="52">
        <v>1513065000</v>
      </c>
      <c r="S24" s="52">
        <v>47375000</v>
      </c>
      <c r="T24" s="27">
        <f t="shared" si="3"/>
        <v>0</v>
      </c>
      <c r="U24" s="27">
        <f t="shared" si="4"/>
        <v>0</v>
      </c>
      <c r="V24" s="27">
        <f t="shared" si="5"/>
        <v>0</v>
      </c>
      <c r="W24" s="57">
        <f t="shared" si="6"/>
        <v>0</v>
      </c>
    </row>
    <row r="25" spans="2:23" ht="14.25" x14ac:dyDescent="0.2">
      <c r="B25" s="378"/>
      <c r="C25" s="68">
        <v>4.3</v>
      </c>
      <c r="D25" s="62" t="s">
        <v>158</v>
      </c>
      <c r="E25" s="52">
        <v>2149248232</v>
      </c>
      <c r="F25" s="52">
        <v>390736722</v>
      </c>
      <c r="G25" s="52"/>
      <c r="H25" s="41">
        <f t="shared" si="0"/>
        <v>2539984954</v>
      </c>
      <c r="I25" s="52">
        <v>1922763807</v>
      </c>
      <c r="J25" s="52">
        <v>93405043</v>
      </c>
      <c r="K25" s="41">
        <f t="shared" si="1"/>
        <v>2016168850</v>
      </c>
      <c r="L25" s="52">
        <v>523816104</v>
      </c>
      <c r="M25" s="41">
        <f t="shared" si="2"/>
        <v>2539984954</v>
      </c>
      <c r="N25" s="52">
        <v>41060626</v>
      </c>
      <c r="O25" s="52">
        <v>54549620</v>
      </c>
      <c r="P25" s="52">
        <v>2539984000</v>
      </c>
      <c r="Q25" s="52">
        <v>2016168000</v>
      </c>
      <c r="R25" s="52">
        <v>523816000</v>
      </c>
      <c r="S25" s="52">
        <v>71993000</v>
      </c>
      <c r="T25" s="27">
        <f t="shared" si="3"/>
        <v>3.7559291712073775E-7</v>
      </c>
      <c r="U25" s="27">
        <f t="shared" si="4"/>
        <v>4.2159185147269473E-7</v>
      </c>
      <c r="V25" s="27">
        <f t="shared" si="5"/>
        <v>1.9854299983200209E-7</v>
      </c>
      <c r="W25" s="57">
        <f t="shared" si="6"/>
        <v>-0.24229272290361564</v>
      </c>
    </row>
    <row r="26" spans="2:23" ht="14.25" x14ac:dyDescent="0.2">
      <c r="B26" s="378"/>
      <c r="C26" s="68">
        <v>4.4000000000000004</v>
      </c>
      <c r="D26" s="62" t="s">
        <v>159</v>
      </c>
      <c r="E26" s="52">
        <v>1286602000</v>
      </c>
      <c r="F26" s="52">
        <v>529776000</v>
      </c>
      <c r="G26" s="52">
        <v>367025000</v>
      </c>
      <c r="H26" s="41">
        <f t="shared" si="0"/>
        <v>2183403000</v>
      </c>
      <c r="I26" s="52">
        <v>631956000</v>
      </c>
      <c r="J26" s="52">
        <v>6584000</v>
      </c>
      <c r="K26" s="41">
        <f t="shared" si="1"/>
        <v>638540000</v>
      </c>
      <c r="L26" s="52">
        <v>1544863000</v>
      </c>
      <c r="M26" s="41">
        <f t="shared" si="2"/>
        <v>2183403000</v>
      </c>
      <c r="N26" s="52"/>
      <c r="O26" s="52"/>
      <c r="P26" s="52">
        <v>2183403000</v>
      </c>
      <c r="Q26" s="52">
        <v>638540000</v>
      </c>
      <c r="R26" s="52">
        <f>P26-Q26</f>
        <v>1544863000</v>
      </c>
      <c r="S26" s="52"/>
      <c r="T26" s="27">
        <f t="shared" si="3"/>
        <v>0</v>
      </c>
      <c r="U26" s="27">
        <f t="shared" si="4"/>
        <v>0</v>
      </c>
      <c r="V26" s="27">
        <f t="shared" si="5"/>
        <v>0</v>
      </c>
      <c r="W26" s="57" t="e">
        <f t="shared" si="6"/>
        <v>#DIV/0!</v>
      </c>
    </row>
    <row r="27" spans="2:23" ht="14.25" x14ac:dyDescent="0.2">
      <c r="B27" s="378">
        <v>5</v>
      </c>
      <c r="C27" s="68"/>
      <c r="D27" s="64" t="s">
        <v>160</v>
      </c>
      <c r="E27" s="52"/>
      <c r="F27" s="52"/>
      <c r="G27" s="52"/>
      <c r="H27" s="41"/>
      <c r="I27" s="52"/>
      <c r="J27" s="52"/>
      <c r="K27" s="41"/>
      <c r="L27" s="52"/>
      <c r="M27" s="41"/>
      <c r="N27" s="52"/>
      <c r="O27" s="52"/>
      <c r="P27" s="52"/>
      <c r="Q27" s="52"/>
      <c r="R27" s="52"/>
      <c r="S27" s="52"/>
      <c r="T27" s="27"/>
      <c r="U27" s="27"/>
      <c r="V27" s="27"/>
      <c r="W27" s="57"/>
    </row>
    <row r="28" spans="2:23" ht="14.25" x14ac:dyDescent="0.2">
      <c r="B28" s="378"/>
      <c r="C28" s="68">
        <v>5.0999999999999996</v>
      </c>
      <c r="D28" s="62" t="s">
        <v>161</v>
      </c>
      <c r="E28" s="52">
        <v>3662005000</v>
      </c>
      <c r="F28" s="52">
        <v>457085000</v>
      </c>
      <c r="G28" s="52">
        <v>114779000</v>
      </c>
      <c r="H28" s="41">
        <f t="shared" si="0"/>
        <v>4233869000</v>
      </c>
      <c r="I28" s="52">
        <v>530721000</v>
      </c>
      <c r="J28" s="52">
        <v>160038000</v>
      </c>
      <c r="K28" s="41">
        <f t="shared" si="1"/>
        <v>690759000</v>
      </c>
      <c r="L28" s="52">
        <v>3543110000</v>
      </c>
      <c r="M28" s="41">
        <f t="shared" si="2"/>
        <v>4233869000</v>
      </c>
      <c r="N28" s="52">
        <v>457250000</v>
      </c>
      <c r="O28" s="52">
        <v>297212000</v>
      </c>
      <c r="P28" s="52">
        <v>4229443000</v>
      </c>
      <c r="Q28" s="52">
        <v>686333000</v>
      </c>
      <c r="R28" s="52">
        <v>3543110000</v>
      </c>
      <c r="S28" s="52">
        <v>457250000</v>
      </c>
      <c r="T28" s="27">
        <f t="shared" si="3"/>
        <v>1.0464734954460906E-3</v>
      </c>
      <c r="U28" s="27">
        <f t="shared" si="4"/>
        <v>6.4487646667142628E-3</v>
      </c>
      <c r="V28" s="27">
        <f t="shared" si="5"/>
        <v>0</v>
      </c>
      <c r="W28" s="57">
        <f t="shared" si="6"/>
        <v>-0.35000109349371239</v>
      </c>
    </row>
    <row r="29" spans="2:23" ht="14.25" x14ac:dyDescent="0.2">
      <c r="B29" s="378"/>
      <c r="C29" s="68">
        <v>5.2</v>
      </c>
      <c r="D29" s="62" t="s">
        <v>162</v>
      </c>
      <c r="E29" s="52">
        <v>1345051857</v>
      </c>
      <c r="F29" s="52">
        <v>622683311</v>
      </c>
      <c r="G29" s="52">
        <v>1888148909</v>
      </c>
      <c r="H29" s="41">
        <f t="shared" si="0"/>
        <v>3855884077</v>
      </c>
      <c r="I29" s="52">
        <v>235974264</v>
      </c>
      <c r="J29" s="52">
        <v>1059293810</v>
      </c>
      <c r="K29" s="41">
        <f t="shared" si="1"/>
        <v>1295268074</v>
      </c>
      <c r="L29" s="52">
        <v>2560616003</v>
      </c>
      <c r="M29" s="41">
        <f t="shared" si="2"/>
        <v>3855884077</v>
      </c>
      <c r="N29" s="52">
        <v>211804765</v>
      </c>
      <c r="O29" s="52">
        <v>128144765</v>
      </c>
      <c r="P29" s="52">
        <v>1968115000</v>
      </c>
      <c r="Q29" s="52">
        <v>1295268000</v>
      </c>
      <c r="R29" s="52">
        <v>672847000</v>
      </c>
      <c r="S29" s="52">
        <v>239030000</v>
      </c>
      <c r="T29" s="27">
        <f t="shared" si="3"/>
        <v>0.95917620515061364</v>
      </c>
      <c r="U29" s="27">
        <f t="shared" si="4"/>
        <v>5.7131033886423504E-8</v>
      </c>
      <c r="V29" s="27">
        <f t="shared" si="5"/>
        <v>2.8056437838022612</v>
      </c>
      <c r="W29" s="57">
        <f t="shared" si="6"/>
        <v>-0.46389672844412833</v>
      </c>
    </row>
    <row r="30" spans="2:23" ht="14.25" x14ac:dyDescent="0.2">
      <c r="B30" s="378"/>
      <c r="C30" s="68">
        <v>5.3</v>
      </c>
      <c r="D30" s="62" t="s">
        <v>163</v>
      </c>
      <c r="E30" s="52">
        <v>68481000</v>
      </c>
      <c r="F30" s="52">
        <v>248149000</v>
      </c>
      <c r="G30" s="52">
        <v>1829723000</v>
      </c>
      <c r="H30" s="41">
        <f t="shared" si="0"/>
        <v>2146353000</v>
      </c>
      <c r="I30" s="52">
        <v>20336000</v>
      </c>
      <c r="J30" s="52">
        <v>1030069000</v>
      </c>
      <c r="K30" s="41">
        <f t="shared" si="1"/>
        <v>1050405000</v>
      </c>
      <c r="L30" s="52">
        <v>1095948000</v>
      </c>
      <c r="M30" s="41">
        <f t="shared" si="2"/>
        <v>2146353000</v>
      </c>
      <c r="N30" s="52">
        <v>63435000</v>
      </c>
      <c r="O30" s="52">
        <v>51635000</v>
      </c>
      <c r="P30" s="52">
        <v>2146353000</v>
      </c>
      <c r="Q30" s="52">
        <v>1050405000</v>
      </c>
      <c r="R30" s="52">
        <v>1095948000</v>
      </c>
      <c r="S30" s="52">
        <v>63435000</v>
      </c>
      <c r="T30" s="27">
        <f t="shared" si="3"/>
        <v>0</v>
      </c>
      <c r="U30" s="27">
        <f t="shared" si="4"/>
        <v>0</v>
      </c>
      <c r="V30" s="27">
        <f t="shared" si="5"/>
        <v>0</v>
      </c>
      <c r="W30" s="57">
        <f t="shared" si="6"/>
        <v>-0.18601718294317018</v>
      </c>
    </row>
    <row r="31" spans="2:23" ht="14.25" x14ac:dyDescent="0.2">
      <c r="B31" s="378"/>
      <c r="C31" s="68">
        <v>5.4</v>
      </c>
      <c r="D31" s="62" t="s">
        <v>164</v>
      </c>
      <c r="E31" s="52">
        <v>9098479232</v>
      </c>
      <c r="F31" s="52">
        <v>531593591</v>
      </c>
      <c r="G31" s="52">
        <f>1377315265+27043045</f>
        <v>1404358310</v>
      </c>
      <c r="H31" s="41">
        <f t="shared" si="0"/>
        <v>11034431133</v>
      </c>
      <c r="I31" s="52">
        <v>1681476244</v>
      </c>
      <c r="J31" s="52">
        <v>4212950518</v>
      </c>
      <c r="K31" s="41">
        <f t="shared" si="1"/>
        <v>5894426762</v>
      </c>
      <c r="L31" s="52">
        <v>5140004372</v>
      </c>
      <c r="M31" s="41">
        <f t="shared" si="2"/>
        <v>11034431134</v>
      </c>
      <c r="N31" s="52">
        <v>101528025</v>
      </c>
      <c r="O31" s="52">
        <v>54379630</v>
      </c>
      <c r="P31" s="52">
        <v>11007389000</v>
      </c>
      <c r="Q31" s="52">
        <v>5894427000</v>
      </c>
      <c r="R31" s="52">
        <v>5112962000</v>
      </c>
      <c r="S31" s="52">
        <v>122857000</v>
      </c>
      <c r="T31" s="27">
        <f t="shared" si="3"/>
        <v>2.4567254777677068E-3</v>
      </c>
      <c r="U31" s="27">
        <f t="shared" si="4"/>
        <v>-4.0377122322492076E-8</v>
      </c>
      <c r="V31" s="27">
        <f t="shared" si="5"/>
        <v>5.2889835676463073E-3</v>
      </c>
      <c r="W31" s="57">
        <f t="shared" si="6"/>
        <v>-0.55737458997045342</v>
      </c>
    </row>
    <row r="32" spans="2:23" ht="15.75" thickBot="1" x14ac:dyDescent="0.25">
      <c r="B32" s="66"/>
      <c r="C32" s="69"/>
      <c r="D32" s="65"/>
      <c r="E32" s="58"/>
      <c r="F32" s="58"/>
      <c r="G32" s="58"/>
      <c r="H32" s="59"/>
      <c r="I32" s="58"/>
      <c r="J32" s="58"/>
      <c r="K32" s="59"/>
      <c r="L32" s="58"/>
      <c r="M32" s="59"/>
      <c r="N32" s="58"/>
      <c r="O32" s="58"/>
      <c r="P32" s="58"/>
      <c r="Q32" s="58"/>
      <c r="R32" s="58"/>
      <c r="S32" s="58"/>
      <c r="T32" s="60"/>
      <c r="U32" s="60"/>
      <c r="V32" s="60"/>
      <c r="W32" s="61"/>
    </row>
    <row r="33" spans="2:23" ht="13.5" thickBot="1" x14ac:dyDescent="0.25">
      <c r="E33" s="42"/>
      <c r="F33" s="42"/>
      <c r="G33" s="42"/>
      <c r="H33" s="42"/>
      <c r="I33" s="42"/>
      <c r="J33" s="42"/>
      <c r="K33" s="42"/>
      <c r="L33" s="42"/>
      <c r="M33" s="42"/>
      <c r="N33" s="42"/>
      <c r="O33" s="42"/>
      <c r="P33" s="42"/>
      <c r="Q33" s="42"/>
      <c r="R33" s="42"/>
      <c r="S33" s="42"/>
    </row>
    <row r="34" spans="2:23" x14ac:dyDescent="0.2">
      <c r="B34" s="9" t="s">
        <v>21</v>
      </c>
      <c r="C34" s="8"/>
      <c r="D34" s="1"/>
      <c r="E34" s="43"/>
      <c r="F34" s="44"/>
      <c r="G34" s="45"/>
      <c r="H34" s="44"/>
      <c r="I34" s="46"/>
      <c r="J34" s="46"/>
      <c r="K34" s="47"/>
      <c r="L34" s="44"/>
      <c r="M34" s="48"/>
      <c r="N34" s="44"/>
      <c r="O34" s="48"/>
      <c r="P34" s="44"/>
      <c r="Q34" s="49"/>
      <c r="R34" s="49"/>
      <c r="S34" s="49"/>
      <c r="T34" s="29"/>
      <c r="U34" s="29"/>
      <c r="V34" s="29"/>
      <c r="W34" s="30"/>
    </row>
    <row r="35" spans="2:23" x14ac:dyDescent="0.2">
      <c r="B35" s="2"/>
      <c r="C35" s="363" t="s">
        <v>165</v>
      </c>
      <c r="D35" s="364"/>
      <c r="E35" s="364"/>
      <c r="F35" s="364"/>
      <c r="G35" s="364"/>
      <c r="H35" s="364"/>
      <c r="I35" s="364"/>
      <c r="J35" s="364"/>
      <c r="K35" s="364"/>
      <c r="L35" s="364"/>
      <c r="M35" s="364"/>
      <c r="N35" s="364"/>
      <c r="O35" s="364"/>
      <c r="P35" s="364"/>
      <c r="Q35" s="364"/>
      <c r="R35" s="364"/>
      <c r="S35" s="364"/>
      <c r="T35" s="364"/>
      <c r="U35" s="364"/>
      <c r="V35" s="364"/>
      <c r="W35" s="33"/>
    </row>
    <row r="36" spans="2:23" x14ac:dyDescent="0.2">
      <c r="B36" s="2"/>
      <c r="C36" s="364"/>
      <c r="D36" s="364"/>
      <c r="E36" s="364"/>
      <c r="F36" s="364"/>
      <c r="G36" s="364"/>
      <c r="H36" s="364"/>
      <c r="I36" s="364"/>
      <c r="J36" s="364"/>
      <c r="K36" s="364"/>
      <c r="L36" s="364"/>
      <c r="M36" s="364"/>
      <c r="N36" s="364"/>
      <c r="O36" s="364"/>
      <c r="P36" s="364"/>
      <c r="Q36" s="364"/>
      <c r="R36" s="364"/>
      <c r="S36" s="364"/>
      <c r="T36" s="364"/>
      <c r="U36" s="364"/>
      <c r="V36" s="364"/>
      <c r="W36" s="33"/>
    </row>
    <row r="37" spans="2:23" x14ac:dyDescent="0.2">
      <c r="B37" s="2"/>
      <c r="C37" s="364"/>
      <c r="D37" s="364"/>
      <c r="E37" s="364"/>
      <c r="F37" s="364"/>
      <c r="G37" s="364"/>
      <c r="H37" s="364"/>
      <c r="I37" s="364"/>
      <c r="J37" s="364"/>
      <c r="K37" s="364"/>
      <c r="L37" s="364"/>
      <c r="M37" s="364"/>
      <c r="N37" s="364"/>
      <c r="O37" s="364"/>
      <c r="P37" s="364"/>
      <c r="Q37" s="364"/>
      <c r="R37" s="364"/>
      <c r="S37" s="364"/>
      <c r="T37" s="364"/>
      <c r="U37" s="364"/>
      <c r="V37" s="364"/>
      <c r="W37" s="33"/>
    </row>
    <row r="38" spans="2:23" x14ac:dyDescent="0.2">
      <c r="B38" s="2"/>
      <c r="C38" s="364"/>
      <c r="D38" s="364"/>
      <c r="E38" s="364"/>
      <c r="F38" s="364"/>
      <c r="G38" s="364"/>
      <c r="H38" s="364"/>
      <c r="I38" s="364"/>
      <c r="J38" s="364"/>
      <c r="K38" s="364"/>
      <c r="L38" s="364"/>
      <c r="M38" s="364"/>
      <c r="N38" s="364"/>
      <c r="O38" s="364"/>
      <c r="P38" s="364"/>
      <c r="Q38" s="364"/>
      <c r="R38" s="364"/>
      <c r="S38" s="364"/>
      <c r="T38" s="364"/>
      <c r="U38" s="364"/>
      <c r="V38" s="364"/>
      <c r="W38" s="33"/>
    </row>
    <row r="39" spans="2:23" ht="13.5" thickBot="1" x14ac:dyDescent="0.25">
      <c r="B39" s="3"/>
      <c r="C39" s="4"/>
      <c r="D39" s="4"/>
      <c r="E39" s="5"/>
      <c r="F39" s="6"/>
      <c r="G39" s="6"/>
      <c r="H39" s="6"/>
      <c r="I39" s="6"/>
      <c r="J39" s="6"/>
      <c r="K39" s="7"/>
      <c r="L39" s="6"/>
      <c r="M39" s="4"/>
      <c r="N39" s="6"/>
      <c r="O39" s="4"/>
      <c r="P39" s="6"/>
      <c r="Q39" s="31"/>
      <c r="R39" s="31"/>
      <c r="S39" s="31"/>
      <c r="T39" s="31"/>
      <c r="U39" s="31"/>
      <c r="V39" s="31"/>
      <c r="W39" s="32"/>
    </row>
  </sheetData>
  <customSheetViews>
    <customSheetView guid="{7043DB3C-32B3-43B5-9ACE-4B1C78863594}" scale="75" state="hidden" topLeftCell="B2">
      <pane xSplit="3" ySplit="5" topLeftCell="M7" activePane="bottomRight" state="frozen"/>
      <selection pane="bottomRight" activeCell="C35" sqref="C35:V38"/>
      <pageMargins left="0.75" right="0.75" top="1" bottom="1" header="0" footer="0"/>
      <pageSetup paperSize="9" orientation="landscape" r:id="rId1"/>
      <headerFooter alignWithMargins="0"/>
    </customSheetView>
  </customSheetViews>
  <mergeCells count="10">
    <mergeCell ref="C35:V38"/>
    <mergeCell ref="T4:W4"/>
    <mergeCell ref="B4:C5"/>
    <mergeCell ref="D4:D5"/>
    <mergeCell ref="P4:S4"/>
    <mergeCell ref="E4:O4"/>
    <mergeCell ref="B7:B13"/>
    <mergeCell ref="B15:B21"/>
    <mergeCell ref="B22:B26"/>
    <mergeCell ref="B27:B31"/>
  </mergeCells>
  <phoneticPr fontId="0" type="noConversion"/>
  <conditionalFormatting sqref="D4 B6:D6 B4 D34:P34 B34:B39 C34:C35 C39:P39 B7 B14 C7:D32">
    <cfRule type="cellIs" dxfId="41" priority="1" stopIfTrue="1" operator="equal">
      <formula>"NO ADMISIBLE"</formula>
    </cfRule>
  </conditionalFormatting>
  <pageMargins left="0.75" right="0.75" top="1" bottom="1" header="0" footer="0"/>
  <pageSetup paperSize="9" orientation="landscape" r:id="rId2"/>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6"/>
  <dimension ref="A1:Q1254"/>
  <sheetViews>
    <sheetView topLeftCell="A300" workbookViewId="0">
      <selection activeCell="B307" sqref="B307:E307"/>
    </sheetView>
  </sheetViews>
  <sheetFormatPr baseColWidth="10" defaultRowHeight="12.75" x14ac:dyDescent="0.2"/>
  <cols>
    <col min="1" max="1" width="32.7109375" customWidth="1"/>
    <col min="2" max="2" width="25.42578125" bestFit="1" customWidth="1"/>
    <col min="3" max="4" width="21.85546875" bestFit="1" customWidth="1"/>
    <col min="5" max="5" width="22.85546875" bestFit="1" customWidth="1"/>
    <col min="6" max="9" width="20" bestFit="1" customWidth="1"/>
    <col min="10" max="10" width="21.140625" customWidth="1"/>
    <col min="11" max="11" width="16.28515625" customWidth="1"/>
    <col min="12" max="12" width="20.28515625" bestFit="1" customWidth="1"/>
    <col min="13" max="13" width="16" customWidth="1"/>
    <col min="14" max="17" width="20.28515625" bestFit="1" customWidth="1"/>
    <col min="18" max="19" width="20.42578125" bestFit="1" customWidth="1"/>
  </cols>
  <sheetData>
    <row r="1" spans="1:17" ht="12.75" customHeight="1" x14ac:dyDescent="0.2">
      <c r="A1" s="383" t="s">
        <v>168</v>
      </c>
      <c r="B1" s="384" t="s">
        <v>170</v>
      </c>
      <c r="C1" s="386" t="s">
        <v>166</v>
      </c>
      <c r="D1" s="386" t="s">
        <v>169</v>
      </c>
      <c r="E1" s="381" t="s">
        <v>167</v>
      </c>
      <c r="F1" s="384"/>
      <c r="G1" s="386"/>
      <c r="H1" s="386"/>
      <c r="I1" s="381"/>
      <c r="J1" s="379"/>
      <c r="K1" s="379"/>
      <c r="L1" s="379"/>
      <c r="M1" s="380"/>
      <c r="N1" s="381"/>
      <c r="O1" s="381"/>
      <c r="P1" s="381"/>
      <c r="Q1" s="381"/>
    </row>
    <row r="2" spans="1:17" x14ac:dyDescent="0.2">
      <c r="A2" s="383"/>
      <c r="B2" s="385"/>
      <c r="C2" s="382"/>
      <c r="D2" s="381"/>
      <c r="E2" s="382"/>
      <c r="F2" s="385"/>
      <c r="G2" s="382"/>
      <c r="H2" s="381"/>
      <c r="I2" s="382"/>
      <c r="J2" s="380"/>
      <c r="K2" s="387"/>
      <c r="L2" s="380"/>
      <c r="M2" s="387"/>
      <c r="N2" s="382"/>
      <c r="O2" s="382"/>
      <c r="P2" s="382"/>
      <c r="Q2" s="382"/>
    </row>
    <row r="3" spans="1:17" ht="13.5" thickBot="1" x14ac:dyDescent="0.25">
      <c r="A3" s="383"/>
      <c r="B3" s="385"/>
      <c r="C3" s="382"/>
      <c r="D3" s="381"/>
      <c r="E3" s="382"/>
      <c r="F3" s="385"/>
      <c r="G3" s="382"/>
      <c r="H3" s="381"/>
      <c r="I3" s="382"/>
      <c r="J3" s="380"/>
      <c r="K3" s="387"/>
      <c r="L3" s="380"/>
      <c r="M3" s="387"/>
      <c r="N3" s="382"/>
      <c r="O3" s="382"/>
      <c r="P3" s="382"/>
      <c r="Q3" s="382"/>
    </row>
    <row r="4" spans="1:17" ht="16.5" x14ac:dyDescent="0.2">
      <c r="A4" s="75" t="s">
        <v>188</v>
      </c>
      <c r="B4" s="76">
        <v>725256000</v>
      </c>
      <c r="C4" s="76">
        <v>730287000</v>
      </c>
      <c r="D4" s="76">
        <v>242772000</v>
      </c>
      <c r="E4" s="76">
        <v>314919000</v>
      </c>
      <c r="F4" s="97"/>
      <c r="G4" s="97"/>
      <c r="H4" s="97"/>
      <c r="I4" s="97"/>
      <c r="J4" s="74"/>
      <c r="K4" s="74"/>
      <c r="L4" s="74"/>
      <c r="M4" s="74"/>
      <c r="O4" s="74"/>
      <c r="P4" s="98"/>
    </row>
    <row r="5" spans="1:17" ht="15" x14ac:dyDescent="0.25">
      <c r="A5" s="115" t="s">
        <v>189</v>
      </c>
      <c r="B5" s="77">
        <v>425000000</v>
      </c>
      <c r="C5" s="77">
        <v>500000000</v>
      </c>
      <c r="D5" s="77">
        <v>0</v>
      </c>
      <c r="E5" s="77">
        <v>0</v>
      </c>
      <c r="F5" s="97"/>
      <c r="G5" s="97"/>
      <c r="H5" s="97"/>
      <c r="I5" s="97"/>
      <c r="J5" s="74"/>
      <c r="K5" s="74"/>
      <c r="L5" s="74"/>
      <c r="M5" s="74"/>
      <c r="O5" s="74"/>
      <c r="P5" s="98"/>
    </row>
    <row r="6" spans="1:17" ht="15" x14ac:dyDescent="0.25">
      <c r="A6" s="115" t="s">
        <v>190</v>
      </c>
      <c r="B6" s="77">
        <v>1409393197</v>
      </c>
      <c r="C6" s="77">
        <v>1981956977</v>
      </c>
      <c r="D6" s="77">
        <v>101204660</v>
      </c>
      <c r="E6" s="77">
        <v>375092525</v>
      </c>
      <c r="F6" s="97"/>
      <c r="G6" s="97"/>
      <c r="H6" s="97"/>
      <c r="I6" s="97"/>
      <c r="J6" s="74"/>
      <c r="K6" s="74"/>
      <c r="L6" s="74"/>
      <c r="M6" s="74"/>
      <c r="O6" s="74"/>
      <c r="P6" s="98"/>
    </row>
    <row r="7" spans="1:17" ht="15.75" thickBot="1" x14ac:dyDescent="0.3">
      <c r="A7" s="115" t="s">
        <v>12</v>
      </c>
      <c r="B7" s="78">
        <v>3503200208</v>
      </c>
      <c r="C7" s="78">
        <v>5076171451</v>
      </c>
      <c r="D7" s="78">
        <v>499066086</v>
      </c>
      <c r="E7" s="78">
        <v>1922837194</v>
      </c>
      <c r="F7" s="97"/>
      <c r="G7" s="97"/>
      <c r="H7" s="97"/>
      <c r="I7" s="97"/>
      <c r="J7" s="74"/>
      <c r="K7" s="74"/>
      <c r="L7" s="74"/>
      <c r="M7" s="74"/>
      <c r="O7" s="74"/>
      <c r="P7" s="98"/>
    </row>
    <row r="8" spans="1:17" ht="16.5" x14ac:dyDescent="0.2">
      <c r="A8" s="81" t="s">
        <v>178</v>
      </c>
      <c r="B8" s="82">
        <v>3404833641</v>
      </c>
      <c r="C8" s="82">
        <v>4525717988</v>
      </c>
      <c r="D8" s="82">
        <v>675844461</v>
      </c>
      <c r="E8" s="82">
        <v>2240857170</v>
      </c>
      <c r="F8" s="97"/>
      <c r="G8" s="97"/>
      <c r="H8" s="97"/>
      <c r="I8" s="97"/>
      <c r="J8" s="74"/>
      <c r="K8" s="74"/>
      <c r="L8" s="74"/>
      <c r="M8" s="74"/>
      <c r="O8" s="74"/>
      <c r="P8" s="98"/>
    </row>
    <row r="9" spans="1:17" ht="16.5" x14ac:dyDescent="0.2">
      <c r="A9" s="72" t="s">
        <v>191</v>
      </c>
      <c r="B9" s="77">
        <v>840664949</v>
      </c>
      <c r="C9" s="77">
        <v>840664949</v>
      </c>
      <c r="D9" s="77">
        <v>319196008</v>
      </c>
      <c r="E9" s="77">
        <v>499068939</v>
      </c>
      <c r="F9" s="97"/>
      <c r="G9" s="97"/>
      <c r="H9" s="97"/>
      <c r="I9" s="97"/>
      <c r="J9" s="74"/>
      <c r="K9" s="74"/>
      <c r="L9" s="74"/>
      <c r="M9" s="74"/>
      <c r="O9" s="74"/>
      <c r="P9" s="98"/>
    </row>
    <row r="10" spans="1:17" ht="17.25" thickBot="1" x14ac:dyDescent="0.25">
      <c r="A10" s="83" t="s">
        <v>192</v>
      </c>
      <c r="B10" s="84"/>
      <c r="C10" s="84"/>
      <c r="D10" s="84"/>
      <c r="E10" s="84"/>
      <c r="F10" s="97"/>
      <c r="G10" s="97"/>
      <c r="H10" s="97"/>
      <c r="I10" s="97"/>
      <c r="J10" s="74"/>
      <c r="K10" s="74"/>
      <c r="L10" s="74"/>
      <c r="M10" s="74"/>
      <c r="O10" s="74"/>
      <c r="P10" s="98"/>
    </row>
    <row r="11" spans="1:17" ht="33" x14ac:dyDescent="0.2">
      <c r="A11" s="75" t="s">
        <v>193</v>
      </c>
      <c r="B11" s="76">
        <v>42456478993</v>
      </c>
      <c r="C11" s="76">
        <v>2797936297</v>
      </c>
      <c r="D11" s="76">
        <v>234817175</v>
      </c>
      <c r="E11" s="76">
        <v>1074099589</v>
      </c>
      <c r="F11" s="97"/>
      <c r="G11" s="97"/>
      <c r="H11" s="97"/>
      <c r="I11" s="97"/>
      <c r="J11" s="74"/>
      <c r="K11" s="74"/>
      <c r="L11" s="74"/>
      <c r="M11" s="74"/>
      <c r="O11" s="74"/>
      <c r="P11" s="98"/>
    </row>
    <row r="12" spans="1:17" ht="16.5" x14ac:dyDescent="0.2">
      <c r="A12" s="72" t="s">
        <v>4</v>
      </c>
      <c r="B12" s="77">
        <v>92339472</v>
      </c>
      <c r="C12" s="77">
        <v>422954429</v>
      </c>
      <c r="D12" s="77">
        <v>251254429</v>
      </c>
      <c r="E12" s="77">
        <v>26865000</v>
      </c>
      <c r="F12" s="97"/>
      <c r="G12" s="97"/>
      <c r="H12" s="97"/>
      <c r="I12" s="97"/>
      <c r="J12" s="74"/>
      <c r="K12" s="74"/>
      <c r="L12" s="74"/>
      <c r="M12" s="74"/>
      <c r="O12" s="74"/>
      <c r="P12" s="98"/>
    </row>
    <row r="13" spans="1:17" ht="17.25" thickBot="1" x14ac:dyDescent="0.25">
      <c r="A13" s="83" t="s">
        <v>17</v>
      </c>
      <c r="B13" s="84">
        <v>1080341282</v>
      </c>
      <c r="C13" s="84">
        <v>1639625550</v>
      </c>
      <c r="D13" s="84">
        <v>465216320</v>
      </c>
      <c r="E13" s="84">
        <v>465216320</v>
      </c>
      <c r="F13" s="97"/>
      <c r="G13" s="97"/>
      <c r="H13" s="97"/>
      <c r="I13" s="97"/>
      <c r="J13" s="74"/>
      <c r="K13" s="74"/>
      <c r="L13" s="74"/>
      <c r="M13" s="74"/>
      <c r="O13" s="74"/>
      <c r="P13" s="98"/>
    </row>
    <row r="14" spans="1:17" ht="33" x14ac:dyDescent="0.2">
      <c r="A14" s="75" t="s">
        <v>10</v>
      </c>
      <c r="B14" s="76">
        <v>499772178</v>
      </c>
      <c r="C14" s="76">
        <v>580272178</v>
      </c>
      <c r="D14" s="76">
        <v>23348000</v>
      </c>
      <c r="E14" s="76">
        <v>23348000</v>
      </c>
      <c r="F14" s="97"/>
      <c r="G14" s="97"/>
      <c r="H14" s="97"/>
      <c r="I14" s="97"/>
      <c r="J14" s="74"/>
      <c r="K14" s="74"/>
      <c r="L14" s="74"/>
      <c r="M14" s="74"/>
      <c r="O14" s="74"/>
      <c r="P14" s="98"/>
    </row>
    <row r="15" spans="1:17" ht="17.25" thickBot="1" x14ac:dyDescent="0.25">
      <c r="A15" s="83" t="s">
        <v>19</v>
      </c>
      <c r="B15" s="84">
        <v>1254046877</v>
      </c>
      <c r="C15" s="84">
        <v>1272903631</v>
      </c>
      <c r="D15" s="84">
        <v>90326298</v>
      </c>
      <c r="E15" s="84">
        <v>90326298</v>
      </c>
      <c r="F15" s="97"/>
      <c r="G15" s="97"/>
      <c r="H15" s="97"/>
      <c r="I15" s="97"/>
      <c r="J15" s="74"/>
      <c r="K15" s="74"/>
      <c r="L15" s="74"/>
      <c r="M15" s="74"/>
      <c r="O15" s="74"/>
      <c r="P15" s="98"/>
    </row>
    <row r="16" spans="1:17" ht="16.5" x14ac:dyDescent="0.2">
      <c r="A16" s="75" t="s">
        <v>194</v>
      </c>
      <c r="B16" s="76">
        <v>905939302</v>
      </c>
      <c r="C16" s="76">
        <v>1140994223</v>
      </c>
      <c r="D16" s="76">
        <v>92117132</v>
      </c>
      <c r="E16" s="76">
        <v>326788462</v>
      </c>
      <c r="F16" s="97"/>
      <c r="G16" s="97"/>
      <c r="H16" s="97"/>
      <c r="I16" s="97"/>
      <c r="J16" s="74"/>
      <c r="K16" s="74"/>
      <c r="L16" s="74"/>
      <c r="M16" s="74"/>
      <c r="O16" s="74"/>
      <c r="P16" s="98"/>
    </row>
    <row r="17" spans="1:16" ht="16.5" x14ac:dyDescent="0.2">
      <c r="A17" s="72" t="s">
        <v>171</v>
      </c>
      <c r="B17" s="77">
        <v>1043760836</v>
      </c>
      <c r="C17" s="77">
        <v>1937760836</v>
      </c>
      <c r="D17" s="77">
        <v>39153416</v>
      </c>
      <c r="E17" s="77">
        <v>761019416</v>
      </c>
      <c r="F17" s="97"/>
      <c r="G17" s="97"/>
      <c r="H17" s="97"/>
      <c r="I17" s="97"/>
      <c r="J17" s="74"/>
      <c r="K17" s="74"/>
      <c r="L17" s="74"/>
      <c r="M17" s="74"/>
      <c r="O17" s="74"/>
      <c r="P17" s="98"/>
    </row>
    <row r="18" spans="1:16" ht="17.25" thickBot="1" x14ac:dyDescent="0.25">
      <c r="A18" s="83" t="s">
        <v>16</v>
      </c>
      <c r="B18" s="84">
        <v>658241837</v>
      </c>
      <c r="C18" s="84">
        <v>877331500</v>
      </c>
      <c r="D18" s="84">
        <v>297026580</v>
      </c>
      <c r="E18" s="84">
        <v>416343048</v>
      </c>
      <c r="F18" s="97"/>
      <c r="G18" s="97"/>
      <c r="H18" s="97"/>
      <c r="I18" s="97"/>
      <c r="J18" s="74"/>
      <c r="K18" s="74"/>
      <c r="L18" s="74"/>
      <c r="M18" s="74"/>
      <c r="O18" s="74"/>
      <c r="P18" s="98"/>
    </row>
    <row r="19" spans="1:16" ht="33" x14ac:dyDescent="0.2">
      <c r="A19" s="72" t="s">
        <v>187</v>
      </c>
      <c r="B19" s="76">
        <v>394586228</v>
      </c>
      <c r="C19" s="91">
        <v>530858526</v>
      </c>
      <c r="D19" s="76">
        <v>1065310</v>
      </c>
      <c r="E19" s="76">
        <v>158195841</v>
      </c>
      <c r="F19" s="97"/>
      <c r="G19" s="97"/>
      <c r="H19" s="97"/>
      <c r="I19" s="97"/>
      <c r="J19" s="74"/>
      <c r="K19" s="74"/>
      <c r="L19" s="74"/>
      <c r="M19" s="74"/>
      <c r="O19" s="74"/>
      <c r="P19" s="98"/>
    </row>
    <row r="20" spans="1:16" ht="33" x14ac:dyDescent="0.2">
      <c r="A20" s="72" t="s">
        <v>195</v>
      </c>
      <c r="B20" s="86">
        <v>1000000</v>
      </c>
      <c r="C20" s="86">
        <v>1000000</v>
      </c>
      <c r="D20" s="86">
        <v>0</v>
      </c>
      <c r="E20" s="86">
        <v>0</v>
      </c>
      <c r="F20" s="97"/>
      <c r="G20" s="97"/>
      <c r="H20" s="97"/>
      <c r="I20" s="97"/>
      <c r="J20" s="74"/>
      <c r="K20" s="74"/>
      <c r="L20" s="74"/>
      <c r="M20" s="74"/>
      <c r="O20" s="74"/>
      <c r="P20" s="98"/>
    </row>
    <row r="21" spans="1:16" ht="17.25" thickBot="1" x14ac:dyDescent="0.25">
      <c r="A21" s="87" t="s">
        <v>196</v>
      </c>
      <c r="B21" s="88">
        <v>0</v>
      </c>
      <c r="C21" s="88">
        <v>0</v>
      </c>
      <c r="D21" s="88">
        <v>0</v>
      </c>
      <c r="E21" s="88">
        <v>0</v>
      </c>
      <c r="F21" s="97"/>
      <c r="G21" s="97"/>
      <c r="H21" s="97"/>
      <c r="I21" s="97"/>
      <c r="J21" s="74"/>
      <c r="K21" s="74"/>
      <c r="L21" s="74"/>
      <c r="M21" s="74"/>
      <c r="O21" s="74"/>
      <c r="P21" s="98"/>
    </row>
    <row r="22" spans="1:16" ht="16.5" x14ac:dyDescent="0.2">
      <c r="A22" s="75" t="s">
        <v>175</v>
      </c>
      <c r="B22" s="76">
        <v>835256271</v>
      </c>
      <c r="C22" s="76">
        <v>1158721679</v>
      </c>
      <c r="D22" s="76">
        <v>215648716</v>
      </c>
      <c r="E22" s="76">
        <v>232888813</v>
      </c>
      <c r="F22" s="97"/>
      <c r="G22" s="97"/>
      <c r="H22" s="97"/>
      <c r="I22" s="97"/>
      <c r="J22" s="74"/>
      <c r="K22" s="74"/>
      <c r="L22" s="74"/>
      <c r="M22" s="74"/>
      <c r="O22" s="74"/>
      <c r="P22" s="98"/>
    </row>
    <row r="23" spans="1:16" ht="17.25" thickBot="1" x14ac:dyDescent="0.25">
      <c r="A23" s="85" t="s">
        <v>197</v>
      </c>
      <c r="B23" s="86">
        <v>1570627591</v>
      </c>
      <c r="C23" s="86">
        <v>2670894176</v>
      </c>
      <c r="D23" s="86">
        <v>310793143</v>
      </c>
      <c r="E23" s="86">
        <v>705631299</v>
      </c>
      <c r="F23" s="97"/>
      <c r="G23" s="97"/>
      <c r="H23" s="97"/>
      <c r="I23" s="97"/>
      <c r="J23" s="74"/>
      <c r="K23" s="74"/>
      <c r="L23" s="74"/>
      <c r="M23" s="74"/>
      <c r="O23" s="74"/>
      <c r="P23" s="98"/>
    </row>
    <row r="24" spans="1:16" ht="33" x14ac:dyDescent="0.2">
      <c r="A24" s="75" t="s">
        <v>198</v>
      </c>
      <c r="B24" s="76">
        <v>3309653000</v>
      </c>
      <c r="C24" s="76">
        <v>3517834000</v>
      </c>
      <c r="D24" s="76">
        <v>258375000</v>
      </c>
      <c r="E24" s="76">
        <v>738051000</v>
      </c>
      <c r="F24" s="97"/>
      <c r="G24" s="97"/>
      <c r="H24" s="97"/>
      <c r="I24" s="97"/>
      <c r="J24" s="74"/>
      <c r="K24" s="74"/>
      <c r="L24" s="74"/>
      <c r="M24" s="74"/>
      <c r="O24" s="74"/>
      <c r="P24" s="98"/>
    </row>
    <row r="25" spans="1:16" ht="16.5" x14ac:dyDescent="0.2">
      <c r="A25" s="85" t="s">
        <v>199</v>
      </c>
      <c r="B25" s="86">
        <v>3175302507</v>
      </c>
      <c r="C25" s="86">
        <v>4398894848</v>
      </c>
      <c r="D25" s="86">
        <v>426738104</v>
      </c>
      <c r="E25" s="86">
        <v>426738104</v>
      </c>
      <c r="F25" s="97"/>
      <c r="G25" s="97"/>
      <c r="H25" s="97"/>
      <c r="I25" s="97"/>
      <c r="J25" s="74"/>
      <c r="K25" s="74"/>
      <c r="L25" s="74"/>
      <c r="M25" s="74"/>
      <c r="O25" s="74"/>
      <c r="P25" s="98"/>
    </row>
    <row r="26" spans="1:16" ht="16.5" x14ac:dyDescent="0.2">
      <c r="A26" s="85" t="s">
        <v>200</v>
      </c>
      <c r="B26" s="86">
        <v>17752725528</v>
      </c>
      <c r="C26" s="86">
        <v>18354187205</v>
      </c>
      <c r="D26" s="86">
        <v>9617677456</v>
      </c>
      <c r="E26" s="86">
        <v>10037674539</v>
      </c>
      <c r="F26" s="97"/>
      <c r="G26" s="97"/>
      <c r="H26" s="97"/>
      <c r="I26" s="97"/>
      <c r="J26" s="74"/>
      <c r="K26" s="74"/>
      <c r="L26" s="74"/>
      <c r="M26" s="74"/>
      <c r="O26" s="74"/>
      <c r="P26" s="98"/>
    </row>
    <row r="27" spans="1:16" ht="33.75" thickBot="1" x14ac:dyDescent="0.25">
      <c r="A27" s="73" t="s">
        <v>201</v>
      </c>
      <c r="B27" s="78">
        <v>622699890</v>
      </c>
      <c r="C27" s="78">
        <v>1090242220</v>
      </c>
      <c r="D27" s="78">
        <v>144836203</v>
      </c>
      <c r="E27" s="78">
        <v>144836203</v>
      </c>
      <c r="F27" s="97"/>
      <c r="G27" s="97"/>
      <c r="H27" s="97"/>
      <c r="I27" s="97"/>
      <c r="J27" s="74"/>
      <c r="K27" s="74"/>
      <c r="L27" s="74"/>
      <c r="M27" s="74"/>
      <c r="O27" s="74"/>
      <c r="P27" s="98"/>
    </row>
    <row r="28" spans="1:16" ht="17.25" thickBot="1" x14ac:dyDescent="0.25">
      <c r="A28" s="75" t="s">
        <v>202</v>
      </c>
      <c r="B28" s="76" t="s">
        <v>203</v>
      </c>
      <c r="C28" s="76" t="s">
        <v>203</v>
      </c>
      <c r="D28" s="76" t="s">
        <v>203</v>
      </c>
      <c r="E28" s="76" t="s">
        <v>203</v>
      </c>
      <c r="F28" s="97"/>
      <c r="G28" s="97"/>
      <c r="H28" s="97"/>
      <c r="I28" s="97"/>
      <c r="J28" s="74"/>
      <c r="K28" s="74"/>
      <c r="L28" s="74"/>
      <c r="M28" s="74"/>
      <c r="O28" s="74"/>
      <c r="P28" s="98"/>
    </row>
    <row r="29" spans="1:16" ht="17.25" thickBot="1" x14ac:dyDescent="0.25">
      <c r="A29" s="79" t="s">
        <v>204</v>
      </c>
      <c r="B29" s="80"/>
      <c r="C29" s="80"/>
      <c r="D29" s="80"/>
      <c r="E29" s="80"/>
      <c r="F29" s="97"/>
      <c r="G29" s="97"/>
      <c r="H29" s="97"/>
      <c r="I29" s="97"/>
      <c r="J29" s="74"/>
      <c r="K29" s="74"/>
      <c r="L29" s="74"/>
      <c r="M29" s="74"/>
      <c r="O29" s="74"/>
      <c r="P29" s="98"/>
    </row>
    <row r="30" spans="1:16" ht="16.5" x14ac:dyDescent="0.2">
      <c r="A30" s="75" t="s">
        <v>205</v>
      </c>
      <c r="B30" s="76">
        <v>1428202815</v>
      </c>
      <c r="C30" s="76">
        <v>1513500044</v>
      </c>
      <c r="D30" s="76">
        <v>1056068758</v>
      </c>
      <c r="E30" s="76">
        <v>1056068758</v>
      </c>
      <c r="F30" s="97"/>
      <c r="G30" s="97"/>
      <c r="H30" s="97"/>
      <c r="I30" s="97"/>
      <c r="J30" s="74"/>
      <c r="K30" s="74"/>
      <c r="L30" s="74"/>
      <c r="M30" s="74"/>
      <c r="O30" s="74"/>
      <c r="P30" s="98"/>
    </row>
    <row r="31" spans="1:16" ht="33" x14ac:dyDescent="0.2">
      <c r="A31" s="85" t="s">
        <v>206</v>
      </c>
      <c r="B31" s="86">
        <v>471291000</v>
      </c>
      <c r="C31" s="86">
        <v>535366000</v>
      </c>
      <c r="D31" s="86">
        <v>1000000</v>
      </c>
      <c r="E31" s="86">
        <v>61938000</v>
      </c>
      <c r="F31" s="97"/>
      <c r="G31" s="97"/>
      <c r="H31" s="97"/>
      <c r="I31" s="97"/>
      <c r="J31" s="74"/>
      <c r="K31" s="74"/>
      <c r="L31" s="74"/>
      <c r="M31" s="74"/>
      <c r="O31" s="74"/>
      <c r="P31" s="98"/>
    </row>
    <row r="32" spans="1:16" ht="50.25" thickBot="1" x14ac:dyDescent="0.25">
      <c r="A32" s="89" t="s">
        <v>207</v>
      </c>
      <c r="B32" s="90">
        <v>423015168</v>
      </c>
      <c r="C32" s="90">
        <v>457166337</v>
      </c>
      <c r="D32" s="90">
        <v>15448205</v>
      </c>
      <c r="E32" s="90">
        <v>53410625</v>
      </c>
      <c r="F32" s="97"/>
      <c r="G32" s="97"/>
      <c r="H32" s="97"/>
      <c r="I32" s="97"/>
      <c r="J32" s="74"/>
      <c r="K32" s="74"/>
      <c r="L32" s="74"/>
      <c r="M32" s="74"/>
      <c r="O32" s="74"/>
      <c r="P32" s="98"/>
    </row>
    <row r="33" spans="1:16" ht="16.5" x14ac:dyDescent="0.2">
      <c r="A33" s="75" t="s">
        <v>208</v>
      </c>
      <c r="B33" s="76">
        <v>1015917119</v>
      </c>
      <c r="C33" s="76">
        <v>1304124719</v>
      </c>
      <c r="D33" s="76">
        <v>280051000</v>
      </c>
      <c r="E33" s="76">
        <v>304041000</v>
      </c>
      <c r="F33" s="97"/>
      <c r="G33" s="97"/>
      <c r="H33" s="97"/>
      <c r="I33" s="97"/>
      <c r="J33" s="74"/>
      <c r="K33" s="74"/>
      <c r="L33" s="74"/>
      <c r="M33" s="74"/>
      <c r="O33" s="74"/>
      <c r="P33" s="98"/>
    </row>
    <row r="34" spans="1:16" ht="17.25" thickBot="1" x14ac:dyDescent="0.25">
      <c r="A34" s="72" t="s">
        <v>209</v>
      </c>
      <c r="B34" s="77">
        <v>2073541000</v>
      </c>
      <c r="C34" s="77">
        <v>2717687000</v>
      </c>
      <c r="D34" s="77">
        <v>772740000</v>
      </c>
      <c r="E34" s="77">
        <v>1640701000</v>
      </c>
      <c r="F34" s="97"/>
      <c r="G34" s="97"/>
      <c r="H34" s="97"/>
      <c r="I34" s="97"/>
      <c r="J34" s="74"/>
      <c r="K34" s="74"/>
      <c r="L34" s="74"/>
      <c r="M34" s="74"/>
      <c r="O34" s="74"/>
      <c r="P34" s="98"/>
    </row>
    <row r="35" spans="1:16" ht="16.5" x14ac:dyDescent="0.2">
      <c r="A35" s="75" t="s">
        <v>210</v>
      </c>
      <c r="B35" s="76">
        <v>2295556051</v>
      </c>
      <c r="C35" s="76">
        <v>2365448425</v>
      </c>
      <c r="D35" s="76">
        <v>7383228</v>
      </c>
      <c r="E35" s="76">
        <v>11143228</v>
      </c>
      <c r="F35" s="97"/>
      <c r="G35" s="97"/>
      <c r="H35" s="97"/>
      <c r="I35" s="97"/>
      <c r="J35" s="74"/>
      <c r="K35" s="74"/>
      <c r="L35" s="74"/>
      <c r="M35" s="74"/>
      <c r="O35" s="74"/>
      <c r="P35" s="98"/>
    </row>
    <row r="36" spans="1:16" ht="33" x14ac:dyDescent="0.2">
      <c r="A36" s="72" t="s">
        <v>211</v>
      </c>
      <c r="B36" s="77">
        <v>4357344531</v>
      </c>
      <c r="C36" s="77">
        <v>4618657622</v>
      </c>
      <c r="D36" s="77">
        <v>634070204</v>
      </c>
      <c r="E36" s="77">
        <v>1501447765</v>
      </c>
      <c r="F36" s="97"/>
      <c r="G36" s="97"/>
      <c r="H36" s="97"/>
      <c r="I36" s="97"/>
      <c r="J36" s="74"/>
      <c r="K36" s="74"/>
      <c r="L36" s="74"/>
      <c r="M36" s="74"/>
      <c r="O36" s="74"/>
      <c r="P36" s="98"/>
    </row>
    <row r="37" spans="1:16" ht="17.25" thickBot="1" x14ac:dyDescent="0.25">
      <c r="A37" s="72" t="s">
        <v>212</v>
      </c>
      <c r="B37" s="77">
        <v>1507730587</v>
      </c>
      <c r="C37" s="77">
        <v>1507730587</v>
      </c>
      <c r="D37" s="77">
        <v>406394370</v>
      </c>
      <c r="E37" s="77">
        <v>1050171059</v>
      </c>
      <c r="F37" s="97"/>
      <c r="G37" s="97"/>
      <c r="H37" s="97"/>
      <c r="I37" s="97"/>
      <c r="J37" s="74"/>
      <c r="K37" s="74"/>
      <c r="L37" s="74"/>
      <c r="M37" s="74"/>
      <c r="O37" s="74"/>
      <c r="P37" s="98"/>
    </row>
    <row r="38" spans="1:16" ht="33" x14ac:dyDescent="0.2">
      <c r="A38" s="75" t="s">
        <v>213</v>
      </c>
      <c r="B38" s="76">
        <v>1152176600</v>
      </c>
      <c r="C38" s="76">
        <v>1445167916</v>
      </c>
      <c r="D38" s="76">
        <v>78361858</v>
      </c>
      <c r="E38" s="76">
        <v>78361858</v>
      </c>
      <c r="F38" s="97"/>
      <c r="G38" s="97"/>
      <c r="H38" s="97"/>
      <c r="I38" s="97"/>
      <c r="J38" s="74"/>
      <c r="K38" s="74"/>
      <c r="L38" s="74"/>
      <c r="M38" s="74"/>
      <c r="O38" s="74"/>
      <c r="P38" s="98"/>
    </row>
    <row r="39" spans="1:16" ht="16.5" x14ac:dyDescent="0.2">
      <c r="A39" s="72" t="s">
        <v>183</v>
      </c>
      <c r="B39" s="77">
        <v>1994801622</v>
      </c>
      <c r="C39" s="77">
        <v>2236072136</v>
      </c>
      <c r="D39" s="77">
        <v>778212111</v>
      </c>
      <c r="E39" s="77">
        <v>778212111</v>
      </c>
      <c r="F39" s="97"/>
      <c r="G39" s="97"/>
      <c r="H39" s="97"/>
      <c r="I39" s="97"/>
      <c r="J39" s="74"/>
      <c r="K39" s="74"/>
      <c r="L39" s="74"/>
      <c r="M39" s="74"/>
      <c r="O39" s="74"/>
      <c r="P39" s="98"/>
    </row>
    <row r="40" spans="1:16" ht="17.25" thickBot="1" x14ac:dyDescent="0.25">
      <c r="A40" s="72" t="s">
        <v>214</v>
      </c>
      <c r="B40" s="77">
        <v>186310179</v>
      </c>
      <c r="C40" s="77">
        <v>203476845</v>
      </c>
      <c r="D40" s="77">
        <v>6907774</v>
      </c>
      <c r="E40" s="77">
        <v>6907774</v>
      </c>
      <c r="F40" s="97"/>
      <c r="G40" s="97"/>
      <c r="H40" s="97"/>
      <c r="I40" s="97"/>
      <c r="J40" s="74"/>
      <c r="K40" s="74"/>
      <c r="L40" s="74"/>
      <c r="M40" s="74"/>
      <c r="O40" s="74"/>
      <c r="P40" s="98"/>
    </row>
    <row r="41" spans="1:16" ht="16.5" x14ac:dyDescent="0.2">
      <c r="A41" s="75" t="s">
        <v>1</v>
      </c>
      <c r="B41" s="76">
        <v>300150235</v>
      </c>
      <c r="C41" s="76">
        <v>557593231</v>
      </c>
      <c r="D41" s="76">
        <v>9207158</v>
      </c>
      <c r="E41" s="76">
        <v>52692739</v>
      </c>
      <c r="F41" s="97"/>
      <c r="G41" s="97"/>
      <c r="H41" s="97"/>
      <c r="I41" s="97"/>
      <c r="J41" s="74"/>
      <c r="K41" s="74"/>
      <c r="L41" s="74"/>
      <c r="M41" s="74"/>
      <c r="O41" s="74"/>
      <c r="P41" s="98"/>
    </row>
    <row r="42" spans="1:16" ht="16.5" x14ac:dyDescent="0.2">
      <c r="A42" s="72" t="s">
        <v>215</v>
      </c>
      <c r="B42" s="77">
        <v>6696542254</v>
      </c>
      <c r="C42" s="77">
        <v>7187392854</v>
      </c>
      <c r="D42" s="77">
        <v>2790117606</v>
      </c>
      <c r="E42" s="77">
        <v>4271585509</v>
      </c>
      <c r="F42" s="97"/>
      <c r="G42" s="97"/>
      <c r="H42" s="97"/>
      <c r="I42" s="97"/>
      <c r="J42" s="74"/>
      <c r="K42" s="74"/>
      <c r="L42" s="74"/>
      <c r="M42" s="74"/>
      <c r="O42" s="74"/>
      <c r="P42" s="98"/>
    </row>
    <row r="43" spans="1:16" ht="33.75" thickBot="1" x14ac:dyDescent="0.25">
      <c r="A43" s="72" t="s">
        <v>216</v>
      </c>
      <c r="B43" s="77">
        <v>2137403000</v>
      </c>
      <c r="C43" s="77">
        <v>2184166000</v>
      </c>
      <c r="D43" s="77">
        <v>571873000</v>
      </c>
      <c r="E43" s="77">
        <v>1058612000</v>
      </c>
      <c r="F43" s="97"/>
      <c r="G43" s="97"/>
      <c r="H43" s="97"/>
      <c r="I43" s="97"/>
      <c r="J43" s="74"/>
      <c r="K43" s="74"/>
      <c r="L43" s="74"/>
      <c r="M43" s="74"/>
      <c r="O43" s="74"/>
      <c r="P43" s="98"/>
    </row>
    <row r="44" spans="1:16" ht="33" x14ac:dyDescent="0.2">
      <c r="A44" s="75" t="s">
        <v>217</v>
      </c>
      <c r="B44" s="76">
        <v>7972994960</v>
      </c>
      <c r="C44" s="76">
        <v>10750290836</v>
      </c>
      <c r="D44" s="76">
        <v>2503349498</v>
      </c>
      <c r="E44" s="76">
        <v>5565861116</v>
      </c>
      <c r="F44" s="97"/>
      <c r="G44" s="97"/>
      <c r="H44" s="97"/>
      <c r="I44" s="97"/>
      <c r="J44" s="74"/>
      <c r="K44" s="74"/>
      <c r="L44" s="74"/>
      <c r="M44" s="74"/>
      <c r="O44" s="74"/>
      <c r="P44" s="98"/>
    </row>
    <row r="45" spans="1:16" ht="33.75" thickBot="1" x14ac:dyDescent="0.25">
      <c r="A45" s="72" t="s">
        <v>218</v>
      </c>
      <c r="B45" s="77">
        <v>5127820027</v>
      </c>
      <c r="C45" s="77">
        <v>7192974133</v>
      </c>
      <c r="D45" s="77">
        <v>1289820709</v>
      </c>
      <c r="E45" s="77">
        <v>3271696613</v>
      </c>
      <c r="F45" s="97"/>
      <c r="G45" s="97"/>
      <c r="H45" s="97"/>
      <c r="I45" s="97"/>
      <c r="J45" s="74"/>
      <c r="K45" s="74"/>
      <c r="L45" s="74"/>
      <c r="M45" s="74"/>
      <c r="O45" s="74"/>
      <c r="P45" s="98"/>
    </row>
    <row r="46" spans="1:16" ht="33.75" thickBot="1" x14ac:dyDescent="0.25">
      <c r="A46" s="75" t="s">
        <v>219</v>
      </c>
      <c r="B46" s="76">
        <v>140075413</v>
      </c>
      <c r="C46" s="76">
        <v>680365715</v>
      </c>
      <c r="D46" s="76">
        <v>41045164</v>
      </c>
      <c r="E46" s="76">
        <v>81433766</v>
      </c>
      <c r="F46" s="97"/>
      <c r="G46" s="97"/>
      <c r="H46" s="97"/>
      <c r="I46" s="97"/>
      <c r="J46" s="74"/>
      <c r="K46" s="74"/>
      <c r="L46" s="74"/>
      <c r="M46" s="74"/>
      <c r="O46" s="74"/>
      <c r="P46" s="98"/>
    </row>
    <row r="47" spans="1:16" ht="16.5" x14ac:dyDescent="0.2">
      <c r="A47" s="75" t="s">
        <v>20</v>
      </c>
      <c r="B47" s="71">
        <v>231598442</v>
      </c>
      <c r="C47" s="71">
        <v>306518442</v>
      </c>
      <c r="D47" s="71">
        <v>1145650</v>
      </c>
      <c r="E47" s="71">
        <f>+D47</f>
        <v>1145650</v>
      </c>
      <c r="F47" s="97"/>
      <c r="G47" s="97"/>
      <c r="H47" s="97"/>
      <c r="I47" s="97"/>
      <c r="J47" s="74"/>
      <c r="K47" s="74"/>
      <c r="L47" s="74"/>
      <c r="M47" s="74"/>
      <c r="O47" s="74"/>
      <c r="P47" s="98"/>
    </row>
    <row r="48" spans="1:16" ht="16.5" x14ac:dyDescent="0.2">
      <c r="A48" s="72" t="s">
        <v>182</v>
      </c>
      <c r="B48" s="77">
        <v>422641403</v>
      </c>
      <c r="C48" s="77">
        <v>648743223</v>
      </c>
      <c r="D48" s="77">
        <v>11379202</v>
      </c>
      <c r="E48" s="77">
        <v>33490177</v>
      </c>
      <c r="F48" s="97"/>
      <c r="G48" s="97"/>
      <c r="H48" s="97"/>
      <c r="I48" s="97"/>
      <c r="J48" s="74"/>
      <c r="K48" s="74"/>
      <c r="L48" s="74"/>
      <c r="M48" s="74"/>
      <c r="O48" s="74"/>
      <c r="P48" s="98"/>
    </row>
    <row r="49" spans="1:16" ht="17.25" thickBot="1" x14ac:dyDescent="0.25">
      <c r="A49" s="72" t="s">
        <v>220</v>
      </c>
      <c r="B49" s="77">
        <v>12076120580</v>
      </c>
      <c r="C49" s="77">
        <v>26452616717</v>
      </c>
      <c r="D49" s="77">
        <v>5019990904</v>
      </c>
      <c r="E49" s="77">
        <v>14947217226</v>
      </c>
      <c r="F49" s="97"/>
      <c r="G49" s="97"/>
      <c r="H49" s="97"/>
      <c r="I49" s="97"/>
      <c r="J49" s="74"/>
      <c r="K49" s="74"/>
      <c r="L49" s="74"/>
      <c r="M49" s="74"/>
      <c r="O49" s="74"/>
      <c r="P49" s="98"/>
    </row>
    <row r="50" spans="1:16" ht="16.5" x14ac:dyDescent="0.2">
      <c r="A50" s="75" t="s">
        <v>3</v>
      </c>
      <c r="B50" s="76">
        <v>705248881</v>
      </c>
      <c r="C50" s="76">
        <v>1252533703</v>
      </c>
      <c r="D50" s="76">
        <v>7327558</v>
      </c>
      <c r="E50" s="76">
        <v>107378902</v>
      </c>
      <c r="F50" s="97"/>
      <c r="G50" s="97"/>
      <c r="H50" s="97"/>
      <c r="I50" s="97"/>
      <c r="J50" s="74"/>
      <c r="K50" s="74"/>
      <c r="L50" s="74"/>
      <c r="M50" s="74"/>
      <c r="O50" s="74"/>
      <c r="P50" s="98"/>
    </row>
    <row r="51" spans="1:16" ht="17.25" thickBot="1" x14ac:dyDescent="0.25">
      <c r="A51" s="72" t="s">
        <v>8</v>
      </c>
      <c r="B51" s="77">
        <v>10946116056</v>
      </c>
      <c r="C51" s="77">
        <v>12114861624</v>
      </c>
      <c r="D51" s="77">
        <v>1924966232</v>
      </c>
      <c r="E51" s="77">
        <v>7887985819</v>
      </c>
      <c r="F51" s="97"/>
      <c r="G51" s="97"/>
      <c r="H51" s="97"/>
      <c r="I51" s="97"/>
      <c r="J51" s="74"/>
      <c r="K51" s="74"/>
      <c r="L51" s="74"/>
      <c r="M51" s="74"/>
      <c r="O51" s="74"/>
      <c r="P51" s="98"/>
    </row>
    <row r="52" spans="1:16" ht="17.25" thickBot="1" x14ac:dyDescent="0.25">
      <c r="A52" s="75" t="s">
        <v>221</v>
      </c>
      <c r="B52" s="76">
        <v>1017105917</v>
      </c>
      <c r="C52" s="76">
        <v>1489647149</v>
      </c>
      <c r="D52" s="76">
        <v>26069000</v>
      </c>
      <c r="E52" s="76">
        <v>26069000</v>
      </c>
      <c r="F52" s="97"/>
      <c r="G52" s="97"/>
      <c r="H52" s="97"/>
      <c r="I52" s="97"/>
      <c r="J52" s="74"/>
      <c r="K52" s="74"/>
      <c r="L52" s="74"/>
      <c r="M52" s="74"/>
      <c r="O52" s="74"/>
      <c r="P52" s="98"/>
    </row>
    <row r="53" spans="1:16" ht="16.5" x14ac:dyDescent="0.2">
      <c r="A53" s="75" t="s">
        <v>222</v>
      </c>
      <c r="B53" s="76">
        <v>5566613579</v>
      </c>
      <c r="C53" s="76">
        <v>5833488329</v>
      </c>
      <c r="D53" s="76">
        <v>2128110742</v>
      </c>
      <c r="E53" s="76">
        <v>2296040752</v>
      </c>
      <c r="F53" s="97"/>
      <c r="G53" s="97"/>
      <c r="H53" s="97"/>
      <c r="I53" s="97"/>
      <c r="J53" s="74"/>
      <c r="K53" s="74"/>
      <c r="L53" s="74"/>
      <c r="M53" s="74"/>
      <c r="O53" s="74"/>
      <c r="P53" s="98"/>
    </row>
    <row r="54" spans="1:16" ht="17.25" thickBot="1" x14ac:dyDescent="0.25">
      <c r="A54" s="72" t="s">
        <v>223</v>
      </c>
      <c r="B54" s="77">
        <v>773284933</v>
      </c>
      <c r="C54" s="77">
        <v>1025353833</v>
      </c>
      <c r="D54" s="77">
        <v>151208092</v>
      </c>
      <c r="E54" s="77">
        <v>249348362</v>
      </c>
      <c r="F54" s="97"/>
      <c r="G54" s="97"/>
      <c r="H54" s="97"/>
      <c r="I54" s="97"/>
      <c r="J54" s="74"/>
      <c r="K54" s="74"/>
      <c r="L54" s="74"/>
      <c r="M54" s="74"/>
      <c r="O54" s="74"/>
      <c r="P54" s="98"/>
    </row>
    <row r="55" spans="1:16" ht="17.25" thickBot="1" x14ac:dyDescent="0.25">
      <c r="A55" s="75" t="s">
        <v>5</v>
      </c>
      <c r="B55" s="76">
        <v>0</v>
      </c>
      <c r="C55" s="76">
        <v>0</v>
      </c>
      <c r="D55" s="76">
        <v>0</v>
      </c>
      <c r="E55" s="76">
        <v>0</v>
      </c>
      <c r="F55" s="97"/>
      <c r="G55" s="97"/>
      <c r="H55" s="97"/>
      <c r="I55" s="97"/>
      <c r="J55" s="74"/>
      <c r="K55" s="74"/>
      <c r="L55" s="74"/>
      <c r="M55" s="74"/>
      <c r="O55" s="74"/>
      <c r="P55" s="98"/>
    </row>
    <row r="56" spans="1:16" ht="33.75" thickBot="1" x14ac:dyDescent="0.25">
      <c r="A56" s="75" t="s">
        <v>224</v>
      </c>
      <c r="B56" s="76">
        <v>297800000</v>
      </c>
      <c r="C56" s="76">
        <v>300000000</v>
      </c>
      <c r="D56" s="76">
        <v>1</v>
      </c>
      <c r="E56" s="76">
        <v>0</v>
      </c>
      <c r="F56" s="97"/>
      <c r="G56" s="97"/>
      <c r="H56" s="97"/>
      <c r="I56" s="97"/>
      <c r="J56" s="74"/>
      <c r="K56" s="74"/>
      <c r="L56" s="74"/>
      <c r="M56" s="74"/>
      <c r="O56" s="74"/>
      <c r="P56" s="98"/>
    </row>
    <row r="57" spans="1:16" ht="17.25" thickBot="1" x14ac:dyDescent="0.25">
      <c r="A57" s="72" t="s">
        <v>225</v>
      </c>
      <c r="B57" s="76">
        <v>0</v>
      </c>
      <c r="C57" s="76">
        <v>0</v>
      </c>
      <c r="D57" s="76">
        <v>0</v>
      </c>
      <c r="E57" s="76">
        <v>0</v>
      </c>
      <c r="F57" s="97"/>
      <c r="G57" s="97"/>
      <c r="H57" s="97"/>
      <c r="I57" s="97"/>
      <c r="J57" s="74"/>
      <c r="K57" s="74"/>
      <c r="L57" s="74"/>
      <c r="M57" s="74"/>
      <c r="O57" s="74"/>
      <c r="P57" s="98"/>
    </row>
    <row r="58" spans="1:16" ht="17.25" thickBot="1" x14ac:dyDescent="0.25">
      <c r="A58" s="72" t="s">
        <v>15</v>
      </c>
      <c r="B58" s="76">
        <v>1961036880</v>
      </c>
      <c r="C58" s="76">
        <v>2549639283</v>
      </c>
      <c r="D58" s="76">
        <v>40818443</v>
      </c>
      <c r="E58" s="76">
        <v>190938306</v>
      </c>
      <c r="F58" s="97"/>
      <c r="G58" s="97"/>
      <c r="H58" s="97"/>
      <c r="I58" s="97"/>
      <c r="J58" s="74"/>
      <c r="K58" s="74"/>
      <c r="L58" s="74"/>
      <c r="M58" s="74"/>
      <c r="O58" s="74"/>
      <c r="P58" s="98"/>
    </row>
    <row r="59" spans="1:16" ht="17.25" thickBot="1" x14ac:dyDescent="0.25">
      <c r="A59" s="72" t="s">
        <v>226</v>
      </c>
      <c r="B59" s="76">
        <v>0</v>
      </c>
      <c r="C59" s="76">
        <v>0</v>
      </c>
      <c r="D59" s="76">
        <v>0</v>
      </c>
      <c r="E59" s="76">
        <v>0</v>
      </c>
      <c r="F59" s="97"/>
      <c r="G59" s="97"/>
      <c r="H59" s="97"/>
      <c r="I59" s="97"/>
      <c r="J59" s="74"/>
      <c r="K59" s="74"/>
      <c r="L59" s="74"/>
      <c r="M59" s="74"/>
      <c r="O59" s="74"/>
      <c r="P59" s="98"/>
    </row>
    <row r="60" spans="1:16" ht="17.25" thickBot="1" x14ac:dyDescent="0.25">
      <c r="A60" s="72" t="s">
        <v>227</v>
      </c>
      <c r="B60" s="76">
        <v>1016488</v>
      </c>
      <c r="C60" s="76">
        <v>60903362</v>
      </c>
      <c r="D60" s="76">
        <v>233827</v>
      </c>
      <c r="E60" s="76">
        <f>+D60</f>
        <v>233827</v>
      </c>
      <c r="F60" s="97"/>
      <c r="G60" s="97"/>
      <c r="H60" s="97"/>
      <c r="I60" s="97"/>
      <c r="J60" s="74"/>
      <c r="K60" s="74"/>
      <c r="L60" s="74"/>
      <c r="M60" s="74"/>
      <c r="O60" s="74"/>
      <c r="P60" s="98"/>
    </row>
    <row r="61" spans="1:16" ht="17.25" thickBot="1" x14ac:dyDescent="0.25">
      <c r="A61" s="72" t="s">
        <v>228</v>
      </c>
      <c r="B61" s="76">
        <v>128813790</v>
      </c>
      <c r="C61" s="76">
        <v>178813790</v>
      </c>
      <c r="D61" s="76">
        <v>36564745</v>
      </c>
      <c r="E61" s="76">
        <v>36564745</v>
      </c>
      <c r="F61" s="97"/>
      <c r="G61" s="97"/>
      <c r="H61" s="97"/>
      <c r="I61" s="97"/>
      <c r="J61" s="74"/>
      <c r="K61" s="74"/>
      <c r="L61" s="74"/>
      <c r="M61" s="74"/>
      <c r="O61" s="74"/>
      <c r="P61" s="98"/>
    </row>
    <row r="62" spans="1:16" ht="17.25" thickBot="1" x14ac:dyDescent="0.25">
      <c r="A62" s="72" t="s">
        <v>177</v>
      </c>
      <c r="B62" s="76">
        <v>795709321</v>
      </c>
      <c r="C62" s="76">
        <v>935709321</v>
      </c>
      <c r="D62" s="76">
        <v>12619841</v>
      </c>
      <c r="E62" s="76">
        <v>33786051</v>
      </c>
      <c r="F62" s="97"/>
      <c r="G62" s="97"/>
      <c r="H62" s="97"/>
      <c r="I62" s="97"/>
      <c r="J62" s="74"/>
      <c r="K62" s="74"/>
      <c r="L62" s="74"/>
      <c r="M62" s="74"/>
      <c r="O62" s="74"/>
      <c r="P62" s="98"/>
    </row>
    <row r="63" spans="1:16" ht="33.75" thickBot="1" x14ac:dyDescent="0.25">
      <c r="A63" s="72" t="s">
        <v>229</v>
      </c>
      <c r="B63" s="76">
        <v>291386000</v>
      </c>
      <c r="C63" s="76">
        <v>371386000</v>
      </c>
      <c r="D63" s="76">
        <v>7702000</v>
      </c>
      <c r="E63" s="76">
        <v>7702000</v>
      </c>
      <c r="F63" s="97"/>
      <c r="G63" s="97"/>
      <c r="H63" s="97"/>
      <c r="I63" s="97"/>
      <c r="J63" s="74"/>
      <c r="K63" s="74"/>
      <c r="L63" s="74"/>
      <c r="M63" s="74"/>
      <c r="O63" s="74"/>
      <c r="P63" s="98"/>
    </row>
    <row r="64" spans="1:16" ht="17.25" thickBot="1" x14ac:dyDescent="0.25">
      <c r="A64" s="75" t="s">
        <v>230</v>
      </c>
      <c r="B64" s="77">
        <v>2201614818</v>
      </c>
      <c r="C64" s="77">
        <v>2281916028</v>
      </c>
      <c r="D64" s="77">
        <v>802652024</v>
      </c>
      <c r="E64" s="77">
        <v>1129095345</v>
      </c>
      <c r="F64" s="97"/>
      <c r="G64" s="97"/>
      <c r="H64" s="97"/>
      <c r="I64" s="97"/>
      <c r="J64" s="74"/>
      <c r="K64" s="74"/>
      <c r="L64" s="74"/>
      <c r="M64" s="74"/>
      <c r="O64" s="74"/>
      <c r="P64" s="98"/>
    </row>
    <row r="65" spans="1:16" ht="17.25" thickBot="1" x14ac:dyDescent="0.25">
      <c r="A65" s="72" t="s">
        <v>231</v>
      </c>
      <c r="B65" s="76">
        <v>4569174650</v>
      </c>
      <c r="C65" s="76">
        <v>6713424846</v>
      </c>
      <c r="D65" s="76">
        <v>1148965107</v>
      </c>
      <c r="E65" s="76">
        <v>1148965107</v>
      </c>
      <c r="F65" s="97"/>
      <c r="G65" s="97"/>
      <c r="H65" s="97"/>
      <c r="I65" s="97"/>
      <c r="J65" s="74"/>
      <c r="K65" s="74"/>
      <c r="L65" s="74"/>
      <c r="M65" s="74"/>
      <c r="O65" s="74"/>
      <c r="P65" s="98"/>
    </row>
    <row r="66" spans="1:16" ht="33.75" thickBot="1" x14ac:dyDescent="0.25">
      <c r="A66" s="72" t="s">
        <v>232</v>
      </c>
      <c r="B66" s="76">
        <v>781252250</v>
      </c>
      <c r="C66" s="76">
        <v>862480150</v>
      </c>
      <c r="D66" s="76">
        <v>463086300</v>
      </c>
      <c r="E66" s="76">
        <v>463086300</v>
      </c>
      <c r="F66" s="97"/>
      <c r="G66" s="97"/>
      <c r="H66" s="97"/>
      <c r="I66" s="97"/>
      <c r="J66" s="74"/>
      <c r="K66" s="74"/>
      <c r="L66" s="74"/>
      <c r="M66" s="74"/>
      <c r="O66" s="74"/>
      <c r="P66" s="98"/>
    </row>
    <row r="67" spans="1:16" ht="17.25" thickBot="1" x14ac:dyDescent="0.25">
      <c r="A67" s="75" t="s">
        <v>2</v>
      </c>
      <c r="B67" s="76">
        <v>0</v>
      </c>
      <c r="C67" s="76">
        <v>0</v>
      </c>
      <c r="D67" s="76">
        <v>0</v>
      </c>
      <c r="E67" s="76">
        <v>0</v>
      </c>
      <c r="F67" s="97"/>
      <c r="G67" s="97"/>
      <c r="H67" s="97"/>
      <c r="I67" s="97"/>
      <c r="J67" s="74"/>
      <c r="K67" s="74"/>
      <c r="L67" s="74"/>
      <c r="M67" s="74"/>
      <c r="O67" s="74"/>
      <c r="P67" s="98"/>
    </row>
    <row r="68" spans="1:16" ht="33" x14ac:dyDescent="0.2">
      <c r="A68" s="72" t="s">
        <v>233</v>
      </c>
      <c r="B68" s="76">
        <v>656617464</v>
      </c>
      <c r="C68" s="76">
        <v>1134117464</v>
      </c>
      <c r="D68" s="76">
        <v>1000000</v>
      </c>
      <c r="E68" s="76">
        <v>206925514</v>
      </c>
      <c r="F68" s="97"/>
      <c r="G68" s="97"/>
      <c r="H68" s="97"/>
      <c r="I68" s="97"/>
      <c r="J68" s="74"/>
      <c r="K68" s="74"/>
      <c r="L68" s="74"/>
      <c r="M68" s="74"/>
      <c r="O68" s="74"/>
      <c r="P68" s="98"/>
    </row>
    <row r="69" spans="1:16" ht="17.25" thickBot="1" x14ac:dyDescent="0.25">
      <c r="A69" s="72" t="s">
        <v>180</v>
      </c>
      <c r="B69" s="77">
        <v>698296243</v>
      </c>
      <c r="C69" s="77">
        <v>1922796243</v>
      </c>
      <c r="D69" s="77">
        <v>11000000</v>
      </c>
      <c r="E69" s="77">
        <f>+D69</f>
        <v>11000000</v>
      </c>
      <c r="F69" s="97"/>
      <c r="G69" s="97"/>
      <c r="H69" s="97"/>
      <c r="I69" s="97"/>
      <c r="J69" s="74"/>
      <c r="K69" s="74"/>
      <c r="L69" s="74"/>
      <c r="M69" s="74"/>
      <c r="O69" s="74"/>
      <c r="P69" s="98"/>
    </row>
    <row r="70" spans="1:16" ht="16.5" x14ac:dyDescent="0.2">
      <c r="A70" s="75" t="s">
        <v>234</v>
      </c>
      <c r="B70" s="77">
        <v>1864257378</v>
      </c>
      <c r="C70" s="77">
        <v>3023281535</v>
      </c>
      <c r="D70" s="77">
        <v>316203863</v>
      </c>
      <c r="E70" s="77">
        <v>1273047695</v>
      </c>
      <c r="F70" s="97"/>
      <c r="G70" s="97"/>
      <c r="H70" s="97"/>
      <c r="I70" s="97"/>
      <c r="J70" s="74"/>
      <c r="K70" s="74"/>
      <c r="L70" s="74"/>
      <c r="M70" s="74"/>
      <c r="O70" s="74"/>
      <c r="P70" s="98"/>
    </row>
    <row r="71" spans="1:16" ht="33" x14ac:dyDescent="0.2">
      <c r="A71" s="116" t="s">
        <v>235</v>
      </c>
      <c r="B71" s="77">
        <v>297777403</v>
      </c>
      <c r="C71" s="77">
        <v>557534287</v>
      </c>
      <c r="D71" s="77">
        <v>25304108</v>
      </c>
      <c r="E71" s="77">
        <v>41180453</v>
      </c>
      <c r="F71" s="97"/>
      <c r="G71" s="97"/>
      <c r="H71" s="97"/>
      <c r="I71" s="97"/>
      <c r="J71" s="74"/>
      <c r="K71" s="74"/>
      <c r="L71" s="74"/>
      <c r="M71" s="74"/>
      <c r="O71" s="74"/>
      <c r="P71" s="98"/>
    </row>
    <row r="72" spans="1:16" ht="33.75" thickBot="1" x14ac:dyDescent="0.25">
      <c r="A72" s="72" t="s">
        <v>236</v>
      </c>
      <c r="B72" s="77">
        <v>226667214</v>
      </c>
      <c r="C72" s="77">
        <v>230982176</v>
      </c>
      <c r="D72" s="77">
        <v>20757622</v>
      </c>
      <c r="E72" s="77">
        <v>20757622</v>
      </c>
      <c r="F72" s="97"/>
      <c r="G72" s="97"/>
      <c r="H72" s="97"/>
      <c r="I72" s="97"/>
      <c r="J72" s="74"/>
      <c r="K72" s="74"/>
      <c r="L72" s="74"/>
      <c r="M72" s="74"/>
      <c r="O72" s="74"/>
      <c r="P72" s="98"/>
    </row>
    <row r="73" spans="1:16" ht="17.25" thickBot="1" x14ac:dyDescent="0.25">
      <c r="A73" s="72" t="s">
        <v>237</v>
      </c>
      <c r="B73" s="76">
        <v>1730242069</v>
      </c>
      <c r="C73" s="76">
        <v>3407167827</v>
      </c>
      <c r="D73" s="76">
        <v>336681750</v>
      </c>
      <c r="E73" s="76">
        <v>1683393139</v>
      </c>
      <c r="F73" s="97"/>
      <c r="G73" s="97"/>
      <c r="H73" s="97"/>
      <c r="I73" s="97"/>
      <c r="J73" s="74"/>
      <c r="K73" s="74"/>
      <c r="L73" s="74"/>
      <c r="M73" s="74"/>
      <c r="O73" s="74"/>
      <c r="P73" s="98"/>
    </row>
    <row r="74" spans="1:16" ht="33.75" thickBot="1" x14ac:dyDescent="0.25">
      <c r="A74" s="117" t="s">
        <v>238</v>
      </c>
      <c r="B74" s="76">
        <v>9939225668</v>
      </c>
      <c r="C74" s="76">
        <v>15828521884</v>
      </c>
      <c r="D74" s="76">
        <v>5099941285</v>
      </c>
      <c r="E74" s="76">
        <v>5144575579</v>
      </c>
      <c r="F74" s="97"/>
      <c r="G74" s="97"/>
      <c r="H74" s="97"/>
      <c r="I74" s="97"/>
      <c r="J74" s="74"/>
      <c r="K74" s="74"/>
      <c r="L74" s="74"/>
      <c r="M74" s="74"/>
      <c r="O74" s="74"/>
      <c r="P74" s="98"/>
    </row>
    <row r="75" spans="1:16" ht="49.5" x14ac:dyDescent="0.2">
      <c r="A75" s="72" t="s">
        <v>239</v>
      </c>
      <c r="B75" s="76">
        <v>7499974647</v>
      </c>
      <c r="C75" s="76">
        <v>10540065059</v>
      </c>
      <c r="D75" s="76">
        <v>4046910335</v>
      </c>
      <c r="E75" s="76">
        <v>4046910335</v>
      </c>
      <c r="F75" s="97"/>
      <c r="G75" s="97"/>
      <c r="H75" s="97"/>
      <c r="I75" s="97"/>
      <c r="J75" s="74"/>
      <c r="K75" s="74"/>
      <c r="L75" s="74"/>
      <c r="M75" s="74"/>
      <c r="O75" s="74"/>
      <c r="P75" s="98"/>
    </row>
    <row r="76" spans="1:16" ht="17.25" thickBot="1" x14ac:dyDescent="0.25">
      <c r="A76" s="72" t="s">
        <v>240</v>
      </c>
      <c r="B76" s="77">
        <v>473214000</v>
      </c>
      <c r="C76" s="77">
        <v>1263930000</v>
      </c>
      <c r="D76" s="77">
        <v>20795000</v>
      </c>
      <c r="E76" s="77">
        <v>199807000</v>
      </c>
      <c r="F76" s="97"/>
      <c r="G76" s="97"/>
      <c r="H76" s="97"/>
      <c r="I76" s="97"/>
      <c r="J76" s="74"/>
      <c r="K76" s="74"/>
      <c r="L76" s="74"/>
      <c r="M76" s="74"/>
      <c r="O76" s="74"/>
      <c r="P76" s="98"/>
    </row>
    <row r="77" spans="1:16" ht="33.75" thickBot="1" x14ac:dyDescent="0.25">
      <c r="A77" s="75" t="s">
        <v>241</v>
      </c>
      <c r="B77" s="77">
        <v>583212000</v>
      </c>
      <c r="C77" s="77">
        <v>692140000</v>
      </c>
      <c r="D77" s="77">
        <v>5854000</v>
      </c>
      <c r="E77" s="77">
        <v>5854000</v>
      </c>
      <c r="F77" s="97"/>
      <c r="G77" s="97"/>
      <c r="H77" s="97"/>
      <c r="I77" s="97"/>
      <c r="J77" s="74"/>
      <c r="K77" s="74"/>
      <c r="L77" s="74"/>
      <c r="M77" s="74"/>
      <c r="O77" s="74"/>
      <c r="P77" s="98"/>
    </row>
    <row r="78" spans="1:16" ht="33" x14ac:dyDescent="0.2">
      <c r="A78" s="72" t="s">
        <v>242</v>
      </c>
      <c r="B78" s="76">
        <v>6046748044</v>
      </c>
      <c r="C78" s="76">
        <v>6312385656</v>
      </c>
      <c r="D78" s="76">
        <v>2265649304</v>
      </c>
      <c r="E78" s="76">
        <v>2592231586</v>
      </c>
      <c r="F78" s="97"/>
      <c r="G78" s="97"/>
      <c r="H78" s="97"/>
      <c r="I78" s="97"/>
      <c r="J78" s="74"/>
      <c r="K78" s="74"/>
      <c r="L78" s="74"/>
      <c r="M78" s="74"/>
      <c r="O78" s="74"/>
      <c r="P78" s="98"/>
    </row>
    <row r="79" spans="1:16" ht="17.25" thickBot="1" x14ac:dyDescent="0.25">
      <c r="A79" s="72" t="s">
        <v>243</v>
      </c>
      <c r="B79" s="77">
        <v>962221580</v>
      </c>
      <c r="C79" s="77">
        <v>1732463833</v>
      </c>
      <c r="D79" s="77">
        <v>156914378</v>
      </c>
      <c r="E79" s="77">
        <v>835764180</v>
      </c>
      <c r="F79" s="97"/>
      <c r="G79" s="97"/>
      <c r="H79" s="97"/>
      <c r="I79" s="97"/>
      <c r="J79" s="74"/>
      <c r="K79" s="74"/>
      <c r="L79" s="74"/>
      <c r="M79" s="74"/>
      <c r="O79" s="74"/>
      <c r="P79" s="98"/>
    </row>
    <row r="80" spans="1:16" ht="17.25" thickBot="1" x14ac:dyDescent="0.25">
      <c r="A80" s="75" t="s">
        <v>174</v>
      </c>
      <c r="B80" s="76">
        <v>650289671</v>
      </c>
      <c r="C80" s="76">
        <v>1173229023</v>
      </c>
      <c r="D80" s="76">
        <v>55477653</v>
      </c>
      <c r="E80" s="76">
        <v>168900783</v>
      </c>
      <c r="F80" s="97"/>
      <c r="G80" s="97"/>
      <c r="H80" s="97"/>
      <c r="I80" s="97"/>
      <c r="J80" s="74"/>
      <c r="K80" s="74"/>
      <c r="L80" s="74"/>
      <c r="M80" s="74"/>
      <c r="O80" s="74"/>
      <c r="P80" s="98"/>
    </row>
    <row r="81" spans="1:16" ht="33.75" thickBot="1" x14ac:dyDescent="0.25">
      <c r="A81" s="75" t="s">
        <v>244</v>
      </c>
      <c r="B81" s="77">
        <v>1505624460</v>
      </c>
      <c r="C81" s="77">
        <v>2242849799</v>
      </c>
      <c r="D81" s="77">
        <v>239961721</v>
      </c>
      <c r="E81" s="77">
        <v>525106167</v>
      </c>
      <c r="F81" s="97"/>
      <c r="G81" s="97"/>
      <c r="H81" s="97"/>
      <c r="I81" s="97"/>
      <c r="J81" s="74"/>
      <c r="K81" s="74"/>
      <c r="L81" s="74"/>
      <c r="M81" s="74"/>
      <c r="O81" s="74"/>
      <c r="P81" s="98"/>
    </row>
    <row r="82" spans="1:16" ht="17.25" thickBot="1" x14ac:dyDescent="0.25">
      <c r="A82" s="75" t="s">
        <v>245</v>
      </c>
      <c r="B82" s="77">
        <v>473359088</v>
      </c>
      <c r="C82" s="77">
        <f>+B82</f>
        <v>473359088</v>
      </c>
      <c r="D82" s="77">
        <v>3359088</v>
      </c>
      <c r="E82" s="77">
        <f>+D82</f>
        <v>3359088</v>
      </c>
      <c r="F82" s="97"/>
      <c r="G82" s="97"/>
      <c r="H82" s="97"/>
      <c r="I82" s="97"/>
      <c r="J82" s="74"/>
      <c r="K82" s="74"/>
      <c r="L82" s="74"/>
      <c r="M82" s="74"/>
      <c r="O82" s="74"/>
      <c r="P82" s="98"/>
    </row>
    <row r="83" spans="1:16" ht="16.5" x14ac:dyDescent="0.2">
      <c r="A83" s="72" t="s">
        <v>246</v>
      </c>
      <c r="B83" s="76">
        <v>3925835657</v>
      </c>
      <c r="C83" s="76">
        <v>5899229050</v>
      </c>
      <c r="D83" s="76">
        <v>1750071261</v>
      </c>
      <c r="E83" s="76">
        <v>1808060312</v>
      </c>
      <c r="F83" s="97"/>
      <c r="G83" s="97"/>
      <c r="H83" s="97"/>
      <c r="I83" s="97"/>
      <c r="J83" s="74"/>
      <c r="K83" s="74"/>
      <c r="L83" s="74"/>
      <c r="M83" s="74"/>
      <c r="O83" s="74"/>
      <c r="P83" s="98"/>
    </row>
    <row r="84" spans="1:16" ht="17.25" thickBot="1" x14ac:dyDescent="0.25">
      <c r="A84" s="72" t="s">
        <v>176</v>
      </c>
      <c r="B84" s="77">
        <v>1740890020</v>
      </c>
      <c r="C84" s="77">
        <v>2204364173</v>
      </c>
      <c r="D84" s="77">
        <v>468965558</v>
      </c>
      <c r="E84" s="77">
        <v>677328690</v>
      </c>
      <c r="F84" s="97"/>
      <c r="G84" s="97"/>
      <c r="H84" s="97"/>
      <c r="I84" s="97"/>
      <c r="J84" s="74"/>
      <c r="K84" s="74"/>
      <c r="L84" s="74"/>
      <c r="M84" s="74"/>
      <c r="O84" s="74"/>
      <c r="P84" s="98"/>
    </row>
    <row r="85" spans="1:16" ht="33" x14ac:dyDescent="0.2">
      <c r="A85" s="75" t="s">
        <v>247</v>
      </c>
      <c r="B85" s="76">
        <v>0</v>
      </c>
      <c r="C85" s="76">
        <v>0</v>
      </c>
      <c r="D85" s="76">
        <v>0</v>
      </c>
      <c r="E85" s="76">
        <v>0</v>
      </c>
      <c r="F85" s="97"/>
      <c r="G85" s="97"/>
      <c r="H85" s="97"/>
      <c r="I85" s="97"/>
      <c r="J85" s="74"/>
      <c r="K85" s="74"/>
      <c r="L85" s="74"/>
      <c r="M85" s="74"/>
      <c r="O85" s="74"/>
      <c r="P85" s="98"/>
    </row>
    <row r="86" spans="1:16" ht="17.25" thickBot="1" x14ac:dyDescent="0.25">
      <c r="A86" s="72" t="s">
        <v>248</v>
      </c>
      <c r="B86" s="77">
        <v>557806783</v>
      </c>
      <c r="C86" s="77">
        <v>562606873</v>
      </c>
      <c r="D86" s="77">
        <v>1755000</v>
      </c>
      <c r="E86" s="77">
        <v>60461700</v>
      </c>
      <c r="F86" s="97"/>
      <c r="G86" s="97"/>
      <c r="H86" s="97"/>
      <c r="I86" s="97"/>
      <c r="J86" s="74"/>
      <c r="K86" s="74"/>
      <c r="L86" s="74"/>
      <c r="M86" s="74"/>
      <c r="O86" s="74"/>
      <c r="P86" s="98"/>
    </row>
    <row r="87" spans="1:16" ht="16.5" x14ac:dyDescent="0.2">
      <c r="A87" s="72" t="s">
        <v>249</v>
      </c>
      <c r="B87" s="76">
        <v>2849188502</v>
      </c>
      <c r="C87" s="76">
        <v>3586386257</v>
      </c>
      <c r="D87" s="76">
        <v>1810094901</v>
      </c>
      <c r="E87" s="76">
        <v>2004133608</v>
      </c>
      <c r="F87" s="97"/>
      <c r="G87" s="97"/>
      <c r="H87" s="97"/>
      <c r="I87" s="97"/>
      <c r="J87" s="74"/>
      <c r="K87" s="74"/>
      <c r="L87" s="74"/>
      <c r="M87" s="74"/>
      <c r="O87" s="74"/>
      <c r="P87" s="98"/>
    </row>
    <row r="88" spans="1:16" ht="16.5" x14ac:dyDescent="0.2">
      <c r="A88" s="72" t="s">
        <v>172</v>
      </c>
      <c r="B88" s="77">
        <v>760472921</v>
      </c>
      <c r="C88" s="77">
        <v>1065091368</v>
      </c>
      <c r="D88" s="77">
        <v>97390175</v>
      </c>
      <c r="E88" s="77">
        <v>169451429</v>
      </c>
      <c r="F88" s="97"/>
      <c r="G88" s="97"/>
      <c r="H88" s="97"/>
      <c r="I88" s="97"/>
      <c r="J88" s="74"/>
      <c r="K88" s="74"/>
      <c r="L88" s="74"/>
      <c r="M88" s="74"/>
      <c r="O88" s="74"/>
      <c r="P88" s="98"/>
    </row>
    <row r="89" spans="1:16" ht="33.75" thickBot="1" x14ac:dyDescent="0.25">
      <c r="A89" s="72" t="s">
        <v>250</v>
      </c>
      <c r="B89" s="77">
        <v>148484516</v>
      </c>
      <c r="C89" s="77">
        <v>154359465</v>
      </c>
      <c r="D89" s="77">
        <v>27059271</v>
      </c>
      <c r="E89" s="77">
        <v>27059271</v>
      </c>
      <c r="F89" s="97"/>
      <c r="G89" s="97"/>
      <c r="H89" s="97"/>
      <c r="I89" s="97"/>
      <c r="J89" s="74"/>
      <c r="K89" s="74"/>
      <c r="L89" s="74"/>
      <c r="M89" s="74"/>
      <c r="O89" s="74"/>
      <c r="P89" s="98"/>
    </row>
    <row r="90" spans="1:16" ht="33.75" thickBot="1" x14ac:dyDescent="0.25">
      <c r="A90" s="72" t="s">
        <v>251</v>
      </c>
      <c r="B90" s="76">
        <v>1988177550</v>
      </c>
      <c r="C90" s="76">
        <v>3411810370</v>
      </c>
      <c r="D90" s="76">
        <v>634775914</v>
      </c>
      <c r="E90" s="76">
        <v>951428813</v>
      </c>
      <c r="F90" s="97"/>
      <c r="G90" s="97"/>
      <c r="H90" s="97"/>
      <c r="I90" s="97"/>
      <c r="J90" s="74"/>
      <c r="K90" s="74"/>
      <c r="L90" s="74"/>
      <c r="M90" s="74"/>
      <c r="O90" s="74"/>
      <c r="P90" s="98"/>
    </row>
    <row r="91" spans="1:16" ht="33" x14ac:dyDescent="0.2">
      <c r="A91" s="72" t="s">
        <v>252</v>
      </c>
      <c r="B91" s="76">
        <v>2580793898</v>
      </c>
      <c r="C91" s="76">
        <v>2957223104</v>
      </c>
      <c r="D91" s="76">
        <v>174514168</v>
      </c>
      <c r="E91" s="76">
        <v>1491748519</v>
      </c>
      <c r="F91" s="97"/>
      <c r="G91" s="97"/>
      <c r="H91" s="97"/>
      <c r="I91" s="97"/>
      <c r="J91" s="74"/>
      <c r="K91" s="74"/>
      <c r="L91" s="74"/>
      <c r="M91" s="74"/>
      <c r="O91" s="74"/>
      <c r="P91" s="98"/>
    </row>
    <row r="92" spans="1:16" ht="16.5" x14ac:dyDescent="0.2">
      <c r="A92" s="72" t="s">
        <v>9</v>
      </c>
      <c r="B92" s="77">
        <v>524882644</v>
      </c>
      <c r="C92" s="77">
        <v>606654000</v>
      </c>
      <c r="D92" s="77">
        <v>928000</v>
      </c>
      <c r="E92" s="77">
        <f>+D92</f>
        <v>928000</v>
      </c>
      <c r="F92" s="97"/>
      <c r="G92" s="97"/>
      <c r="H92" s="97"/>
      <c r="I92" s="97"/>
      <c r="J92" s="74"/>
      <c r="K92" s="74"/>
      <c r="L92" s="74"/>
      <c r="M92" s="74"/>
      <c r="O92" s="74"/>
      <c r="P92" s="98"/>
    </row>
    <row r="93" spans="1:16" ht="33.75" thickBot="1" x14ac:dyDescent="0.25">
      <c r="A93" s="72" t="s">
        <v>253</v>
      </c>
      <c r="B93" s="77">
        <v>471291000</v>
      </c>
      <c r="C93" s="77">
        <v>535366000</v>
      </c>
      <c r="D93" s="77">
        <v>1000000</v>
      </c>
      <c r="E93" s="77">
        <v>61938000</v>
      </c>
      <c r="F93" s="97"/>
      <c r="G93" s="97"/>
      <c r="H93" s="97"/>
      <c r="I93" s="97"/>
      <c r="J93" s="74"/>
      <c r="K93" s="74"/>
      <c r="L93" s="74"/>
      <c r="M93" s="74"/>
      <c r="O93" s="74"/>
      <c r="P93" s="98"/>
    </row>
    <row r="94" spans="1:16" ht="17.25" thickBot="1" x14ac:dyDescent="0.25">
      <c r="A94" s="72" t="s">
        <v>186</v>
      </c>
      <c r="B94" s="76">
        <v>51226432000</v>
      </c>
      <c r="C94" s="76">
        <v>52791155000</v>
      </c>
      <c r="D94" s="76">
        <v>31011374000</v>
      </c>
      <c r="E94" s="76">
        <v>31011374000</v>
      </c>
      <c r="F94" s="97"/>
      <c r="G94" s="97"/>
      <c r="H94" s="97"/>
      <c r="I94" s="97"/>
      <c r="J94" s="74"/>
      <c r="K94" s="74"/>
      <c r="L94" s="74"/>
      <c r="M94" s="74"/>
      <c r="O94" s="74"/>
      <c r="P94" s="98"/>
    </row>
    <row r="95" spans="1:16" ht="16.5" x14ac:dyDescent="0.2">
      <c r="A95" s="72" t="s">
        <v>254</v>
      </c>
      <c r="B95" s="76">
        <v>1982128000</v>
      </c>
      <c r="C95" s="76">
        <v>2109892000</v>
      </c>
      <c r="D95" s="76">
        <v>1255183000</v>
      </c>
      <c r="E95" s="76">
        <v>1690174000</v>
      </c>
      <c r="F95" s="97"/>
      <c r="G95" s="97"/>
      <c r="H95" s="97"/>
      <c r="I95" s="97"/>
      <c r="J95" s="74"/>
      <c r="K95" s="74"/>
      <c r="L95" s="74"/>
      <c r="M95" s="74"/>
      <c r="O95" s="74"/>
      <c r="P95" s="98"/>
    </row>
    <row r="96" spans="1:16" ht="16.5" x14ac:dyDescent="0.2">
      <c r="A96" s="72" t="s">
        <v>255</v>
      </c>
      <c r="B96" s="77">
        <v>5432126070</v>
      </c>
      <c r="C96" s="77">
        <v>7565688340</v>
      </c>
      <c r="D96" s="77">
        <v>2042649216</v>
      </c>
      <c r="E96" s="77">
        <v>2516728999</v>
      </c>
      <c r="F96" s="97"/>
      <c r="G96" s="97"/>
      <c r="H96" s="97"/>
      <c r="I96" s="97"/>
      <c r="J96" s="74"/>
      <c r="K96" s="74"/>
      <c r="L96" s="74"/>
      <c r="M96" s="74"/>
      <c r="O96" s="74"/>
      <c r="P96" s="98"/>
    </row>
    <row r="97" spans="1:16" ht="17.25" thickBot="1" x14ac:dyDescent="0.25">
      <c r="A97" s="72" t="s">
        <v>256</v>
      </c>
      <c r="B97" s="77">
        <v>2583116407</v>
      </c>
      <c r="C97" s="77">
        <v>2735326720</v>
      </c>
      <c r="D97" s="77">
        <v>746305669</v>
      </c>
      <c r="E97" s="77">
        <v>1186136562</v>
      </c>
      <c r="F97" s="97"/>
      <c r="G97" s="97"/>
      <c r="H97" s="97"/>
      <c r="I97" s="97"/>
      <c r="J97" s="74"/>
      <c r="K97" s="74"/>
      <c r="L97" s="74"/>
      <c r="M97" s="74"/>
      <c r="O97" s="74"/>
      <c r="P97" s="98"/>
    </row>
    <row r="98" spans="1:16" ht="17.25" thickBot="1" x14ac:dyDescent="0.25">
      <c r="A98" s="75" t="s">
        <v>257</v>
      </c>
      <c r="B98" s="78">
        <v>1786953368</v>
      </c>
      <c r="C98" s="78">
        <v>1832083768</v>
      </c>
      <c r="D98" s="78">
        <v>64253626</v>
      </c>
      <c r="E98" s="78">
        <v>64253626</v>
      </c>
      <c r="F98" s="97"/>
      <c r="G98" s="97"/>
      <c r="H98" s="97"/>
      <c r="I98" s="97"/>
      <c r="J98" s="74"/>
      <c r="K98" s="74"/>
      <c r="L98" s="74"/>
      <c r="M98" s="74"/>
      <c r="O98" s="74"/>
      <c r="P98" s="98"/>
    </row>
    <row r="99" spans="1:16" ht="17.25" thickBot="1" x14ac:dyDescent="0.25">
      <c r="A99" s="75" t="s">
        <v>258</v>
      </c>
      <c r="B99" s="76">
        <v>3973047703</v>
      </c>
      <c r="C99" s="76">
        <v>4332046730</v>
      </c>
      <c r="D99" s="76">
        <v>1126193208</v>
      </c>
      <c r="E99" s="76">
        <v>1163693208</v>
      </c>
      <c r="F99" s="97"/>
      <c r="G99" s="97"/>
      <c r="H99" s="97"/>
      <c r="I99" s="97"/>
      <c r="J99" s="74"/>
      <c r="K99" s="74"/>
      <c r="L99" s="74"/>
      <c r="M99" s="74"/>
      <c r="O99" s="74"/>
      <c r="P99" s="98"/>
    </row>
    <row r="100" spans="1:16" ht="16.5" x14ac:dyDescent="0.2">
      <c r="A100" s="75" t="s">
        <v>185</v>
      </c>
      <c r="B100" s="76">
        <v>3664902910</v>
      </c>
      <c r="C100" s="76">
        <v>4793075872</v>
      </c>
      <c r="D100" s="76">
        <v>417879801</v>
      </c>
      <c r="E100" s="76">
        <v>1306785735</v>
      </c>
      <c r="F100" s="97"/>
      <c r="G100" s="97"/>
      <c r="H100" s="97"/>
      <c r="I100" s="97"/>
      <c r="J100" s="74"/>
      <c r="K100" s="74"/>
      <c r="L100" s="74"/>
      <c r="M100" s="74"/>
      <c r="O100" s="74"/>
      <c r="P100" s="98"/>
    </row>
    <row r="101" spans="1:16" ht="16.5" x14ac:dyDescent="0.2">
      <c r="A101" s="72" t="s">
        <v>181</v>
      </c>
      <c r="B101" s="77">
        <v>2282464518</v>
      </c>
      <c r="C101" s="77">
        <v>2966804947</v>
      </c>
      <c r="D101" s="77">
        <v>59281350</v>
      </c>
      <c r="E101" s="77">
        <v>184781877</v>
      </c>
      <c r="F101" s="97"/>
      <c r="G101" s="97"/>
      <c r="H101" s="97"/>
      <c r="I101" s="97"/>
      <c r="J101" s="74"/>
      <c r="K101" s="74"/>
      <c r="L101" s="74"/>
      <c r="M101" s="74"/>
      <c r="O101" s="74"/>
      <c r="P101" s="98"/>
    </row>
    <row r="102" spans="1:16" ht="33.75" thickBot="1" x14ac:dyDescent="0.25">
      <c r="A102" s="72" t="s">
        <v>13</v>
      </c>
      <c r="B102" s="77">
        <v>97528372</v>
      </c>
      <c r="C102" s="77">
        <v>203154210</v>
      </c>
      <c r="D102" s="77">
        <v>12555067</v>
      </c>
      <c r="E102" s="77">
        <v>18060939</v>
      </c>
      <c r="F102" s="97"/>
      <c r="G102" s="97"/>
      <c r="H102" s="97"/>
      <c r="I102" s="97"/>
      <c r="J102" s="74"/>
      <c r="K102" s="74"/>
      <c r="L102" s="74"/>
      <c r="M102" s="74"/>
      <c r="O102" s="74"/>
      <c r="P102" s="98"/>
    </row>
    <row r="103" spans="1:16" ht="16.5" x14ac:dyDescent="0.2">
      <c r="A103" s="72" t="s">
        <v>179</v>
      </c>
      <c r="B103" s="76">
        <v>433442101</v>
      </c>
      <c r="C103" s="76">
        <v>481903101</v>
      </c>
      <c r="D103" s="76">
        <v>26423616</v>
      </c>
      <c r="E103" s="76">
        <v>43395216</v>
      </c>
      <c r="F103" s="97"/>
      <c r="G103" s="97"/>
      <c r="H103" s="97"/>
      <c r="I103" s="97"/>
      <c r="J103" s="74"/>
      <c r="K103" s="74"/>
      <c r="L103" s="74"/>
      <c r="M103" s="74"/>
      <c r="O103" s="74"/>
      <c r="P103" s="98"/>
    </row>
    <row r="104" spans="1:16" ht="49.5" x14ac:dyDescent="0.2">
      <c r="A104" s="72" t="s">
        <v>259</v>
      </c>
      <c r="B104" s="77">
        <v>449512984</v>
      </c>
      <c r="C104" s="77">
        <v>717656957</v>
      </c>
      <c r="D104" s="77">
        <v>77307688</v>
      </c>
      <c r="E104" s="77">
        <v>184547784</v>
      </c>
      <c r="F104" s="97"/>
      <c r="G104" s="97"/>
      <c r="H104" s="97"/>
      <c r="I104" s="97"/>
      <c r="J104" s="74"/>
      <c r="K104" s="74"/>
      <c r="L104" s="74"/>
      <c r="M104" s="74"/>
      <c r="O104" s="74"/>
      <c r="P104" s="98"/>
    </row>
    <row r="105" spans="1:16" ht="17.25" thickBot="1" x14ac:dyDescent="0.25">
      <c r="A105" s="72" t="s">
        <v>6</v>
      </c>
      <c r="B105" s="77">
        <v>614233238</v>
      </c>
      <c r="C105" s="77">
        <v>1528323644</v>
      </c>
      <c r="D105" s="77">
        <v>66892684</v>
      </c>
      <c r="E105" s="77">
        <v>215424766</v>
      </c>
      <c r="F105" s="97"/>
      <c r="G105" s="97"/>
      <c r="H105" s="97"/>
      <c r="I105" s="97"/>
      <c r="J105" s="74"/>
      <c r="K105" s="74"/>
      <c r="L105" s="74"/>
      <c r="M105" s="74"/>
      <c r="O105" s="74"/>
      <c r="P105" s="98"/>
    </row>
    <row r="106" spans="1:16" ht="17.25" thickBot="1" x14ac:dyDescent="0.25">
      <c r="A106" s="85" t="s">
        <v>192</v>
      </c>
      <c r="B106" s="80">
        <v>2000000</v>
      </c>
      <c r="C106" s="80">
        <v>2000000</v>
      </c>
      <c r="D106" s="80">
        <v>1</v>
      </c>
      <c r="E106" s="80">
        <v>0</v>
      </c>
      <c r="F106" s="97"/>
      <c r="G106" s="97"/>
      <c r="H106" s="97"/>
      <c r="I106" s="97"/>
      <c r="J106" s="74"/>
      <c r="K106" s="74"/>
      <c r="L106" s="74"/>
      <c r="M106" s="74"/>
      <c r="O106" s="74"/>
      <c r="P106" s="98"/>
    </row>
    <row r="107" spans="1:16" ht="16.5" x14ac:dyDescent="0.2">
      <c r="A107" s="75" t="s">
        <v>260</v>
      </c>
      <c r="B107" s="76">
        <v>3359553823</v>
      </c>
      <c r="C107" s="76">
        <v>4223083859</v>
      </c>
      <c r="D107" s="76">
        <v>94227134</v>
      </c>
      <c r="E107" s="76">
        <v>2076833236</v>
      </c>
      <c r="F107" s="97"/>
      <c r="G107" s="97"/>
      <c r="H107" s="97"/>
      <c r="I107" s="97"/>
      <c r="J107" s="74"/>
      <c r="K107" s="74"/>
      <c r="L107" s="74"/>
      <c r="M107" s="74"/>
      <c r="O107" s="74"/>
      <c r="P107" s="98"/>
    </row>
    <row r="108" spans="1:16" ht="17.25" thickBot="1" x14ac:dyDescent="0.25">
      <c r="A108" s="85" t="s">
        <v>261</v>
      </c>
      <c r="B108" s="118">
        <v>3252713368.6100001</v>
      </c>
      <c r="C108" s="118">
        <v>3316310430.0900002</v>
      </c>
      <c r="D108" s="118">
        <v>94352661.590000004</v>
      </c>
      <c r="E108" s="118">
        <v>104365478.08</v>
      </c>
      <c r="F108" s="97"/>
      <c r="G108" s="97"/>
      <c r="H108" s="97"/>
      <c r="I108" s="97"/>
      <c r="J108" s="74"/>
      <c r="K108" s="74"/>
      <c r="L108" s="74"/>
      <c r="M108" s="74"/>
      <c r="O108" s="74"/>
      <c r="P108" s="98"/>
    </row>
    <row r="109" spans="1:16" ht="49.5" x14ac:dyDescent="0.2">
      <c r="A109" s="75" t="s">
        <v>262</v>
      </c>
      <c r="B109" s="76">
        <v>103217643</v>
      </c>
      <c r="C109" s="76">
        <v>164639765</v>
      </c>
      <c r="D109" s="76">
        <v>5902799</v>
      </c>
      <c r="E109" s="76">
        <v>5902799</v>
      </c>
      <c r="F109" s="97"/>
      <c r="G109" s="97"/>
      <c r="H109" s="97"/>
      <c r="I109" s="97"/>
      <c r="J109" s="74"/>
      <c r="K109" s="74"/>
      <c r="L109" s="74"/>
      <c r="M109" s="74"/>
      <c r="O109" s="74"/>
      <c r="P109" s="98"/>
    </row>
    <row r="110" spans="1:16" ht="17.25" thickBot="1" x14ac:dyDescent="0.25">
      <c r="A110" s="85" t="s">
        <v>18</v>
      </c>
      <c r="B110" s="77">
        <v>2583116407</v>
      </c>
      <c r="C110" s="77">
        <v>2735326720</v>
      </c>
      <c r="D110" s="77">
        <v>746305669</v>
      </c>
      <c r="E110" s="77">
        <v>1186136562</v>
      </c>
      <c r="F110" s="97"/>
      <c r="G110" s="97"/>
      <c r="H110" s="97"/>
      <c r="I110" s="97"/>
      <c r="J110" s="74"/>
      <c r="K110" s="74"/>
      <c r="L110" s="74"/>
      <c r="M110" s="74"/>
      <c r="O110" s="74"/>
      <c r="P110" s="98"/>
    </row>
    <row r="111" spans="1:16" ht="17.25" thickBot="1" x14ac:dyDescent="0.25">
      <c r="A111" s="85" t="s">
        <v>263</v>
      </c>
      <c r="B111" s="76">
        <v>664390154</v>
      </c>
      <c r="C111" s="76">
        <v>743932804</v>
      </c>
      <c r="D111" s="76">
        <v>22626136</v>
      </c>
      <c r="E111" s="76">
        <v>58227698</v>
      </c>
      <c r="F111" s="97"/>
      <c r="G111" s="97"/>
      <c r="H111" s="97"/>
      <c r="I111" s="97"/>
      <c r="J111" s="74"/>
      <c r="K111" s="74"/>
      <c r="L111" s="74"/>
      <c r="M111" s="74"/>
      <c r="O111" s="74"/>
      <c r="P111" s="98"/>
    </row>
    <row r="112" spans="1:16" ht="33" x14ac:dyDescent="0.2">
      <c r="A112" s="75" t="s">
        <v>264</v>
      </c>
      <c r="B112" s="76">
        <v>2005078424</v>
      </c>
      <c r="C112" s="76">
        <v>3441452937</v>
      </c>
      <c r="D112" s="76">
        <v>378718253</v>
      </c>
      <c r="E112" s="76">
        <v>1037473518</v>
      </c>
      <c r="F112" s="97"/>
      <c r="G112" s="97"/>
      <c r="H112" s="97"/>
      <c r="I112" s="97"/>
      <c r="J112" s="74"/>
      <c r="K112" s="74"/>
      <c r="L112" s="74"/>
      <c r="M112" s="74"/>
      <c r="O112" s="74"/>
      <c r="P112" s="98"/>
    </row>
    <row r="113" spans="1:16" ht="33.75" thickBot="1" x14ac:dyDescent="0.25">
      <c r="A113" s="72" t="s">
        <v>265</v>
      </c>
      <c r="B113" s="77">
        <v>386832521</v>
      </c>
      <c r="C113" s="77">
        <v>420909950</v>
      </c>
      <c r="D113" s="77">
        <v>165680389</v>
      </c>
      <c r="E113" s="77">
        <v>165680389</v>
      </c>
      <c r="F113" s="97"/>
      <c r="G113" s="97"/>
      <c r="H113" s="97"/>
      <c r="I113" s="97"/>
      <c r="J113" s="74"/>
      <c r="K113" s="74"/>
      <c r="L113" s="74"/>
      <c r="M113" s="74"/>
      <c r="O113" s="74"/>
      <c r="P113" s="98"/>
    </row>
    <row r="114" spans="1:16" ht="33" x14ac:dyDescent="0.2">
      <c r="A114" s="72" t="s">
        <v>266</v>
      </c>
      <c r="B114" s="76">
        <v>535500000</v>
      </c>
      <c r="C114" s="76">
        <v>947440000</v>
      </c>
      <c r="D114" s="76">
        <v>5000000</v>
      </c>
      <c r="E114" s="76">
        <v>5000000</v>
      </c>
      <c r="F114" s="97"/>
      <c r="G114" s="97"/>
      <c r="H114" s="97"/>
      <c r="I114" s="97"/>
      <c r="J114" s="74"/>
      <c r="K114" s="74"/>
      <c r="L114" s="74"/>
      <c r="M114" s="74"/>
      <c r="O114" s="74"/>
      <c r="P114" s="98"/>
    </row>
    <row r="115" spans="1:16" ht="17.25" thickBot="1" x14ac:dyDescent="0.25">
      <c r="A115" s="72" t="s">
        <v>267</v>
      </c>
      <c r="B115" s="77">
        <v>390605000</v>
      </c>
      <c r="C115" s="77">
        <v>528605000</v>
      </c>
      <c r="D115" s="77">
        <v>5000000</v>
      </c>
      <c r="E115" s="77">
        <v>259000000</v>
      </c>
      <c r="F115" s="97"/>
      <c r="G115" s="97"/>
      <c r="H115" s="97"/>
      <c r="I115" s="97"/>
      <c r="J115" s="74"/>
      <c r="K115" s="74"/>
      <c r="L115" s="74"/>
      <c r="M115" s="74"/>
      <c r="O115" s="74"/>
      <c r="P115" s="98"/>
    </row>
    <row r="116" spans="1:16" ht="50.25" thickBot="1" x14ac:dyDescent="0.25">
      <c r="A116" s="75" t="s">
        <v>268</v>
      </c>
      <c r="B116" s="76">
        <v>3776743730</v>
      </c>
      <c r="C116" s="76">
        <v>4315551419</v>
      </c>
      <c r="D116" s="76">
        <v>223255355</v>
      </c>
      <c r="E116" s="76">
        <v>294177178</v>
      </c>
      <c r="F116" s="97"/>
      <c r="G116" s="97"/>
      <c r="H116" s="97"/>
      <c r="I116" s="97"/>
      <c r="J116" s="74"/>
      <c r="K116" s="74"/>
      <c r="L116" s="74"/>
      <c r="M116" s="74"/>
      <c r="O116" s="74"/>
      <c r="P116" s="98"/>
    </row>
    <row r="117" spans="1:16" ht="17.25" thickBot="1" x14ac:dyDescent="0.25">
      <c r="A117" s="85" t="s">
        <v>269</v>
      </c>
      <c r="B117" s="76">
        <v>42418345</v>
      </c>
      <c r="C117" s="76">
        <v>55595444</v>
      </c>
      <c r="D117" s="76">
        <v>3139474</v>
      </c>
      <c r="E117" s="76">
        <v>38867834</v>
      </c>
      <c r="F117" s="97"/>
      <c r="G117" s="97"/>
      <c r="H117" s="97"/>
      <c r="I117" s="97"/>
      <c r="J117" s="74"/>
      <c r="K117" s="74"/>
      <c r="L117" s="74"/>
      <c r="M117" s="74"/>
      <c r="O117" s="74"/>
      <c r="P117" s="98"/>
    </row>
    <row r="118" spans="1:16" ht="17.25" thickBot="1" x14ac:dyDescent="0.25">
      <c r="A118" s="85" t="s">
        <v>270</v>
      </c>
      <c r="B118" s="76">
        <v>563096543</v>
      </c>
      <c r="C118" s="76">
        <v>801533464</v>
      </c>
      <c r="D118" s="76">
        <v>30518459</v>
      </c>
      <c r="E118" s="76">
        <v>74112828</v>
      </c>
      <c r="F118" s="97"/>
      <c r="G118" s="97"/>
      <c r="H118" s="97"/>
      <c r="I118" s="97"/>
      <c r="J118" s="74"/>
      <c r="K118" s="74"/>
      <c r="L118" s="74"/>
      <c r="M118" s="74"/>
      <c r="O118" s="74"/>
      <c r="P118" s="98"/>
    </row>
    <row r="119" spans="1:16" ht="49.5" x14ac:dyDescent="0.2">
      <c r="A119" s="117" t="s">
        <v>271</v>
      </c>
      <c r="B119" s="76">
        <v>2500620210</v>
      </c>
      <c r="C119" s="76">
        <v>3872185822</v>
      </c>
      <c r="D119" s="76">
        <v>335091128</v>
      </c>
      <c r="E119" s="76">
        <v>1127122974</v>
      </c>
      <c r="F119" s="97"/>
      <c r="G119" s="97"/>
      <c r="H119" s="97"/>
      <c r="I119" s="97"/>
      <c r="J119" s="74"/>
      <c r="K119" s="74"/>
      <c r="L119" s="74"/>
      <c r="M119" s="74"/>
      <c r="O119" s="74"/>
      <c r="P119" s="98"/>
    </row>
    <row r="120" spans="1:16" ht="16.5" x14ac:dyDescent="0.2">
      <c r="A120" s="72" t="s">
        <v>184</v>
      </c>
      <c r="B120" s="77">
        <v>420124334</v>
      </c>
      <c r="C120" s="77">
        <v>639663407</v>
      </c>
      <c r="D120" s="77">
        <v>36262885</v>
      </c>
      <c r="E120" s="77">
        <v>113997171</v>
      </c>
      <c r="F120" s="97"/>
      <c r="G120" s="97"/>
      <c r="H120" s="97"/>
      <c r="I120" s="97"/>
      <c r="J120" s="74"/>
      <c r="K120" s="74"/>
      <c r="L120" s="74"/>
      <c r="M120" s="74"/>
      <c r="O120" s="74"/>
      <c r="P120" s="98"/>
    </row>
    <row r="121" spans="1:16" ht="17.25" thickBot="1" x14ac:dyDescent="0.25">
      <c r="A121" s="72" t="s">
        <v>272</v>
      </c>
      <c r="B121" s="77">
        <v>590217804</v>
      </c>
      <c r="C121" s="77">
        <v>994170604</v>
      </c>
      <c r="D121" s="77">
        <v>37120891</v>
      </c>
      <c r="E121" s="77">
        <v>285478109</v>
      </c>
      <c r="F121" s="97"/>
      <c r="G121" s="97"/>
      <c r="H121" s="97"/>
      <c r="I121" s="97"/>
      <c r="J121" s="74"/>
      <c r="K121" s="74"/>
      <c r="L121" s="74"/>
      <c r="M121" s="74"/>
      <c r="O121" s="74"/>
      <c r="P121" s="98"/>
    </row>
    <row r="122" spans="1:16" ht="17.25" thickBot="1" x14ac:dyDescent="0.25">
      <c r="A122" s="117" t="s">
        <v>273</v>
      </c>
      <c r="B122" s="76">
        <v>885333527</v>
      </c>
      <c r="C122" s="76">
        <v>906747522</v>
      </c>
      <c r="D122" s="76">
        <v>6233641</v>
      </c>
      <c r="E122" s="76">
        <v>406233641</v>
      </c>
      <c r="F122" s="97"/>
      <c r="G122" s="97"/>
      <c r="H122" s="97"/>
      <c r="I122" s="97"/>
      <c r="J122" s="74"/>
      <c r="K122" s="74"/>
      <c r="L122" s="74"/>
      <c r="M122" s="74"/>
      <c r="O122" s="74"/>
      <c r="P122" s="98"/>
    </row>
    <row r="123" spans="1:16" ht="16.5" x14ac:dyDescent="0.2">
      <c r="A123" s="117" t="s">
        <v>274</v>
      </c>
      <c r="B123" s="76">
        <v>679078354</v>
      </c>
      <c r="C123" s="76">
        <v>689598354</v>
      </c>
      <c r="D123" s="76">
        <v>40532233</v>
      </c>
      <c r="E123" s="76">
        <v>40532233</v>
      </c>
      <c r="F123" s="97"/>
      <c r="G123" s="97"/>
      <c r="H123" s="97"/>
      <c r="I123" s="97"/>
      <c r="J123" s="74"/>
      <c r="K123" s="74"/>
      <c r="L123" s="74"/>
      <c r="M123" s="74"/>
      <c r="O123" s="74"/>
      <c r="P123" s="98"/>
    </row>
    <row r="124" spans="1:16" ht="17.25" thickBot="1" x14ac:dyDescent="0.25">
      <c r="A124" s="72" t="s">
        <v>275</v>
      </c>
      <c r="B124" s="77">
        <v>393886983</v>
      </c>
      <c r="C124" s="77">
        <v>393886983</v>
      </c>
      <c r="D124" s="77">
        <v>53363278</v>
      </c>
      <c r="E124" s="77">
        <v>53363278</v>
      </c>
      <c r="F124" s="97"/>
      <c r="G124" s="97"/>
      <c r="H124" s="97"/>
      <c r="I124" s="97"/>
      <c r="J124" s="74"/>
      <c r="K124" s="74"/>
      <c r="L124" s="74"/>
      <c r="M124" s="74"/>
      <c r="O124" s="74"/>
      <c r="P124" s="98"/>
    </row>
    <row r="125" spans="1:16" ht="17.25" thickBot="1" x14ac:dyDescent="0.25">
      <c r="A125" s="75" t="s">
        <v>276</v>
      </c>
      <c r="B125" s="77">
        <v>425000000</v>
      </c>
      <c r="C125" s="77">
        <v>500000000</v>
      </c>
      <c r="D125" s="77">
        <v>1</v>
      </c>
      <c r="E125" s="77">
        <v>1</v>
      </c>
      <c r="F125" s="97"/>
      <c r="G125" s="97"/>
      <c r="H125" s="97"/>
      <c r="I125" s="97"/>
      <c r="J125" s="74"/>
      <c r="K125" s="74"/>
      <c r="L125" s="74"/>
      <c r="M125" s="74"/>
      <c r="O125" s="74"/>
      <c r="P125" s="98"/>
    </row>
    <row r="126" spans="1:16" ht="33" x14ac:dyDescent="0.2">
      <c r="A126" s="75" t="s">
        <v>277</v>
      </c>
      <c r="B126" s="76">
        <v>432000000</v>
      </c>
      <c r="C126" s="76">
        <v>502000000</v>
      </c>
      <c r="D126" s="76">
        <v>1</v>
      </c>
      <c r="E126" s="76">
        <v>1</v>
      </c>
      <c r="F126" s="97"/>
      <c r="G126" s="97"/>
      <c r="H126" s="97"/>
      <c r="I126" s="97"/>
      <c r="J126" s="74"/>
      <c r="K126" s="74"/>
      <c r="L126" s="74"/>
      <c r="M126" s="74"/>
      <c r="O126" s="74"/>
      <c r="P126" s="98"/>
    </row>
    <row r="127" spans="1:16" ht="16.5" x14ac:dyDescent="0.2">
      <c r="A127" s="117" t="s">
        <v>278</v>
      </c>
      <c r="B127" s="77">
        <v>322566366</v>
      </c>
      <c r="C127" s="77">
        <v>334391867</v>
      </c>
      <c r="D127" s="77">
        <v>15627993</v>
      </c>
      <c r="E127" s="77">
        <v>23192835</v>
      </c>
      <c r="F127" s="97"/>
      <c r="G127" s="97"/>
      <c r="H127" s="97"/>
      <c r="I127" s="97"/>
      <c r="J127" s="74"/>
      <c r="K127" s="74"/>
      <c r="L127" s="74"/>
      <c r="M127" s="74"/>
      <c r="O127" s="74"/>
      <c r="P127" s="98"/>
    </row>
    <row r="128" spans="1:16" ht="17.25" thickBot="1" x14ac:dyDescent="0.25">
      <c r="A128" s="117" t="s">
        <v>279</v>
      </c>
      <c r="B128" s="77">
        <v>375929433</v>
      </c>
      <c r="C128" s="77">
        <v>390562433</v>
      </c>
      <c r="D128" s="77">
        <v>51135688</v>
      </c>
      <c r="E128" s="77">
        <v>51135688</v>
      </c>
      <c r="F128" s="97"/>
      <c r="G128" s="97"/>
      <c r="H128" s="97"/>
      <c r="I128" s="97"/>
      <c r="J128" s="74"/>
      <c r="K128" s="74"/>
      <c r="L128" s="74"/>
      <c r="M128" s="74"/>
      <c r="O128" s="74"/>
      <c r="P128" s="98"/>
    </row>
    <row r="129" spans="1:16" ht="17.25" thickBot="1" x14ac:dyDescent="0.25">
      <c r="A129" s="75" t="s">
        <v>280</v>
      </c>
      <c r="B129" s="76">
        <v>1186355193</v>
      </c>
      <c r="C129" s="76">
        <v>1482894651</v>
      </c>
      <c r="D129" s="76">
        <v>551335527</v>
      </c>
      <c r="E129" s="76">
        <v>591999566</v>
      </c>
      <c r="F129" s="97"/>
      <c r="G129" s="97"/>
      <c r="H129" s="97"/>
      <c r="I129" s="97"/>
      <c r="J129" s="74"/>
      <c r="K129" s="74"/>
      <c r="L129" s="74"/>
      <c r="M129" s="74"/>
      <c r="O129" s="74"/>
      <c r="P129" s="98"/>
    </row>
    <row r="130" spans="1:16" ht="16.5" x14ac:dyDescent="0.2">
      <c r="A130" s="117" t="s">
        <v>173</v>
      </c>
      <c r="B130" s="76">
        <v>649359502</v>
      </c>
      <c r="C130" s="76">
        <v>891901502</v>
      </c>
      <c r="D130" s="76">
        <v>56265209</v>
      </c>
      <c r="E130" s="76">
        <v>250157782</v>
      </c>
      <c r="F130" s="97"/>
      <c r="G130" s="97"/>
      <c r="H130" s="97"/>
      <c r="I130" s="97"/>
      <c r="J130" s="74"/>
      <c r="K130" s="74"/>
      <c r="L130" s="74"/>
      <c r="M130" s="74"/>
      <c r="O130" s="74"/>
      <c r="P130" s="98"/>
    </row>
    <row r="131" spans="1:16" ht="16.5" x14ac:dyDescent="0.2">
      <c r="A131" s="117" t="s">
        <v>281</v>
      </c>
      <c r="B131" s="77">
        <v>1525147160</v>
      </c>
      <c r="C131" s="77">
        <v>2057294798</v>
      </c>
      <c r="D131" s="77">
        <v>191414580</v>
      </c>
      <c r="E131" s="77">
        <v>191414580</v>
      </c>
      <c r="F131" s="97"/>
      <c r="G131" s="97"/>
      <c r="H131" s="97"/>
      <c r="I131" s="97"/>
      <c r="J131" s="74"/>
      <c r="K131" s="74"/>
      <c r="L131" s="74"/>
      <c r="M131" s="74"/>
      <c r="O131" s="74"/>
      <c r="P131" s="98"/>
    </row>
    <row r="132" spans="1:16" ht="16.5" x14ac:dyDescent="0.2">
      <c r="A132" s="117" t="s">
        <v>7</v>
      </c>
      <c r="B132" s="77">
        <v>935199665</v>
      </c>
      <c r="C132" s="77">
        <v>33776819</v>
      </c>
      <c r="D132" s="77">
        <v>1654117435</v>
      </c>
      <c r="E132" s="77">
        <v>507616690</v>
      </c>
      <c r="F132" s="97"/>
      <c r="G132" s="97"/>
      <c r="H132" s="97"/>
      <c r="I132" s="97"/>
      <c r="J132" s="74"/>
      <c r="K132" s="74"/>
      <c r="L132" s="74"/>
      <c r="M132" s="74"/>
      <c r="O132" s="74"/>
      <c r="P132" s="98"/>
    </row>
    <row r="133" spans="1:16" ht="17.25" thickBot="1" x14ac:dyDescent="0.25">
      <c r="A133" s="117" t="s">
        <v>282</v>
      </c>
      <c r="B133" s="77">
        <v>766399611</v>
      </c>
      <c r="C133" s="77">
        <v>769578074</v>
      </c>
      <c r="D133" s="77">
        <v>385676837</v>
      </c>
      <c r="E133" s="77">
        <v>385676837</v>
      </c>
      <c r="F133" s="97"/>
      <c r="G133" s="97"/>
      <c r="H133" s="97"/>
      <c r="I133" s="97"/>
      <c r="J133" s="74"/>
      <c r="K133" s="74"/>
      <c r="L133" s="74"/>
      <c r="M133" s="74"/>
      <c r="O133" s="74"/>
      <c r="P133" s="98"/>
    </row>
    <row r="134" spans="1:16" ht="16.5" x14ac:dyDescent="0.2">
      <c r="A134" s="117" t="s">
        <v>283</v>
      </c>
      <c r="B134" s="76">
        <v>1227426882</v>
      </c>
      <c r="C134" s="76">
        <v>1332686694</v>
      </c>
      <c r="D134" s="76">
        <v>202049922</v>
      </c>
      <c r="E134" s="76">
        <v>348240907</v>
      </c>
      <c r="F134" s="97"/>
      <c r="G134" s="97"/>
      <c r="H134" s="97"/>
      <c r="I134" s="97"/>
      <c r="J134" s="74"/>
      <c r="K134" s="74"/>
      <c r="L134" s="74"/>
      <c r="M134" s="74"/>
      <c r="O134" s="74"/>
      <c r="P134" s="98"/>
    </row>
    <row r="135" spans="1:16" ht="16.5" x14ac:dyDescent="0.2">
      <c r="A135" s="72" t="s">
        <v>284</v>
      </c>
      <c r="B135" s="77">
        <v>858994551</v>
      </c>
      <c r="C135" s="77">
        <v>1650241298</v>
      </c>
      <c r="D135" s="77">
        <v>123782133</v>
      </c>
      <c r="E135" s="77">
        <v>133649315</v>
      </c>
      <c r="F135" s="97"/>
      <c r="G135" s="97"/>
      <c r="H135" s="97"/>
      <c r="I135" s="97"/>
      <c r="J135" s="74"/>
      <c r="K135" s="74"/>
      <c r="L135" s="74"/>
      <c r="M135" s="74"/>
      <c r="O135" s="74"/>
      <c r="P135" s="98"/>
    </row>
    <row r="136" spans="1:16" ht="33.75" thickBot="1" x14ac:dyDescent="0.25">
      <c r="A136" s="117" t="s">
        <v>218</v>
      </c>
      <c r="B136" s="77">
        <v>5127820027</v>
      </c>
      <c r="C136" s="77">
        <v>7192974133</v>
      </c>
      <c r="D136" s="77">
        <v>1289820709</v>
      </c>
      <c r="E136" s="77">
        <v>3271696613</v>
      </c>
      <c r="F136" s="97"/>
      <c r="G136" s="97"/>
      <c r="H136" s="97"/>
      <c r="I136" s="97"/>
      <c r="J136" s="74"/>
      <c r="K136" s="74"/>
      <c r="L136" s="74"/>
      <c r="M136" s="74"/>
      <c r="O136" s="74"/>
      <c r="P136" s="98"/>
    </row>
    <row r="137" spans="1:16" ht="16.5" x14ac:dyDescent="0.2">
      <c r="A137" s="75" t="s">
        <v>285</v>
      </c>
      <c r="B137" s="76"/>
      <c r="C137" s="76"/>
      <c r="D137" s="76"/>
      <c r="E137" s="76"/>
      <c r="F137" s="97"/>
      <c r="G137" s="97"/>
      <c r="H137" s="97"/>
      <c r="I137" s="97"/>
      <c r="J137" s="74"/>
      <c r="K137" s="74"/>
      <c r="L137" s="74"/>
      <c r="M137" s="74"/>
      <c r="O137" s="74"/>
      <c r="P137" s="98"/>
    </row>
    <row r="138" spans="1:16" ht="16.5" x14ac:dyDescent="0.2">
      <c r="A138" s="117" t="s">
        <v>0</v>
      </c>
      <c r="B138" s="77">
        <v>1740537106</v>
      </c>
      <c r="C138" s="77">
        <v>3336462534</v>
      </c>
      <c r="D138" s="77">
        <v>36238000</v>
      </c>
      <c r="E138" s="77">
        <v>217567008</v>
      </c>
      <c r="F138" s="97"/>
      <c r="G138" s="97"/>
      <c r="H138" s="97"/>
      <c r="I138" s="97"/>
      <c r="J138" s="74"/>
      <c r="K138" s="74"/>
      <c r="L138" s="74"/>
      <c r="M138" s="74"/>
      <c r="O138" s="74"/>
      <c r="P138" s="98"/>
    </row>
    <row r="139" spans="1:16" ht="17.25" thickBot="1" x14ac:dyDescent="0.25">
      <c r="A139" s="117" t="s">
        <v>286</v>
      </c>
      <c r="B139" s="77">
        <v>700015400</v>
      </c>
      <c r="C139" s="77">
        <v>889032800</v>
      </c>
      <c r="D139" s="77">
        <v>194899094</v>
      </c>
      <c r="E139" s="77">
        <v>194899084</v>
      </c>
      <c r="F139" s="97"/>
      <c r="G139" s="97"/>
      <c r="H139" s="97"/>
      <c r="I139" s="97"/>
      <c r="J139" s="74"/>
      <c r="K139" s="74"/>
      <c r="L139" s="74"/>
      <c r="M139" s="74"/>
      <c r="O139" s="74"/>
      <c r="P139" s="98"/>
    </row>
    <row r="140" spans="1:16" ht="16.5" x14ac:dyDescent="0.2">
      <c r="A140" s="117" t="s">
        <v>287</v>
      </c>
      <c r="B140" s="76">
        <v>244150930</v>
      </c>
      <c r="C140" s="76">
        <v>474107603</v>
      </c>
      <c r="D140" s="76">
        <v>17342083</v>
      </c>
      <c r="E140" s="76">
        <v>17342083</v>
      </c>
      <c r="F140" s="97"/>
      <c r="G140" s="97"/>
      <c r="H140" s="97"/>
      <c r="I140" s="97"/>
      <c r="J140" s="74"/>
      <c r="K140" s="74"/>
      <c r="L140" s="74"/>
      <c r="M140" s="74"/>
      <c r="O140" s="74"/>
      <c r="P140" s="98"/>
    </row>
    <row r="141" spans="1:16" ht="16.5" x14ac:dyDescent="0.2">
      <c r="A141" s="117" t="s">
        <v>11</v>
      </c>
      <c r="B141" s="77">
        <v>761730323</v>
      </c>
      <c r="C141" s="77">
        <v>917560548</v>
      </c>
      <c r="D141" s="77">
        <v>6109000</v>
      </c>
      <c r="E141" s="77">
        <v>20209000</v>
      </c>
      <c r="F141" s="97"/>
      <c r="G141" s="97"/>
      <c r="H141" s="97"/>
      <c r="I141" s="97"/>
      <c r="J141" s="74"/>
      <c r="K141" s="74"/>
      <c r="L141" s="74"/>
      <c r="M141" s="74"/>
      <c r="O141" s="74"/>
      <c r="P141" s="98"/>
    </row>
    <row r="142" spans="1:16" ht="17.25" thickBot="1" x14ac:dyDescent="0.25">
      <c r="A142" s="72" t="s">
        <v>288</v>
      </c>
      <c r="B142" s="77">
        <v>385100000</v>
      </c>
      <c r="C142" s="77">
        <v>399420000</v>
      </c>
      <c r="D142" s="77">
        <v>2500000</v>
      </c>
      <c r="E142" s="77">
        <v>7500000</v>
      </c>
      <c r="F142" s="97"/>
      <c r="G142" s="97"/>
      <c r="H142" s="97"/>
      <c r="I142" s="97"/>
      <c r="J142" s="74"/>
      <c r="K142" s="74"/>
      <c r="L142" s="74"/>
      <c r="M142" s="74"/>
      <c r="O142" s="74"/>
      <c r="P142" s="98"/>
    </row>
    <row r="143" spans="1:16" ht="17.25" thickBot="1" x14ac:dyDescent="0.25">
      <c r="A143" s="114" t="s">
        <v>289</v>
      </c>
      <c r="B143" s="76">
        <v>34662788220</v>
      </c>
      <c r="C143" s="76">
        <v>89884914898</v>
      </c>
      <c r="D143" s="76">
        <v>13587898135</v>
      </c>
      <c r="E143" s="76">
        <v>44331564439</v>
      </c>
      <c r="F143" s="97"/>
      <c r="G143" s="97"/>
      <c r="H143" s="97"/>
      <c r="I143" s="97"/>
      <c r="J143" s="74"/>
      <c r="K143" s="74"/>
      <c r="L143" s="74"/>
      <c r="M143" s="74"/>
      <c r="O143" s="74"/>
      <c r="P143" s="98"/>
    </row>
    <row r="144" spans="1:16" ht="17.25" thickBot="1" x14ac:dyDescent="0.25">
      <c r="A144" s="114" t="s">
        <v>290</v>
      </c>
      <c r="B144" s="76">
        <v>1475955406</v>
      </c>
      <c r="C144" s="76">
        <v>1502101446</v>
      </c>
      <c r="D144" s="76">
        <v>182177490</v>
      </c>
      <c r="E144" s="76">
        <v>833349163</v>
      </c>
      <c r="F144" s="97"/>
      <c r="G144" s="97"/>
      <c r="H144" s="97"/>
      <c r="I144" s="97"/>
      <c r="J144" s="74"/>
      <c r="K144" s="74"/>
      <c r="L144" s="74"/>
      <c r="M144" s="74"/>
      <c r="O144" s="74"/>
      <c r="P144" s="98"/>
    </row>
    <row r="145" spans="1:16" ht="17.25" thickBot="1" x14ac:dyDescent="0.25">
      <c r="A145" s="114" t="s">
        <v>291</v>
      </c>
      <c r="B145" s="76">
        <v>9441033661</v>
      </c>
      <c r="C145" s="76">
        <v>10849537696</v>
      </c>
      <c r="D145" s="76">
        <v>3490939102</v>
      </c>
      <c r="E145" s="76">
        <v>7045902946</v>
      </c>
      <c r="F145" s="97"/>
      <c r="G145" s="97"/>
      <c r="H145" s="97"/>
      <c r="I145" s="97"/>
      <c r="J145" s="74"/>
      <c r="K145" s="74"/>
      <c r="L145" s="74"/>
      <c r="M145" s="74"/>
      <c r="O145" s="74"/>
      <c r="P145" s="98"/>
    </row>
    <row r="146" spans="1:16" ht="33.75" thickBot="1" x14ac:dyDescent="0.25">
      <c r="A146" s="75" t="s">
        <v>292</v>
      </c>
      <c r="B146" s="77"/>
      <c r="C146" s="77"/>
      <c r="D146" s="77"/>
      <c r="E146" s="77"/>
      <c r="F146" s="97"/>
      <c r="G146" s="97"/>
      <c r="H146" s="97"/>
      <c r="I146" s="97"/>
      <c r="J146" s="74"/>
      <c r="K146" s="74"/>
      <c r="L146" s="74"/>
      <c r="M146" s="74"/>
      <c r="O146" s="74"/>
      <c r="P146" s="98"/>
    </row>
    <row r="147" spans="1:16" ht="16.5" x14ac:dyDescent="0.2">
      <c r="A147" s="114" t="s">
        <v>293</v>
      </c>
      <c r="B147" s="76">
        <v>3102790556</v>
      </c>
      <c r="C147" s="76">
        <v>3600864896</v>
      </c>
      <c r="D147" s="76">
        <v>569514925</v>
      </c>
      <c r="E147" s="76">
        <v>1641356107</v>
      </c>
      <c r="F147" s="97"/>
      <c r="G147" s="97"/>
      <c r="H147" s="97"/>
      <c r="I147" s="97"/>
      <c r="J147" s="74"/>
      <c r="K147" s="74"/>
      <c r="L147" s="74"/>
      <c r="M147" s="74"/>
      <c r="O147" s="74"/>
      <c r="P147" s="98"/>
    </row>
    <row r="148" spans="1:16" ht="33.75" thickBot="1" x14ac:dyDescent="0.25">
      <c r="A148" s="114" t="s">
        <v>294</v>
      </c>
      <c r="B148" s="121">
        <v>288526344</v>
      </c>
      <c r="C148" s="121">
        <v>331101828</v>
      </c>
      <c r="D148" s="121">
        <v>11456316</v>
      </c>
      <c r="E148" s="121">
        <v>125956316</v>
      </c>
      <c r="F148" s="97"/>
      <c r="G148" s="97"/>
      <c r="H148" s="97"/>
      <c r="I148" s="97"/>
      <c r="J148" s="74"/>
      <c r="K148" s="74"/>
      <c r="L148" s="74"/>
      <c r="M148" s="74"/>
      <c r="O148" s="74"/>
      <c r="P148" s="98"/>
    </row>
    <row r="149" spans="1:16" s="125" customFormat="1" ht="17.25" thickBot="1" x14ac:dyDescent="0.25">
      <c r="A149" s="122" t="s">
        <v>295</v>
      </c>
      <c r="B149" s="123">
        <v>1319622736</v>
      </c>
      <c r="C149" s="123">
        <v>1986411306</v>
      </c>
      <c r="D149" s="123">
        <v>57093112</v>
      </c>
      <c r="E149" s="123">
        <v>571877226</v>
      </c>
      <c r="F149" s="124"/>
      <c r="G149" s="124"/>
      <c r="H149" s="124"/>
      <c r="I149" s="124"/>
      <c r="J149" s="119"/>
      <c r="K149" s="119"/>
      <c r="L149" s="119"/>
      <c r="M149" s="119"/>
      <c r="O149" s="119"/>
      <c r="P149" s="108"/>
    </row>
    <row r="150" spans="1:16" ht="16.5" x14ac:dyDescent="0.2">
      <c r="A150" s="75" t="s">
        <v>296</v>
      </c>
      <c r="B150" s="76">
        <v>1798365257</v>
      </c>
      <c r="C150" s="76">
        <v>2869277409</v>
      </c>
      <c r="D150" s="76">
        <v>37261611</v>
      </c>
      <c r="E150" s="76">
        <v>1284613358</v>
      </c>
      <c r="F150" s="97"/>
      <c r="G150" s="97"/>
      <c r="H150" s="97"/>
      <c r="I150" s="97"/>
      <c r="J150" s="74"/>
      <c r="K150" s="74"/>
      <c r="L150" s="74"/>
      <c r="M150" s="74"/>
      <c r="O150" s="74"/>
      <c r="P150" s="98"/>
    </row>
    <row r="151" spans="1:16" ht="16.5" x14ac:dyDescent="0.2">
      <c r="A151" s="114" t="s">
        <v>297</v>
      </c>
      <c r="B151" s="77">
        <v>579429751</v>
      </c>
      <c r="C151" s="77">
        <v>695174817</v>
      </c>
      <c r="D151" s="77">
        <v>150000</v>
      </c>
      <c r="E151" s="77">
        <v>115410341</v>
      </c>
      <c r="F151" s="97"/>
      <c r="G151" s="97"/>
      <c r="H151" s="97"/>
      <c r="I151" s="97"/>
      <c r="J151" s="74"/>
      <c r="K151" s="74"/>
      <c r="L151" s="74"/>
      <c r="M151" s="74"/>
      <c r="O151" s="74"/>
      <c r="P151" s="98"/>
    </row>
    <row r="152" spans="1:16" ht="17.25" thickBot="1" x14ac:dyDescent="0.25">
      <c r="A152" s="114" t="s">
        <v>298</v>
      </c>
      <c r="B152" s="77">
        <v>627258000</v>
      </c>
      <c r="C152" s="77">
        <v>1197660858</v>
      </c>
      <c r="D152" s="77">
        <v>8380000</v>
      </c>
      <c r="E152" s="77">
        <v>277813000</v>
      </c>
      <c r="F152" s="97"/>
      <c r="G152" s="97"/>
      <c r="H152" s="97"/>
      <c r="I152" s="97"/>
      <c r="J152" s="74"/>
      <c r="K152" s="74"/>
      <c r="L152" s="74"/>
      <c r="M152" s="74"/>
      <c r="O152" s="74"/>
      <c r="P152" s="98"/>
    </row>
    <row r="153" spans="1:16" ht="17.25" thickBot="1" x14ac:dyDescent="0.25">
      <c r="A153" s="75" t="s">
        <v>299</v>
      </c>
      <c r="B153" s="77">
        <v>16865020000</v>
      </c>
      <c r="C153" s="77">
        <v>23351391000</v>
      </c>
      <c r="D153" s="77">
        <v>7260939000</v>
      </c>
      <c r="E153" s="77">
        <v>10530759000</v>
      </c>
      <c r="F153" s="97"/>
      <c r="G153" s="97"/>
      <c r="H153" s="97"/>
      <c r="I153" s="97"/>
      <c r="J153" s="74"/>
      <c r="K153" s="74"/>
      <c r="L153" s="74"/>
      <c r="M153" s="74"/>
      <c r="O153" s="74"/>
      <c r="P153" s="98"/>
    </row>
    <row r="154" spans="1:16" ht="33.75" thickBot="1" x14ac:dyDescent="0.25">
      <c r="A154" s="114" t="s">
        <v>300</v>
      </c>
      <c r="B154" s="76">
        <v>449311239</v>
      </c>
      <c r="C154" s="76">
        <v>550519687</v>
      </c>
      <c r="D154" s="76">
        <v>38638899</v>
      </c>
      <c r="E154" s="76">
        <v>180900427</v>
      </c>
      <c r="F154" s="97"/>
      <c r="G154" s="97"/>
      <c r="H154" s="97"/>
      <c r="I154" s="97"/>
      <c r="J154" s="74"/>
      <c r="K154" s="74"/>
      <c r="L154" s="74"/>
      <c r="M154" s="74"/>
      <c r="O154" s="74"/>
      <c r="P154" s="98"/>
    </row>
    <row r="155" spans="1:16" ht="17.25" thickBot="1" x14ac:dyDescent="0.25">
      <c r="A155" s="114" t="s">
        <v>301</v>
      </c>
      <c r="B155" s="76">
        <v>868790142</v>
      </c>
      <c r="C155" s="76">
        <v>872990142</v>
      </c>
      <c r="D155" s="76">
        <v>14172029</v>
      </c>
      <c r="E155" s="76">
        <v>212434224</v>
      </c>
      <c r="F155" s="97"/>
      <c r="G155" s="97"/>
      <c r="H155" s="97"/>
      <c r="I155" s="97"/>
      <c r="J155" s="74"/>
      <c r="K155" s="74"/>
      <c r="L155" s="74"/>
      <c r="M155" s="74"/>
      <c r="O155" s="74"/>
      <c r="P155" s="98"/>
    </row>
    <row r="156" spans="1:16" ht="17.25" thickBot="1" x14ac:dyDescent="0.25">
      <c r="A156" s="75" t="s">
        <v>302</v>
      </c>
      <c r="B156" s="76">
        <v>33606927414</v>
      </c>
      <c r="C156" s="76">
        <v>49888039546</v>
      </c>
      <c r="D156" s="76">
        <v>7554743432</v>
      </c>
      <c r="E156" s="76">
        <v>20226739014</v>
      </c>
      <c r="F156" s="97"/>
      <c r="G156" s="97"/>
      <c r="H156" s="97"/>
      <c r="I156" s="97"/>
      <c r="J156" s="74"/>
      <c r="K156" s="74"/>
      <c r="L156" s="74"/>
      <c r="M156" s="74"/>
      <c r="O156" s="74"/>
      <c r="P156" s="98"/>
    </row>
    <row r="157" spans="1:16" ht="17.25" thickBot="1" x14ac:dyDescent="0.25">
      <c r="A157" s="75" t="s">
        <v>303</v>
      </c>
      <c r="B157" s="77">
        <v>4409825365</v>
      </c>
      <c r="C157" s="77">
        <v>5618742721</v>
      </c>
      <c r="D157" s="77">
        <v>134864506</v>
      </c>
      <c r="E157" s="77">
        <v>1994499618</v>
      </c>
      <c r="F157" s="97"/>
      <c r="G157" s="97"/>
      <c r="H157" s="97"/>
      <c r="I157" s="97"/>
      <c r="J157" s="74"/>
      <c r="K157" s="74"/>
      <c r="L157" s="74"/>
      <c r="M157" s="74"/>
      <c r="O157" s="74"/>
      <c r="P157" s="98"/>
    </row>
    <row r="158" spans="1:16" ht="17.25" thickBot="1" x14ac:dyDescent="0.25">
      <c r="A158" s="75" t="s">
        <v>304</v>
      </c>
      <c r="B158" s="77">
        <v>1389593858</v>
      </c>
      <c r="C158" s="77">
        <v>1530369429</v>
      </c>
      <c r="D158" s="77">
        <v>385757926</v>
      </c>
      <c r="E158" s="77">
        <v>385757926</v>
      </c>
      <c r="F158" s="97"/>
      <c r="G158" s="97"/>
      <c r="H158" s="97"/>
      <c r="I158" s="97"/>
      <c r="J158" s="74"/>
      <c r="K158" s="74"/>
      <c r="L158" s="74"/>
      <c r="M158" s="74"/>
      <c r="O158" s="74"/>
      <c r="P158" s="98"/>
    </row>
    <row r="159" spans="1:16" ht="17.25" thickBot="1" x14ac:dyDescent="0.25">
      <c r="A159" s="75" t="s">
        <v>305</v>
      </c>
      <c r="B159" s="76">
        <v>12870674636</v>
      </c>
      <c r="C159" s="76">
        <v>15340262577</v>
      </c>
      <c r="D159" s="76">
        <v>6984695419</v>
      </c>
      <c r="E159" s="76">
        <v>7644349032</v>
      </c>
      <c r="F159" s="97"/>
      <c r="G159" s="97"/>
      <c r="H159" s="97"/>
      <c r="I159" s="97"/>
      <c r="J159" s="74"/>
      <c r="K159" s="74"/>
      <c r="L159" s="74"/>
      <c r="M159" s="74"/>
      <c r="O159" s="74"/>
      <c r="P159" s="98"/>
    </row>
    <row r="160" spans="1:16" ht="16.5" x14ac:dyDescent="0.2">
      <c r="A160" s="114" t="s">
        <v>306</v>
      </c>
      <c r="B160" s="76">
        <v>2671805572</v>
      </c>
      <c r="C160" s="76">
        <v>4394237368</v>
      </c>
      <c r="D160" s="76">
        <v>90563289</v>
      </c>
      <c r="E160" s="76">
        <v>853063289</v>
      </c>
      <c r="F160" s="97"/>
      <c r="G160" s="97"/>
      <c r="H160" s="97"/>
      <c r="I160" s="97"/>
      <c r="J160" s="74"/>
      <c r="K160" s="74"/>
      <c r="L160" s="74"/>
      <c r="M160" s="74"/>
      <c r="O160" s="74"/>
      <c r="P160" s="98"/>
    </row>
    <row r="161" spans="1:16" ht="17.25" thickBot="1" x14ac:dyDescent="0.25">
      <c r="A161" s="114" t="s">
        <v>307</v>
      </c>
      <c r="B161" s="77">
        <v>765205776</v>
      </c>
      <c r="C161" s="77">
        <v>1008232956</v>
      </c>
      <c r="D161" s="77">
        <v>18636000</v>
      </c>
      <c r="E161" s="77">
        <v>163457331</v>
      </c>
      <c r="F161" s="97"/>
      <c r="G161" s="97"/>
      <c r="H161" s="97"/>
      <c r="I161" s="97"/>
      <c r="J161" s="74"/>
      <c r="K161" s="74"/>
      <c r="L161" s="74"/>
      <c r="M161" s="74"/>
      <c r="O161" s="74"/>
      <c r="P161" s="98"/>
    </row>
    <row r="162" spans="1:16" ht="17.25" thickBot="1" x14ac:dyDescent="0.25">
      <c r="A162" s="75" t="s">
        <v>308</v>
      </c>
      <c r="B162" s="77">
        <v>1298590982</v>
      </c>
      <c r="C162" s="77">
        <v>1395058781</v>
      </c>
      <c r="D162" s="77">
        <v>357839831</v>
      </c>
      <c r="E162" s="77">
        <v>470675367</v>
      </c>
      <c r="F162" s="97"/>
      <c r="G162" s="97"/>
      <c r="H162" s="97"/>
      <c r="I162" s="97"/>
      <c r="J162" s="74"/>
      <c r="K162" s="74"/>
      <c r="L162" s="74"/>
      <c r="M162" s="74"/>
      <c r="O162" s="74"/>
      <c r="P162" s="98"/>
    </row>
    <row r="163" spans="1:16" ht="17.25" thickBot="1" x14ac:dyDescent="0.25">
      <c r="A163" s="114" t="s">
        <v>309</v>
      </c>
      <c r="B163" s="76">
        <v>370592042</v>
      </c>
      <c r="C163" s="76">
        <v>1126158651</v>
      </c>
      <c r="D163" s="76">
        <v>13701695</v>
      </c>
      <c r="E163" s="76">
        <v>466859589</v>
      </c>
      <c r="F163" s="97"/>
      <c r="G163" s="97"/>
      <c r="H163" s="97"/>
      <c r="I163" s="97"/>
      <c r="J163" s="74"/>
      <c r="K163" s="74"/>
      <c r="L163" s="74"/>
      <c r="M163" s="74"/>
      <c r="O163" s="74"/>
      <c r="P163" s="98"/>
    </row>
    <row r="164" spans="1:16" ht="17.25" thickBot="1" x14ac:dyDescent="0.25">
      <c r="A164" s="114" t="s">
        <v>310</v>
      </c>
      <c r="B164" s="76">
        <v>457971254</v>
      </c>
      <c r="C164" s="76">
        <v>696086469</v>
      </c>
      <c r="D164" s="76">
        <v>25238326</v>
      </c>
      <c r="E164" s="76">
        <v>111297016</v>
      </c>
      <c r="F164" s="97"/>
      <c r="G164" s="97"/>
      <c r="H164" s="97"/>
      <c r="I164" s="97"/>
      <c r="J164" s="74"/>
      <c r="K164" s="74"/>
      <c r="L164" s="74"/>
      <c r="M164" s="74"/>
      <c r="O164" s="74"/>
      <c r="P164" s="98"/>
    </row>
    <row r="165" spans="1:16" ht="17.25" thickBot="1" x14ac:dyDescent="0.25">
      <c r="A165" s="114" t="s">
        <v>311</v>
      </c>
      <c r="B165" s="76">
        <v>1658315929</v>
      </c>
      <c r="C165" s="76">
        <v>2058232731</v>
      </c>
      <c r="D165" s="76">
        <v>143877470</v>
      </c>
      <c r="E165" s="76">
        <v>1209196097</v>
      </c>
      <c r="F165" s="97"/>
      <c r="G165" s="97"/>
      <c r="H165" s="97"/>
      <c r="I165" s="97"/>
      <c r="J165" s="74"/>
      <c r="K165" s="74"/>
      <c r="L165" s="74"/>
      <c r="M165" s="74"/>
      <c r="O165" s="74"/>
      <c r="P165" s="98"/>
    </row>
    <row r="166" spans="1:16" ht="17.25" thickBot="1" x14ac:dyDescent="0.25">
      <c r="A166" s="75" t="s">
        <v>312</v>
      </c>
      <c r="B166" s="77">
        <v>33614367292</v>
      </c>
      <c r="C166" s="77">
        <v>42420450001</v>
      </c>
      <c r="D166" s="77">
        <v>23169664748</v>
      </c>
      <c r="E166" s="77">
        <v>29518731978</v>
      </c>
      <c r="F166" s="97"/>
      <c r="G166" s="97"/>
      <c r="H166" s="97"/>
      <c r="I166" s="97"/>
      <c r="J166" s="74"/>
      <c r="K166" s="74"/>
      <c r="L166" s="74"/>
      <c r="M166" s="74"/>
      <c r="O166" s="74"/>
      <c r="P166" s="98"/>
    </row>
    <row r="167" spans="1:16" ht="17.25" thickBot="1" x14ac:dyDescent="0.25">
      <c r="A167" s="75" t="s">
        <v>313</v>
      </c>
      <c r="B167" s="77">
        <v>4701529000</v>
      </c>
      <c r="C167" s="77">
        <v>10134559000</v>
      </c>
      <c r="D167" s="77">
        <v>1387518000</v>
      </c>
      <c r="E167" s="77">
        <v>4212234000</v>
      </c>
      <c r="F167" s="97"/>
      <c r="G167" s="97"/>
      <c r="H167" s="97"/>
      <c r="I167" s="97"/>
      <c r="J167" s="74"/>
      <c r="K167" s="74"/>
      <c r="L167" s="74"/>
      <c r="M167" s="74"/>
      <c r="O167" s="74"/>
      <c r="P167" s="98"/>
    </row>
    <row r="168" spans="1:16" ht="33.75" thickBot="1" x14ac:dyDescent="0.25">
      <c r="A168" s="75" t="s">
        <v>314</v>
      </c>
      <c r="B168" s="76">
        <v>8182048000</v>
      </c>
      <c r="C168" s="76">
        <v>12735747000</v>
      </c>
      <c r="D168" s="76">
        <v>3233967000</v>
      </c>
      <c r="E168" s="76">
        <v>5539840000</v>
      </c>
      <c r="F168" s="97"/>
      <c r="G168" s="97"/>
      <c r="H168" s="97"/>
      <c r="I168" s="97"/>
      <c r="J168" s="74"/>
      <c r="K168" s="74"/>
      <c r="L168" s="74"/>
      <c r="M168" s="74"/>
      <c r="O168" s="74"/>
      <c r="P168" s="98"/>
    </row>
    <row r="169" spans="1:16" ht="17.25" thickBot="1" x14ac:dyDescent="0.25">
      <c r="A169" s="75" t="s">
        <v>315</v>
      </c>
      <c r="B169" s="76">
        <v>15959509780</v>
      </c>
      <c r="C169" s="76">
        <v>20886947884</v>
      </c>
      <c r="D169" s="76">
        <v>665437814</v>
      </c>
      <c r="E169" s="76">
        <v>4542335203</v>
      </c>
      <c r="F169" s="97"/>
      <c r="G169" s="97"/>
      <c r="H169" s="97"/>
      <c r="I169" s="97"/>
      <c r="J169" s="74"/>
      <c r="K169" s="74"/>
      <c r="L169" s="74"/>
      <c r="M169" s="74"/>
      <c r="O169" s="74"/>
      <c r="P169" s="98"/>
    </row>
    <row r="170" spans="1:16" ht="17.25" thickBot="1" x14ac:dyDescent="0.25">
      <c r="A170" s="75" t="s">
        <v>316</v>
      </c>
      <c r="B170" s="76">
        <v>4779893000</v>
      </c>
      <c r="C170" s="76">
        <v>6765189000</v>
      </c>
      <c r="D170" s="76">
        <v>1363455000</v>
      </c>
      <c r="E170" s="76">
        <v>4050697000</v>
      </c>
      <c r="F170" s="97"/>
      <c r="G170" s="97"/>
      <c r="H170" s="97"/>
      <c r="I170" s="97"/>
      <c r="J170" s="74"/>
      <c r="K170" s="74"/>
      <c r="L170" s="74"/>
      <c r="M170" s="74"/>
      <c r="O170" s="74"/>
      <c r="P170" s="98"/>
    </row>
    <row r="171" spans="1:16" ht="33" x14ac:dyDescent="0.2">
      <c r="A171" s="75" t="s">
        <v>317</v>
      </c>
      <c r="B171" s="76">
        <v>4724254680</v>
      </c>
      <c r="C171" s="76">
        <v>8300262350</v>
      </c>
      <c r="D171" s="76">
        <v>2139417356</v>
      </c>
      <c r="E171" s="76">
        <v>3413562938</v>
      </c>
      <c r="F171" s="97"/>
      <c r="G171" s="97"/>
      <c r="H171" s="97"/>
      <c r="I171" s="97"/>
      <c r="J171" s="74"/>
      <c r="K171" s="74"/>
      <c r="L171" s="74"/>
      <c r="M171" s="74"/>
      <c r="O171" s="74"/>
      <c r="P171" s="98"/>
    </row>
    <row r="172" spans="1:16" ht="33" x14ac:dyDescent="0.2">
      <c r="A172" s="114" t="s">
        <v>318</v>
      </c>
      <c r="B172" s="77">
        <v>4481808609</v>
      </c>
      <c r="C172" s="77">
        <v>7139401341</v>
      </c>
      <c r="D172" s="77">
        <v>1510406484</v>
      </c>
      <c r="E172" s="77">
        <v>4274047833</v>
      </c>
      <c r="F172" s="97"/>
      <c r="G172" s="97"/>
      <c r="H172" s="97"/>
      <c r="I172" s="97"/>
      <c r="J172" s="74"/>
      <c r="K172" s="74"/>
      <c r="L172" s="74"/>
      <c r="M172" s="74"/>
      <c r="O172" s="74"/>
      <c r="P172" s="98"/>
    </row>
    <row r="173" spans="1:16" ht="17.25" thickBot="1" x14ac:dyDescent="0.25">
      <c r="A173" s="114" t="s">
        <v>319</v>
      </c>
      <c r="B173" s="77">
        <v>860486568</v>
      </c>
      <c r="C173" s="77">
        <v>973476921</v>
      </c>
      <c r="D173" s="77">
        <v>103972270</v>
      </c>
      <c r="E173" s="77">
        <v>192043380</v>
      </c>
      <c r="F173" s="97"/>
      <c r="G173" s="97"/>
      <c r="H173" s="97"/>
      <c r="I173" s="97"/>
      <c r="J173" s="74"/>
      <c r="K173" s="74"/>
      <c r="L173" s="74"/>
      <c r="M173" s="74"/>
      <c r="O173" s="74"/>
      <c r="P173" s="98"/>
    </row>
    <row r="174" spans="1:16" ht="33.75" thickBot="1" x14ac:dyDescent="0.25">
      <c r="A174" s="114" t="s">
        <v>320</v>
      </c>
      <c r="B174" s="80">
        <v>595435000</v>
      </c>
      <c r="C174" s="80">
        <v>675435000</v>
      </c>
      <c r="D174" s="80">
        <v>161950000</v>
      </c>
      <c r="E174" s="80">
        <v>161950000</v>
      </c>
      <c r="F174" s="97"/>
      <c r="G174" s="97"/>
      <c r="H174" s="97"/>
      <c r="I174" s="97"/>
      <c r="J174" s="74"/>
      <c r="K174" s="74"/>
      <c r="L174" s="74"/>
      <c r="M174" s="74"/>
      <c r="O174" s="74"/>
      <c r="P174" s="98"/>
    </row>
    <row r="175" spans="1:16" ht="17.25" thickBot="1" x14ac:dyDescent="0.25">
      <c r="A175" s="114" t="s">
        <v>321</v>
      </c>
      <c r="B175" s="76">
        <v>2006029000</v>
      </c>
      <c r="C175" s="76">
        <v>3192576000</v>
      </c>
      <c r="D175" s="76">
        <v>191029000</v>
      </c>
      <c r="E175" s="76">
        <v>1892799000</v>
      </c>
      <c r="F175" s="97"/>
      <c r="G175" s="97"/>
      <c r="H175" s="97"/>
      <c r="I175" s="97"/>
      <c r="J175" s="74"/>
      <c r="K175" s="74"/>
      <c r="L175" s="74"/>
      <c r="M175" s="74"/>
      <c r="O175" s="74"/>
      <c r="P175" s="98"/>
    </row>
    <row r="176" spans="1:16" ht="16.5" x14ac:dyDescent="0.2">
      <c r="A176" s="75" t="s">
        <v>322</v>
      </c>
      <c r="B176" s="82">
        <v>1183488111</v>
      </c>
      <c r="C176" s="82">
        <v>1421208506</v>
      </c>
      <c r="D176" s="82">
        <v>8714800</v>
      </c>
      <c r="E176" s="82">
        <v>159640300</v>
      </c>
      <c r="F176" s="97"/>
      <c r="G176" s="97"/>
      <c r="H176" s="97"/>
      <c r="I176" s="97"/>
      <c r="J176" s="74"/>
      <c r="K176" s="74"/>
      <c r="L176" s="74"/>
      <c r="M176" s="74"/>
      <c r="O176" s="74"/>
      <c r="P176" s="98"/>
    </row>
    <row r="177" spans="1:16" ht="16.5" x14ac:dyDescent="0.2">
      <c r="A177" s="114" t="s">
        <v>323</v>
      </c>
      <c r="B177" s="77">
        <v>1227640605</v>
      </c>
      <c r="C177" s="77">
        <v>2169036605</v>
      </c>
      <c r="D177" s="77">
        <v>101548000</v>
      </c>
      <c r="E177" s="77">
        <v>812694000</v>
      </c>
      <c r="F177" s="97"/>
      <c r="G177" s="97"/>
      <c r="H177" s="97"/>
      <c r="I177" s="97"/>
      <c r="J177" s="74"/>
      <c r="K177" s="74"/>
      <c r="L177" s="74"/>
      <c r="M177" s="74"/>
      <c r="O177" s="74"/>
      <c r="P177" s="98"/>
    </row>
    <row r="178" spans="1:16" ht="17.25" thickBot="1" x14ac:dyDescent="0.25">
      <c r="A178" s="114" t="s">
        <v>324</v>
      </c>
      <c r="B178" s="77">
        <v>342962786</v>
      </c>
      <c r="C178" s="77">
        <v>821101886</v>
      </c>
      <c r="D178" s="77">
        <v>40066154</v>
      </c>
      <c r="E178" s="77">
        <v>224546037</v>
      </c>
      <c r="F178" s="97"/>
      <c r="G178" s="97"/>
      <c r="H178" s="97"/>
      <c r="I178" s="97"/>
      <c r="J178" s="74"/>
      <c r="K178" s="74"/>
      <c r="L178" s="74"/>
      <c r="M178" s="74"/>
      <c r="O178" s="74"/>
      <c r="P178" s="98"/>
    </row>
    <row r="179" spans="1:16" ht="17.25" thickBot="1" x14ac:dyDescent="0.25">
      <c r="A179" s="114" t="s">
        <v>325</v>
      </c>
      <c r="B179" s="76">
        <v>1641144835</v>
      </c>
      <c r="C179" s="76">
        <v>2144962489</v>
      </c>
      <c r="D179" s="76">
        <v>13494071</v>
      </c>
      <c r="E179" s="76">
        <v>999724748</v>
      </c>
      <c r="F179" s="97"/>
      <c r="G179" s="97"/>
      <c r="H179" s="97"/>
      <c r="I179" s="97"/>
      <c r="J179" s="74"/>
      <c r="K179" s="74"/>
      <c r="L179" s="74"/>
      <c r="M179" s="74"/>
      <c r="O179" s="74"/>
      <c r="P179" s="98"/>
    </row>
    <row r="180" spans="1:16" ht="33.75" thickBot="1" x14ac:dyDescent="0.25">
      <c r="A180" s="114" t="s">
        <v>326</v>
      </c>
      <c r="B180" s="76">
        <v>282973205</v>
      </c>
      <c r="C180" s="76">
        <v>525410526</v>
      </c>
      <c r="D180" s="76">
        <v>22957610</v>
      </c>
      <c r="E180" s="76">
        <v>103770128</v>
      </c>
      <c r="F180" s="97"/>
      <c r="G180" s="97"/>
      <c r="H180" s="97"/>
      <c r="I180" s="97"/>
      <c r="J180" s="74"/>
      <c r="K180" s="74"/>
      <c r="L180" s="74"/>
      <c r="M180" s="74"/>
      <c r="O180" s="74"/>
      <c r="P180" s="98"/>
    </row>
    <row r="181" spans="1:16" ht="17.25" thickBot="1" x14ac:dyDescent="0.25">
      <c r="A181" s="75" t="s">
        <v>327</v>
      </c>
      <c r="B181" s="76">
        <v>84343749463</v>
      </c>
      <c r="C181" s="76">
        <v>160679150088</v>
      </c>
      <c r="D181" s="76">
        <v>53087883033</v>
      </c>
      <c r="E181" s="76">
        <v>83174426891</v>
      </c>
      <c r="F181" s="97"/>
      <c r="G181" s="97"/>
      <c r="H181" s="97"/>
      <c r="I181" s="97"/>
      <c r="J181" s="74"/>
      <c r="K181" s="74"/>
      <c r="L181" s="74"/>
      <c r="M181" s="74"/>
      <c r="O181" s="74"/>
      <c r="P181" s="98"/>
    </row>
    <row r="182" spans="1:16" ht="16.5" x14ac:dyDescent="0.2">
      <c r="A182" s="75" t="s">
        <v>328</v>
      </c>
      <c r="B182" s="76">
        <v>1088714572</v>
      </c>
      <c r="C182" s="76">
        <v>1776306536</v>
      </c>
      <c r="D182" s="76">
        <v>65823222</v>
      </c>
      <c r="E182" s="76">
        <v>410636755</v>
      </c>
      <c r="F182" s="97"/>
      <c r="G182" s="97"/>
      <c r="H182" s="97"/>
      <c r="I182" s="97"/>
      <c r="J182" s="74"/>
      <c r="K182" s="74"/>
      <c r="L182" s="74"/>
      <c r="M182" s="74"/>
      <c r="O182" s="74"/>
      <c r="P182" s="98"/>
    </row>
    <row r="183" spans="1:16" ht="16.5" x14ac:dyDescent="0.2">
      <c r="A183" s="114" t="s">
        <v>329</v>
      </c>
      <c r="B183" s="77">
        <v>2050605225</v>
      </c>
      <c r="C183" s="77">
        <v>2192627853</v>
      </c>
      <c r="D183" s="77">
        <v>334117109</v>
      </c>
      <c r="E183" s="77">
        <v>567383034</v>
      </c>
      <c r="F183" s="97"/>
      <c r="G183" s="97"/>
      <c r="H183" s="97"/>
      <c r="I183" s="97"/>
      <c r="J183" s="74"/>
      <c r="K183" s="74"/>
      <c r="L183" s="74"/>
      <c r="M183" s="74"/>
      <c r="O183" s="74"/>
      <c r="P183" s="98"/>
    </row>
    <row r="184" spans="1:16" ht="17.25" thickBot="1" x14ac:dyDescent="0.25">
      <c r="A184" s="114" t="s">
        <v>330</v>
      </c>
      <c r="B184" s="77">
        <v>655031118</v>
      </c>
      <c r="C184" s="77">
        <v>1193217118</v>
      </c>
      <c r="D184" s="77">
        <v>45225855</v>
      </c>
      <c r="E184" s="77">
        <v>291716076</v>
      </c>
      <c r="F184" s="97"/>
      <c r="G184" s="97"/>
      <c r="H184" s="97"/>
      <c r="I184" s="97"/>
      <c r="J184" s="74"/>
      <c r="K184" s="74"/>
      <c r="L184" s="74"/>
      <c r="M184" s="74"/>
      <c r="O184" s="74"/>
      <c r="P184" s="98"/>
    </row>
    <row r="185" spans="1:16" ht="33.75" thickBot="1" x14ac:dyDescent="0.25">
      <c r="A185" s="114" t="s">
        <v>331</v>
      </c>
      <c r="B185" s="76">
        <v>290505909985</v>
      </c>
      <c r="C185" s="76">
        <v>374938983590</v>
      </c>
      <c r="D185" s="76">
        <v>163486163583</v>
      </c>
      <c r="E185" s="76">
        <v>220650173436</v>
      </c>
      <c r="F185" s="97"/>
      <c r="G185" s="97"/>
      <c r="H185" s="97"/>
      <c r="I185" s="97"/>
      <c r="J185" s="74"/>
      <c r="K185" s="74"/>
      <c r="L185" s="74"/>
      <c r="M185" s="74"/>
      <c r="O185" s="74"/>
      <c r="P185" s="98"/>
    </row>
    <row r="186" spans="1:16" ht="17.25" thickBot="1" x14ac:dyDescent="0.25">
      <c r="A186" s="114" t="s">
        <v>332</v>
      </c>
      <c r="B186" s="76">
        <v>1562224060</v>
      </c>
      <c r="C186" s="76">
        <v>1847757066</v>
      </c>
      <c r="D186" s="76">
        <v>504980407</v>
      </c>
      <c r="E186" s="76">
        <v>877134117</v>
      </c>
      <c r="F186" s="97"/>
      <c r="G186" s="97"/>
      <c r="H186" s="97"/>
      <c r="I186" s="97"/>
      <c r="J186" s="74"/>
      <c r="K186" s="74"/>
      <c r="L186" s="74"/>
      <c r="M186" s="74"/>
      <c r="O186" s="74"/>
      <c r="P186" s="98"/>
    </row>
    <row r="187" spans="1:16" ht="17.25" thickBot="1" x14ac:dyDescent="0.25">
      <c r="A187" s="114" t="s">
        <v>333</v>
      </c>
      <c r="B187" s="76">
        <v>705333022</v>
      </c>
      <c r="C187" s="76">
        <v>881498026</v>
      </c>
      <c r="D187" s="76">
        <v>4299989</v>
      </c>
      <c r="E187" s="76">
        <v>68756109</v>
      </c>
      <c r="F187" s="97"/>
      <c r="G187" s="97"/>
      <c r="H187" s="97"/>
      <c r="I187" s="97"/>
      <c r="J187" s="74"/>
      <c r="K187" s="74"/>
      <c r="L187" s="74"/>
      <c r="M187" s="74"/>
      <c r="O187" s="74"/>
      <c r="P187" s="98"/>
    </row>
    <row r="188" spans="1:16" ht="16.5" x14ac:dyDescent="0.2">
      <c r="A188" s="114" t="s">
        <v>334</v>
      </c>
      <c r="B188" s="76">
        <v>1380270604</v>
      </c>
      <c r="C188" s="76">
        <v>1560758294</v>
      </c>
      <c r="D188" s="76">
        <v>11580000</v>
      </c>
      <c r="E188" s="76">
        <v>78538677</v>
      </c>
      <c r="F188" s="97"/>
      <c r="G188" s="97"/>
      <c r="H188" s="97"/>
      <c r="I188" s="97"/>
      <c r="J188" s="74"/>
      <c r="K188" s="74"/>
      <c r="L188" s="74"/>
      <c r="M188" s="74"/>
      <c r="O188" s="74"/>
      <c r="P188" s="98"/>
    </row>
    <row r="189" spans="1:16" ht="17.25" thickBot="1" x14ac:dyDescent="0.25">
      <c r="A189" s="114" t="s">
        <v>335</v>
      </c>
      <c r="B189" s="121">
        <v>9115280000</v>
      </c>
      <c r="C189" s="121">
        <v>12375300000</v>
      </c>
      <c r="D189" s="121">
        <v>60145000</v>
      </c>
      <c r="E189" s="121">
        <v>60145000</v>
      </c>
      <c r="F189" s="97"/>
      <c r="G189" s="97"/>
      <c r="H189" s="97"/>
      <c r="I189" s="97"/>
      <c r="J189" s="74"/>
      <c r="K189" s="74"/>
      <c r="L189" s="74"/>
      <c r="M189" s="74"/>
      <c r="O189" s="74"/>
      <c r="P189" s="98"/>
    </row>
    <row r="190" spans="1:16" ht="17.25" thickBot="1" x14ac:dyDescent="0.25">
      <c r="A190" s="114" t="s">
        <v>336</v>
      </c>
      <c r="B190" s="76">
        <v>1415446865</v>
      </c>
      <c r="C190" s="76">
        <v>1771428976</v>
      </c>
      <c r="D190" s="76">
        <v>23369307</v>
      </c>
      <c r="E190" s="76">
        <v>206152819</v>
      </c>
      <c r="F190" s="97"/>
      <c r="G190" s="97"/>
      <c r="H190" s="97"/>
      <c r="I190" s="97"/>
      <c r="J190" s="74"/>
      <c r="K190" s="74"/>
      <c r="L190" s="74"/>
      <c r="M190" s="74"/>
      <c r="O190" s="74"/>
      <c r="P190" s="98"/>
    </row>
    <row r="191" spans="1:16" ht="16.5" x14ac:dyDescent="0.2">
      <c r="A191" s="114" t="s">
        <v>337</v>
      </c>
      <c r="B191" s="76">
        <v>2634507941</v>
      </c>
      <c r="C191" s="121">
        <v>2863994465</v>
      </c>
      <c r="D191" s="76">
        <v>282396225</v>
      </c>
      <c r="E191" s="76">
        <v>1467098800</v>
      </c>
      <c r="F191" s="97"/>
      <c r="G191" s="97"/>
      <c r="H191" s="97"/>
      <c r="I191" s="97"/>
      <c r="J191" s="74"/>
      <c r="K191" s="74"/>
      <c r="L191" s="74"/>
      <c r="M191" s="74"/>
      <c r="O191" s="74"/>
      <c r="P191" s="98"/>
    </row>
    <row r="192" spans="1:16" ht="16.5" x14ac:dyDescent="0.2">
      <c r="A192" s="114" t="s">
        <v>338</v>
      </c>
      <c r="B192" s="77">
        <v>130000000</v>
      </c>
      <c r="C192" s="77">
        <f>+B192</f>
        <v>130000000</v>
      </c>
      <c r="D192" s="77">
        <v>1300000</v>
      </c>
      <c r="E192" s="77">
        <v>1300000</v>
      </c>
      <c r="F192" s="97"/>
      <c r="G192" s="97"/>
      <c r="H192" s="97"/>
      <c r="I192" s="97"/>
      <c r="J192" s="74"/>
      <c r="K192" s="74"/>
      <c r="L192" s="74"/>
      <c r="M192" s="74"/>
      <c r="O192" s="74"/>
      <c r="P192" s="98"/>
    </row>
    <row r="193" spans="1:16" ht="17.25" thickBot="1" x14ac:dyDescent="0.25">
      <c r="A193" s="114" t="s">
        <v>339</v>
      </c>
      <c r="B193" s="77">
        <v>3508144111</v>
      </c>
      <c r="C193" s="77">
        <v>5453128793</v>
      </c>
      <c r="D193" s="77">
        <v>181175003</v>
      </c>
      <c r="E193" s="77">
        <v>2610309557</v>
      </c>
      <c r="F193" s="97"/>
      <c r="G193" s="97"/>
      <c r="H193" s="97"/>
      <c r="I193" s="97"/>
      <c r="J193" s="74"/>
      <c r="K193" s="74"/>
      <c r="L193" s="74"/>
      <c r="M193" s="74"/>
      <c r="O193" s="74"/>
      <c r="P193" s="98"/>
    </row>
    <row r="194" spans="1:16" ht="17.25" thickBot="1" x14ac:dyDescent="0.25">
      <c r="A194" s="114" t="s">
        <v>340</v>
      </c>
      <c r="B194" s="76">
        <v>6919279449</v>
      </c>
      <c r="C194" s="121">
        <v>16175298162</v>
      </c>
      <c r="D194" s="76">
        <v>2423816472</v>
      </c>
      <c r="E194" s="76">
        <v>8081540951</v>
      </c>
      <c r="F194" s="97"/>
      <c r="G194" s="97"/>
      <c r="H194" s="97"/>
      <c r="I194" s="97"/>
      <c r="J194" s="74"/>
      <c r="K194" s="74"/>
      <c r="L194" s="74"/>
      <c r="M194" s="74"/>
      <c r="O194" s="74"/>
      <c r="P194" s="98"/>
    </row>
    <row r="195" spans="1:16" ht="17.25" thickBot="1" x14ac:dyDescent="0.25">
      <c r="A195" s="114" t="s">
        <v>341</v>
      </c>
      <c r="B195" s="76">
        <v>5494249063</v>
      </c>
      <c r="C195" s="121">
        <v>7418127851</v>
      </c>
      <c r="D195" s="76">
        <v>1454428123</v>
      </c>
      <c r="E195" s="76">
        <v>2555790933</v>
      </c>
      <c r="F195" s="97"/>
      <c r="G195" s="97"/>
      <c r="H195" s="97"/>
      <c r="I195" s="97"/>
      <c r="J195" s="74"/>
      <c r="K195" s="74"/>
      <c r="L195" s="74"/>
      <c r="M195" s="74"/>
      <c r="O195" s="74"/>
      <c r="P195" s="98"/>
    </row>
    <row r="196" spans="1:16" ht="66" x14ac:dyDescent="0.2">
      <c r="A196" s="114" t="s">
        <v>344</v>
      </c>
      <c r="B196" s="76">
        <v>2015756000</v>
      </c>
      <c r="C196" s="76">
        <v>2742365000</v>
      </c>
      <c r="D196" s="76">
        <v>79609000</v>
      </c>
      <c r="E196" s="76">
        <v>1096155000</v>
      </c>
      <c r="F196" s="97"/>
      <c r="G196" s="97"/>
      <c r="H196" s="97"/>
      <c r="I196" s="97"/>
      <c r="J196" s="74"/>
      <c r="K196" s="74"/>
      <c r="L196" s="74"/>
      <c r="M196" s="74"/>
      <c r="O196" s="74"/>
      <c r="P196" s="98"/>
    </row>
    <row r="197" spans="1:16" ht="33" x14ac:dyDescent="0.2">
      <c r="A197" s="114" t="s">
        <v>342</v>
      </c>
      <c r="B197" s="77">
        <v>488315000</v>
      </c>
      <c r="C197" s="77">
        <v>619243000</v>
      </c>
      <c r="D197" s="77">
        <v>2135000</v>
      </c>
      <c r="E197" s="77">
        <v>92035000</v>
      </c>
      <c r="F197" s="97"/>
      <c r="G197" s="97"/>
      <c r="H197" s="97"/>
      <c r="I197" s="97"/>
      <c r="J197" s="74"/>
      <c r="K197" s="74"/>
      <c r="L197" s="74"/>
      <c r="M197" s="74"/>
      <c r="O197" s="74"/>
      <c r="P197" s="98"/>
    </row>
    <row r="198" spans="1:16" ht="33.75" thickBot="1" x14ac:dyDescent="0.25">
      <c r="A198" s="114" t="s">
        <v>343</v>
      </c>
      <c r="B198" s="77">
        <v>938811000</v>
      </c>
      <c r="C198" s="77">
        <v>1401803000</v>
      </c>
      <c r="D198" s="77">
        <v>6349000</v>
      </c>
      <c r="E198" s="77">
        <v>129350000</v>
      </c>
      <c r="F198" s="97"/>
      <c r="G198" s="97"/>
      <c r="H198" s="97"/>
      <c r="I198" s="97"/>
      <c r="J198" s="74"/>
      <c r="K198" s="74"/>
      <c r="L198" s="74"/>
      <c r="M198" s="74"/>
      <c r="O198" s="74"/>
      <c r="P198" s="98"/>
    </row>
    <row r="199" spans="1:16" ht="33" x14ac:dyDescent="0.2">
      <c r="A199" s="114" t="s">
        <v>345</v>
      </c>
      <c r="B199" s="76">
        <v>759500000</v>
      </c>
      <c r="C199" s="76">
        <v>823000000</v>
      </c>
      <c r="D199" s="76">
        <v>3445000</v>
      </c>
      <c r="E199" s="76">
        <v>116895000</v>
      </c>
      <c r="F199" s="97"/>
      <c r="G199" s="97"/>
      <c r="H199" s="97"/>
      <c r="I199" s="97"/>
      <c r="J199" s="74"/>
      <c r="K199" s="74"/>
      <c r="L199" s="74"/>
      <c r="M199" s="74"/>
      <c r="O199" s="74"/>
      <c r="P199" s="98"/>
    </row>
    <row r="200" spans="1:16" ht="16.5" x14ac:dyDescent="0.2">
      <c r="A200" s="114" t="s">
        <v>346</v>
      </c>
      <c r="B200" s="77"/>
      <c r="C200" s="77"/>
      <c r="D200" s="77"/>
      <c r="E200" s="77"/>
      <c r="F200" s="97"/>
      <c r="G200" s="97"/>
      <c r="H200" s="97"/>
      <c r="I200" s="97"/>
      <c r="J200" s="74"/>
      <c r="K200" s="74"/>
      <c r="L200" s="74"/>
      <c r="M200" s="74"/>
      <c r="O200" s="74"/>
      <c r="P200" s="98"/>
    </row>
    <row r="201" spans="1:16" ht="33" x14ac:dyDescent="0.2">
      <c r="A201" s="114" t="s">
        <v>347</v>
      </c>
      <c r="B201" s="77">
        <v>1168634059</v>
      </c>
      <c r="C201" s="77">
        <v>1300876751</v>
      </c>
      <c r="D201" s="77">
        <v>66424362</v>
      </c>
      <c r="E201" s="77">
        <v>148907132</v>
      </c>
      <c r="F201" s="97"/>
      <c r="G201" s="97"/>
      <c r="H201" s="97"/>
      <c r="I201" s="97"/>
      <c r="J201" s="74"/>
      <c r="K201" s="74"/>
      <c r="L201" s="74"/>
      <c r="M201" s="74"/>
      <c r="O201" s="74"/>
      <c r="P201" s="98"/>
    </row>
    <row r="202" spans="1:16" ht="33.75" thickBot="1" x14ac:dyDescent="0.25">
      <c r="A202" s="114" t="str">
        <f>+A201</f>
        <v>GUILLERMO LEON ACERO CASTELLANOS</v>
      </c>
      <c r="B202" s="77"/>
      <c r="C202" s="77"/>
      <c r="D202" s="77"/>
      <c r="E202" s="77"/>
      <c r="F202" s="97"/>
      <c r="G202" s="97"/>
      <c r="H202" s="97"/>
      <c r="I202" s="97"/>
      <c r="J202" s="74"/>
      <c r="K202" s="74"/>
      <c r="L202" s="74"/>
      <c r="M202" s="74"/>
      <c r="O202" s="74"/>
      <c r="P202" s="98"/>
    </row>
    <row r="203" spans="1:16" ht="33.75" thickBot="1" x14ac:dyDescent="0.25">
      <c r="A203" s="75" t="s">
        <v>348</v>
      </c>
      <c r="B203" s="76">
        <v>107453764636</v>
      </c>
      <c r="C203" s="76">
        <v>131402690330</v>
      </c>
      <c r="D203" s="76">
        <v>63122091751</v>
      </c>
      <c r="E203" s="76">
        <v>88350475926</v>
      </c>
      <c r="F203" s="97"/>
      <c r="G203" s="97"/>
      <c r="H203" s="97"/>
      <c r="I203" s="97"/>
      <c r="J203" s="74"/>
      <c r="K203" s="74"/>
      <c r="L203" s="74"/>
      <c r="M203" s="74"/>
      <c r="O203" s="74"/>
      <c r="P203" s="98"/>
    </row>
    <row r="204" spans="1:16" ht="17.25" thickBot="1" x14ac:dyDescent="0.25">
      <c r="A204" s="75" t="s">
        <v>349</v>
      </c>
      <c r="B204" s="76">
        <v>4781966824</v>
      </c>
      <c r="C204" s="76">
        <v>6313529691</v>
      </c>
      <c r="D204" s="76">
        <v>383294420</v>
      </c>
      <c r="E204" s="76">
        <v>2069956824</v>
      </c>
      <c r="F204" s="97"/>
      <c r="G204" s="97"/>
      <c r="H204" s="97"/>
      <c r="I204" s="97"/>
      <c r="J204" s="74"/>
      <c r="K204" s="74"/>
      <c r="L204" s="74"/>
      <c r="M204" s="74"/>
      <c r="O204" s="74"/>
      <c r="P204" s="98"/>
    </row>
    <row r="205" spans="1:16" ht="16.5" x14ac:dyDescent="0.2">
      <c r="A205" s="114" t="s">
        <v>350</v>
      </c>
      <c r="B205" s="76">
        <v>1162026000</v>
      </c>
      <c r="C205" s="76">
        <v>1658459605</v>
      </c>
      <c r="D205" s="76">
        <v>796000</v>
      </c>
      <c r="E205" s="76">
        <v>959025000</v>
      </c>
      <c r="F205" s="97"/>
      <c r="G205" s="97"/>
      <c r="H205" s="97"/>
      <c r="I205" s="97"/>
      <c r="J205" s="74"/>
      <c r="K205" s="74"/>
      <c r="L205" s="74"/>
      <c r="M205" s="74"/>
      <c r="O205" s="74"/>
      <c r="P205" s="98"/>
    </row>
    <row r="206" spans="1:16" ht="17.25" thickBot="1" x14ac:dyDescent="0.25">
      <c r="A206" s="114" t="s">
        <v>351</v>
      </c>
      <c r="B206" s="77">
        <v>1570900000</v>
      </c>
      <c r="C206" s="77">
        <v>2685900000</v>
      </c>
      <c r="D206" s="77">
        <v>23415788</v>
      </c>
      <c r="E206" s="77">
        <v>330707788</v>
      </c>
      <c r="F206" s="97"/>
      <c r="G206" s="97"/>
      <c r="H206" s="97"/>
      <c r="I206" s="97"/>
      <c r="J206" s="74"/>
      <c r="K206" s="74"/>
      <c r="L206" s="74"/>
      <c r="M206" s="74"/>
      <c r="O206" s="74"/>
      <c r="P206" s="98"/>
    </row>
    <row r="207" spans="1:16" ht="33.75" thickBot="1" x14ac:dyDescent="0.25">
      <c r="A207" s="75" t="s">
        <v>352</v>
      </c>
      <c r="B207" s="77">
        <v>1171610642</v>
      </c>
      <c r="C207" s="77">
        <v>1355192157</v>
      </c>
      <c r="D207" s="77">
        <v>3949429</v>
      </c>
      <c r="E207" s="77">
        <v>311109838</v>
      </c>
      <c r="F207" s="97"/>
      <c r="G207" s="97"/>
      <c r="H207" s="97"/>
      <c r="I207" s="97"/>
      <c r="J207" s="74"/>
      <c r="K207" s="74"/>
      <c r="L207" s="74"/>
      <c r="M207" s="74"/>
      <c r="O207" s="74"/>
      <c r="P207" s="98"/>
    </row>
    <row r="208" spans="1:16" ht="16.5" x14ac:dyDescent="0.2">
      <c r="A208" s="114" t="s">
        <v>353</v>
      </c>
      <c r="B208" s="76">
        <v>836840938</v>
      </c>
      <c r="C208" s="76">
        <v>1502126816</v>
      </c>
      <c r="D208" s="76">
        <v>20000000</v>
      </c>
      <c r="E208" s="76">
        <v>20000000</v>
      </c>
      <c r="F208" s="97"/>
      <c r="G208" s="97"/>
      <c r="H208" s="97"/>
      <c r="I208" s="97"/>
      <c r="J208" s="74"/>
      <c r="K208" s="74"/>
      <c r="L208" s="74"/>
      <c r="M208" s="74"/>
      <c r="O208" s="74"/>
      <c r="P208" s="98"/>
    </row>
    <row r="209" spans="1:16" ht="17.25" thickBot="1" x14ac:dyDescent="0.25">
      <c r="A209" s="114" t="s">
        <v>354</v>
      </c>
      <c r="B209" s="77">
        <v>315028663</v>
      </c>
      <c r="C209" s="77">
        <v>855689731</v>
      </c>
      <c r="D209" s="77">
        <v>50000000</v>
      </c>
      <c r="E209" s="77">
        <v>5000000</v>
      </c>
      <c r="F209" s="97"/>
      <c r="G209" s="97"/>
      <c r="H209" s="97"/>
      <c r="I209" s="97"/>
      <c r="J209" s="74"/>
      <c r="K209" s="74"/>
      <c r="L209" s="74"/>
      <c r="M209" s="74"/>
      <c r="O209" s="74"/>
      <c r="P209" s="98"/>
    </row>
    <row r="210" spans="1:16" ht="17.25" thickBot="1" x14ac:dyDescent="0.25">
      <c r="A210" s="75" t="s">
        <v>355</v>
      </c>
      <c r="B210" s="77">
        <v>8014794988</v>
      </c>
      <c r="C210" s="77">
        <v>12231707718</v>
      </c>
      <c r="D210" s="77">
        <v>2939001585</v>
      </c>
      <c r="E210" s="77">
        <v>6991393531</v>
      </c>
      <c r="F210" s="97"/>
      <c r="G210" s="97"/>
      <c r="H210" s="97"/>
      <c r="I210" s="97"/>
      <c r="J210" s="74"/>
      <c r="K210" s="74"/>
      <c r="L210" s="74"/>
      <c r="M210" s="74"/>
      <c r="O210" s="74"/>
      <c r="P210" s="98"/>
    </row>
    <row r="211" spans="1:16" ht="17.25" thickBot="1" x14ac:dyDescent="0.25">
      <c r="A211" s="114" t="s">
        <v>356</v>
      </c>
      <c r="B211" s="76">
        <v>481827076</v>
      </c>
      <c r="C211" s="76">
        <v>926965676</v>
      </c>
      <c r="D211" s="76">
        <v>15620462</v>
      </c>
      <c r="E211" s="76">
        <v>333368708</v>
      </c>
      <c r="F211" s="97"/>
      <c r="G211" s="97"/>
      <c r="H211" s="97"/>
      <c r="I211" s="97"/>
      <c r="J211" s="74"/>
      <c r="K211" s="74"/>
      <c r="L211" s="74"/>
      <c r="M211" s="74"/>
      <c r="O211" s="74"/>
      <c r="P211" s="98"/>
    </row>
    <row r="212" spans="1:16" ht="16.5" x14ac:dyDescent="0.2">
      <c r="A212" s="114" t="s">
        <v>357</v>
      </c>
      <c r="B212" s="76">
        <v>760251136</v>
      </c>
      <c r="C212" s="76">
        <v>1331806565</v>
      </c>
      <c r="D212" s="76">
        <v>60760000</v>
      </c>
      <c r="E212" s="76">
        <v>159760000</v>
      </c>
      <c r="F212" s="97"/>
      <c r="G212" s="97"/>
      <c r="H212" s="97"/>
      <c r="I212" s="97"/>
      <c r="J212" s="74"/>
      <c r="K212" s="74"/>
      <c r="L212" s="74"/>
      <c r="M212" s="74"/>
      <c r="O212" s="74"/>
      <c r="P212" s="98"/>
    </row>
    <row r="213" spans="1:16" ht="16.5" x14ac:dyDescent="0.2">
      <c r="A213" s="114" t="s">
        <v>358</v>
      </c>
      <c r="B213" s="77">
        <v>3379180000</v>
      </c>
      <c r="C213" s="77">
        <v>5063464000</v>
      </c>
      <c r="D213" s="77">
        <v>104162000</v>
      </c>
      <c r="E213" s="77">
        <v>365135000</v>
      </c>
      <c r="F213" s="97"/>
      <c r="G213" s="97"/>
      <c r="H213" s="97"/>
      <c r="I213" s="97"/>
      <c r="J213" s="74"/>
      <c r="K213" s="74"/>
      <c r="L213" s="74"/>
      <c r="M213" s="74"/>
      <c r="O213" s="74"/>
      <c r="P213" s="98"/>
    </row>
    <row r="214" spans="1:16" ht="17.25" thickBot="1" x14ac:dyDescent="0.25">
      <c r="A214" s="114" t="s">
        <v>359</v>
      </c>
      <c r="B214" s="77">
        <v>3588164863</v>
      </c>
      <c r="C214" s="77">
        <v>7215498616</v>
      </c>
      <c r="D214" s="77">
        <v>751670617</v>
      </c>
      <c r="E214" s="77">
        <v>1507473395</v>
      </c>
      <c r="F214" s="97"/>
      <c r="G214" s="97"/>
      <c r="H214" s="97"/>
      <c r="I214" s="97"/>
      <c r="J214" s="74"/>
      <c r="K214" s="74"/>
      <c r="L214" s="74"/>
      <c r="M214" s="74"/>
      <c r="O214" s="74"/>
      <c r="P214" s="98"/>
    </row>
    <row r="215" spans="1:16" ht="16.5" x14ac:dyDescent="0.2">
      <c r="A215" s="114" t="s">
        <v>360</v>
      </c>
      <c r="B215" s="76">
        <v>1372217167</v>
      </c>
      <c r="C215" s="76">
        <v>1377677006</v>
      </c>
      <c r="D215" s="76">
        <v>368815683</v>
      </c>
      <c r="E215" s="76">
        <v>420575488</v>
      </c>
      <c r="F215" s="97"/>
      <c r="G215" s="97"/>
      <c r="H215" s="97"/>
      <c r="I215" s="97"/>
      <c r="J215" s="74"/>
      <c r="K215" s="74"/>
      <c r="L215" s="74"/>
      <c r="M215" s="74"/>
      <c r="O215" s="74"/>
      <c r="P215" s="98"/>
    </row>
    <row r="216" spans="1:16" ht="17.25" thickBot="1" x14ac:dyDescent="0.25">
      <c r="A216" s="114" t="s">
        <v>361</v>
      </c>
      <c r="B216" s="77">
        <v>1543049860</v>
      </c>
      <c r="C216" s="77">
        <v>4407146683</v>
      </c>
      <c r="D216" s="77">
        <v>58824031</v>
      </c>
      <c r="E216" s="77">
        <v>504084752</v>
      </c>
      <c r="F216" s="97"/>
      <c r="G216" s="97"/>
      <c r="H216" s="97"/>
      <c r="I216" s="97"/>
      <c r="J216" s="74"/>
      <c r="K216" s="74"/>
      <c r="L216" s="74"/>
      <c r="M216" s="74"/>
      <c r="O216" s="74"/>
      <c r="P216" s="98"/>
    </row>
    <row r="217" spans="1:16" ht="33.75" thickBot="1" x14ac:dyDescent="0.25">
      <c r="A217" s="114" t="s">
        <v>362</v>
      </c>
      <c r="B217" s="76"/>
      <c r="C217" s="76"/>
      <c r="D217" s="76"/>
      <c r="E217" s="76"/>
      <c r="F217" s="97"/>
      <c r="G217" s="97"/>
      <c r="H217" s="97"/>
      <c r="I217" s="97"/>
      <c r="J217" s="74"/>
      <c r="K217" s="74"/>
      <c r="L217" s="74"/>
      <c r="M217" s="74"/>
      <c r="O217" s="74"/>
      <c r="P217" s="98"/>
    </row>
    <row r="218" spans="1:16" ht="17.25" thickBot="1" x14ac:dyDescent="0.25">
      <c r="A218" s="114" t="s">
        <v>363</v>
      </c>
      <c r="B218" s="76"/>
      <c r="C218" s="76"/>
      <c r="D218" s="76"/>
      <c r="E218" s="76"/>
      <c r="F218" s="97"/>
      <c r="G218" s="97"/>
      <c r="H218" s="97"/>
      <c r="I218" s="97"/>
      <c r="J218" s="74"/>
      <c r="K218" s="74"/>
      <c r="L218" s="74"/>
      <c r="M218" s="74"/>
      <c r="O218" s="74"/>
      <c r="P218" s="98"/>
    </row>
    <row r="219" spans="1:16" ht="16.5" x14ac:dyDescent="0.2">
      <c r="A219" s="114" t="s">
        <v>364</v>
      </c>
      <c r="B219" s="76">
        <v>507500000</v>
      </c>
      <c r="C219" s="76">
        <v>989500000</v>
      </c>
      <c r="D219" s="76">
        <v>6900000</v>
      </c>
      <c r="E219" s="76">
        <v>18600000</v>
      </c>
      <c r="F219" s="97"/>
      <c r="G219" s="97"/>
      <c r="H219" s="97"/>
      <c r="I219" s="97"/>
      <c r="J219" s="74"/>
      <c r="K219" s="74"/>
      <c r="L219" s="74"/>
      <c r="M219" s="74"/>
      <c r="O219" s="74"/>
      <c r="P219" s="98"/>
    </row>
    <row r="220" spans="1:16" ht="33" x14ac:dyDescent="0.2">
      <c r="A220" s="114" t="s">
        <v>403</v>
      </c>
      <c r="B220" s="77">
        <v>2838279942</v>
      </c>
      <c r="C220" s="77">
        <v>2838279942</v>
      </c>
      <c r="D220" s="77">
        <v>25683000</v>
      </c>
      <c r="E220" s="77">
        <v>525683000</v>
      </c>
      <c r="F220" s="97"/>
      <c r="G220" s="97"/>
      <c r="H220" s="97"/>
      <c r="I220" s="97"/>
      <c r="J220" s="74"/>
      <c r="K220" s="74"/>
      <c r="L220" s="74"/>
      <c r="M220" s="74"/>
      <c r="O220" s="74"/>
      <c r="P220" s="98"/>
    </row>
    <row r="221" spans="1:16" ht="17.25" thickBot="1" x14ac:dyDescent="0.25">
      <c r="A221" s="114" t="s">
        <v>365</v>
      </c>
      <c r="B221" s="77">
        <v>2052590445</v>
      </c>
      <c r="C221" s="77">
        <v>3105849845</v>
      </c>
      <c r="D221" s="77">
        <v>9467499</v>
      </c>
      <c r="E221" s="77">
        <v>9467499</v>
      </c>
      <c r="F221" s="97"/>
      <c r="G221" s="97"/>
      <c r="H221" s="97"/>
      <c r="I221" s="97"/>
      <c r="J221" s="74"/>
      <c r="K221" s="74"/>
      <c r="L221" s="74"/>
      <c r="M221" s="74"/>
      <c r="O221" s="74"/>
      <c r="P221" s="98"/>
    </row>
    <row r="222" spans="1:16" ht="33.75" thickBot="1" x14ac:dyDescent="0.25">
      <c r="A222" s="114" t="s">
        <v>366</v>
      </c>
      <c r="B222" s="76">
        <v>333923220</v>
      </c>
      <c r="C222" s="76">
        <v>395923220</v>
      </c>
      <c r="D222" s="76">
        <v>9408174</v>
      </c>
      <c r="E222" s="76">
        <v>110666252</v>
      </c>
      <c r="F222" s="97"/>
      <c r="G222" s="97"/>
      <c r="H222" s="97"/>
      <c r="I222" s="97"/>
      <c r="J222" s="74"/>
      <c r="K222" s="74"/>
      <c r="L222" s="74"/>
      <c r="M222" s="74"/>
      <c r="O222" s="74"/>
      <c r="P222" s="98"/>
    </row>
    <row r="223" spans="1:16" ht="33.75" thickBot="1" x14ac:dyDescent="0.25">
      <c r="A223" s="114" t="s">
        <v>367</v>
      </c>
      <c r="B223" s="76">
        <v>93452431</v>
      </c>
      <c r="C223" s="76">
        <v>210932431</v>
      </c>
      <c r="D223" s="76">
        <v>3430000</v>
      </c>
      <c r="E223" s="76">
        <v>64667000</v>
      </c>
      <c r="F223" s="97"/>
      <c r="G223" s="97"/>
      <c r="H223" s="97"/>
      <c r="I223" s="97"/>
      <c r="J223" s="74"/>
      <c r="K223" s="74"/>
      <c r="L223" s="74"/>
      <c r="M223" s="74"/>
      <c r="O223" s="74"/>
      <c r="P223" s="98"/>
    </row>
    <row r="224" spans="1:16" ht="33" x14ac:dyDescent="0.2">
      <c r="A224" s="114" t="s">
        <v>369</v>
      </c>
      <c r="B224" s="76">
        <v>746467262</v>
      </c>
      <c r="C224" s="76">
        <v>1536467262</v>
      </c>
      <c r="D224" s="76">
        <v>3000000</v>
      </c>
      <c r="E224" s="76">
        <v>73000000</v>
      </c>
      <c r="F224" s="97"/>
      <c r="G224" s="97"/>
      <c r="H224" s="97"/>
      <c r="I224" s="97"/>
      <c r="J224" s="74"/>
      <c r="K224" s="74"/>
      <c r="L224" s="74"/>
      <c r="M224" s="74"/>
      <c r="O224" s="74"/>
      <c r="P224" s="98"/>
    </row>
    <row r="225" spans="1:16" ht="16.5" x14ac:dyDescent="0.2">
      <c r="A225" s="114" t="s">
        <v>368</v>
      </c>
      <c r="B225" s="77">
        <v>761036193</v>
      </c>
      <c r="C225" s="77">
        <v>864036193</v>
      </c>
      <c r="D225" s="77">
        <v>4956284</v>
      </c>
      <c r="E225" s="77">
        <v>109206785</v>
      </c>
      <c r="F225" s="97"/>
      <c r="G225" s="97"/>
      <c r="H225" s="97"/>
      <c r="I225" s="97"/>
      <c r="J225" s="74"/>
      <c r="K225" s="74"/>
      <c r="L225" s="74"/>
      <c r="M225" s="74"/>
      <c r="O225" s="74"/>
      <c r="P225" s="98"/>
    </row>
    <row r="226" spans="1:16" ht="17.25" thickBot="1" x14ac:dyDescent="0.25">
      <c r="A226" s="114" t="s">
        <v>370</v>
      </c>
      <c r="B226" s="77">
        <v>1138683072</v>
      </c>
      <c r="C226" s="77">
        <v>1405073072</v>
      </c>
      <c r="D226" s="77">
        <v>10622318</v>
      </c>
      <c r="E226" s="77">
        <v>10622318</v>
      </c>
      <c r="F226" s="97"/>
      <c r="G226" s="97"/>
      <c r="H226" s="97"/>
      <c r="I226" s="97"/>
      <c r="J226" s="74"/>
      <c r="K226" s="74"/>
      <c r="L226" s="74"/>
      <c r="M226" s="74"/>
      <c r="O226" s="74"/>
      <c r="P226" s="98"/>
    </row>
    <row r="227" spans="1:16" ht="33.75" thickBot="1" x14ac:dyDescent="0.25">
      <c r="A227" s="114" t="s">
        <v>371</v>
      </c>
      <c r="B227" s="76">
        <v>710810000</v>
      </c>
      <c r="C227" s="76">
        <v>923810000</v>
      </c>
      <c r="D227" s="76">
        <v>55000000</v>
      </c>
      <c r="E227" s="76">
        <v>55000000</v>
      </c>
      <c r="F227" s="97"/>
      <c r="G227" s="97"/>
      <c r="H227" s="97"/>
      <c r="I227" s="97"/>
      <c r="J227" s="74"/>
      <c r="K227" s="74"/>
      <c r="L227" s="74"/>
      <c r="M227" s="74"/>
      <c r="O227" s="74"/>
      <c r="P227" s="98"/>
    </row>
    <row r="228" spans="1:16" ht="16.5" x14ac:dyDescent="0.2">
      <c r="A228" s="114" t="s">
        <v>372</v>
      </c>
      <c r="B228" s="76">
        <v>1218799762</v>
      </c>
      <c r="C228" s="76">
        <v>1925999762</v>
      </c>
      <c r="D228" s="76">
        <v>257538709</v>
      </c>
      <c r="E228" s="76">
        <v>960438709</v>
      </c>
      <c r="F228" s="97"/>
      <c r="G228" s="97"/>
      <c r="H228" s="97"/>
      <c r="I228" s="97"/>
      <c r="J228" s="74"/>
      <c r="K228" s="74"/>
      <c r="L228" s="74"/>
      <c r="M228" s="74"/>
      <c r="O228" s="74"/>
      <c r="P228" s="98"/>
    </row>
    <row r="229" spans="1:16" ht="33.75" thickBot="1" x14ac:dyDescent="0.25">
      <c r="A229" s="114" t="s">
        <v>373</v>
      </c>
      <c r="B229" s="77">
        <v>3245173499</v>
      </c>
      <c r="C229" s="77">
        <v>4913821923</v>
      </c>
      <c r="D229" s="77">
        <v>365127889</v>
      </c>
      <c r="E229" s="77">
        <f>+D229</f>
        <v>365127889</v>
      </c>
      <c r="F229" s="97"/>
      <c r="G229" s="97"/>
      <c r="H229" s="97"/>
      <c r="I229" s="97"/>
      <c r="J229" s="74"/>
      <c r="K229" s="74"/>
      <c r="L229" s="74"/>
      <c r="M229" s="74"/>
      <c r="O229" s="74"/>
      <c r="P229" s="98"/>
    </row>
    <row r="230" spans="1:16" ht="17.25" thickBot="1" x14ac:dyDescent="0.25">
      <c r="A230" s="75" t="s">
        <v>374</v>
      </c>
      <c r="B230" s="77">
        <v>8370081000</v>
      </c>
      <c r="C230" s="77">
        <v>14192586000</v>
      </c>
      <c r="D230" s="77">
        <v>1845967000</v>
      </c>
      <c r="E230" s="77">
        <v>4218932000</v>
      </c>
      <c r="F230" s="97"/>
      <c r="G230" s="97"/>
      <c r="H230" s="97"/>
      <c r="I230" s="97"/>
      <c r="J230" s="74"/>
      <c r="K230" s="74"/>
      <c r="L230" s="74"/>
      <c r="M230" s="74"/>
      <c r="O230" s="74"/>
      <c r="P230" s="98"/>
    </row>
    <row r="231" spans="1:16" ht="17.25" thickBot="1" x14ac:dyDescent="0.25">
      <c r="A231" s="114" t="s">
        <v>375</v>
      </c>
      <c r="B231" s="76">
        <v>704083720</v>
      </c>
      <c r="C231" s="76">
        <v>924458545</v>
      </c>
      <c r="D231" s="76">
        <v>245000</v>
      </c>
      <c r="E231" s="76">
        <v>2597500</v>
      </c>
      <c r="F231" s="97"/>
      <c r="G231" s="97"/>
      <c r="H231" s="97"/>
      <c r="I231" s="97"/>
      <c r="J231" s="74"/>
      <c r="K231" s="74"/>
      <c r="L231" s="74"/>
      <c r="M231" s="74"/>
      <c r="O231" s="74"/>
      <c r="P231" s="98"/>
    </row>
    <row r="232" spans="1:16" ht="33.75" thickBot="1" x14ac:dyDescent="0.25">
      <c r="A232" s="114" t="s">
        <v>456</v>
      </c>
      <c r="B232" s="76">
        <v>535280000</v>
      </c>
      <c r="C232" s="121">
        <v>1152631000</v>
      </c>
      <c r="D232" s="76">
        <v>2239000</v>
      </c>
      <c r="E232" s="76">
        <v>179808000</v>
      </c>
      <c r="F232" s="97"/>
      <c r="G232" s="97"/>
      <c r="H232" s="97"/>
      <c r="I232" s="97"/>
      <c r="J232" s="74"/>
      <c r="K232" s="74"/>
      <c r="L232" s="74"/>
      <c r="M232" s="74"/>
      <c r="O232" s="74"/>
      <c r="P232" s="98"/>
    </row>
    <row r="233" spans="1:16" ht="33" x14ac:dyDescent="0.2">
      <c r="A233" s="75" t="s">
        <v>376</v>
      </c>
      <c r="B233" s="77">
        <v>1199556957</v>
      </c>
      <c r="C233" s="77">
        <v>3568381626</v>
      </c>
      <c r="D233" s="77">
        <v>71508540</v>
      </c>
      <c r="E233" s="77">
        <v>1661596967</v>
      </c>
      <c r="F233" s="97"/>
      <c r="G233" s="97"/>
      <c r="H233" s="97"/>
      <c r="I233" s="97"/>
      <c r="J233" s="74"/>
      <c r="K233" s="74"/>
      <c r="L233" s="74"/>
      <c r="M233" s="74"/>
      <c r="O233" s="74"/>
      <c r="P233" s="98"/>
    </row>
    <row r="234" spans="1:16" ht="17.25" thickBot="1" x14ac:dyDescent="0.25">
      <c r="A234" s="114" t="s">
        <v>377</v>
      </c>
      <c r="B234" s="77">
        <v>19222560395</v>
      </c>
      <c r="C234" s="77">
        <v>27500199205</v>
      </c>
      <c r="D234" s="77">
        <v>9527810247</v>
      </c>
      <c r="E234" s="77">
        <v>16334836957</v>
      </c>
      <c r="F234" s="97"/>
      <c r="G234" s="97"/>
      <c r="H234" s="97"/>
      <c r="I234" s="97"/>
      <c r="J234" s="74"/>
      <c r="K234" s="74"/>
      <c r="L234" s="74"/>
      <c r="M234" s="74"/>
      <c r="O234" s="74"/>
      <c r="P234" s="98"/>
    </row>
    <row r="235" spans="1:16" ht="17.25" thickBot="1" x14ac:dyDescent="0.25">
      <c r="A235" s="114" t="s">
        <v>378</v>
      </c>
      <c r="B235" s="76">
        <v>6687412493</v>
      </c>
      <c r="C235" s="76">
        <v>10786384967</v>
      </c>
      <c r="D235" s="76">
        <v>1867817310</v>
      </c>
      <c r="E235" s="76">
        <v>6132624894</v>
      </c>
      <c r="F235" s="97"/>
      <c r="G235" s="97"/>
      <c r="H235" s="97"/>
      <c r="I235" s="97"/>
      <c r="J235" s="74"/>
      <c r="K235" s="74"/>
      <c r="L235" s="74"/>
      <c r="M235" s="74"/>
      <c r="O235" s="74"/>
      <c r="P235" s="98"/>
    </row>
    <row r="236" spans="1:16" ht="16.5" x14ac:dyDescent="0.2">
      <c r="A236" s="75" t="s">
        <v>379</v>
      </c>
      <c r="B236" s="76">
        <v>25936780475</v>
      </c>
      <c r="C236" s="76">
        <v>38182607697</v>
      </c>
      <c r="D236" s="76">
        <v>5730995236</v>
      </c>
      <c r="E236" s="76">
        <v>14925786892</v>
      </c>
      <c r="F236" s="97"/>
      <c r="G236" s="97"/>
      <c r="H236" s="97"/>
      <c r="I236" s="97"/>
      <c r="J236" s="74"/>
      <c r="K236" s="74"/>
      <c r="L236" s="74"/>
      <c r="M236" s="74"/>
      <c r="O236" s="74"/>
      <c r="P236" s="98"/>
    </row>
    <row r="237" spans="1:16" ht="16.5" x14ac:dyDescent="0.2">
      <c r="A237" s="114" t="s">
        <v>380</v>
      </c>
      <c r="B237" s="92"/>
      <c r="C237" s="93"/>
      <c r="D237" s="93"/>
      <c r="E237" s="93"/>
      <c r="F237" s="97"/>
      <c r="G237" s="97"/>
      <c r="H237" s="97"/>
      <c r="I237" s="97"/>
      <c r="J237" s="74"/>
      <c r="K237" s="74"/>
      <c r="L237" s="74"/>
      <c r="M237" s="74"/>
      <c r="O237" s="74"/>
      <c r="P237" s="98"/>
    </row>
    <row r="238" spans="1:16" ht="33.75" thickBot="1" x14ac:dyDescent="0.25">
      <c r="A238" s="114" t="s">
        <v>381</v>
      </c>
      <c r="B238" s="77"/>
      <c r="C238" s="77"/>
      <c r="D238" s="77"/>
      <c r="E238" s="77"/>
      <c r="F238" s="97"/>
      <c r="G238" s="97"/>
      <c r="H238" s="97"/>
      <c r="I238" s="97"/>
      <c r="J238" s="74"/>
      <c r="K238" s="74"/>
      <c r="L238" s="74"/>
      <c r="M238" s="74"/>
      <c r="O238" s="74"/>
      <c r="P238" s="98"/>
    </row>
    <row r="239" spans="1:16" ht="16.5" x14ac:dyDescent="0.2">
      <c r="A239" s="114" t="s">
        <v>382</v>
      </c>
      <c r="B239" s="76">
        <v>4379780958</v>
      </c>
      <c r="C239" s="76">
        <v>7797336247</v>
      </c>
      <c r="D239" s="76">
        <v>368214922</v>
      </c>
      <c r="E239" s="76">
        <v>3670966323</v>
      </c>
      <c r="F239" s="97"/>
      <c r="G239" s="97"/>
      <c r="H239" s="97"/>
      <c r="I239" s="97"/>
      <c r="J239" s="74"/>
      <c r="K239" s="74"/>
      <c r="L239" s="74"/>
      <c r="M239" s="74"/>
      <c r="O239" s="74"/>
      <c r="P239" s="98"/>
    </row>
    <row r="240" spans="1:16" ht="33" x14ac:dyDescent="0.2">
      <c r="A240" s="114" t="s">
        <v>413</v>
      </c>
      <c r="B240" s="77">
        <v>834980608</v>
      </c>
      <c r="C240" s="77">
        <v>1194681766</v>
      </c>
      <c r="D240" s="77">
        <v>67072322</v>
      </c>
      <c r="E240" s="77">
        <v>67072322</v>
      </c>
      <c r="F240" s="97"/>
      <c r="G240" s="97"/>
      <c r="H240" s="97"/>
      <c r="I240" s="97"/>
      <c r="J240" s="74"/>
      <c r="K240" s="74"/>
      <c r="L240" s="74"/>
      <c r="M240" s="74"/>
      <c r="O240" s="74"/>
      <c r="P240" s="98"/>
    </row>
    <row r="241" spans="1:16" ht="17.25" thickBot="1" x14ac:dyDescent="0.25">
      <c r="A241" s="114" t="s">
        <v>383</v>
      </c>
      <c r="B241" s="77">
        <v>3839910826</v>
      </c>
      <c r="C241" s="77">
        <v>12096034311</v>
      </c>
      <c r="D241" s="77">
        <v>326829645</v>
      </c>
      <c r="E241" s="77">
        <v>6942488842</v>
      </c>
      <c r="F241" s="97"/>
      <c r="G241" s="97"/>
      <c r="H241" s="97"/>
      <c r="I241" s="97"/>
      <c r="J241" s="74"/>
      <c r="K241" s="74"/>
      <c r="L241" s="74"/>
      <c r="M241" s="74"/>
      <c r="O241" s="74"/>
      <c r="P241" s="98"/>
    </row>
    <row r="242" spans="1:16" ht="16.5" x14ac:dyDescent="0.2">
      <c r="A242" s="114" t="s">
        <v>529</v>
      </c>
      <c r="B242" s="132">
        <v>4603110474</v>
      </c>
      <c r="C242" s="132">
        <v>9341092937</v>
      </c>
      <c r="D242" s="132">
        <v>67281094</v>
      </c>
      <c r="E242" s="132">
        <v>2986005320</v>
      </c>
      <c r="F242" s="97"/>
      <c r="G242" s="97"/>
      <c r="H242" s="97"/>
      <c r="I242" s="97"/>
      <c r="J242" s="74"/>
      <c r="K242" s="74"/>
      <c r="L242" s="74"/>
      <c r="M242" s="74"/>
      <c r="O242" s="74"/>
      <c r="P242" s="98"/>
    </row>
    <row r="243" spans="1:16" ht="17.25" thickBot="1" x14ac:dyDescent="0.25">
      <c r="A243" s="114" t="s">
        <v>384</v>
      </c>
      <c r="B243" s="77">
        <v>1963952840</v>
      </c>
      <c r="C243" s="77">
        <v>2148041941</v>
      </c>
      <c r="D243" s="77">
        <v>210171142</v>
      </c>
      <c r="E243" s="77">
        <v>349282474</v>
      </c>
      <c r="F243" s="97"/>
      <c r="G243" s="97"/>
      <c r="H243" s="97"/>
      <c r="I243" s="97"/>
      <c r="J243" s="74"/>
      <c r="K243" s="74"/>
      <c r="L243" s="74"/>
      <c r="M243" s="74"/>
      <c r="O243" s="74"/>
      <c r="P243" s="98"/>
    </row>
    <row r="244" spans="1:16" ht="33.75" thickBot="1" x14ac:dyDescent="0.25">
      <c r="A244" s="114" t="s">
        <v>385</v>
      </c>
      <c r="B244" s="76">
        <v>114915162</v>
      </c>
      <c r="C244" s="76">
        <v>263149162</v>
      </c>
      <c r="D244" s="76">
        <v>1980000</v>
      </c>
      <c r="E244" s="76">
        <v>1980000</v>
      </c>
      <c r="F244" s="97"/>
      <c r="G244" s="97"/>
      <c r="H244" s="97"/>
      <c r="I244" s="97"/>
      <c r="J244" s="74"/>
      <c r="K244" s="74"/>
      <c r="L244" s="74"/>
      <c r="M244" s="74"/>
      <c r="O244" s="74"/>
      <c r="P244" s="98"/>
    </row>
    <row r="245" spans="1:16" ht="17.25" thickBot="1" x14ac:dyDescent="0.25">
      <c r="A245" s="75" t="s">
        <v>386</v>
      </c>
      <c r="B245" s="76">
        <v>10443392848</v>
      </c>
      <c r="C245" s="76">
        <v>13301107836</v>
      </c>
      <c r="D245" s="76">
        <v>1017881770</v>
      </c>
      <c r="E245" s="76">
        <v>4714702721</v>
      </c>
      <c r="F245" s="97"/>
      <c r="G245" s="97"/>
      <c r="H245" s="97"/>
      <c r="I245" s="97"/>
      <c r="J245" s="74"/>
      <c r="K245" s="74"/>
      <c r="L245" s="74"/>
      <c r="M245" s="74"/>
      <c r="O245" s="74"/>
      <c r="P245" s="98"/>
    </row>
    <row r="246" spans="1:16" ht="33.75" thickBot="1" x14ac:dyDescent="0.25">
      <c r="A246" s="75" t="s">
        <v>387</v>
      </c>
      <c r="B246" s="76">
        <v>193437543000</v>
      </c>
      <c r="C246" s="76">
        <v>246758025000</v>
      </c>
      <c r="D246" s="76">
        <v>85462608000</v>
      </c>
      <c r="E246" s="76">
        <v>132524472</v>
      </c>
      <c r="F246" s="97"/>
      <c r="G246" s="97"/>
      <c r="H246" s="97"/>
      <c r="I246" s="97"/>
      <c r="J246" s="74"/>
      <c r="K246" s="74"/>
      <c r="L246" s="74"/>
      <c r="M246" s="74"/>
      <c r="O246" s="74"/>
      <c r="P246" s="98"/>
    </row>
    <row r="247" spans="1:16" ht="16.5" x14ac:dyDescent="0.2">
      <c r="A247" s="75" t="s">
        <v>388</v>
      </c>
      <c r="B247" s="77">
        <v>895479000</v>
      </c>
      <c r="C247" s="77">
        <v>1225479000</v>
      </c>
      <c r="D247" s="77">
        <v>16030400</v>
      </c>
      <c r="E247" s="77">
        <v>416030400</v>
      </c>
      <c r="F247" s="97"/>
      <c r="G247" s="97"/>
      <c r="H247" s="97"/>
      <c r="I247" s="97"/>
      <c r="J247" s="74"/>
      <c r="K247" s="74"/>
      <c r="L247" s="74"/>
      <c r="M247" s="74"/>
      <c r="O247" s="74"/>
      <c r="P247" s="98"/>
    </row>
    <row r="248" spans="1:16" ht="17.25" thickBot="1" x14ac:dyDescent="0.25">
      <c r="A248" s="114" t="s">
        <v>389</v>
      </c>
      <c r="B248" s="77">
        <v>741304868</v>
      </c>
      <c r="C248" s="77">
        <v>1476509673</v>
      </c>
      <c r="D248" s="77">
        <v>10191151</v>
      </c>
      <c r="E248" s="77">
        <v>387214218</v>
      </c>
      <c r="F248" s="97"/>
      <c r="G248" s="97"/>
      <c r="H248" s="97"/>
      <c r="I248" s="97"/>
      <c r="J248" s="74"/>
      <c r="K248" s="74"/>
      <c r="L248" s="74"/>
      <c r="M248" s="74"/>
      <c r="O248" s="74"/>
      <c r="P248" s="98"/>
    </row>
    <row r="249" spans="1:16" ht="33.75" thickBot="1" x14ac:dyDescent="0.25">
      <c r="A249" s="114" t="s">
        <v>390</v>
      </c>
      <c r="B249" s="76">
        <v>3245173499</v>
      </c>
      <c r="C249" s="76">
        <v>4913821923</v>
      </c>
      <c r="D249" s="76">
        <v>365127889</v>
      </c>
      <c r="E249" s="76">
        <v>365127889</v>
      </c>
      <c r="F249" s="97"/>
      <c r="G249" s="97"/>
      <c r="H249" s="97"/>
      <c r="I249" s="97"/>
      <c r="J249" s="74"/>
      <c r="K249" s="74"/>
      <c r="L249" s="74"/>
      <c r="M249" s="74"/>
      <c r="O249" s="74"/>
      <c r="P249" s="98"/>
    </row>
    <row r="250" spans="1:16" ht="17.25" thickBot="1" x14ac:dyDescent="0.25">
      <c r="A250" s="114" t="s">
        <v>391</v>
      </c>
      <c r="B250" s="76">
        <v>2562277432</v>
      </c>
      <c r="C250" s="76">
        <v>3703921058</v>
      </c>
      <c r="D250" s="76">
        <v>801996266</v>
      </c>
      <c r="E250" s="76">
        <v>2166011382</v>
      </c>
      <c r="F250" s="97"/>
      <c r="G250" s="97"/>
      <c r="H250" s="97"/>
      <c r="I250" s="97"/>
      <c r="J250" s="74"/>
      <c r="K250" s="74"/>
      <c r="L250" s="74"/>
      <c r="M250" s="74"/>
      <c r="O250" s="74"/>
      <c r="P250" s="98"/>
    </row>
    <row r="251" spans="1:16" ht="16.5" x14ac:dyDescent="0.2">
      <c r="A251" s="114" t="s">
        <v>392</v>
      </c>
      <c r="B251" s="76">
        <v>527719632</v>
      </c>
      <c r="C251" s="76">
        <v>1115931444</v>
      </c>
      <c r="D251" s="76">
        <v>38199185</v>
      </c>
      <c r="E251" s="76">
        <v>500714448</v>
      </c>
      <c r="F251" s="97"/>
      <c r="G251" s="97"/>
      <c r="H251" s="97"/>
      <c r="I251" s="97"/>
      <c r="J251" s="74"/>
      <c r="K251" s="74"/>
      <c r="L251" s="74"/>
      <c r="M251" s="74"/>
      <c r="O251" s="74"/>
      <c r="P251" s="98"/>
    </row>
    <row r="252" spans="1:16" ht="16.5" x14ac:dyDescent="0.2">
      <c r="A252" s="114" t="s">
        <v>393</v>
      </c>
      <c r="B252" s="77">
        <v>718836431</v>
      </c>
      <c r="C252" s="77">
        <v>897666205</v>
      </c>
      <c r="D252" s="77">
        <v>136368347</v>
      </c>
      <c r="E252" s="77">
        <v>503115187</v>
      </c>
      <c r="F252" s="97"/>
      <c r="G252" s="97"/>
      <c r="H252" s="97"/>
      <c r="I252" s="97"/>
      <c r="J252" s="74"/>
      <c r="K252" s="74"/>
      <c r="L252" s="74"/>
      <c r="M252" s="74"/>
      <c r="O252" s="74"/>
      <c r="P252" s="98"/>
    </row>
    <row r="253" spans="1:16" ht="17.25" thickBot="1" x14ac:dyDescent="0.25">
      <c r="A253" s="114" t="s">
        <v>394</v>
      </c>
      <c r="B253" s="77">
        <v>1575564591</v>
      </c>
      <c r="C253" s="77">
        <v>2027359591</v>
      </c>
      <c r="D253" s="77">
        <v>638001814</v>
      </c>
      <c r="E253" s="77">
        <v>638001814</v>
      </c>
      <c r="F253" s="97"/>
      <c r="G253" s="97"/>
      <c r="H253" s="97"/>
      <c r="I253" s="97"/>
      <c r="J253" s="74"/>
      <c r="K253" s="74"/>
      <c r="L253" s="74"/>
      <c r="M253" s="74"/>
      <c r="O253" s="74"/>
      <c r="P253" s="98"/>
    </row>
    <row r="254" spans="1:16" ht="17.25" thickBot="1" x14ac:dyDescent="0.25">
      <c r="A254" s="114" t="s">
        <v>395</v>
      </c>
      <c r="B254" s="76"/>
      <c r="C254" s="76"/>
      <c r="D254" s="76"/>
      <c r="E254" s="76"/>
      <c r="F254" s="97"/>
      <c r="G254" s="97"/>
      <c r="H254" s="97"/>
      <c r="I254" s="97"/>
      <c r="J254" s="74"/>
      <c r="K254" s="74"/>
      <c r="L254" s="74"/>
      <c r="M254" s="74"/>
      <c r="O254" s="74"/>
      <c r="P254" s="98"/>
    </row>
    <row r="255" spans="1:16" ht="16.5" x14ac:dyDescent="0.2">
      <c r="A255" s="114" t="s">
        <v>396</v>
      </c>
      <c r="B255" s="76"/>
      <c r="C255" s="76"/>
      <c r="D255" s="76"/>
      <c r="E255" s="76"/>
      <c r="F255" s="97"/>
      <c r="G255" s="97"/>
      <c r="H255" s="97"/>
      <c r="I255" s="97"/>
      <c r="J255" s="74"/>
      <c r="K255" s="74"/>
      <c r="L255" s="74"/>
      <c r="M255" s="74"/>
      <c r="O255" s="74"/>
      <c r="P255" s="98"/>
    </row>
    <row r="256" spans="1:16" ht="16.5" x14ac:dyDescent="0.2">
      <c r="A256" s="114" t="s">
        <v>397</v>
      </c>
      <c r="B256" s="77">
        <v>4676728106</v>
      </c>
      <c r="C256" s="77">
        <v>6459707549</v>
      </c>
      <c r="D256" s="77">
        <v>33474336</v>
      </c>
      <c r="E256" s="77">
        <v>1233129666</v>
      </c>
      <c r="F256" s="97"/>
      <c r="G256" s="97"/>
      <c r="H256" s="97"/>
      <c r="I256" s="97"/>
      <c r="J256" s="74"/>
      <c r="K256" s="74"/>
      <c r="L256" s="74"/>
      <c r="M256" s="74"/>
      <c r="O256" s="74"/>
      <c r="P256" s="98"/>
    </row>
    <row r="257" spans="1:16" ht="33.75" thickBot="1" x14ac:dyDescent="0.25">
      <c r="A257" s="114" t="s">
        <v>398</v>
      </c>
      <c r="B257" s="77">
        <v>1300293484</v>
      </c>
      <c r="C257" s="77">
        <v>1795930258</v>
      </c>
      <c r="D257" s="77">
        <v>35061700</v>
      </c>
      <c r="E257" s="77">
        <v>151635800</v>
      </c>
      <c r="F257" s="97"/>
      <c r="G257" s="97"/>
      <c r="H257" s="97"/>
      <c r="I257" s="97"/>
      <c r="J257" s="74"/>
      <c r="K257" s="74"/>
      <c r="L257" s="74"/>
      <c r="M257" s="74"/>
      <c r="O257" s="74"/>
      <c r="P257" s="98"/>
    </row>
    <row r="258" spans="1:16" ht="17.25" thickBot="1" x14ac:dyDescent="0.25">
      <c r="A258" s="114" t="s">
        <v>399</v>
      </c>
      <c r="B258" s="76">
        <v>833293742</v>
      </c>
      <c r="C258" s="76">
        <v>1473013480</v>
      </c>
      <c r="D258" s="76">
        <v>52569770</v>
      </c>
      <c r="E258" s="76">
        <v>400339308</v>
      </c>
      <c r="F258" s="97"/>
      <c r="G258" s="97"/>
      <c r="H258" s="97"/>
      <c r="I258" s="97"/>
      <c r="J258" s="74"/>
      <c r="K258" s="74"/>
      <c r="L258" s="74"/>
      <c r="M258" s="74"/>
      <c r="O258" s="74"/>
      <c r="P258" s="98"/>
    </row>
    <row r="259" spans="1:16" ht="17.25" thickBot="1" x14ac:dyDescent="0.25">
      <c r="A259" s="114" t="s">
        <v>400</v>
      </c>
      <c r="B259" s="76">
        <v>2707076716</v>
      </c>
      <c r="C259" s="76">
        <v>4822316672</v>
      </c>
      <c r="D259" s="76">
        <v>314446624</v>
      </c>
      <c r="E259" s="76">
        <v>1370771564</v>
      </c>
      <c r="F259" s="97"/>
      <c r="G259" s="97"/>
      <c r="H259" s="97"/>
      <c r="I259" s="97"/>
      <c r="J259" s="74"/>
      <c r="K259" s="74"/>
      <c r="L259" s="74"/>
      <c r="M259" s="74"/>
      <c r="O259" s="74"/>
      <c r="P259" s="98"/>
    </row>
    <row r="260" spans="1:16" ht="33.75" thickBot="1" x14ac:dyDescent="0.25">
      <c r="A260" s="75" t="s">
        <v>401</v>
      </c>
      <c r="B260" s="77">
        <v>1155018623</v>
      </c>
      <c r="C260" s="77">
        <v>1736745203</v>
      </c>
      <c r="D260" s="77">
        <v>68453783</v>
      </c>
      <c r="E260" s="77">
        <v>403389878</v>
      </c>
      <c r="F260" s="97"/>
      <c r="G260" s="97"/>
      <c r="H260" s="97"/>
      <c r="I260" s="97"/>
      <c r="J260" s="74"/>
      <c r="K260" s="74"/>
      <c r="L260" s="74"/>
      <c r="M260" s="74"/>
      <c r="O260" s="74"/>
      <c r="P260" s="98"/>
    </row>
    <row r="261" spans="1:16" ht="16.5" x14ac:dyDescent="0.2">
      <c r="A261" s="114" t="s">
        <v>395</v>
      </c>
      <c r="B261" s="76">
        <v>5123432454</v>
      </c>
      <c r="C261" s="76">
        <v>5361539596</v>
      </c>
      <c r="D261" s="76">
        <v>249297939</v>
      </c>
      <c r="E261" s="76">
        <v>435422939</v>
      </c>
      <c r="F261" s="97"/>
      <c r="G261" s="97"/>
      <c r="H261" s="97"/>
      <c r="I261" s="97"/>
      <c r="J261" s="74"/>
      <c r="K261" s="74"/>
      <c r="L261" s="74"/>
      <c r="M261" s="74"/>
      <c r="O261" s="74"/>
      <c r="P261" s="98"/>
    </row>
    <row r="262" spans="1:16" ht="17.25" thickBot="1" x14ac:dyDescent="0.25">
      <c r="A262" s="114" t="s">
        <v>396</v>
      </c>
      <c r="B262" s="77">
        <v>2506500320</v>
      </c>
      <c r="C262" s="77">
        <v>4177305554</v>
      </c>
      <c r="D262" s="77">
        <v>796269272</v>
      </c>
      <c r="E262" s="77">
        <v>1660424097</v>
      </c>
      <c r="F262" s="97"/>
      <c r="G262" s="97"/>
      <c r="H262" s="97"/>
      <c r="I262" s="97"/>
      <c r="J262" s="74"/>
      <c r="K262" s="74"/>
      <c r="L262" s="74"/>
      <c r="M262" s="74"/>
      <c r="O262" s="74"/>
      <c r="P262" s="98"/>
    </row>
    <row r="263" spans="1:16" ht="16.5" x14ac:dyDescent="0.2">
      <c r="A263" s="114" t="s">
        <v>380</v>
      </c>
      <c r="B263" s="76">
        <v>724667130</v>
      </c>
      <c r="C263" s="76">
        <v>1760276194</v>
      </c>
      <c r="D263" s="76">
        <v>19622400</v>
      </c>
      <c r="E263" s="76">
        <v>369622400</v>
      </c>
      <c r="F263" s="97"/>
      <c r="G263" s="97"/>
      <c r="H263" s="97"/>
      <c r="I263" s="97"/>
      <c r="J263" s="74"/>
      <c r="K263" s="74"/>
      <c r="L263" s="74"/>
      <c r="M263" s="74"/>
      <c r="O263" s="74"/>
      <c r="P263" s="98"/>
    </row>
    <row r="264" spans="1:16" ht="33" x14ac:dyDescent="0.2">
      <c r="A264" s="114" t="s">
        <v>381</v>
      </c>
      <c r="B264" s="77">
        <v>870351571</v>
      </c>
      <c r="C264" s="77">
        <v>1079386980</v>
      </c>
      <c r="D264" s="77">
        <v>23156597</v>
      </c>
      <c r="E264" s="77">
        <v>179724120</v>
      </c>
      <c r="F264" s="97"/>
      <c r="G264" s="97"/>
      <c r="H264" s="97"/>
      <c r="I264" s="97"/>
      <c r="J264" s="74"/>
      <c r="K264" s="74"/>
      <c r="L264" s="74"/>
      <c r="M264" s="74"/>
      <c r="O264" s="74"/>
      <c r="P264" s="98"/>
    </row>
    <row r="265" spans="1:16" ht="16.5" x14ac:dyDescent="0.2">
      <c r="A265" s="114" t="s">
        <v>319</v>
      </c>
      <c r="B265" s="77"/>
      <c r="C265" s="77"/>
      <c r="D265" s="77"/>
      <c r="E265" s="77"/>
      <c r="F265" s="97"/>
      <c r="G265" s="97"/>
      <c r="H265" s="97"/>
      <c r="I265" s="97"/>
      <c r="J265" s="74"/>
      <c r="K265" s="74"/>
      <c r="L265" s="74"/>
      <c r="M265" s="74"/>
      <c r="O265" s="74"/>
      <c r="P265" s="98"/>
    </row>
    <row r="266" spans="1:16" ht="33.75" thickBot="1" x14ac:dyDescent="0.25">
      <c r="A266" s="72" t="s">
        <v>402</v>
      </c>
      <c r="B266" s="77">
        <v>8182048000</v>
      </c>
      <c r="C266" s="91">
        <v>12735747000</v>
      </c>
      <c r="D266" s="77">
        <v>3233967000</v>
      </c>
      <c r="E266" s="77">
        <v>5539840000</v>
      </c>
      <c r="F266" s="97"/>
      <c r="G266" s="97"/>
      <c r="H266" s="97"/>
      <c r="I266" s="97"/>
      <c r="J266" s="74"/>
      <c r="K266" s="74"/>
      <c r="L266" s="74"/>
      <c r="M266" s="74"/>
      <c r="O266" s="74"/>
      <c r="P266" s="98"/>
    </row>
    <row r="267" spans="1:16" ht="17.25" thickBot="1" x14ac:dyDescent="0.25">
      <c r="A267" s="75" t="s">
        <v>404</v>
      </c>
      <c r="B267" s="77">
        <v>462892218000</v>
      </c>
      <c r="C267" s="77">
        <v>809041674000</v>
      </c>
      <c r="D267" s="77">
        <v>132565398000</v>
      </c>
      <c r="E267" s="77">
        <v>188266252000</v>
      </c>
      <c r="F267" s="97"/>
      <c r="G267" s="97"/>
      <c r="H267" s="97"/>
      <c r="I267" s="97"/>
      <c r="J267" s="74"/>
      <c r="K267" s="74"/>
      <c r="L267" s="74"/>
      <c r="M267" s="74"/>
      <c r="O267" s="74"/>
      <c r="P267" s="98"/>
    </row>
    <row r="268" spans="1:16" ht="17.25" thickBot="1" x14ac:dyDescent="0.25">
      <c r="A268" s="75" t="s">
        <v>405</v>
      </c>
      <c r="B268" s="77"/>
      <c r="C268" s="77"/>
      <c r="D268" s="77"/>
      <c r="E268" s="77"/>
      <c r="F268" s="97"/>
      <c r="G268" s="97"/>
      <c r="H268" s="97"/>
      <c r="I268" s="97"/>
      <c r="J268" s="74"/>
      <c r="K268" s="74"/>
      <c r="L268" s="74"/>
      <c r="M268" s="74"/>
      <c r="O268" s="74"/>
      <c r="P268" s="98"/>
    </row>
    <row r="269" spans="1:16" ht="17.25" thickBot="1" x14ac:dyDescent="0.25">
      <c r="A269" s="114" t="s">
        <v>406</v>
      </c>
      <c r="B269" s="76">
        <v>4409825365</v>
      </c>
      <c r="C269" s="76">
        <v>5618742721</v>
      </c>
      <c r="D269" s="76">
        <v>134864506</v>
      </c>
      <c r="E269" s="76">
        <v>1994499618</v>
      </c>
      <c r="F269" s="97"/>
      <c r="G269" s="97"/>
      <c r="H269" s="97"/>
      <c r="I269" s="97"/>
      <c r="J269" s="74"/>
      <c r="K269" s="74"/>
      <c r="L269" s="74"/>
      <c r="M269" s="74"/>
      <c r="O269" s="74"/>
      <c r="P269" s="98"/>
    </row>
    <row r="270" spans="1:16" ht="16.5" x14ac:dyDescent="0.2">
      <c r="A270" s="114" t="s">
        <v>407</v>
      </c>
      <c r="B270" s="76">
        <v>839388352</v>
      </c>
      <c r="C270" s="76">
        <v>924388352</v>
      </c>
      <c r="D270" s="76">
        <v>0</v>
      </c>
      <c r="E270" s="76">
        <v>97113600</v>
      </c>
      <c r="F270" s="97"/>
      <c r="G270" s="97"/>
      <c r="H270" s="97"/>
      <c r="I270" s="97"/>
      <c r="J270" s="74"/>
      <c r="K270" s="74"/>
      <c r="L270" s="74"/>
      <c r="M270" s="74"/>
      <c r="O270" s="74"/>
      <c r="P270" s="98"/>
    </row>
    <row r="271" spans="1:16" ht="16.5" x14ac:dyDescent="0.2">
      <c r="A271" s="114" t="s">
        <v>408</v>
      </c>
      <c r="B271" s="77">
        <v>5028204961</v>
      </c>
      <c r="C271" s="77">
        <v>10206908886</v>
      </c>
      <c r="D271" s="77">
        <v>678346809</v>
      </c>
      <c r="E271" s="77">
        <v>837074238</v>
      </c>
      <c r="F271" s="97"/>
      <c r="G271" s="97"/>
      <c r="H271" s="97"/>
      <c r="I271" s="97"/>
      <c r="J271" s="74"/>
      <c r="K271" s="74"/>
      <c r="L271" s="74"/>
      <c r="M271" s="74"/>
      <c r="O271" s="74"/>
      <c r="P271" s="98"/>
    </row>
    <row r="272" spans="1:16" ht="16.5" x14ac:dyDescent="0.2">
      <c r="A272" s="114" t="s">
        <v>409</v>
      </c>
      <c r="B272" s="77">
        <v>1544987046</v>
      </c>
      <c r="C272" s="77">
        <v>5236223121</v>
      </c>
      <c r="D272" s="77">
        <v>468068646</v>
      </c>
      <c r="E272" s="77">
        <v>959859390</v>
      </c>
      <c r="F272" s="97"/>
      <c r="G272" s="97"/>
      <c r="H272" s="97"/>
      <c r="I272" s="97"/>
      <c r="J272" s="74"/>
      <c r="K272" s="74"/>
      <c r="L272" s="74"/>
      <c r="M272" s="74"/>
      <c r="O272" s="74"/>
      <c r="P272" s="98"/>
    </row>
    <row r="273" spans="1:16" ht="17.25" thickBot="1" x14ac:dyDescent="0.25">
      <c r="A273" s="114" t="s">
        <v>410</v>
      </c>
      <c r="B273" s="77">
        <v>34289866513</v>
      </c>
      <c r="C273" s="77">
        <v>40517405820</v>
      </c>
      <c r="D273" s="77">
        <v>2642009040</v>
      </c>
      <c r="E273" s="77">
        <v>20987041815</v>
      </c>
      <c r="F273" s="97"/>
      <c r="G273" s="97"/>
      <c r="H273" s="97"/>
      <c r="I273" s="97"/>
      <c r="J273" s="74"/>
      <c r="K273" s="74"/>
      <c r="L273" s="74"/>
      <c r="M273" s="74"/>
      <c r="O273" s="74"/>
      <c r="P273" s="98"/>
    </row>
    <row r="274" spans="1:16" ht="17.25" thickBot="1" x14ac:dyDescent="0.25">
      <c r="A274" s="114" t="s">
        <v>411</v>
      </c>
      <c r="B274" s="76">
        <v>35777495826</v>
      </c>
      <c r="C274" s="76">
        <v>36886750787</v>
      </c>
      <c r="D274" s="76">
        <v>23462268503</v>
      </c>
      <c r="E274" s="76">
        <v>28837631999</v>
      </c>
      <c r="F274" s="97"/>
      <c r="G274" s="97"/>
      <c r="H274" s="97"/>
      <c r="I274" s="97"/>
      <c r="J274" s="74"/>
      <c r="K274" s="74"/>
      <c r="L274" s="74"/>
      <c r="M274" s="74"/>
      <c r="O274" s="74"/>
      <c r="P274" s="98"/>
    </row>
    <row r="275" spans="1:16" ht="16.5" x14ac:dyDescent="0.2">
      <c r="A275" s="114" t="s">
        <v>412</v>
      </c>
      <c r="B275" s="76">
        <v>349532725</v>
      </c>
      <c r="C275" s="76">
        <v>352714225</v>
      </c>
      <c r="D275" s="76">
        <v>34057640</v>
      </c>
      <c r="E275" s="76">
        <v>34057640</v>
      </c>
      <c r="F275" s="97"/>
      <c r="G275" s="97"/>
      <c r="H275" s="97"/>
      <c r="I275" s="97"/>
      <c r="J275" s="74"/>
      <c r="K275" s="74"/>
      <c r="L275" s="74"/>
      <c r="M275" s="74"/>
      <c r="O275" s="74"/>
      <c r="P275" s="98"/>
    </row>
    <row r="276" spans="1:16" ht="17.25" thickBot="1" x14ac:dyDescent="0.25">
      <c r="A276" s="114" t="s">
        <v>414</v>
      </c>
      <c r="B276" s="77">
        <v>353887600</v>
      </c>
      <c r="C276" s="77">
        <v>458436400</v>
      </c>
      <c r="D276" s="77">
        <v>51584400</v>
      </c>
      <c r="E276" s="77">
        <v>51584400</v>
      </c>
      <c r="F276" s="97"/>
      <c r="G276" s="97"/>
      <c r="H276" s="97"/>
      <c r="I276" s="97"/>
      <c r="J276" s="74"/>
      <c r="K276" s="74"/>
      <c r="L276" s="74"/>
      <c r="M276" s="74"/>
      <c r="O276" s="74"/>
      <c r="P276" s="98"/>
    </row>
    <row r="277" spans="1:16" ht="17.25" thickBot="1" x14ac:dyDescent="0.25">
      <c r="A277" s="114" t="s">
        <v>415</v>
      </c>
      <c r="B277" s="76">
        <v>212862078</v>
      </c>
      <c r="C277" s="76">
        <v>690512226</v>
      </c>
      <c r="D277" s="76">
        <v>4576052</v>
      </c>
      <c r="E277" s="76">
        <v>313556002</v>
      </c>
      <c r="F277" s="97"/>
      <c r="G277" s="97"/>
      <c r="H277" s="97"/>
      <c r="I277" s="97"/>
      <c r="J277" s="74"/>
      <c r="K277" s="74"/>
      <c r="L277" s="74"/>
      <c r="M277" s="74"/>
      <c r="O277" s="74"/>
      <c r="P277" s="98"/>
    </row>
    <row r="278" spans="1:16" ht="16.5" x14ac:dyDescent="0.2">
      <c r="A278" s="114" t="s">
        <v>416</v>
      </c>
      <c r="B278" s="76">
        <v>746993000</v>
      </c>
      <c r="C278" s="76">
        <v>1635493000</v>
      </c>
      <c r="D278" s="76">
        <v>3473000</v>
      </c>
      <c r="E278" s="76">
        <v>375473000</v>
      </c>
      <c r="F278" s="97"/>
      <c r="G278" s="97"/>
      <c r="H278" s="97"/>
      <c r="I278" s="97"/>
      <c r="J278" s="74"/>
      <c r="K278" s="74"/>
      <c r="L278" s="74"/>
      <c r="M278" s="74"/>
      <c r="O278" s="74"/>
      <c r="P278" s="98"/>
    </row>
    <row r="279" spans="1:16" ht="33" x14ac:dyDescent="0.2">
      <c r="A279" s="114" t="s">
        <v>417</v>
      </c>
      <c r="B279" s="77">
        <v>3228571000</v>
      </c>
      <c r="C279" s="77">
        <v>4309871000</v>
      </c>
      <c r="D279" s="77">
        <v>30709000</v>
      </c>
      <c r="E279" s="77">
        <v>30709000</v>
      </c>
      <c r="F279" s="97"/>
      <c r="G279" s="97"/>
      <c r="H279" s="97"/>
      <c r="I279" s="97"/>
      <c r="J279" s="74"/>
      <c r="K279" s="74"/>
      <c r="L279" s="74"/>
      <c r="M279" s="74"/>
      <c r="O279" s="74"/>
      <c r="P279" s="98"/>
    </row>
    <row r="280" spans="1:16" ht="66" x14ac:dyDescent="0.2">
      <c r="A280" s="114" t="s">
        <v>478</v>
      </c>
      <c r="B280" s="77">
        <v>1260922783</v>
      </c>
      <c r="C280" s="77">
        <v>1270429537</v>
      </c>
      <c r="D280" s="77">
        <v>31238826</v>
      </c>
      <c r="E280" s="77">
        <v>211889516</v>
      </c>
      <c r="F280" s="97"/>
      <c r="G280" s="97"/>
      <c r="H280" s="97"/>
      <c r="I280" s="97"/>
      <c r="J280" s="74"/>
      <c r="K280" s="74"/>
      <c r="L280" s="74"/>
      <c r="M280" s="74"/>
      <c r="O280" s="74"/>
      <c r="P280" s="98"/>
    </row>
    <row r="281" spans="1:16" ht="17.25" thickBot="1" x14ac:dyDescent="0.25">
      <c r="A281" s="114" t="s">
        <v>419</v>
      </c>
      <c r="B281" s="71">
        <v>1019664000</v>
      </c>
      <c r="C281" s="71">
        <v>1722964000</v>
      </c>
      <c r="D281" s="71">
        <v>11919000</v>
      </c>
      <c r="E281" s="71">
        <v>311822000</v>
      </c>
      <c r="F281" s="97"/>
      <c r="G281" s="97"/>
      <c r="H281" s="97"/>
      <c r="I281" s="97"/>
      <c r="J281" s="74"/>
      <c r="K281" s="74"/>
      <c r="L281" s="74"/>
      <c r="M281" s="74"/>
      <c r="O281" s="74"/>
      <c r="P281" s="98"/>
    </row>
    <row r="282" spans="1:16" ht="17.25" thickBot="1" x14ac:dyDescent="0.25">
      <c r="A282" s="114" t="s">
        <v>420</v>
      </c>
      <c r="B282" s="76">
        <v>2166125087</v>
      </c>
      <c r="C282" s="76">
        <v>3200345826</v>
      </c>
      <c r="D282" s="76">
        <v>31507624</v>
      </c>
      <c r="E282" s="76">
        <v>1607232684</v>
      </c>
      <c r="F282" s="97"/>
      <c r="G282" s="97"/>
      <c r="H282" s="97"/>
      <c r="I282" s="97"/>
      <c r="J282" s="74"/>
      <c r="K282" s="74"/>
      <c r="L282" s="74"/>
      <c r="M282" s="74"/>
      <c r="O282" s="74"/>
      <c r="P282" s="98"/>
    </row>
    <row r="283" spans="1:16" s="125" customFormat="1" ht="16.5" x14ac:dyDescent="0.2">
      <c r="A283" s="130" t="s">
        <v>418</v>
      </c>
      <c r="B283" s="123">
        <v>602474298</v>
      </c>
      <c r="C283" s="123">
        <v>787469052</v>
      </c>
      <c r="D283" s="123">
        <v>4754370</v>
      </c>
      <c r="E283" s="123">
        <v>192258420</v>
      </c>
      <c r="F283" s="124"/>
      <c r="G283" s="124"/>
      <c r="H283" s="124"/>
      <c r="I283" s="124"/>
      <c r="J283" s="119"/>
      <c r="K283" s="119"/>
      <c r="L283" s="119"/>
      <c r="M283" s="119"/>
      <c r="O283" s="119"/>
      <c r="P283" s="108"/>
    </row>
    <row r="284" spans="1:16" ht="16.5" x14ac:dyDescent="0.2">
      <c r="A284" s="114" t="s">
        <v>421</v>
      </c>
      <c r="B284" s="77">
        <v>1260922783</v>
      </c>
      <c r="C284" s="77">
        <v>1270429537</v>
      </c>
      <c r="D284" s="77">
        <v>31238826</v>
      </c>
      <c r="E284" s="77">
        <v>211889516</v>
      </c>
      <c r="F284" s="97"/>
      <c r="G284" s="97"/>
      <c r="H284" s="97"/>
      <c r="I284" s="97"/>
      <c r="J284" s="74"/>
      <c r="K284" s="74"/>
      <c r="L284" s="74"/>
      <c r="M284" s="74"/>
      <c r="O284" s="74"/>
      <c r="P284" s="98"/>
    </row>
    <row r="285" spans="1:16" ht="17.25" thickBot="1" x14ac:dyDescent="0.25">
      <c r="A285" s="114" t="s">
        <v>422</v>
      </c>
      <c r="B285" s="77">
        <v>1438931102</v>
      </c>
      <c r="C285" s="77">
        <v>2275031102</v>
      </c>
      <c r="D285" s="77">
        <v>97634524</v>
      </c>
      <c r="E285" s="77">
        <f>+D285</f>
        <v>97634524</v>
      </c>
      <c r="F285" s="97"/>
      <c r="G285" s="97"/>
      <c r="H285" s="97"/>
      <c r="I285" s="97"/>
      <c r="J285" s="74"/>
      <c r="K285" s="74"/>
      <c r="L285" s="74"/>
      <c r="M285" s="74"/>
      <c r="O285" s="74"/>
      <c r="P285" s="98"/>
    </row>
    <row r="286" spans="1:16" ht="17.25" thickBot="1" x14ac:dyDescent="0.25">
      <c r="A286" s="114" t="s">
        <v>423</v>
      </c>
      <c r="B286" s="76">
        <v>238698887480</v>
      </c>
      <c r="C286" s="76">
        <v>251663775044</v>
      </c>
      <c r="D286" s="76">
        <v>153306316014</v>
      </c>
      <c r="E286" s="76">
        <v>175921592760</v>
      </c>
      <c r="F286" s="97"/>
      <c r="G286" s="97"/>
      <c r="H286" s="97"/>
      <c r="I286" s="97"/>
      <c r="J286" s="74"/>
      <c r="K286" s="74"/>
      <c r="L286" s="74"/>
      <c r="M286" s="74"/>
      <c r="O286" s="74"/>
      <c r="P286" s="98"/>
    </row>
    <row r="287" spans="1:16" ht="17.25" thickBot="1" x14ac:dyDescent="0.25">
      <c r="A287" s="114" t="s">
        <v>424</v>
      </c>
      <c r="B287" s="76">
        <v>1012427790</v>
      </c>
      <c r="C287" s="76">
        <v>2827856892</v>
      </c>
      <c r="D287" s="76">
        <v>55610656</v>
      </c>
      <c r="E287" s="76">
        <v>827149603</v>
      </c>
      <c r="F287" s="97"/>
      <c r="G287" s="97"/>
      <c r="H287" s="97"/>
      <c r="I287" s="97"/>
      <c r="J287" s="74"/>
      <c r="K287" s="74"/>
      <c r="L287" s="74"/>
      <c r="M287" s="74"/>
      <c r="O287" s="74"/>
      <c r="P287" s="98"/>
    </row>
    <row r="288" spans="1:16" ht="17.25" thickBot="1" x14ac:dyDescent="0.25">
      <c r="A288" s="75" t="s">
        <v>425</v>
      </c>
      <c r="B288" s="76">
        <v>1798365257</v>
      </c>
      <c r="C288" s="76">
        <v>2869277409</v>
      </c>
      <c r="D288" s="76">
        <v>37261611</v>
      </c>
      <c r="E288" s="76">
        <v>1284613358</v>
      </c>
      <c r="F288" s="97"/>
      <c r="G288" s="97"/>
      <c r="H288" s="97"/>
      <c r="I288" s="97"/>
      <c r="J288" s="74"/>
      <c r="K288" s="74"/>
      <c r="L288" s="74"/>
      <c r="M288" s="74"/>
      <c r="O288" s="74"/>
      <c r="P288" s="98"/>
    </row>
    <row r="289" spans="1:16" ht="17.25" thickBot="1" x14ac:dyDescent="0.25">
      <c r="A289" s="75" t="s">
        <v>426</v>
      </c>
      <c r="B289" s="77">
        <v>1964976619</v>
      </c>
      <c r="C289" s="77">
        <v>2151872207</v>
      </c>
      <c r="D289" s="77">
        <v>39248827</v>
      </c>
      <c r="E289" s="77">
        <v>128426006</v>
      </c>
      <c r="F289" s="97"/>
      <c r="G289" s="97"/>
      <c r="H289" s="97"/>
      <c r="I289" s="97"/>
      <c r="J289" s="74"/>
      <c r="K289" s="74"/>
      <c r="L289" s="74"/>
      <c r="M289" s="74"/>
      <c r="O289" s="74"/>
      <c r="P289" s="98"/>
    </row>
    <row r="290" spans="1:16" ht="17.25" thickBot="1" x14ac:dyDescent="0.25">
      <c r="A290" s="75" t="s">
        <v>427</v>
      </c>
      <c r="B290" s="77">
        <v>35035996178</v>
      </c>
      <c r="C290" s="77">
        <v>65422438643</v>
      </c>
      <c r="D290" s="77">
        <v>1746002758</v>
      </c>
      <c r="E290" s="77">
        <v>32017498554</v>
      </c>
      <c r="F290" s="97"/>
      <c r="G290" s="97"/>
      <c r="H290" s="97"/>
      <c r="I290" s="97"/>
      <c r="J290" s="74"/>
      <c r="K290" s="74"/>
      <c r="L290" s="74"/>
      <c r="M290" s="74"/>
      <c r="O290" s="74"/>
      <c r="P290" s="98"/>
    </row>
    <row r="291" spans="1:16" ht="17.25" thickBot="1" x14ac:dyDescent="0.25">
      <c r="A291" s="75" t="s">
        <v>428</v>
      </c>
      <c r="B291" s="76">
        <v>94071835930</v>
      </c>
      <c r="C291" s="76">
        <v>217474889050</v>
      </c>
      <c r="D291" s="76">
        <v>46089416077</v>
      </c>
      <c r="E291" s="76">
        <v>94258666823</v>
      </c>
      <c r="F291" s="97"/>
      <c r="G291" s="97"/>
      <c r="H291" s="97"/>
      <c r="I291" s="97"/>
      <c r="J291" s="74"/>
      <c r="K291" s="74"/>
      <c r="L291" s="74"/>
      <c r="M291" s="74"/>
      <c r="O291" s="74"/>
      <c r="P291" s="98"/>
    </row>
    <row r="292" spans="1:16" ht="16.5" x14ac:dyDescent="0.2">
      <c r="A292" s="114" t="s">
        <v>429</v>
      </c>
      <c r="B292" s="76">
        <v>10713187178</v>
      </c>
      <c r="C292" s="76">
        <v>17813621474</v>
      </c>
      <c r="D292" s="76">
        <v>5597150349</v>
      </c>
      <c r="E292" s="76">
        <v>11725071758</v>
      </c>
      <c r="F292" s="97"/>
      <c r="G292" s="97"/>
      <c r="H292" s="97"/>
      <c r="I292" s="97"/>
      <c r="J292" s="74"/>
      <c r="K292" s="74"/>
      <c r="L292" s="74"/>
      <c r="M292" s="74"/>
      <c r="O292" s="74"/>
      <c r="P292" s="98"/>
    </row>
    <row r="293" spans="1:16" ht="17.25" thickBot="1" x14ac:dyDescent="0.25">
      <c r="A293" s="114" t="s">
        <v>430</v>
      </c>
      <c r="B293" s="77">
        <v>2611351974</v>
      </c>
      <c r="C293" s="77">
        <v>4353610756</v>
      </c>
      <c r="D293" s="77">
        <v>892939575</v>
      </c>
      <c r="E293" s="77">
        <v>2269801575</v>
      </c>
      <c r="F293" s="97"/>
      <c r="G293" s="97"/>
      <c r="H293" s="97"/>
      <c r="I293" s="97"/>
      <c r="J293" s="74"/>
      <c r="K293" s="74"/>
      <c r="L293" s="74"/>
      <c r="M293" s="74"/>
      <c r="O293" s="74"/>
      <c r="P293" s="98"/>
    </row>
    <row r="294" spans="1:16" ht="17.25" thickBot="1" x14ac:dyDescent="0.25">
      <c r="A294" s="75" t="s">
        <v>431</v>
      </c>
      <c r="B294" s="77">
        <v>7071089043</v>
      </c>
      <c r="C294" s="77">
        <v>11427968565</v>
      </c>
      <c r="D294" s="77">
        <v>2059105730</v>
      </c>
      <c r="E294" s="77">
        <v>4501747259</v>
      </c>
      <c r="F294" s="97"/>
      <c r="G294" s="97"/>
      <c r="H294" s="97"/>
      <c r="I294" s="97"/>
      <c r="J294" s="74"/>
      <c r="K294" s="74"/>
      <c r="L294" s="74"/>
      <c r="M294" s="74"/>
      <c r="O294" s="74"/>
      <c r="P294" s="98"/>
    </row>
    <row r="295" spans="1:16" ht="17.25" thickBot="1" x14ac:dyDescent="0.25">
      <c r="A295" s="75" t="s">
        <v>432</v>
      </c>
      <c r="B295" s="76">
        <v>288833698191</v>
      </c>
      <c r="C295" s="76">
        <v>481145606977</v>
      </c>
      <c r="D295" s="76">
        <v>113392229712</v>
      </c>
      <c r="E295" s="76">
        <v>260582896793</v>
      </c>
      <c r="F295" s="97"/>
      <c r="G295" s="97"/>
      <c r="H295" s="97"/>
      <c r="I295" s="97"/>
      <c r="J295" s="74"/>
      <c r="K295" s="74"/>
      <c r="L295" s="74"/>
      <c r="M295" s="74"/>
      <c r="O295" s="74"/>
      <c r="P295" s="98"/>
    </row>
    <row r="296" spans="1:16" ht="16.5" x14ac:dyDescent="0.2">
      <c r="A296" s="114" t="s">
        <v>433</v>
      </c>
      <c r="B296" s="76">
        <v>3057607780</v>
      </c>
      <c r="C296" s="76">
        <v>4320478426</v>
      </c>
      <c r="D296" s="76">
        <v>180198910</v>
      </c>
      <c r="E296" s="76">
        <v>2866785161</v>
      </c>
      <c r="F296" s="97"/>
      <c r="G296" s="97"/>
      <c r="H296" s="97"/>
      <c r="I296" s="97"/>
      <c r="J296" s="74"/>
      <c r="K296" s="74"/>
      <c r="L296" s="74"/>
      <c r="M296" s="74"/>
      <c r="O296" s="74"/>
      <c r="P296" s="98"/>
    </row>
    <row r="297" spans="1:16" ht="17.25" thickBot="1" x14ac:dyDescent="0.25">
      <c r="A297" s="114" t="s">
        <v>434</v>
      </c>
      <c r="B297" s="77">
        <v>298026729</v>
      </c>
      <c r="C297" s="77">
        <v>821241729</v>
      </c>
      <c r="D297" s="77">
        <v>5090000</v>
      </c>
      <c r="E297" s="77">
        <f>+D297</f>
        <v>5090000</v>
      </c>
      <c r="F297" s="97"/>
      <c r="G297" s="97"/>
      <c r="H297" s="97"/>
      <c r="I297" s="97"/>
      <c r="J297" s="74"/>
      <c r="K297" s="74"/>
      <c r="L297" s="74"/>
      <c r="M297" s="74"/>
      <c r="O297" s="74"/>
      <c r="P297" s="98"/>
    </row>
    <row r="298" spans="1:16" ht="17.25" thickBot="1" x14ac:dyDescent="0.25">
      <c r="A298" s="114" t="s">
        <v>435</v>
      </c>
      <c r="B298" s="76">
        <v>2506500320</v>
      </c>
      <c r="C298" s="76">
        <v>4177305554</v>
      </c>
      <c r="D298" s="76">
        <v>796269272</v>
      </c>
      <c r="E298" s="76">
        <v>1660424097</v>
      </c>
      <c r="F298" s="97"/>
      <c r="G298" s="97"/>
      <c r="H298" s="97"/>
      <c r="I298" s="97"/>
      <c r="J298" s="74"/>
      <c r="K298" s="74"/>
      <c r="L298" s="74"/>
      <c r="M298" s="74"/>
      <c r="O298" s="74"/>
      <c r="P298" s="98"/>
    </row>
    <row r="299" spans="1:16" ht="33.75" thickBot="1" x14ac:dyDescent="0.25">
      <c r="A299" s="114" t="s">
        <v>436</v>
      </c>
      <c r="B299" s="76">
        <v>29740600</v>
      </c>
      <c r="C299" s="76">
        <v>31459210</v>
      </c>
      <c r="D299" s="76">
        <v>925400</v>
      </c>
      <c r="E299" s="76">
        <v>925400</v>
      </c>
      <c r="F299" s="97"/>
      <c r="G299" s="97"/>
      <c r="H299" s="97"/>
      <c r="I299" s="97"/>
      <c r="J299" s="74"/>
      <c r="K299" s="74"/>
      <c r="L299" s="74"/>
      <c r="M299" s="74"/>
      <c r="O299" s="74"/>
      <c r="P299" s="98"/>
    </row>
    <row r="300" spans="1:16" ht="33.75" thickBot="1" x14ac:dyDescent="0.25">
      <c r="A300" s="114" t="s">
        <v>437</v>
      </c>
      <c r="B300" s="76">
        <v>3318227411</v>
      </c>
      <c r="C300" s="76">
        <v>7480469927</v>
      </c>
      <c r="D300" s="76">
        <v>2147932703</v>
      </c>
      <c r="E300" s="76">
        <v>5387331030</v>
      </c>
      <c r="F300" s="97"/>
      <c r="G300" s="97"/>
      <c r="H300" s="97"/>
      <c r="I300" s="97"/>
      <c r="J300" s="74"/>
      <c r="K300" s="74"/>
      <c r="L300" s="74"/>
      <c r="M300" s="74"/>
      <c r="O300" s="74"/>
      <c r="P300" s="98"/>
    </row>
    <row r="301" spans="1:16" ht="33.75" thickBot="1" x14ac:dyDescent="0.25">
      <c r="A301" s="114" t="s">
        <v>438</v>
      </c>
      <c r="B301" s="76">
        <v>35162067170</v>
      </c>
      <c r="C301" s="76">
        <v>44867159726</v>
      </c>
      <c r="D301" s="76">
        <v>24437097377</v>
      </c>
      <c r="E301" s="76">
        <v>29920261376</v>
      </c>
      <c r="F301" s="97"/>
      <c r="G301" s="97"/>
      <c r="H301" s="97"/>
      <c r="I301" s="97"/>
      <c r="J301" s="74"/>
      <c r="K301" s="74"/>
      <c r="L301" s="74"/>
      <c r="M301" s="74"/>
      <c r="O301" s="74"/>
      <c r="P301" s="98"/>
    </row>
    <row r="302" spans="1:16" ht="16.5" x14ac:dyDescent="0.2">
      <c r="A302" s="75" t="s">
        <v>439</v>
      </c>
      <c r="B302" s="77">
        <v>14788552343</v>
      </c>
      <c r="C302" s="77">
        <v>26291928676</v>
      </c>
      <c r="D302" s="77">
        <v>4193280830</v>
      </c>
      <c r="E302" s="77">
        <v>6727448312</v>
      </c>
      <c r="F302" s="97"/>
      <c r="G302" s="97"/>
      <c r="H302" s="97"/>
      <c r="I302" s="97"/>
      <c r="J302" s="74"/>
      <c r="K302" s="74"/>
      <c r="L302" s="74"/>
      <c r="M302" s="74"/>
      <c r="O302" s="74"/>
      <c r="P302" s="98"/>
    </row>
    <row r="303" spans="1:16" ht="17.25" thickBot="1" x14ac:dyDescent="0.25">
      <c r="A303" s="114" t="s">
        <v>440</v>
      </c>
      <c r="B303" s="77">
        <v>36884573277</v>
      </c>
      <c r="C303" s="77">
        <v>75516556094</v>
      </c>
      <c r="D303" s="77">
        <v>14582587054</v>
      </c>
      <c r="E303" s="77">
        <v>38268091209</v>
      </c>
      <c r="F303" s="97"/>
      <c r="G303" s="97"/>
      <c r="H303" s="97"/>
      <c r="I303" s="97"/>
      <c r="J303" s="74"/>
      <c r="K303" s="74"/>
      <c r="L303" s="74"/>
      <c r="M303" s="74"/>
      <c r="O303" s="74"/>
      <c r="P303" s="98"/>
    </row>
    <row r="304" spans="1:16" ht="16.5" x14ac:dyDescent="0.2">
      <c r="A304" s="114" t="s">
        <v>441</v>
      </c>
      <c r="B304" s="76">
        <v>76002872246</v>
      </c>
      <c r="C304" s="76">
        <v>137708983913</v>
      </c>
      <c r="D304" s="76">
        <v>21741809941</v>
      </c>
      <c r="E304" s="76">
        <v>60146338103</v>
      </c>
      <c r="F304" s="97"/>
      <c r="G304" s="97"/>
      <c r="H304" s="97"/>
      <c r="I304" s="97"/>
      <c r="J304" s="74"/>
      <c r="K304" s="74"/>
      <c r="L304" s="74"/>
      <c r="M304" s="74"/>
      <c r="O304" s="74"/>
      <c r="P304" s="98"/>
    </row>
    <row r="305" spans="1:16" ht="16.5" x14ac:dyDescent="0.2">
      <c r="A305" s="114" t="s">
        <v>442</v>
      </c>
      <c r="B305" s="77">
        <v>2550220632</v>
      </c>
      <c r="C305" s="77">
        <v>3186620632</v>
      </c>
      <c r="D305" s="77">
        <v>50000000</v>
      </c>
      <c r="E305" s="77">
        <v>1685000000</v>
      </c>
      <c r="F305" s="97"/>
      <c r="G305" s="97"/>
      <c r="H305" s="97"/>
      <c r="I305" s="97"/>
      <c r="J305" s="74"/>
      <c r="K305" s="74"/>
      <c r="L305" s="74"/>
      <c r="M305" s="74"/>
      <c r="O305" s="74"/>
      <c r="P305" s="98"/>
    </row>
    <row r="306" spans="1:16" ht="16.5" x14ac:dyDescent="0.2">
      <c r="A306" s="114" t="s">
        <v>443</v>
      </c>
      <c r="B306" s="77">
        <v>535914098</v>
      </c>
      <c r="C306" s="77">
        <v>613850476</v>
      </c>
      <c r="D306" s="77">
        <v>76120443</v>
      </c>
      <c r="E306" s="77">
        <v>457410921</v>
      </c>
      <c r="F306" s="97"/>
      <c r="G306" s="97"/>
      <c r="H306" s="97"/>
      <c r="I306" s="97"/>
      <c r="J306" s="74"/>
      <c r="K306" s="74"/>
      <c r="L306" s="74"/>
      <c r="M306" s="74"/>
      <c r="O306" s="74"/>
      <c r="P306" s="98"/>
    </row>
    <row r="307" spans="1:16" ht="17.25" thickBot="1" x14ac:dyDescent="0.25">
      <c r="A307" s="114" t="s">
        <v>444</v>
      </c>
      <c r="B307" s="71">
        <v>59100000</v>
      </c>
      <c r="C307" s="71">
        <v>251700000</v>
      </c>
      <c r="D307" s="71">
        <v>1000000</v>
      </c>
      <c r="E307" s="71">
        <v>15000000</v>
      </c>
      <c r="F307" s="97"/>
      <c r="G307" s="97"/>
      <c r="H307" s="97"/>
      <c r="I307" s="97"/>
      <c r="J307" s="74"/>
      <c r="K307" s="74"/>
      <c r="L307" s="74"/>
      <c r="M307" s="74"/>
      <c r="O307" s="74"/>
      <c r="P307" s="98"/>
    </row>
    <row r="308" spans="1:16" ht="16.5" x14ac:dyDescent="0.2">
      <c r="A308" s="114" t="s">
        <v>445</v>
      </c>
      <c r="B308" s="76">
        <v>3641410145</v>
      </c>
      <c r="C308" s="76">
        <v>4692151386</v>
      </c>
      <c r="D308" s="76">
        <v>23500000</v>
      </c>
      <c r="E308" s="76">
        <v>111321225</v>
      </c>
      <c r="F308" s="97"/>
      <c r="G308" s="97"/>
      <c r="H308" s="97"/>
      <c r="I308" s="97"/>
      <c r="J308" s="74"/>
      <c r="K308" s="74"/>
      <c r="L308" s="74"/>
      <c r="M308" s="74"/>
      <c r="O308" s="74"/>
      <c r="P308" s="98"/>
    </row>
    <row r="309" spans="1:16" ht="16.5" x14ac:dyDescent="0.2">
      <c r="A309" s="114" t="s">
        <v>446</v>
      </c>
      <c r="B309" s="77">
        <v>40000000</v>
      </c>
      <c r="C309" s="77">
        <v>4000000</v>
      </c>
      <c r="D309" s="77">
        <v>1</v>
      </c>
      <c r="E309" s="77">
        <v>1</v>
      </c>
      <c r="F309" s="97"/>
      <c r="G309" s="97"/>
      <c r="H309" s="97"/>
      <c r="I309" s="97"/>
      <c r="J309" s="74"/>
      <c r="K309" s="74"/>
      <c r="L309" s="74"/>
      <c r="M309" s="74"/>
      <c r="O309" s="74"/>
      <c r="P309" s="98"/>
    </row>
    <row r="310" spans="1:16" ht="17.25" thickBot="1" x14ac:dyDescent="0.25">
      <c r="A310" s="114" t="s">
        <v>448</v>
      </c>
      <c r="B310" s="77">
        <v>19189270000</v>
      </c>
      <c r="C310" s="77">
        <v>39066774000</v>
      </c>
      <c r="D310" s="77">
        <v>4189485000</v>
      </c>
      <c r="E310" s="77">
        <v>19393429000</v>
      </c>
      <c r="F310" s="97"/>
      <c r="G310" s="97"/>
      <c r="H310" s="97"/>
      <c r="I310" s="97"/>
      <c r="J310" s="74"/>
      <c r="K310" s="74"/>
      <c r="L310" s="74"/>
      <c r="M310" s="74"/>
      <c r="O310" s="74"/>
      <c r="P310" s="98"/>
    </row>
    <row r="311" spans="1:16" ht="16.5" x14ac:dyDescent="0.2">
      <c r="A311" s="114" t="s">
        <v>447</v>
      </c>
      <c r="B311" s="76">
        <v>3347365621</v>
      </c>
      <c r="C311" s="76">
        <v>3730199583</v>
      </c>
      <c r="D311" s="76">
        <v>1453281028</v>
      </c>
      <c r="E311" s="76">
        <v>2164615994</v>
      </c>
      <c r="F311" s="97"/>
      <c r="G311" s="97"/>
      <c r="H311" s="97"/>
      <c r="I311" s="97"/>
      <c r="J311" s="74"/>
      <c r="K311" s="74"/>
      <c r="L311" s="74"/>
      <c r="M311" s="74"/>
      <c r="O311" s="74"/>
      <c r="P311" s="98"/>
    </row>
    <row r="312" spans="1:16" ht="16.5" x14ac:dyDescent="0.2">
      <c r="A312" s="114" t="s">
        <v>450</v>
      </c>
      <c r="B312" s="77">
        <v>225619767452</v>
      </c>
      <c r="C312" s="77">
        <v>322304405236</v>
      </c>
      <c r="D312" s="77">
        <v>166199422177</v>
      </c>
      <c r="E312" s="77">
        <v>223161301098</v>
      </c>
      <c r="F312" s="97"/>
      <c r="G312" s="97"/>
      <c r="H312" s="97"/>
      <c r="I312" s="97"/>
      <c r="J312" s="74"/>
      <c r="K312" s="74"/>
      <c r="L312" s="74"/>
      <c r="M312" s="74"/>
      <c r="O312" s="74"/>
      <c r="P312" s="98"/>
    </row>
    <row r="313" spans="1:16" ht="33.75" thickBot="1" x14ac:dyDescent="0.25">
      <c r="A313" s="114" t="s">
        <v>449</v>
      </c>
      <c r="B313" s="77">
        <v>39481624963</v>
      </c>
      <c r="C313" s="77">
        <v>187755751621</v>
      </c>
      <c r="D313" s="77">
        <v>23722779970</v>
      </c>
      <c r="E313" s="77">
        <v>88769871274</v>
      </c>
      <c r="F313" s="97"/>
      <c r="G313" s="97"/>
      <c r="H313" s="97"/>
      <c r="I313" s="97"/>
      <c r="J313" s="74"/>
      <c r="K313" s="74"/>
      <c r="L313" s="74"/>
      <c r="M313" s="74"/>
      <c r="O313" s="74"/>
      <c r="P313" s="98"/>
    </row>
    <row r="314" spans="1:16" ht="33" x14ac:dyDescent="0.2">
      <c r="A314" s="114" t="s">
        <v>451</v>
      </c>
      <c r="B314" s="76">
        <v>5383787148</v>
      </c>
      <c r="C314" s="76">
        <v>6769283860</v>
      </c>
      <c r="D314" s="76">
        <v>467601320</v>
      </c>
      <c r="E314" s="76">
        <v>2044040733</v>
      </c>
      <c r="F314" s="97"/>
      <c r="G314" s="97"/>
      <c r="H314" s="97"/>
      <c r="I314" s="97"/>
      <c r="J314" s="74"/>
      <c r="K314" s="74"/>
      <c r="L314" s="74"/>
      <c r="M314" s="74"/>
      <c r="O314" s="74"/>
      <c r="P314" s="98"/>
    </row>
    <row r="315" spans="1:16" ht="33.75" thickBot="1" x14ac:dyDescent="0.25">
      <c r="A315" s="114" t="s">
        <v>453</v>
      </c>
      <c r="B315" s="77">
        <v>1879670573</v>
      </c>
      <c r="C315" s="77">
        <v>1941684863</v>
      </c>
      <c r="D315" s="77">
        <v>1241934681</v>
      </c>
      <c r="E315" s="77">
        <v>1241934681</v>
      </c>
      <c r="F315" s="97"/>
      <c r="G315" s="97"/>
      <c r="H315" s="97"/>
      <c r="I315" s="97"/>
      <c r="J315" s="74"/>
      <c r="K315" s="74"/>
      <c r="L315" s="74"/>
      <c r="M315" s="74"/>
      <c r="O315" s="74"/>
      <c r="P315" s="98"/>
    </row>
    <row r="316" spans="1:16" ht="17.25" thickBot="1" x14ac:dyDescent="0.25">
      <c r="A316" s="114" t="s">
        <v>452</v>
      </c>
      <c r="B316" s="76">
        <v>23086391000</v>
      </c>
      <c r="C316" s="76">
        <v>34781102000</v>
      </c>
      <c r="D316" s="76">
        <v>11536498000</v>
      </c>
      <c r="E316" s="76">
        <v>19360022000</v>
      </c>
      <c r="F316" s="97"/>
      <c r="G316" s="97"/>
      <c r="H316" s="97"/>
      <c r="I316" s="97"/>
      <c r="J316" s="74"/>
      <c r="K316" s="74"/>
      <c r="L316" s="74"/>
      <c r="M316" s="74"/>
      <c r="O316" s="74"/>
      <c r="P316" s="98"/>
    </row>
    <row r="317" spans="1:16" ht="33" x14ac:dyDescent="0.2">
      <c r="A317" s="114" t="s">
        <v>454</v>
      </c>
      <c r="B317" s="76">
        <v>444804065</v>
      </c>
      <c r="C317" s="76">
        <v>869912776</v>
      </c>
      <c r="D317" s="76">
        <v>7802369</v>
      </c>
      <c r="E317" s="76">
        <v>89423688</v>
      </c>
      <c r="F317" s="97"/>
      <c r="G317" s="97"/>
      <c r="H317" s="97"/>
      <c r="I317" s="97"/>
      <c r="J317" s="74"/>
      <c r="K317" s="74"/>
      <c r="L317" s="74"/>
      <c r="M317" s="74"/>
      <c r="O317" s="74"/>
      <c r="P317" s="98"/>
    </row>
    <row r="318" spans="1:16" ht="17.25" thickBot="1" x14ac:dyDescent="0.25">
      <c r="A318" s="114" t="s">
        <v>455</v>
      </c>
      <c r="B318" s="77">
        <v>1627515097</v>
      </c>
      <c r="C318" s="77">
        <v>2540784102</v>
      </c>
      <c r="D318" s="77">
        <v>169697733</v>
      </c>
      <c r="E318" s="77">
        <v>288493737</v>
      </c>
      <c r="F318" s="97"/>
      <c r="G318" s="97"/>
      <c r="H318" s="97"/>
      <c r="I318" s="97"/>
      <c r="J318" s="74"/>
      <c r="K318" s="74"/>
      <c r="L318" s="74"/>
      <c r="M318" s="74"/>
      <c r="O318" s="74"/>
      <c r="P318" s="98"/>
    </row>
    <row r="319" spans="1:16" ht="17.25" thickBot="1" x14ac:dyDescent="0.25">
      <c r="A319" s="75" t="s">
        <v>457</v>
      </c>
      <c r="B319" s="77">
        <v>289458726144</v>
      </c>
      <c r="C319" s="77">
        <v>661266863922</v>
      </c>
      <c r="D319" s="77">
        <v>46727355857</v>
      </c>
      <c r="E319" s="77">
        <v>246819631137</v>
      </c>
      <c r="F319" s="97"/>
      <c r="G319" s="97"/>
      <c r="H319" s="97"/>
      <c r="I319" s="97"/>
      <c r="J319" s="74"/>
      <c r="K319" s="74"/>
      <c r="L319" s="74"/>
      <c r="M319" s="74"/>
      <c r="O319" s="74"/>
      <c r="P319" s="98"/>
    </row>
    <row r="320" spans="1:16" ht="33.75" thickBot="1" x14ac:dyDescent="0.25">
      <c r="A320" s="75" t="s">
        <v>458</v>
      </c>
      <c r="B320" s="77">
        <v>44470373093</v>
      </c>
      <c r="C320" s="77">
        <v>106164239771</v>
      </c>
      <c r="D320" s="77">
        <v>13459131813</v>
      </c>
      <c r="E320" s="77">
        <v>43819025640</v>
      </c>
      <c r="F320" s="97"/>
      <c r="G320" s="97"/>
      <c r="H320" s="97"/>
      <c r="I320" s="97"/>
      <c r="J320" s="74"/>
      <c r="K320" s="74"/>
      <c r="L320" s="74"/>
      <c r="M320" s="74"/>
      <c r="O320" s="74"/>
      <c r="P320" s="98"/>
    </row>
    <row r="321" spans="1:16" ht="33" x14ac:dyDescent="0.2">
      <c r="A321" s="114" t="s">
        <v>459</v>
      </c>
      <c r="B321" s="76">
        <v>1168332152</v>
      </c>
      <c r="C321" s="76">
        <v>2071942062</v>
      </c>
      <c r="D321" s="76">
        <v>113624196</v>
      </c>
      <c r="E321" s="76">
        <v>666807787</v>
      </c>
      <c r="F321" s="97"/>
      <c r="G321" s="97"/>
      <c r="H321" s="97"/>
      <c r="I321" s="97"/>
      <c r="J321" s="74"/>
      <c r="K321" s="74"/>
      <c r="L321" s="74"/>
      <c r="M321" s="74"/>
      <c r="O321" s="74"/>
      <c r="P321" s="98"/>
    </row>
    <row r="322" spans="1:16" ht="16.5" x14ac:dyDescent="0.2">
      <c r="A322" s="114" t="s">
        <v>460</v>
      </c>
      <c r="B322" s="77">
        <v>1132492504</v>
      </c>
      <c r="C322" s="77">
        <v>1269892262</v>
      </c>
      <c r="D322" s="77">
        <v>110153384</v>
      </c>
      <c r="E322" s="77">
        <v>499816908</v>
      </c>
      <c r="F322" s="97"/>
      <c r="G322" s="97"/>
      <c r="H322" s="97"/>
      <c r="I322" s="97"/>
      <c r="J322" s="74"/>
      <c r="K322" s="74"/>
      <c r="L322" s="74"/>
      <c r="M322" s="74"/>
      <c r="O322" s="74"/>
      <c r="P322" s="98"/>
    </row>
    <row r="323" spans="1:16" ht="16.5" x14ac:dyDescent="0.2">
      <c r="A323" s="114" t="s">
        <v>461</v>
      </c>
      <c r="B323" s="84">
        <v>3866775013</v>
      </c>
      <c r="C323" s="84">
        <v>7245983362</v>
      </c>
      <c r="D323" s="84">
        <v>753185553</v>
      </c>
      <c r="E323" s="84">
        <v>2218847768</v>
      </c>
      <c r="F323" s="97"/>
      <c r="G323" s="97"/>
      <c r="H323" s="97"/>
      <c r="I323" s="97"/>
      <c r="J323" s="74"/>
      <c r="K323" s="74"/>
      <c r="L323" s="74"/>
      <c r="M323" s="74"/>
      <c r="O323" s="74"/>
      <c r="P323" s="98"/>
    </row>
    <row r="324" spans="1:16" ht="16.5" x14ac:dyDescent="0.2">
      <c r="A324" s="114" t="s">
        <v>462</v>
      </c>
      <c r="B324" s="77">
        <v>1599036125</v>
      </c>
      <c r="C324" s="77">
        <v>2593391621</v>
      </c>
      <c r="D324" s="77">
        <v>59334963</v>
      </c>
      <c r="E324" s="77">
        <v>529474652</v>
      </c>
      <c r="F324" s="97"/>
      <c r="G324" s="97"/>
      <c r="H324" s="97"/>
      <c r="I324" s="97"/>
      <c r="J324" s="74"/>
      <c r="K324" s="74"/>
      <c r="L324" s="74"/>
      <c r="M324" s="74"/>
      <c r="O324" s="74"/>
      <c r="P324" s="98"/>
    </row>
    <row r="325" spans="1:16" ht="33" x14ac:dyDescent="0.2">
      <c r="A325" s="114" t="s">
        <v>463</v>
      </c>
      <c r="B325" s="77">
        <v>1297035676</v>
      </c>
      <c r="C325" s="77">
        <v>1437743826</v>
      </c>
      <c r="D325" s="77">
        <v>280504529</v>
      </c>
      <c r="E325" s="77">
        <v>531751367</v>
      </c>
      <c r="F325" s="97"/>
      <c r="G325" s="97"/>
      <c r="H325" s="97"/>
      <c r="I325" s="97"/>
      <c r="J325" s="74"/>
      <c r="K325" s="74"/>
      <c r="L325" s="74"/>
      <c r="M325" s="74"/>
      <c r="O325" s="74"/>
      <c r="P325" s="98"/>
    </row>
    <row r="326" spans="1:16" ht="16.5" x14ac:dyDescent="0.2">
      <c r="A326" s="114" t="s">
        <v>464</v>
      </c>
      <c r="B326" s="77">
        <v>259740000</v>
      </c>
      <c r="C326" s="77">
        <v>282740000</v>
      </c>
      <c r="D326" s="77">
        <v>3180000</v>
      </c>
      <c r="E326" s="77">
        <v>73170000</v>
      </c>
      <c r="F326" s="97"/>
      <c r="G326" s="97"/>
      <c r="H326" s="97"/>
      <c r="I326" s="97"/>
      <c r="J326" s="74"/>
      <c r="K326" s="74"/>
      <c r="L326" s="74"/>
      <c r="M326" s="74"/>
      <c r="O326" s="74"/>
      <c r="P326" s="98"/>
    </row>
    <row r="327" spans="1:16" ht="17.25" thickBot="1" x14ac:dyDescent="0.25">
      <c r="A327" s="114" t="s">
        <v>465</v>
      </c>
      <c r="B327" s="77">
        <v>866490000</v>
      </c>
      <c r="C327" s="77">
        <v>1101103000</v>
      </c>
      <c r="D327" s="94">
        <v>38780000</v>
      </c>
      <c r="E327" s="77">
        <v>438960000</v>
      </c>
      <c r="F327" s="97"/>
      <c r="G327" s="97"/>
      <c r="H327" s="97"/>
      <c r="I327" s="97"/>
      <c r="J327" s="74"/>
      <c r="K327" s="74"/>
      <c r="L327" s="74"/>
      <c r="M327" s="74"/>
      <c r="O327" s="74"/>
      <c r="P327" s="98"/>
    </row>
    <row r="328" spans="1:16" ht="16.5" x14ac:dyDescent="0.2">
      <c r="A328" s="114" t="s">
        <v>466</v>
      </c>
      <c r="B328" s="77">
        <v>90292279328</v>
      </c>
      <c r="C328" s="77">
        <v>159667047498</v>
      </c>
      <c r="D328" s="77">
        <v>35678205588</v>
      </c>
      <c r="E328" s="77">
        <v>110370402487</v>
      </c>
      <c r="F328" s="97"/>
      <c r="G328" s="97"/>
      <c r="H328" s="97"/>
      <c r="I328" s="97"/>
      <c r="J328" s="74"/>
      <c r="K328" s="74"/>
      <c r="L328" s="74"/>
      <c r="M328" s="74"/>
      <c r="O328" s="74"/>
      <c r="P328" s="98"/>
    </row>
    <row r="329" spans="1:16" ht="33" x14ac:dyDescent="0.2">
      <c r="A329" s="114" t="s">
        <v>467</v>
      </c>
      <c r="B329" s="77">
        <v>278745952615</v>
      </c>
      <c r="C329" s="77">
        <v>425549618523</v>
      </c>
      <c r="D329" s="77">
        <v>216927217241</v>
      </c>
      <c r="E329" s="77">
        <v>265753362247</v>
      </c>
      <c r="F329" s="97"/>
      <c r="G329" s="97"/>
      <c r="H329" s="97"/>
      <c r="I329" s="97"/>
      <c r="J329" s="74"/>
      <c r="K329" s="74"/>
      <c r="L329" s="74"/>
      <c r="M329" s="74"/>
      <c r="O329" s="74"/>
      <c r="P329" s="98"/>
    </row>
    <row r="330" spans="1:16" ht="16.5" x14ac:dyDescent="0.2">
      <c r="A330" s="114" t="s">
        <v>468</v>
      </c>
      <c r="B330" s="77">
        <v>3565106027</v>
      </c>
      <c r="C330" s="77">
        <v>5187973217</v>
      </c>
      <c r="D330" s="77">
        <v>569663244</v>
      </c>
      <c r="E330" s="77">
        <v>2083742235</v>
      </c>
      <c r="F330" s="97"/>
      <c r="G330" s="97"/>
      <c r="H330" s="97"/>
      <c r="I330" s="97"/>
      <c r="J330" s="74"/>
      <c r="K330" s="74"/>
      <c r="L330" s="74"/>
      <c r="M330" s="74"/>
      <c r="O330" s="74"/>
      <c r="P330" s="98"/>
    </row>
    <row r="331" spans="1:16" ht="17.25" thickBot="1" x14ac:dyDescent="0.25">
      <c r="A331" s="114" t="s">
        <v>469</v>
      </c>
      <c r="B331" s="77">
        <v>359602171</v>
      </c>
      <c r="C331" s="77">
        <v>456107543</v>
      </c>
      <c r="D331" s="77">
        <v>8329882</v>
      </c>
      <c r="E331" s="77">
        <v>220100950</v>
      </c>
      <c r="F331" s="97"/>
      <c r="G331" s="97"/>
      <c r="H331" s="97"/>
      <c r="I331" s="97"/>
      <c r="J331" s="74"/>
      <c r="K331" s="74"/>
      <c r="L331" s="74"/>
      <c r="M331" s="74"/>
      <c r="O331" s="74"/>
      <c r="P331" s="98"/>
    </row>
    <row r="332" spans="1:16" ht="17.25" thickBot="1" x14ac:dyDescent="0.25">
      <c r="A332" s="109" t="s">
        <v>470</v>
      </c>
      <c r="B332" s="77">
        <v>1427079719</v>
      </c>
      <c r="C332" s="77">
        <v>2278181060</v>
      </c>
      <c r="D332" s="77">
        <v>400179461</v>
      </c>
      <c r="E332" s="77">
        <v>1119089461</v>
      </c>
      <c r="F332" s="97"/>
      <c r="G332" s="97"/>
      <c r="H332" s="97"/>
      <c r="I332" s="97"/>
      <c r="J332" s="74"/>
      <c r="K332" s="74"/>
      <c r="L332" s="74"/>
      <c r="M332" s="74"/>
      <c r="O332" s="74"/>
      <c r="P332" s="98"/>
    </row>
    <row r="333" spans="1:16" ht="16.5" x14ac:dyDescent="0.2">
      <c r="A333" s="129" t="s">
        <v>471</v>
      </c>
      <c r="B333" s="77">
        <v>1168184946</v>
      </c>
      <c r="C333" s="77">
        <v>2204834575</v>
      </c>
      <c r="D333" s="77">
        <v>110826000</v>
      </c>
      <c r="E333" s="77">
        <v>907124801</v>
      </c>
      <c r="F333" s="97"/>
      <c r="G333" s="97"/>
      <c r="H333" s="97"/>
      <c r="I333" s="97"/>
      <c r="J333" s="74"/>
      <c r="K333" s="74"/>
      <c r="L333" s="74"/>
      <c r="M333" s="74"/>
      <c r="O333" s="74"/>
      <c r="P333" s="98"/>
    </row>
    <row r="334" spans="1:16" ht="16.5" x14ac:dyDescent="0.2">
      <c r="A334" s="114" t="s">
        <v>472</v>
      </c>
      <c r="B334" s="77"/>
      <c r="C334" s="77"/>
      <c r="D334" s="77"/>
      <c r="E334" s="77"/>
      <c r="F334" s="97"/>
      <c r="G334" s="97"/>
      <c r="H334" s="97"/>
      <c r="I334" s="97"/>
      <c r="J334" s="74"/>
      <c r="K334" s="74"/>
      <c r="L334" s="74"/>
      <c r="M334" s="74"/>
      <c r="O334" s="74"/>
      <c r="P334" s="98"/>
    </row>
    <row r="335" spans="1:16" ht="16.5" x14ac:dyDescent="0.2">
      <c r="A335" s="114" t="s">
        <v>473</v>
      </c>
      <c r="B335" s="77">
        <v>1862138392</v>
      </c>
      <c r="C335" s="77">
        <v>1960191592</v>
      </c>
      <c r="D335" s="77">
        <v>452659831</v>
      </c>
      <c r="E335" s="77">
        <v>1184198418</v>
      </c>
      <c r="F335" s="97"/>
      <c r="G335" s="97"/>
      <c r="H335" s="97"/>
      <c r="I335" s="97"/>
      <c r="J335" s="74"/>
      <c r="K335" s="74"/>
      <c r="L335" s="74"/>
      <c r="M335" s="74"/>
      <c r="O335" s="74"/>
      <c r="P335" s="98"/>
    </row>
    <row r="336" spans="1:16" ht="16.5" x14ac:dyDescent="0.2">
      <c r="A336" s="114" t="s">
        <v>474</v>
      </c>
      <c r="B336" s="77">
        <v>5304561527</v>
      </c>
      <c r="C336" s="77">
        <v>7223916100</v>
      </c>
      <c r="D336" s="77">
        <v>591145980</v>
      </c>
      <c r="E336" s="77">
        <v>3966614668</v>
      </c>
      <c r="F336" s="97"/>
      <c r="G336" s="97"/>
      <c r="H336" s="97"/>
      <c r="I336" s="97"/>
      <c r="J336" s="74"/>
      <c r="K336" s="74"/>
      <c r="L336" s="74"/>
      <c r="M336" s="74"/>
      <c r="O336" s="74"/>
      <c r="P336" s="98"/>
    </row>
    <row r="337" spans="1:16" ht="16.5" x14ac:dyDescent="0.2">
      <c r="A337" s="114" t="s">
        <v>475</v>
      </c>
      <c r="B337" s="77">
        <v>7390901158</v>
      </c>
      <c r="C337" s="77">
        <v>10096586196</v>
      </c>
      <c r="D337" s="77">
        <v>3543690349</v>
      </c>
      <c r="E337" s="77">
        <v>4160168731</v>
      </c>
      <c r="F337" s="97"/>
      <c r="G337" s="97"/>
      <c r="H337" s="97"/>
      <c r="I337" s="97"/>
      <c r="J337" s="74"/>
      <c r="K337" s="74"/>
      <c r="L337" s="74"/>
      <c r="M337" s="74"/>
      <c r="O337" s="74"/>
      <c r="P337" s="98"/>
    </row>
    <row r="338" spans="1:16" ht="16.5" x14ac:dyDescent="0.2">
      <c r="A338" s="114" t="s">
        <v>476</v>
      </c>
      <c r="B338" s="77">
        <v>7621104962</v>
      </c>
      <c r="C338" s="77">
        <v>13195204099</v>
      </c>
      <c r="D338" s="77">
        <v>1936370093</v>
      </c>
      <c r="E338" s="77">
        <v>5727051009</v>
      </c>
      <c r="F338" s="97"/>
      <c r="G338" s="97"/>
      <c r="H338" s="97"/>
      <c r="I338" s="97"/>
      <c r="J338" s="74"/>
      <c r="K338" s="74"/>
      <c r="L338" s="74"/>
      <c r="M338" s="74"/>
      <c r="O338" s="74"/>
      <c r="P338" s="98"/>
    </row>
    <row r="339" spans="1:16" ht="16.5" x14ac:dyDescent="0.2">
      <c r="A339" s="114" t="s">
        <v>477</v>
      </c>
      <c r="B339" s="77">
        <v>1808906077</v>
      </c>
      <c r="C339" s="77">
        <v>2273704078</v>
      </c>
      <c r="D339" s="77">
        <v>382342899</v>
      </c>
      <c r="E339" s="77">
        <v>1382342999</v>
      </c>
      <c r="F339" s="97"/>
      <c r="G339" s="97"/>
      <c r="H339" s="97"/>
      <c r="I339" s="97"/>
      <c r="J339" s="74"/>
      <c r="K339" s="74"/>
      <c r="L339" s="74"/>
      <c r="M339" s="74"/>
      <c r="O339" s="74"/>
      <c r="P339" s="98"/>
    </row>
    <row r="340" spans="1:16" ht="33" x14ac:dyDescent="0.2">
      <c r="A340" s="114" t="s">
        <v>479</v>
      </c>
      <c r="B340" s="77">
        <v>5567524107</v>
      </c>
      <c r="C340" s="77">
        <v>6477212761</v>
      </c>
      <c r="D340" s="77">
        <v>900875370</v>
      </c>
      <c r="E340" s="77">
        <v>3299862514</v>
      </c>
      <c r="F340" s="97"/>
      <c r="G340" s="97"/>
      <c r="H340" s="97"/>
      <c r="I340" s="97"/>
      <c r="J340" s="74"/>
      <c r="K340" s="74"/>
      <c r="L340" s="74"/>
      <c r="M340" s="74"/>
      <c r="O340" s="74"/>
      <c r="P340" s="98"/>
    </row>
    <row r="341" spans="1:16" ht="16.5" x14ac:dyDescent="0.2">
      <c r="A341" s="114" t="s">
        <v>480</v>
      </c>
      <c r="B341" s="77">
        <v>349017843</v>
      </c>
      <c r="C341" s="91">
        <v>354934423</v>
      </c>
      <c r="D341" s="77">
        <v>4694211</v>
      </c>
      <c r="E341" s="77">
        <v>120371560</v>
      </c>
      <c r="F341" s="97"/>
      <c r="G341" s="97"/>
      <c r="H341" s="97"/>
      <c r="I341" s="97"/>
      <c r="J341" s="74"/>
      <c r="K341" s="74"/>
      <c r="L341" s="74"/>
      <c r="M341" s="74"/>
      <c r="O341" s="74"/>
      <c r="P341" s="98"/>
    </row>
    <row r="342" spans="1:16" ht="33" x14ac:dyDescent="0.2">
      <c r="A342" s="114" t="s">
        <v>481</v>
      </c>
      <c r="B342" s="77">
        <v>2014771000</v>
      </c>
      <c r="C342" s="77">
        <v>2154100000</v>
      </c>
      <c r="D342" s="77">
        <v>24435000</v>
      </c>
      <c r="E342" s="77">
        <v>1123941000</v>
      </c>
      <c r="F342" s="97"/>
      <c r="G342" s="97"/>
      <c r="H342" s="97"/>
      <c r="I342" s="97"/>
      <c r="J342" s="74"/>
      <c r="K342" s="74"/>
      <c r="L342" s="74"/>
      <c r="M342" s="74"/>
      <c r="O342" s="74"/>
      <c r="P342" s="98"/>
    </row>
    <row r="343" spans="1:16" ht="17.25" thickBot="1" x14ac:dyDescent="0.25">
      <c r="A343" s="114" t="s">
        <v>482</v>
      </c>
      <c r="B343" s="77">
        <v>259489560</v>
      </c>
      <c r="C343" s="77">
        <v>1042087420</v>
      </c>
      <c r="D343" s="77">
        <v>16744140</v>
      </c>
      <c r="E343" s="77">
        <v>209996806</v>
      </c>
      <c r="F343" s="97"/>
      <c r="G343" s="97"/>
      <c r="H343" s="97"/>
      <c r="I343" s="97"/>
      <c r="J343" s="74"/>
      <c r="K343" s="74"/>
      <c r="L343" s="74"/>
      <c r="M343" s="74"/>
      <c r="O343" s="74"/>
      <c r="P343" s="98"/>
    </row>
    <row r="344" spans="1:16" ht="17.25" thickBot="1" x14ac:dyDescent="0.25">
      <c r="A344" s="131" t="s">
        <v>483</v>
      </c>
      <c r="B344" s="77">
        <v>87314996734</v>
      </c>
      <c r="C344" s="77">
        <v>149911038300</v>
      </c>
      <c r="D344" s="77">
        <v>33648058067</v>
      </c>
      <c r="E344" s="77">
        <v>88937017800</v>
      </c>
      <c r="F344" s="97"/>
      <c r="G344" s="97"/>
      <c r="H344" s="97"/>
      <c r="I344" s="97"/>
      <c r="J344" s="74"/>
      <c r="K344" s="74"/>
      <c r="L344" s="74"/>
      <c r="M344" s="74"/>
      <c r="O344" s="74"/>
      <c r="P344" s="98"/>
    </row>
    <row r="345" spans="1:16" ht="17.25" thickBot="1" x14ac:dyDescent="0.25">
      <c r="A345" s="109" t="s">
        <v>484</v>
      </c>
      <c r="B345" s="77">
        <v>20754014000</v>
      </c>
      <c r="C345" s="77">
        <v>29433255000</v>
      </c>
      <c r="D345" s="77">
        <v>11258578000</v>
      </c>
      <c r="E345" s="77">
        <v>13202684000</v>
      </c>
      <c r="F345" s="97"/>
      <c r="G345" s="97"/>
      <c r="H345" s="97"/>
      <c r="I345" s="97"/>
      <c r="J345" s="74"/>
      <c r="K345" s="74"/>
      <c r="L345" s="74"/>
      <c r="M345" s="74"/>
      <c r="O345" s="74"/>
      <c r="P345" s="98"/>
    </row>
    <row r="346" spans="1:16" ht="33.75" thickBot="1" x14ac:dyDescent="0.25">
      <c r="A346" s="109" t="s">
        <v>485</v>
      </c>
      <c r="B346" s="77">
        <v>193437543000</v>
      </c>
      <c r="C346" s="77">
        <v>246758025000</v>
      </c>
      <c r="D346" s="77">
        <v>85462608000</v>
      </c>
      <c r="E346" s="77">
        <v>132524472000</v>
      </c>
      <c r="F346" s="97"/>
      <c r="G346" s="97"/>
      <c r="H346" s="97"/>
      <c r="I346" s="97"/>
      <c r="J346" s="74"/>
      <c r="K346" s="74"/>
      <c r="L346" s="74"/>
      <c r="M346" s="74"/>
      <c r="O346" s="74"/>
      <c r="P346" s="98"/>
    </row>
    <row r="347" spans="1:16" ht="16.5" x14ac:dyDescent="0.2">
      <c r="A347" s="109" t="s">
        <v>486</v>
      </c>
      <c r="B347" s="77">
        <v>8932351875</v>
      </c>
      <c r="C347" s="77">
        <v>23033282754</v>
      </c>
      <c r="D347" s="77">
        <v>1213478287</v>
      </c>
      <c r="E347" s="77">
        <v>11991740801</v>
      </c>
      <c r="F347" s="97"/>
      <c r="G347" s="97"/>
      <c r="H347" s="97"/>
      <c r="I347" s="97"/>
      <c r="J347" s="74"/>
      <c r="K347" s="74"/>
      <c r="L347" s="74"/>
      <c r="M347" s="74"/>
      <c r="O347" s="74"/>
      <c r="P347" s="98"/>
    </row>
    <row r="348" spans="1:16" ht="16.5" x14ac:dyDescent="0.2">
      <c r="A348" s="114" t="s">
        <v>487</v>
      </c>
      <c r="B348" s="77">
        <v>163395204000</v>
      </c>
      <c r="C348" s="77">
        <v>354276823000</v>
      </c>
      <c r="D348" s="77">
        <v>105057652000</v>
      </c>
      <c r="E348" s="77">
        <v>219208792000</v>
      </c>
      <c r="F348" s="97"/>
      <c r="G348" s="97"/>
      <c r="H348" s="97"/>
      <c r="I348" s="97"/>
      <c r="J348" s="74"/>
      <c r="K348" s="74"/>
      <c r="L348" s="74"/>
      <c r="M348" s="74"/>
      <c r="O348" s="74"/>
      <c r="P348" s="98"/>
    </row>
    <row r="349" spans="1:16" ht="33" x14ac:dyDescent="0.2">
      <c r="A349" s="114" t="s">
        <v>488</v>
      </c>
      <c r="B349" s="77">
        <v>9255163642</v>
      </c>
      <c r="C349" s="77">
        <v>17513044617</v>
      </c>
      <c r="D349" s="77">
        <v>2915533793</v>
      </c>
      <c r="E349" s="77">
        <v>4853406719</v>
      </c>
      <c r="F349" s="97"/>
      <c r="G349" s="97"/>
      <c r="H349" s="97"/>
      <c r="I349" s="97"/>
      <c r="J349" s="74"/>
      <c r="K349" s="74"/>
      <c r="L349" s="74"/>
      <c r="M349" s="74"/>
      <c r="O349" s="74"/>
      <c r="P349" s="98"/>
    </row>
    <row r="350" spans="1:16" ht="33" x14ac:dyDescent="0.2">
      <c r="A350" s="114" t="s">
        <v>489</v>
      </c>
      <c r="B350" s="77">
        <v>1072268721</v>
      </c>
      <c r="C350" s="77">
        <v>1573494775</v>
      </c>
      <c r="D350" s="77">
        <v>91304810</v>
      </c>
      <c r="E350" s="77">
        <v>857971477</v>
      </c>
      <c r="F350" s="97"/>
      <c r="G350" s="97"/>
      <c r="H350" s="97"/>
      <c r="I350" s="97"/>
      <c r="J350" s="74"/>
      <c r="K350" s="74"/>
      <c r="L350" s="74"/>
      <c r="M350" s="74"/>
      <c r="O350" s="74"/>
      <c r="P350" s="98"/>
    </row>
    <row r="351" spans="1:16" ht="16.5" x14ac:dyDescent="0.2">
      <c r="A351" s="114" t="s">
        <v>490</v>
      </c>
      <c r="B351" s="77">
        <v>932885000</v>
      </c>
      <c r="C351" s="77">
        <v>1861476000</v>
      </c>
      <c r="D351" s="77">
        <v>22175000</v>
      </c>
      <c r="E351" s="77">
        <v>88704000</v>
      </c>
      <c r="F351" s="97"/>
      <c r="G351" s="97"/>
      <c r="H351" s="97"/>
      <c r="I351" s="97"/>
      <c r="J351" s="74"/>
      <c r="K351" s="74"/>
      <c r="L351" s="74"/>
      <c r="M351" s="74"/>
      <c r="O351" s="74"/>
      <c r="P351" s="98"/>
    </row>
    <row r="352" spans="1:16" ht="16.5" x14ac:dyDescent="0.2">
      <c r="A352" s="114" t="s">
        <v>492</v>
      </c>
      <c r="B352" s="77">
        <v>74304868</v>
      </c>
      <c r="C352" s="77">
        <v>1476509673</v>
      </c>
      <c r="D352" s="77">
        <v>10191151</v>
      </c>
      <c r="E352" s="77">
        <v>387214218</v>
      </c>
      <c r="F352" s="97"/>
      <c r="G352" s="97"/>
      <c r="H352" s="97"/>
      <c r="I352" s="97"/>
      <c r="J352" s="74"/>
      <c r="K352" s="74"/>
      <c r="L352" s="74"/>
      <c r="M352" s="74"/>
      <c r="O352" s="74"/>
      <c r="P352" s="98"/>
    </row>
    <row r="353" spans="1:16" ht="16.5" x14ac:dyDescent="0.2">
      <c r="A353" s="114" t="s">
        <v>491</v>
      </c>
      <c r="B353" s="77">
        <v>895479000</v>
      </c>
      <c r="C353" s="77">
        <v>1225479000</v>
      </c>
      <c r="D353" s="77">
        <v>16030400</v>
      </c>
      <c r="E353" s="77">
        <v>416030400</v>
      </c>
      <c r="F353" s="97"/>
      <c r="G353" s="97"/>
      <c r="H353" s="97"/>
      <c r="I353" s="97"/>
      <c r="J353" s="74"/>
      <c r="K353" s="74"/>
      <c r="L353" s="74"/>
      <c r="M353" s="74"/>
      <c r="O353" s="74"/>
      <c r="P353" s="98"/>
    </row>
    <row r="354" spans="1:16" ht="16.5" x14ac:dyDescent="0.2">
      <c r="A354" s="114" t="s">
        <v>493</v>
      </c>
      <c r="B354" s="77">
        <v>280555000</v>
      </c>
      <c r="C354" s="77">
        <v>372624444</v>
      </c>
      <c r="D354" s="77">
        <v>550000</v>
      </c>
      <c r="E354" s="77">
        <v>550000</v>
      </c>
      <c r="F354" s="97"/>
      <c r="G354" s="97"/>
      <c r="H354" s="97"/>
      <c r="I354" s="97"/>
      <c r="J354" s="74"/>
      <c r="K354" s="74"/>
      <c r="L354" s="74"/>
      <c r="M354" s="74"/>
      <c r="O354" s="74"/>
      <c r="P354" s="98"/>
    </row>
    <row r="355" spans="1:16" ht="17.25" thickBot="1" x14ac:dyDescent="0.25">
      <c r="A355" s="114" t="s">
        <v>494</v>
      </c>
      <c r="B355" s="77">
        <v>895479000</v>
      </c>
      <c r="C355" s="77">
        <v>1225479000</v>
      </c>
      <c r="D355" s="77">
        <v>16030400</v>
      </c>
      <c r="E355" s="77">
        <v>416030400</v>
      </c>
      <c r="F355" s="97"/>
      <c r="G355" s="97"/>
      <c r="H355" s="97"/>
      <c r="I355" s="97"/>
      <c r="J355" s="74"/>
      <c r="K355" s="74"/>
      <c r="L355" s="74"/>
      <c r="M355" s="74"/>
      <c r="O355" s="74"/>
      <c r="P355" s="98"/>
    </row>
    <row r="356" spans="1:16" ht="16.5" x14ac:dyDescent="0.2">
      <c r="A356" s="109" t="s">
        <v>495</v>
      </c>
      <c r="B356" s="77">
        <v>3394090285</v>
      </c>
      <c r="C356" s="77">
        <v>4011087884</v>
      </c>
      <c r="D356" s="77">
        <v>352623863</v>
      </c>
      <c r="E356" s="77">
        <v>852864862</v>
      </c>
      <c r="F356" s="97"/>
      <c r="G356" s="97"/>
      <c r="H356" s="97"/>
      <c r="I356" s="97"/>
      <c r="J356" s="74"/>
      <c r="K356" s="74"/>
      <c r="L356" s="74"/>
      <c r="M356" s="74"/>
      <c r="O356" s="74"/>
      <c r="P356" s="98"/>
    </row>
    <row r="357" spans="1:16" ht="16.5" x14ac:dyDescent="0.2">
      <c r="A357" s="114" t="s">
        <v>496</v>
      </c>
      <c r="B357" s="77">
        <v>1331863024</v>
      </c>
      <c r="C357" s="77">
        <v>1615969669</v>
      </c>
      <c r="D357" s="77">
        <v>62798170</v>
      </c>
      <c r="E357" s="77">
        <v>294133674</v>
      </c>
      <c r="F357" s="97"/>
      <c r="G357" s="97"/>
      <c r="H357" s="97"/>
      <c r="I357" s="97"/>
      <c r="J357" s="74"/>
      <c r="K357" s="74"/>
      <c r="L357" s="74"/>
      <c r="M357" s="74"/>
      <c r="O357" s="74"/>
      <c r="P357" s="98"/>
    </row>
    <row r="358" spans="1:16" ht="33" x14ac:dyDescent="0.2">
      <c r="A358" s="114" t="s">
        <v>497</v>
      </c>
      <c r="B358" s="77">
        <v>811646166</v>
      </c>
      <c r="C358" s="77">
        <v>915562086</v>
      </c>
      <c r="D358" s="77">
        <v>112597150</v>
      </c>
      <c r="E358" s="77">
        <v>283298288</v>
      </c>
      <c r="F358" s="97"/>
      <c r="G358" s="97"/>
      <c r="H358" s="97"/>
      <c r="I358" s="97"/>
      <c r="J358" s="74"/>
      <c r="K358" s="74"/>
      <c r="L358" s="74"/>
      <c r="M358" s="74"/>
      <c r="O358" s="74"/>
      <c r="P358" s="98"/>
    </row>
    <row r="359" spans="1:16" ht="16.5" x14ac:dyDescent="0.2">
      <c r="A359" s="114" t="s">
        <v>498</v>
      </c>
      <c r="B359" s="77">
        <v>517519035</v>
      </c>
      <c r="C359" s="77">
        <v>718869035</v>
      </c>
      <c r="D359" s="77">
        <v>7448000</v>
      </c>
      <c r="E359" s="77">
        <v>201574000</v>
      </c>
      <c r="F359" s="97"/>
      <c r="G359" s="97"/>
      <c r="H359" s="97"/>
      <c r="I359" s="97"/>
      <c r="J359" s="74"/>
      <c r="K359" s="74"/>
      <c r="L359" s="74"/>
      <c r="M359" s="74"/>
      <c r="O359" s="74"/>
      <c r="P359" s="98"/>
    </row>
    <row r="360" spans="1:16" ht="16.5" x14ac:dyDescent="0.2">
      <c r="A360" s="114" t="s">
        <v>499</v>
      </c>
      <c r="B360" s="77">
        <v>2690192996</v>
      </c>
      <c r="C360" s="77">
        <v>5594636752</v>
      </c>
      <c r="D360" s="77">
        <v>67468160</v>
      </c>
      <c r="E360" s="77">
        <v>2347885440</v>
      </c>
      <c r="F360" s="97"/>
      <c r="G360" s="97"/>
      <c r="H360" s="97"/>
      <c r="I360" s="97"/>
      <c r="J360" s="74"/>
      <c r="K360" s="74"/>
      <c r="L360" s="74"/>
      <c r="M360" s="74"/>
      <c r="O360" s="74"/>
      <c r="P360" s="98"/>
    </row>
    <row r="361" spans="1:16" ht="33" x14ac:dyDescent="0.2">
      <c r="A361" s="114" t="s">
        <v>500</v>
      </c>
      <c r="B361" s="77">
        <v>3499363646</v>
      </c>
      <c r="C361" s="77">
        <v>6687182438</v>
      </c>
      <c r="D361" s="77">
        <v>490530014</v>
      </c>
      <c r="E361" s="77">
        <v>1711092228</v>
      </c>
      <c r="F361" s="97"/>
      <c r="G361" s="97"/>
      <c r="H361" s="97"/>
      <c r="I361" s="97"/>
      <c r="J361" s="74"/>
      <c r="K361" s="74"/>
      <c r="L361" s="74"/>
      <c r="M361" s="74"/>
      <c r="O361" s="74"/>
      <c r="P361" s="98"/>
    </row>
    <row r="362" spans="1:16" ht="17.25" thickBot="1" x14ac:dyDescent="0.25">
      <c r="A362" s="114" t="s">
        <v>501</v>
      </c>
      <c r="B362" s="77">
        <v>673477498</v>
      </c>
      <c r="C362" s="77">
        <v>1201161443</v>
      </c>
      <c r="D362" s="77">
        <v>73052087</v>
      </c>
      <c r="E362" s="77">
        <v>444800439</v>
      </c>
      <c r="F362" s="97"/>
      <c r="G362" s="97"/>
      <c r="H362" s="97"/>
      <c r="I362" s="97"/>
      <c r="J362" s="74"/>
      <c r="K362" s="74"/>
      <c r="L362" s="74"/>
      <c r="M362" s="74"/>
      <c r="O362" s="74"/>
      <c r="P362" s="98"/>
    </row>
    <row r="363" spans="1:16" ht="16.5" x14ac:dyDescent="0.2">
      <c r="A363" s="109" t="s">
        <v>502</v>
      </c>
      <c r="B363" s="77">
        <v>7165904988</v>
      </c>
      <c r="C363" s="77">
        <v>9769230730</v>
      </c>
      <c r="D363" s="77">
        <v>2149500410</v>
      </c>
      <c r="E363" s="77">
        <v>4856328777</v>
      </c>
      <c r="F363" s="97"/>
      <c r="G363" s="97"/>
      <c r="H363" s="97"/>
      <c r="I363" s="97"/>
      <c r="J363" s="74"/>
      <c r="K363" s="74"/>
      <c r="L363" s="74"/>
      <c r="M363" s="74"/>
      <c r="O363" s="74"/>
      <c r="P363" s="98"/>
    </row>
    <row r="364" spans="1:16" ht="16.5" x14ac:dyDescent="0.2">
      <c r="A364" s="114" t="s">
        <v>503</v>
      </c>
      <c r="B364" s="77">
        <v>557417828</v>
      </c>
      <c r="C364" s="77">
        <v>751256271</v>
      </c>
      <c r="D364" s="77">
        <v>16966848</v>
      </c>
      <c r="E364" s="77">
        <v>329875768</v>
      </c>
      <c r="F364" s="97"/>
      <c r="G364" s="97"/>
      <c r="H364" s="97"/>
      <c r="I364" s="97"/>
      <c r="J364" s="74"/>
      <c r="K364" s="74"/>
      <c r="L364" s="74"/>
      <c r="M364" s="74"/>
      <c r="O364" s="74"/>
      <c r="P364" s="98"/>
    </row>
    <row r="365" spans="1:16" ht="16.5" x14ac:dyDescent="0.2">
      <c r="A365" s="114" t="s">
        <v>504</v>
      </c>
      <c r="B365" s="77">
        <v>2562063172</v>
      </c>
      <c r="C365" s="77">
        <v>3581786743</v>
      </c>
      <c r="D365" s="77">
        <v>1713137584</v>
      </c>
      <c r="E365" s="77">
        <v>2013305450</v>
      </c>
      <c r="F365" s="97"/>
      <c r="G365" s="97"/>
      <c r="H365" s="97"/>
      <c r="I365" s="97"/>
      <c r="J365" s="74"/>
      <c r="K365" s="74"/>
      <c r="L365" s="74"/>
      <c r="M365" s="74"/>
      <c r="O365" s="74"/>
      <c r="P365" s="98"/>
    </row>
    <row r="366" spans="1:16" ht="16.5" x14ac:dyDescent="0.2">
      <c r="A366" s="114" t="s">
        <v>505</v>
      </c>
      <c r="B366" s="77">
        <v>14750497541</v>
      </c>
      <c r="C366" s="77">
        <v>23428538773</v>
      </c>
      <c r="D366" s="77">
        <v>9479562500</v>
      </c>
      <c r="E366" s="77">
        <v>11527264275</v>
      </c>
      <c r="F366" s="97"/>
      <c r="G366" s="97"/>
      <c r="H366" s="97"/>
      <c r="I366" s="97"/>
      <c r="J366" s="74"/>
      <c r="K366" s="74"/>
      <c r="L366" s="74"/>
      <c r="M366" s="74"/>
      <c r="O366" s="74"/>
      <c r="P366" s="98"/>
    </row>
    <row r="367" spans="1:16" ht="33.75" thickBot="1" x14ac:dyDescent="0.25">
      <c r="A367" s="114" t="s">
        <v>506</v>
      </c>
      <c r="B367" s="77">
        <v>288526344</v>
      </c>
      <c r="C367" s="77">
        <v>331101828</v>
      </c>
      <c r="D367" s="77">
        <v>11456316</v>
      </c>
      <c r="E367" s="77">
        <v>125956316</v>
      </c>
      <c r="F367" s="97"/>
      <c r="G367" s="97"/>
      <c r="H367" s="97"/>
      <c r="I367" s="97"/>
      <c r="J367" s="74"/>
      <c r="K367" s="74"/>
      <c r="L367" s="74"/>
      <c r="M367" s="74"/>
      <c r="O367" s="74"/>
      <c r="P367" s="98"/>
    </row>
    <row r="368" spans="1:16" ht="33" x14ac:dyDescent="0.2">
      <c r="A368" s="109" t="s">
        <v>507</v>
      </c>
      <c r="B368" s="77">
        <v>16865020000</v>
      </c>
      <c r="C368" s="77">
        <v>23351391000</v>
      </c>
      <c r="D368" s="77">
        <v>7260939000</v>
      </c>
      <c r="E368" s="77">
        <v>10530759000</v>
      </c>
      <c r="F368" s="97"/>
      <c r="G368" s="97"/>
      <c r="H368" s="97"/>
      <c r="I368" s="97"/>
      <c r="J368" s="74"/>
      <c r="K368" s="74"/>
      <c r="L368" s="74"/>
      <c r="M368" s="74"/>
      <c r="O368" s="74"/>
      <c r="P368" s="98"/>
    </row>
    <row r="369" spans="1:16" ht="16.5" x14ac:dyDescent="0.2">
      <c r="A369" s="114" t="s">
        <v>508</v>
      </c>
      <c r="B369" s="77">
        <v>2801873018</v>
      </c>
      <c r="C369" s="77">
        <v>4716860150</v>
      </c>
      <c r="D369" s="77">
        <v>722593505</v>
      </c>
      <c r="E369" s="77">
        <v>2805270135</v>
      </c>
      <c r="F369" s="97"/>
      <c r="G369" s="97"/>
      <c r="H369" s="97"/>
      <c r="I369" s="97"/>
      <c r="J369" s="74"/>
      <c r="K369" s="74"/>
      <c r="L369" s="74"/>
      <c r="M369" s="74"/>
      <c r="O369" s="74"/>
      <c r="P369" s="98"/>
    </row>
    <row r="370" spans="1:16" ht="33" x14ac:dyDescent="0.2">
      <c r="A370" s="114" t="s">
        <v>509</v>
      </c>
      <c r="B370" s="77">
        <v>43969505671</v>
      </c>
      <c r="C370" s="77">
        <v>50411274778</v>
      </c>
      <c r="D370" s="77">
        <v>5168898676</v>
      </c>
      <c r="E370" s="77">
        <v>26754211039</v>
      </c>
      <c r="F370" s="97"/>
      <c r="G370" s="97"/>
      <c r="H370" s="97"/>
      <c r="I370" s="97"/>
      <c r="J370" s="74"/>
      <c r="K370" s="74"/>
      <c r="L370" s="74"/>
      <c r="M370" s="74"/>
      <c r="O370" s="74"/>
      <c r="P370" s="98"/>
    </row>
    <row r="371" spans="1:16" ht="16.5" x14ac:dyDescent="0.2">
      <c r="A371" s="114" t="s">
        <v>510</v>
      </c>
      <c r="B371" s="77">
        <v>2617383924</v>
      </c>
      <c r="C371" s="77">
        <v>3077276682</v>
      </c>
      <c r="D371" s="77">
        <v>194499419</v>
      </c>
      <c r="E371" s="77">
        <v>343472790</v>
      </c>
      <c r="F371" s="97"/>
      <c r="G371" s="97"/>
      <c r="H371" s="97"/>
      <c r="I371" s="97"/>
      <c r="J371" s="74"/>
      <c r="K371" s="74"/>
      <c r="L371" s="74"/>
      <c r="M371" s="74"/>
      <c r="O371" s="74"/>
      <c r="P371" s="98"/>
    </row>
    <row r="372" spans="1:16" ht="33" x14ac:dyDescent="0.2">
      <c r="A372" s="114" t="s">
        <v>511</v>
      </c>
      <c r="B372" s="77">
        <v>746467262</v>
      </c>
      <c r="C372" s="77">
        <v>1536467262</v>
      </c>
      <c r="D372" s="77">
        <v>3000000</v>
      </c>
      <c r="E372" s="77">
        <v>73000000</v>
      </c>
      <c r="F372" s="97"/>
      <c r="G372" s="97"/>
      <c r="H372" s="97"/>
      <c r="I372" s="97"/>
      <c r="J372" s="74"/>
      <c r="K372" s="74"/>
      <c r="L372" s="74"/>
      <c r="M372" s="74"/>
      <c r="O372" s="74"/>
      <c r="P372" s="98"/>
    </row>
    <row r="373" spans="1:16" ht="33" x14ac:dyDescent="0.2">
      <c r="A373" s="114" t="s">
        <v>512</v>
      </c>
      <c r="B373" s="77">
        <v>1301047733</v>
      </c>
      <c r="C373" s="77">
        <v>2380454804</v>
      </c>
      <c r="D373" s="77">
        <v>71167483</v>
      </c>
      <c r="E373" s="77">
        <v>898073085</v>
      </c>
      <c r="F373" s="97"/>
      <c r="G373" s="97"/>
      <c r="H373" s="97"/>
      <c r="I373" s="97"/>
      <c r="J373" s="74"/>
      <c r="K373" s="74"/>
      <c r="L373" s="74"/>
      <c r="M373" s="74"/>
      <c r="O373" s="74"/>
      <c r="P373" s="98"/>
    </row>
    <row r="374" spans="1:16" ht="16.5" x14ac:dyDescent="0.2">
      <c r="A374" s="114" t="s">
        <v>513</v>
      </c>
      <c r="B374" s="77">
        <v>384432000</v>
      </c>
      <c r="C374" s="77">
        <v>482832000</v>
      </c>
      <c r="D374" s="77">
        <v>2000000</v>
      </c>
      <c r="E374" s="77">
        <v>80983000</v>
      </c>
      <c r="F374" s="97"/>
      <c r="G374" s="97"/>
      <c r="H374" s="97"/>
      <c r="I374" s="97"/>
      <c r="J374" s="74"/>
      <c r="K374" s="74"/>
      <c r="L374" s="74"/>
      <c r="M374" s="74"/>
      <c r="O374" s="74"/>
      <c r="P374" s="98"/>
    </row>
    <row r="375" spans="1:16" ht="33" x14ac:dyDescent="0.2">
      <c r="A375" s="114" t="s">
        <v>514</v>
      </c>
      <c r="B375" s="77">
        <v>326660697</v>
      </c>
      <c r="C375" s="77">
        <v>1817591764</v>
      </c>
      <c r="D375" s="77">
        <v>54083095</v>
      </c>
      <c r="E375" s="77">
        <v>858993022</v>
      </c>
      <c r="F375" s="97"/>
      <c r="G375" s="97"/>
      <c r="H375" s="97"/>
      <c r="I375" s="97"/>
      <c r="J375" s="74"/>
      <c r="K375" s="74"/>
      <c r="L375" s="74"/>
      <c r="M375" s="74"/>
      <c r="O375" s="74"/>
      <c r="P375" s="98"/>
    </row>
    <row r="376" spans="1:16" ht="16.5" x14ac:dyDescent="0.2">
      <c r="A376" s="114" t="s">
        <v>515</v>
      </c>
      <c r="B376" s="77">
        <v>108439000</v>
      </c>
      <c r="C376" s="77">
        <v>175199000</v>
      </c>
      <c r="D376" s="77">
        <v>1500000</v>
      </c>
      <c r="E376" s="77">
        <v>18500000</v>
      </c>
      <c r="F376" s="97"/>
      <c r="G376" s="97"/>
      <c r="H376" s="97"/>
      <c r="I376" s="97"/>
      <c r="J376" s="74"/>
      <c r="K376" s="74"/>
      <c r="L376" s="74"/>
      <c r="M376" s="74"/>
      <c r="O376" s="74"/>
      <c r="P376" s="98"/>
    </row>
    <row r="377" spans="1:16" ht="49.5" x14ac:dyDescent="0.2">
      <c r="A377" s="114" t="s">
        <v>516</v>
      </c>
      <c r="B377" s="77">
        <v>2817140895</v>
      </c>
      <c r="C377" s="77">
        <v>3922607541</v>
      </c>
      <c r="D377" s="77">
        <v>394690572</v>
      </c>
      <c r="E377" s="77">
        <v>2115127230</v>
      </c>
      <c r="F377" s="97"/>
      <c r="G377" s="97"/>
      <c r="H377" s="97"/>
      <c r="I377" s="97"/>
      <c r="J377" s="74"/>
      <c r="K377" s="74"/>
      <c r="L377" s="74"/>
      <c r="M377" s="74"/>
      <c r="O377" s="74"/>
      <c r="P377" s="98"/>
    </row>
    <row r="378" spans="1:16" ht="17.25" thickBot="1" x14ac:dyDescent="0.25">
      <c r="A378" s="114" t="s">
        <v>517</v>
      </c>
      <c r="B378" s="77">
        <v>710810000</v>
      </c>
      <c r="C378" s="77">
        <v>923810000</v>
      </c>
      <c r="D378" s="77">
        <v>5500000</v>
      </c>
      <c r="E378" s="77">
        <v>55000000</v>
      </c>
      <c r="F378" s="97"/>
      <c r="G378" s="97"/>
      <c r="H378" s="97"/>
      <c r="I378" s="97"/>
      <c r="J378" s="74"/>
      <c r="K378" s="74"/>
      <c r="L378" s="74"/>
      <c r="M378" s="74"/>
      <c r="O378" s="74"/>
      <c r="P378" s="98"/>
    </row>
    <row r="379" spans="1:16" ht="16.5" x14ac:dyDescent="0.2">
      <c r="A379" s="109" t="s">
        <v>518</v>
      </c>
      <c r="B379" s="77">
        <v>3801389554</v>
      </c>
      <c r="C379" s="77">
        <v>7253532247</v>
      </c>
      <c r="D379" s="77">
        <v>384806351</v>
      </c>
      <c r="E379" s="77">
        <v>3461476058</v>
      </c>
      <c r="F379" s="97"/>
      <c r="G379" s="97"/>
      <c r="H379" s="97"/>
      <c r="I379" s="97"/>
      <c r="J379" s="74"/>
      <c r="K379" s="74"/>
      <c r="L379" s="74"/>
      <c r="M379" s="74"/>
      <c r="O379" s="74"/>
      <c r="P379" s="98"/>
    </row>
    <row r="380" spans="1:16" ht="33" x14ac:dyDescent="0.2">
      <c r="A380" s="114" t="s">
        <v>519</v>
      </c>
      <c r="B380" s="77">
        <v>393886983</v>
      </c>
      <c r="C380" s="77">
        <v>393886983</v>
      </c>
      <c r="D380" s="77">
        <v>53363278</v>
      </c>
      <c r="E380" s="77">
        <v>53363278</v>
      </c>
      <c r="F380" s="97"/>
      <c r="G380" s="97"/>
      <c r="H380" s="97"/>
      <c r="I380" s="97"/>
      <c r="J380" s="74"/>
      <c r="K380" s="74"/>
      <c r="L380" s="74"/>
      <c r="M380" s="74"/>
      <c r="O380" s="74"/>
      <c r="P380" s="98"/>
    </row>
    <row r="381" spans="1:16" ht="33.75" thickBot="1" x14ac:dyDescent="0.25">
      <c r="A381" s="114" t="s">
        <v>520</v>
      </c>
      <c r="B381" s="77">
        <v>1567305080</v>
      </c>
      <c r="C381" s="91">
        <v>2356092023</v>
      </c>
      <c r="D381" s="77">
        <v>76000000</v>
      </c>
      <c r="E381" s="77">
        <v>378173784</v>
      </c>
      <c r="F381" s="97"/>
      <c r="G381" s="97"/>
      <c r="H381" s="97"/>
      <c r="I381" s="97"/>
      <c r="J381" s="74"/>
      <c r="K381" s="74"/>
      <c r="L381" s="74"/>
      <c r="M381" s="74"/>
      <c r="O381" s="74"/>
      <c r="P381" s="98"/>
    </row>
    <row r="382" spans="1:16" ht="16.5" x14ac:dyDescent="0.2">
      <c r="A382" s="109" t="s">
        <v>521</v>
      </c>
      <c r="B382" s="77">
        <v>4724254680</v>
      </c>
      <c r="C382" s="77">
        <v>8300262350</v>
      </c>
      <c r="D382" s="77">
        <v>2139417356</v>
      </c>
      <c r="E382" s="77">
        <v>3413562938</v>
      </c>
      <c r="F382" s="97"/>
      <c r="G382" s="97"/>
      <c r="H382" s="97"/>
      <c r="I382" s="97"/>
      <c r="J382" s="74"/>
      <c r="K382" s="74"/>
      <c r="L382" s="74"/>
      <c r="M382" s="74"/>
      <c r="O382" s="74"/>
      <c r="P382" s="98"/>
    </row>
    <row r="383" spans="1:16" ht="33" x14ac:dyDescent="0.2">
      <c r="A383" s="114" t="s">
        <v>522</v>
      </c>
      <c r="B383" s="77">
        <v>4724254680</v>
      </c>
      <c r="C383" s="77">
        <v>8300262350</v>
      </c>
      <c r="D383" s="77">
        <v>2139417356</v>
      </c>
      <c r="E383" s="77">
        <v>3413562938</v>
      </c>
      <c r="F383" s="97"/>
      <c r="G383" s="97"/>
      <c r="H383" s="97"/>
      <c r="I383" s="97"/>
      <c r="J383" s="74"/>
      <c r="K383" s="74"/>
      <c r="L383" s="74"/>
      <c r="M383" s="74"/>
      <c r="O383" s="74"/>
      <c r="P383" s="98"/>
    </row>
    <row r="384" spans="1:16" ht="17.25" thickBot="1" x14ac:dyDescent="0.25">
      <c r="A384" s="114" t="s">
        <v>523</v>
      </c>
      <c r="B384" s="77">
        <v>19729193462</v>
      </c>
      <c r="C384" s="77">
        <v>20552965343</v>
      </c>
      <c r="D384" s="77">
        <v>871779320</v>
      </c>
      <c r="E384" s="77">
        <v>8206333068</v>
      </c>
      <c r="F384" s="97"/>
      <c r="G384" s="97"/>
      <c r="H384" s="97"/>
      <c r="I384" s="97"/>
      <c r="J384" s="74"/>
      <c r="K384" s="74"/>
      <c r="L384" s="74"/>
      <c r="M384" s="74"/>
      <c r="O384" s="74"/>
      <c r="P384" s="98"/>
    </row>
    <row r="385" spans="1:16" ht="33" x14ac:dyDescent="0.2">
      <c r="A385" s="109" t="s">
        <v>524</v>
      </c>
      <c r="B385" s="77">
        <v>107453764636</v>
      </c>
      <c r="C385" s="77">
        <v>131402690330</v>
      </c>
      <c r="D385" s="77">
        <v>63122091751</v>
      </c>
      <c r="E385" s="77">
        <v>88350475926</v>
      </c>
      <c r="F385" s="97"/>
      <c r="G385" s="97"/>
      <c r="H385" s="97"/>
      <c r="I385" s="97"/>
      <c r="J385" s="74"/>
      <c r="K385" s="74"/>
      <c r="L385" s="74"/>
      <c r="M385" s="74"/>
      <c r="O385" s="74"/>
      <c r="P385" s="98"/>
    </row>
    <row r="386" spans="1:16" ht="33" x14ac:dyDescent="0.2">
      <c r="A386" s="114" t="s">
        <v>525</v>
      </c>
      <c r="B386" s="77">
        <v>4948881953</v>
      </c>
      <c r="C386" s="91">
        <v>21828915513</v>
      </c>
      <c r="D386" s="77">
        <v>2479013600</v>
      </c>
      <c r="E386" s="77">
        <v>14869577871</v>
      </c>
      <c r="F386" s="97"/>
      <c r="G386" s="97"/>
      <c r="H386" s="97"/>
      <c r="I386" s="97"/>
      <c r="J386" s="74"/>
      <c r="K386" s="74"/>
      <c r="L386" s="74"/>
      <c r="M386" s="74"/>
      <c r="O386" s="74"/>
      <c r="P386" s="98"/>
    </row>
    <row r="387" spans="1:16" ht="33" x14ac:dyDescent="0.2">
      <c r="A387" s="114" t="s">
        <v>526</v>
      </c>
      <c r="B387" s="77">
        <v>14232570137</v>
      </c>
      <c r="C387" s="77">
        <v>25735136260</v>
      </c>
      <c r="D387" s="77">
        <v>6168142900</v>
      </c>
      <c r="E387" s="77">
        <v>17609225413</v>
      </c>
      <c r="F387" s="97"/>
      <c r="G387" s="97"/>
      <c r="H387" s="97"/>
      <c r="I387" s="97"/>
      <c r="J387" s="74"/>
      <c r="K387" s="74"/>
      <c r="L387" s="74"/>
      <c r="M387" s="74"/>
      <c r="O387" s="74"/>
      <c r="P387" s="98"/>
    </row>
    <row r="388" spans="1:16" ht="16.5" x14ac:dyDescent="0.2">
      <c r="A388" s="114" t="s">
        <v>527</v>
      </c>
      <c r="B388" s="77">
        <v>2451187266</v>
      </c>
      <c r="C388" s="77">
        <v>2458833616</v>
      </c>
      <c r="D388" s="77">
        <v>126095841</v>
      </c>
      <c r="E388" s="77">
        <v>220641529</v>
      </c>
      <c r="F388" s="97"/>
      <c r="G388" s="97"/>
      <c r="H388" s="97"/>
      <c r="I388" s="97"/>
      <c r="J388" s="74"/>
      <c r="K388" s="74"/>
      <c r="L388" s="74"/>
      <c r="M388" s="74"/>
      <c r="O388" s="74"/>
      <c r="P388" s="98"/>
    </row>
    <row r="389" spans="1:16" ht="16.5" x14ac:dyDescent="0.2">
      <c r="A389" s="114" t="s">
        <v>528</v>
      </c>
      <c r="B389" s="77">
        <v>543214590</v>
      </c>
      <c r="C389" s="77">
        <v>595583470</v>
      </c>
      <c r="D389" s="77">
        <v>23477923</v>
      </c>
      <c r="E389" s="77">
        <v>23477923</v>
      </c>
      <c r="F389" s="97"/>
      <c r="G389" s="97"/>
      <c r="H389" s="97"/>
      <c r="I389" s="97"/>
      <c r="J389" s="74"/>
      <c r="K389" s="74"/>
      <c r="L389" s="74"/>
      <c r="M389" s="74"/>
      <c r="O389" s="74"/>
      <c r="P389" s="98"/>
    </row>
    <row r="390" spans="1:16" ht="16.5" x14ac:dyDescent="0.2">
      <c r="A390" s="114" t="s">
        <v>530</v>
      </c>
      <c r="B390" s="77">
        <v>8464028026</v>
      </c>
      <c r="C390" s="77">
        <v>9572642173</v>
      </c>
      <c r="D390" s="77">
        <v>373890365</v>
      </c>
      <c r="E390" s="77">
        <v>8068091665</v>
      </c>
      <c r="F390" s="97"/>
      <c r="G390" s="97"/>
      <c r="H390" s="97"/>
      <c r="I390" s="97"/>
      <c r="J390" s="74"/>
      <c r="K390" s="74"/>
      <c r="L390" s="74"/>
      <c r="M390" s="74"/>
      <c r="O390" s="74"/>
      <c r="P390" s="98"/>
    </row>
    <row r="391" spans="1:16" ht="16.5" x14ac:dyDescent="0.2">
      <c r="A391" s="114" t="s">
        <v>531</v>
      </c>
      <c r="B391" s="77">
        <v>1789162536</v>
      </c>
      <c r="C391" s="77">
        <v>2078384515</v>
      </c>
      <c r="D391" s="77">
        <v>250010126</v>
      </c>
      <c r="E391" s="77">
        <v>964347353</v>
      </c>
      <c r="F391" s="97"/>
      <c r="G391" s="97"/>
      <c r="H391" s="97"/>
      <c r="I391" s="97"/>
      <c r="J391" s="74"/>
      <c r="K391" s="74"/>
      <c r="L391" s="74"/>
      <c r="M391" s="74"/>
      <c r="O391" s="74"/>
      <c r="P391" s="98"/>
    </row>
    <row r="392" spans="1:16" ht="17.25" thickBot="1" x14ac:dyDescent="0.25">
      <c r="A392" s="114" t="s">
        <v>532</v>
      </c>
      <c r="B392" s="77">
        <v>1782101698</v>
      </c>
      <c r="C392" s="77">
        <v>2232894378</v>
      </c>
      <c r="D392" s="77">
        <v>28445722</v>
      </c>
      <c r="E392" s="77">
        <v>437016182</v>
      </c>
      <c r="F392" s="97"/>
      <c r="G392" s="97"/>
      <c r="H392" s="97"/>
      <c r="I392" s="97"/>
      <c r="J392" s="74"/>
      <c r="K392" s="74"/>
      <c r="L392" s="74"/>
      <c r="M392" s="74"/>
      <c r="O392" s="74"/>
      <c r="P392" s="98"/>
    </row>
    <row r="393" spans="1:16" ht="16.5" x14ac:dyDescent="0.2">
      <c r="A393" s="109" t="s">
        <v>533</v>
      </c>
      <c r="B393" s="77">
        <v>33614367292</v>
      </c>
      <c r="C393" s="77">
        <v>42420450001</v>
      </c>
      <c r="D393" s="77">
        <v>23169664748</v>
      </c>
      <c r="E393" s="77">
        <v>29518731978</v>
      </c>
      <c r="F393" s="97"/>
      <c r="G393" s="97"/>
      <c r="H393" s="97"/>
      <c r="I393" s="97"/>
      <c r="J393" s="74"/>
      <c r="K393" s="74"/>
      <c r="L393" s="74"/>
      <c r="M393" s="74"/>
      <c r="O393" s="74"/>
      <c r="P393" s="98"/>
    </row>
    <row r="394" spans="1:16" ht="33" x14ac:dyDescent="0.2">
      <c r="A394" s="114" t="s">
        <v>534</v>
      </c>
      <c r="B394" s="77">
        <v>765605000</v>
      </c>
      <c r="C394" s="77">
        <v>1708830000</v>
      </c>
      <c r="D394" s="77">
        <v>58335000</v>
      </c>
      <c r="E394" s="77">
        <v>458335000</v>
      </c>
      <c r="F394" s="97"/>
      <c r="G394" s="97"/>
      <c r="H394" s="97"/>
      <c r="I394" s="97"/>
      <c r="J394" s="74"/>
      <c r="K394" s="74"/>
      <c r="L394" s="74"/>
      <c r="M394" s="74"/>
      <c r="O394" s="74"/>
      <c r="P394" s="98"/>
    </row>
    <row r="395" spans="1:16" ht="16.5" x14ac:dyDescent="0.2">
      <c r="A395" s="114" t="s">
        <v>535</v>
      </c>
      <c r="B395" s="77">
        <v>544450000</v>
      </c>
      <c r="C395" s="77">
        <v>618450000</v>
      </c>
      <c r="D395" s="77">
        <v>16700000</v>
      </c>
      <c r="E395" s="77">
        <v>16700000</v>
      </c>
      <c r="F395" s="97"/>
      <c r="G395" s="97"/>
      <c r="H395" s="97"/>
      <c r="I395" s="97"/>
      <c r="J395" s="74"/>
      <c r="K395" s="74"/>
      <c r="L395" s="74"/>
      <c r="M395" s="74"/>
      <c r="O395" s="74"/>
      <c r="P395" s="98"/>
    </row>
    <row r="396" spans="1:16" ht="16.5" x14ac:dyDescent="0.2">
      <c r="A396" s="114" t="s">
        <v>536</v>
      </c>
      <c r="B396" s="77">
        <v>621300000</v>
      </c>
      <c r="C396" s="77">
        <v>729100000</v>
      </c>
      <c r="D396" s="77">
        <v>4150000</v>
      </c>
      <c r="E396" s="77">
        <v>4150000</v>
      </c>
      <c r="F396" s="97"/>
      <c r="G396" s="97"/>
      <c r="H396" s="97"/>
      <c r="I396" s="97"/>
      <c r="J396" s="74"/>
      <c r="K396" s="74"/>
      <c r="L396" s="74"/>
      <c r="M396" s="74"/>
      <c r="O396" s="74"/>
      <c r="P396" s="98"/>
    </row>
    <row r="397" spans="1:16" ht="16.5" x14ac:dyDescent="0.2">
      <c r="A397" s="114" t="s">
        <v>537</v>
      </c>
      <c r="B397" s="77">
        <v>345520000</v>
      </c>
      <c r="C397" s="77">
        <v>755520000</v>
      </c>
      <c r="D397" s="77">
        <v>2600000</v>
      </c>
      <c r="E397" s="77">
        <v>147600000</v>
      </c>
      <c r="F397" s="97"/>
      <c r="G397" s="97"/>
      <c r="H397" s="97"/>
      <c r="I397" s="97"/>
      <c r="J397" s="74"/>
      <c r="K397" s="74"/>
      <c r="L397" s="74"/>
      <c r="M397" s="74"/>
      <c r="O397" s="74"/>
      <c r="P397" s="98"/>
    </row>
    <row r="398" spans="1:16" ht="16.5" x14ac:dyDescent="0.2">
      <c r="A398" s="114" t="s">
        <v>538</v>
      </c>
      <c r="B398" s="77">
        <v>5334723859</v>
      </c>
      <c r="C398" s="77">
        <v>6074808799</v>
      </c>
      <c r="D398" s="77">
        <v>40344000</v>
      </c>
      <c r="E398" s="77">
        <v>573086114</v>
      </c>
      <c r="F398" s="97"/>
      <c r="G398" s="97"/>
      <c r="H398" s="97"/>
      <c r="I398" s="97"/>
      <c r="J398" s="74"/>
      <c r="K398" s="74"/>
      <c r="L398" s="74"/>
      <c r="M398" s="74"/>
      <c r="O398" s="74"/>
      <c r="P398" s="98"/>
    </row>
    <row r="399" spans="1:16" ht="16.5" x14ac:dyDescent="0.2">
      <c r="A399" s="114" t="s">
        <v>539</v>
      </c>
      <c r="B399" s="77">
        <v>6719980015</v>
      </c>
      <c r="C399" s="77">
        <v>13167507859</v>
      </c>
      <c r="D399" s="77">
        <v>63077049</v>
      </c>
      <c r="E399" s="77">
        <v>5395187697</v>
      </c>
      <c r="F399" s="97"/>
      <c r="G399" s="97"/>
      <c r="H399" s="97"/>
      <c r="I399" s="97"/>
      <c r="J399" s="74"/>
      <c r="K399" s="74"/>
      <c r="L399" s="74"/>
      <c r="M399" s="74"/>
      <c r="O399" s="74"/>
      <c r="P399" s="98"/>
    </row>
    <row r="400" spans="1:16" ht="16.5" x14ac:dyDescent="0.2">
      <c r="A400" s="114" t="s">
        <v>540</v>
      </c>
      <c r="B400" s="77">
        <v>4325594425</v>
      </c>
      <c r="C400" s="77">
        <v>5258094425</v>
      </c>
      <c r="D400" s="77">
        <v>2826585</v>
      </c>
      <c r="E400" s="77">
        <v>2260747190</v>
      </c>
      <c r="F400" s="97"/>
      <c r="G400" s="97"/>
      <c r="H400" s="97"/>
      <c r="I400" s="97"/>
      <c r="J400" s="74"/>
      <c r="K400" s="74"/>
      <c r="L400" s="74"/>
      <c r="M400" s="74"/>
      <c r="O400" s="74"/>
      <c r="P400" s="98"/>
    </row>
    <row r="401" spans="1:16" ht="16.5" x14ac:dyDescent="0.2">
      <c r="A401" s="114" t="s">
        <v>541</v>
      </c>
      <c r="B401" s="77">
        <v>2021520541</v>
      </c>
      <c r="C401" s="77">
        <v>2764832413</v>
      </c>
      <c r="D401" s="77">
        <v>42734888</v>
      </c>
      <c r="E401" s="77">
        <v>426766048</v>
      </c>
      <c r="F401" s="97"/>
      <c r="G401" s="97"/>
      <c r="H401" s="97"/>
      <c r="I401" s="97"/>
      <c r="J401" s="74"/>
      <c r="K401" s="74"/>
      <c r="L401" s="74"/>
      <c r="M401" s="74"/>
      <c r="O401" s="74"/>
      <c r="P401" s="98"/>
    </row>
    <row r="402" spans="1:16" ht="17.25" thickBot="1" x14ac:dyDescent="0.25">
      <c r="A402" s="114" t="s">
        <v>542</v>
      </c>
      <c r="B402" s="77">
        <v>11010296000</v>
      </c>
      <c r="C402" s="77">
        <v>14071449000</v>
      </c>
      <c r="D402" s="77">
        <v>646124000</v>
      </c>
      <c r="E402" s="77">
        <v>10979865000</v>
      </c>
      <c r="F402" s="97"/>
      <c r="G402" s="97"/>
      <c r="H402" s="97"/>
      <c r="I402" s="97"/>
      <c r="J402" s="74"/>
      <c r="K402" s="74"/>
      <c r="L402" s="74"/>
      <c r="M402" s="74"/>
      <c r="O402" s="74"/>
      <c r="P402" s="98"/>
    </row>
    <row r="403" spans="1:16" ht="17.25" thickBot="1" x14ac:dyDescent="0.25">
      <c r="A403" s="109" t="s">
        <v>543</v>
      </c>
      <c r="B403" s="77">
        <v>6071397035</v>
      </c>
      <c r="C403" s="77">
        <v>10473422229</v>
      </c>
      <c r="D403" s="77">
        <v>163553173</v>
      </c>
      <c r="E403" s="77">
        <v>1563553173</v>
      </c>
      <c r="F403" s="97"/>
      <c r="G403" s="97"/>
      <c r="H403" s="97"/>
      <c r="I403" s="97"/>
      <c r="J403" s="74"/>
      <c r="K403" s="74"/>
      <c r="L403" s="74"/>
      <c r="M403" s="74"/>
      <c r="O403" s="74"/>
      <c r="P403" s="98"/>
    </row>
    <row r="404" spans="1:16" ht="16.5" x14ac:dyDescent="0.2">
      <c r="A404" s="109" t="s">
        <v>544</v>
      </c>
      <c r="B404" s="77">
        <v>169544786999</v>
      </c>
      <c r="C404" s="77">
        <v>636649439358</v>
      </c>
      <c r="D404" s="77">
        <v>41228774522</v>
      </c>
      <c r="E404" s="77">
        <v>153024502665</v>
      </c>
      <c r="F404" s="97"/>
      <c r="G404" s="97"/>
      <c r="H404" s="97"/>
      <c r="I404" s="97"/>
      <c r="J404" s="74"/>
      <c r="K404" s="74"/>
      <c r="L404" s="74"/>
      <c r="M404" s="74"/>
      <c r="O404" s="74"/>
      <c r="P404" s="98"/>
    </row>
    <row r="405" spans="1:16" ht="17.25" thickBot="1" x14ac:dyDescent="0.25">
      <c r="A405" s="114" t="s">
        <v>545</v>
      </c>
      <c r="B405" s="77">
        <v>1285221000</v>
      </c>
      <c r="C405" s="77">
        <v>1876202000</v>
      </c>
      <c r="D405" s="77">
        <v>19820000</v>
      </c>
      <c r="E405" s="77">
        <v>428175000</v>
      </c>
      <c r="F405" s="97"/>
      <c r="G405" s="97"/>
      <c r="H405" s="97"/>
      <c r="I405" s="97"/>
      <c r="J405" s="74"/>
      <c r="K405" s="74"/>
      <c r="L405" s="74"/>
      <c r="M405" s="74"/>
      <c r="O405" s="74"/>
      <c r="P405" s="98"/>
    </row>
    <row r="406" spans="1:16" ht="17.25" thickBot="1" x14ac:dyDescent="0.25">
      <c r="A406" s="109" t="s">
        <v>546</v>
      </c>
      <c r="B406" s="77">
        <v>4676728106</v>
      </c>
      <c r="C406" s="77">
        <v>6459707549</v>
      </c>
      <c r="D406" s="77">
        <v>33474336</v>
      </c>
      <c r="E406" s="77">
        <v>1233129666</v>
      </c>
      <c r="F406" s="97"/>
      <c r="G406" s="97"/>
      <c r="H406" s="97"/>
      <c r="I406" s="97"/>
      <c r="J406" s="74"/>
      <c r="K406" s="74"/>
      <c r="L406" s="74"/>
      <c r="M406" s="74"/>
      <c r="O406" s="74"/>
      <c r="P406" s="98"/>
    </row>
    <row r="407" spans="1:16" ht="33.75" thickBot="1" x14ac:dyDescent="0.25">
      <c r="A407" s="109" t="s">
        <v>547</v>
      </c>
      <c r="B407" s="77">
        <v>10704541388</v>
      </c>
      <c r="C407" s="77">
        <v>23270393686</v>
      </c>
      <c r="D407" s="77">
        <v>6229890087</v>
      </c>
      <c r="E407" s="77">
        <v>9190150626</v>
      </c>
      <c r="F407" s="97"/>
      <c r="G407" s="97"/>
      <c r="H407" s="97"/>
      <c r="I407" s="97"/>
      <c r="J407" s="74"/>
      <c r="K407" s="74"/>
      <c r="L407" s="74"/>
      <c r="M407" s="74"/>
      <c r="O407" s="74"/>
      <c r="P407" s="98"/>
    </row>
    <row r="408" spans="1:16" ht="16.5" x14ac:dyDescent="0.2">
      <c r="A408" s="109" t="s">
        <v>548</v>
      </c>
      <c r="B408" s="77">
        <v>31541452000</v>
      </c>
      <c r="C408" s="77">
        <v>32954931000</v>
      </c>
      <c r="D408" s="77">
        <v>2213590000</v>
      </c>
      <c r="E408" s="77">
        <v>4589656000</v>
      </c>
      <c r="F408" s="97"/>
      <c r="G408" s="97"/>
      <c r="H408" s="97"/>
      <c r="I408" s="97"/>
      <c r="J408" s="74"/>
      <c r="K408" s="74"/>
      <c r="L408" s="74"/>
      <c r="M408" s="74"/>
      <c r="O408" s="74"/>
      <c r="P408" s="98"/>
    </row>
    <row r="409" spans="1:16" ht="16.5" x14ac:dyDescent="0.2">
      <c r="A409" s="114" t="s">
        <v>549</v>
      </c>
      <c r="B409" s="77">
        <v>2015756000</v>
      </c>
      <c r="C409" s="77">
        <v>2742365000</v>
      </c>
      <c r="D409" s="77">
        <v>79609000</v>
      </c>
      <c r="E409" s="77">
        <v>1096155000</v>
      </c>
      <c r="F409" s="97"/>
      <c r="G409" s="97"/>
      <c r="H409" s="97"/>
      <c r="I409" s="97"/>
      <c r="J409" s="74"/>
      <c r="K409" s="74"/>
      <c r="L409" s="74"/>
      <c r="M409" s="74"/>
      <c r="O409" s="74"/>
      <c r="P409" s="98"/>
    </row>
    <row r="410" spans="1:16" ht="16.5" x14ac:dyDescent="0.2">
      <c r="A410" s="114" t="s">
        <v>550</v>
      </c>
      <c r="B410" s="77"/>
      <c r="C410" s="77"/>
      <c r="D410" s="77"/>
      <c r="E410" s="77"/>
      <c r="F410" s="97"/>
      <c r="G410" s="97"/>
      <c r="H410" s="97"/>
      <c r="I410" s="97"/>
      <c r="J410" s="74"/>
      <c r="K410" s="74"/>
      <c r="L410" s="74"/>
      <c r="M410" s="74"/>
      <c r="O410" s="74"/>
      <c r="P410" s="98"/>
    </row>
    <row r="411" spans="1:16" ht="17.25" thickBot="1" x14ac:dyDescent="0.25">
      <c r="A411" s="72" t="s">
        <v>551</v>
      </c>
      <c r="B411" s="77">
        <v>25936780475</v>
      </c>
      <c r="C411" s="77">
        <v>38182607697</v>
      </c>
      <c r="D411" s="77">
        <v>5730995236</v>
      </c>
      <c r="E411" s="77">
        <v>14925786892</v>
      </c>
      <c r="F411" s="97"/>
      <c r="G411" s="97"/>
      <c r="H411" s="97"/>
      <c r="I411" s="97"/>
      <c r="J411" s="74"/>
      <c r="K411" s="74"/>
      <c r="L411" s="74"/>
      <c r="M411" s="74"/>
      <c r="O411" s="74"/>
      <c r="P411" s="98"/>
    </row>
    <row r="412" spans="1:16" ht="16.5" x14ac:dyDescent="0.2">
      <c r="A412" s="109" t="s">
        <v>552</v>
      </c>
      <c r="B412" s="77">
        <v>5312108990</v>
      </c>
      <c r="C412" s="77">
        <v>5904770146</v>
      </c>
      <c r="D412" s="77">
        <v>378574007</v>
      </c>
      <c r="E412" s="77">
        <v>1686840448</v>
      </c>
      <c r="F412" s="97"/>
      <c r="G412" s="97"/>
      <c r="H412" s="97"/>
      <c r="I412" s="97"/>
      <c r="J412" s="74"/>
      <c r="K412" s="74"/>
      <c r="L412" s="74"/>
      <c r="M412" s="74"/>
      <c r="O412" s="74"/>
      <c r="P412" s="98"/>
    </row>
    <row r="413" spans="1:16" ht="16.5" x14ac:dyDescent="0.2">
      <c r="A413" s="114" t="s">
        <v>553</v>
      </c>
      <c r="B413" s="77">
        <v>4779893000</v>
      </c>
      <c r="C413" s="77">
        <v>6765189000</v>
      </c>
      <c r="D413" s="77">
        <v>1363455000</v>
      </c>
      <c r="E413" s="77">
        <v>4050697000</v>
      </c>
      <c r="F413" s="97"/>
      <c r="G413" s="97"/>
      <c r="H413" s="97"/>
      <c r="I413" s="97"/>
      <c r="J413" s="74"/>
      <c r="K413" s="74"/>
      <c r="L413" s="74"/>
      <c r="M413" s="74"/>
      <c r="O413" s="74"/>
      <c r="P413" s="98"/>
    </row>
    <row r="414" spans="1:16" ht="16.5" x14ac:dyDescent="0.2">
      <c r="A414" s="114" t="s">
        <v>554</v>
      </c>
      <c r="B414" s="71">
        <v>225000000</v>
      </c>
      <c r="C414" s="77">
        <v>225000000</v>
      </c>
      <c r="D414" s="77">
        <v>0</v>
      </c>
      <c r="E414" s="77">
        <v>0</v>
      </c>
      <c r="F414" s="97"/>
      <c r="G414" s="97"/>
      <c r="H414" s="97"/>
      <c r="I414" s="97"/>
      <c r="J414" s="74"/>
      <c r="K414" s="74"/>
      <c r="L414" s="74"/>
      <c r="M414" s="74"/>
      <c r="O414" s="74"/>
      <c r="P414" s="98"/>
    </row>
    <row r="415" spans="1:16" ht="16.5" x14ac:dyDescent="0.2">
      <c r="A415" s="114" t="s">
        <v>555</v>
      </c>
      <c r="B415" s="77">
        <v>1138590085</v>
      </c>
      <c r="C415" s="77">
        <v>1653481325</v>
      </c>
      <c r="D415" s="77">
        <v>116918600</v>
      </c>
      <c r="E415" s="77">
        <v>216918600</v>
      </c>
      <c r="F415" s="97"/>
      <c r="G415" s="97"/>
      <c r="H415" s="97"/>
      <c r="I415" s="97"/>
      <c r="J415" s="74"/>
      <c r="K415" s="74"/>
      <c r="L415" s="74"/>
      <c r="M415" s="74"/>
      <c r="O415" s="74"/>
      <c r="P415" s="98"/>
    </row>
    <row r="416" spans="1:16" ht="16.5" x14ac:dyDescent="0.2">
      <c r="A416" s="114" t="s">
        <v>556</v>
      </c>
      <c r="B416" s="77">
        <v>940758524</v>
      </c>
      <c r="C416" s="77">
        <v>1415393509</v>
      </c>
      <c r="D416" s="77">
        <v>70554854</v>
      </c>
      <c r="E416" s="77">
        <v>117281511</v>
      </c>
      <c r="F416" s="97"/>
      <c r="G416" s="97"/>
      <c r="H416" s="97"/>
      <c r="I416" s="97"/>
      <c r="J416" s="74"/>
      <c r="K416" s="74"/>
      <c r="L416" s="74"/>
      <c r="M416" s="74"/>
      <c r="O416" s="74"/>
      <c r="P416" s="98"/>
    </row>
    <row r="417" spans="1:16" ht="16.5" x14ac:dyDescent="0.2">
      <c r="A417" s="114" t="s">
        <v>557</v>
      </c>
      <c r="B417" s="77">
        <v>1497348505</v>
      </c>
      <c r="C417" s="77">
        <v>2281448505</v>
      </c>
      <c r="D417" s="77">
        <v>308000</v>
      </c>
      <c r="E417" s="77">
        <v>216630826</v>
      </c>
      <c r="F417" s="97"/>
      <c r="G417" s="97"/>
      <c r="H417" s="97"/>
      <c r="I417" s="97"/>
      <c r="J417" s="74"/>
      <c r="K417" s="74"/>
      <c r="L417" s="74"/>
      <c r="M417" s="74"/>
      <c r="O417" s="74"/>
      <c r="P417" s="98"/>
    </row>
    <row r="418" spans="1:16" ht="16.5" x14ac:dyDescent="0.2">
      <c r="A418" s="114" t="s">
        <v>558</v>
      </c>
      <c r="B418" s="77">
        <v>1208775650</v>
      </c>
      <c r="C418" s="77">
        <v>1563475650</v>
      </c>
      <c r="D418" s="77">
        <v>13964545</v>
      </c>
      <c r="E418" s="77">
        <v>139258323</v>
      </c>
      <c r="F418" s="97"/>
      <c r="G418" s="97"/>
      <c r="H418" s="97"/>
      <c r="I418" s="97"/>
      <c r="J418" s="74"/>
      <c r="K418" s="74"/>
      <c r="L418" s="74"/>
      <c r="M418" s="74"/>
      <c r="O418" s="74"/>
      <c r="P418" s="98"/>
    </row>
    <row r="419" spans="1:16" ht="16.5" x14ac:dyDescent="0.2">
      <c r="A419" s="114" t="s">
        <v>559</v>
      </c>
      <c r="B419" s="77">
        <v>359602171</v>
      </c>
      <c r="C419" s="77">
        <v>456107543</v>
      </c>
      <c r="D419" s="77">
        <v>8329882</v>
      </c>
      <c r="E419" s="77">
        <v>220100950</v>
      </c>
      <c r="F419" s="97"/>
      <c r="G419" s="97"/>
      <c r="H419" s="97"/>
      <c r="I419" s="97"/>
      <c r="J419" s="74"/>
      <c r="K419" s="74"/>
      <c r="L419" s="74"/>
      <c r="M419" s="74"/>
      <c r="O419" s="74"/>
      <c r="P419" s="98"/>
    </row>
    <row r="420" spans="1:16" ht="16.5" x14ac:dyDescent="0.2">
      <c r="A420" s="114" t="s">
        <v>560</v>
      </c>
      <c r="B420" s="77">
        <v>2562277432</v>
      </c>
      <c r="C420" s="77">
        <v>3703921058</v>
      </c>
      <c r="D420" s="77">
        <v>801996266</v>
      </c>
      <c r="E420" s="77">
        <v>2166022382</v>
      </c>
      <c r="F420" s="97"/>
      <c r="G420" s="97"/>
      <c r="H420" s="97"/>
      <c r="I420" s="97"/>
      <c r="J420" s="74"/>
      <c r="K420" s="74"/>
      <c r="L420" s="74"/>
      <c r="M420" s="74"/>
      <c r="O420" s="74"/>
      <c r="P420" s="98"/>
    </row>
    <row r="421" spans="1:16" ht="16.5" x14ac:dyDescent="0.2">
      <c r="A421" s="114" t="s">
        <v>561</v>
      </c>
      <c r="B421" s="77">
        <v>527719632</v>
      </c>
      <c r="C421" s="77">
        <v>1115931444</v>
      </c>
      <c r="D421" s="77">
        <v>38199185</v>
      </c>
      <c r="E421" s="77">
        <v>500714448</v>
      </c>
      <c r="F421" s="97"/>
      <c r="G421" s="97"/>
      <c r="H421" s="97"/>
      <c r="I421" s="97"/>
      <c r="J421" s="74"/>
      <c r="K421" s="74"/>
      <c r="L421" s="74"/>
      <c r="M421" s="74"/>
      <c r="O421" s="74"/>
      <c r="P421" s="98"/>
    </row>
    <row r="422" spans="1:16" ht="16.5" x14ac:dyDescent="0.2">
      <c r="A422" s="114" t="s">
        <v>562</v>
      </c>
      <c r="B422" s="77">
        <v>349316072</v>
      </c>
      <c r="C422" s="77">
        <v>642122522</v>
      </c>
      <c r="D422" s="77">
        <v>31958000</v>
      </c>
      <c r="E422" s="77">
        <v>31958000</v>
      </c>
      <c r="F422" s="97"/>
      <c r="G422" s="97"/>
      <c r="H422" s="97"/>
      <c r="I422" s="97"/>
      <c r="J422" s="74"/>
      <c r="K422" s="74"/>
      <c r="L422" s="74"/>
      <c r="M422" s="74"/>
      <c r="O422" s="74"/>
      <c r="P422" s="98"/>
    </row>
    <row r="423" spans="1:16" ht="16.5" x14ac:dyDescent="0.2">
      <c r="A423" s="114" t="s">
        <v>563</v>
      </c>
      <c r="B423" s="77">
        <v>967540824</v>
      </c>
      <c r="C423" s="77">
        <v>971636367</v>
      </c>
      <c r="D423" s="77">
        <v>50699645</v>
      </c>
      <c r="E423" s="77">
        <v>364719117</v>
      </c>
      <c r="F423" s="97"/>
      <c r="G423" s="97"/>
      <c r="H423" s="97"/>
      <c r="I423" s="97"/>
      <c r="J423" s="74"/>
      <c r="K423" s="74"/>
      <c r="L423" s="74"/>
      <c r="M423" s="74"/>
      <c r="O423" s="74"/>
      <c r="P423" s="98"/>
    </row>
    <row r="424" spans="1:16" ht="33.75" thickBot="1" x14ac:dyDescent="0.25">
      <c r="A424" s="114" t="s">
        <v>564</v>
      </c>
      <c r="B424" s="77">
        <v>152777638</v>
      </c>
      <c r="C424" s="77">
        <v>210273647</v>
      </c>
      <c r="D424" s="77">
        <v>5016629</v>
      </c>
      <c r="E424" s="77">
        <v>130786629</v>
      </c>
      <c r="F424" s="97"/>
      <c r="G424" s="97"/>
      <c r="H424" s="97"/>
      <c r="I424" s="97"/>
      <c r="J424" s="74"/>
      <c r="K424" s="74"/>
      <c r="L424" s="74"/>
      <c r="M424" s="74"/>
      <c r="O424" s="74"/>
      <c r="P424" s="98"/>
    </row>
    <row r="425" spans="1:16" ht="16.5" x14ac:dyDescent="0.2">
      <c r="A425" s="109" t="s">
        <v>565</v>
      </c>
      <c r="B425" s="77">
        <v>2749027485</v>
      </c>
      <c r="C425" s="77">
        <v>5917087141</v>
      </c>
      <c r="D425" s="77">
        <v>1079158739</v>
      </c>
      <c r="E425" s="77">
        <v>2701760000</v>
      </c>
      <c r="F425" s="97"/>
      <c r="G425" s="97"/>
      <c r="H425" s="97"/>
      <c r="I425" s="97"/>
      <c r="J425" s="74"/>
      <c r="K425" s="74"/>
      <c r="L425" s="74"/>
      <c r="M425" s="74"/>
      <c r="O425" s="74"/>
      <c r="P425" s="98"/>
    </row>
    <row r="426" spans="1:16" ht="16.5" x14ac:dyDescent="0.2">
      <c r="A426" s="114" t="s">
        <v>566</v>
      </c>
      <c r="B426" s="77">
        <v>1319622736</v>
      </c>
      <c r="C426" s="77">
        <v>1986411306</v>
      </c>
      <c r="D426" s="77">
        <v>57093111</v>
      </c>
      <c r="E426" s="77">
        <v>571877226</v>
      </c>
      <c r="F426" s="97"/>
      <c r="G426" s="97"/>
      <c r="H426" s="97"/>
      <c r="I426" s="97"/>
      <c r="J426" s="74"/>
      <c r="K426" s="74"/>
      <c r="L426" s="74"/>
      <c r="M426" s="74"/>
      <c r="O426" s="74"/>
      <c r="P426" s="98"/>
    </row>
    <row r="427" spans="1:16" ht="17.25" thickBot="1" x14ac:dyDescent="0.25">
      <c r="A427" s="114" t="s">
        <v>567</v>
      </c>
      <c r="B427" s="77">
        <v>414390000</v>
      </c>
      <c r="C427" s="77">
        <v>821890000</v>
      </c>
      <c r="D427" s="77">
        <v>398000</v>
      </c>
      <c r="E427" s="77">
        <v>99098000</v>
      </c>
      <c r="F427" s="97"/>
      <c r="G427" s="97"/>
      <c r="H427" s="97"/>
      <c r="I427" s="97"/>
      <c r="J427" s="74"/>
      <c r="K427" s="74"/>
      <c r="L427" s="74"/>
      <c r="M427" s="74"/>
      <c r="O427" s="74"/>
      <c r="P427" s="98"/>
    </row>
    <row r="428" spans="1:16" ht="17.25" thickBot="1" x14ac:dyDescent="0.25">
      <c r="A428" s="109" t="s">
        <v>568</v>
      </c>
      <c r="B428" s="77">
        <v>59046407000</v>
      </c>
      <c r="C428" s="77">
        <v>127790322000</v>
      </c>
      <c r="D428" s="77">
        <v>16786941000</v>
      </c>
      <c r="E428" s="77">
        <v>67595557000</v>
      </c>
      <c r="F428" s="97"/>
      <c r="G428" s="97"/>
      <c r="H428" s="97"/>
      <c r="I428" s="97"/>
      <c r="J428" s="74"/>
      <c r="K428" s="74"/>
      <c r="L428" s="74"/>
      <c r="M428" s="74"/>
      <c r="O428" s="74"/>
      <c r="P428" s="98"/>
    </row>
    <row r="429" spans="1:16" ht="16.5" x14ac:dyDescent="0.2">
      <c r="A429" s="109" t="s">
        <v>569</v>
      </c>
      <c r="B429" s="77">
        <v>15227678860</v>
      </c>
      <c r="C429" s="77">
        <v>30530778737</v>
      </c>
      <c r="D429" s="77">
        <v>5233985527</v>
      </c>
      <c r="E429" s="77">
        <v>9997482509</v>
      </c>
      <c r="F429" s="97"/>
      <c r="G429" s="97"/>
      <c r="H429" s="97"/>
      <c r="I429" s="97"/>
      <c r="J429" s="74"/>
      <c r="K429" s="74"/>
      <c r="L429" s="74"/>
      <c r="M429" s="74"/>
      <c r="O429" s="74"/>
      <c r="P429" s="98"/>
    </row>
    <row r="430" spans="1:16" ht="16.5" x14ac:dyDescent="0.2">
      <c r="A430" s="114" t="s">
        <v>570</v>
      </c>
      <c r="B430" s="77">
        <v>1332379607</v>
      </c>
      <c r="C430" s="77">
        <v>2061209161</v>
      </c>
      <c r="D430" s="77">
        <v>152418088</v>
      </c>
      <c r="E430" s="77">
        <v>676385836</v>
      </c>
      <c r="F430" s="97"/>
      <c r="G430" s="97"/>
      <c r="H430" s="97"/>
      <c r="I430" s="97"/>
      <c r="J430" s="74"/>
      <c r="K430" s="74"/>
      <c r="L430" s="74"/>
      <c r="M430" s="74"/>
      <c r="O430" s="74"/>
      <c r="P430" s="98"/>
    </row>
    <row r="431" spans="1:16" ht="16.5" x14ac:dyDescent="0.2">
      <c r="A431" s="114" t="s">
        <v>571</v>
      </c>
      <c r="B431" s="77">
        <v>868642018</v>
      </c>
      <c r="C431" s="77">
        <v>1185729174</v>
      </c>
      <c r="D431" s="77">
        <v>291912741</v>
      </c>
      <c r="E431" s="77">
        <v>567812980</v>
      </c>
      <c r="F431" s="97"/>
      <c r="G431" s="97"/>
      <c r="H431" s="97"/>
      <c r="I431" s="97"/>
      <c r="J431" s="74"/>
      <c r="K431" s="74"/>
      <c r="L431" s="74"/>
      <c r="M431" s="74"/>
      <c r="O431" s="74"/>
      <c r="P431" s="98"/>
    </row>
    <row r="432" spans="1:16" ht="17.25" thickBot="1" x14ac:dyDescent="0.25">
      <c r="A432" s="114" t="s">
        <v>572</v>
      </c>
      <c r="B432" s="77">
        <v>647040279</v>
      </c>
      <c r="C432" s="77">
        <v>838084264</v>
      </c>
      <c r="D432" s="77">
        <v>259010289</v>
      </c>
      <c r="E432" s="77">
        <v>413071289</v>
      </c>
      <c r="F432" s="97"/>
      <c r="G432" s="97"/>
      <c r="H432" s="97"/>
      <c r="I432" s="97"/>
      <c r="J432" s="74"/>
      <c r="K432" s="74"/>
      <c r="L432" s="74"/>
      <c r="M432" s="74"/>
      <c r="O432" s="74"/>
      <c r="P432" s="98"/>
    </row>
    <row r="433" spans="1:16" ht="16.5" x14ac:dyDescent="0.2">
      <c r="A433" s="109" t="s">
        <v>573</v>
      </c>
      <c r="B433" s="77">
        <v>14161575141</v>
      </c>
      <c r="C433" s="77">
        <v>22620071035</v>
      </c>
      <c r="D433" s="77">
        <v>2112502122</v>
      </c>
      <c r="E433" s="77">
        <v>5605455095</v>
      </c>
      <c r="F433" s="97"/>
      <c r="G433" s="97"/>
      <c r="H433" s="97"/>
      <c r="I433" s="97"/>
      <c r="J433" s="74"/>
      <c r="K433" s="74"/>
      <c r="L433" s="74"/>
      <c r="M433" s="74"/>
      <c r="O433" s="74"/>
      <c r="P433" s="98"/>
    </row>
    <row r="434" spans="1:16" ht="33" x14ac:dyDescent="0.2">
      <c r="A434" s="114" t="s">
        <v>574</v>
      </c>
      <c r="B434" s="77">
        <v>6157178966</v>
      </c>
      <c r="C434" s="77">
        <v>9353213022</v>
      </c>
      <c r="D434" s="77">
        <v>588070091</v>
      </c>
      <c r="E434" s="77">
        <v>2667920410</v>
      </c>
      <c r="F434" s="97"/>
      <c r="G434" s="97"/>
      <c r="H434" s="97"/>
      <c r="I434" s="97"/>
      <c r="J434" s="74"/>
      <c r="K434" s="74"/>
      <c r="L434" s="74"/>
      <c r="M434" s="74"/>
      <c r="O434" s="74"/>
      <c r="P434" s="98"/>
    </row>
    <row r="435" spans="1:16" ht="33" x14ac:dyDescent="0.2">
      <c r="A435" s="114" t="s">
        <v>575</v>
      </c>
      <c r="B435" s="77">
        <v>1012228555</v>
      </c>
      <c r="C435" s="77">
        <v>1394347714</v>
      </c>
      <c r="D435" s="77">
        <v>149333957</v>
      </c>
      <c r="E435" s="77">
        <v>492179434</v>
      </c>
      <c r="F435" s="97"/>
      <c r="G435" s="97"/>
      <c r="H435" s="97"/>
      <c r="I435" s="97"/>
      <c r="J435" s="74"/>
      <c r="K435" s="74"/>
      <c r="L435" s="74"/>
      <c r="M435" s="74"/>
      <c r="O435" s="74"/>
      <c r="P435" s="98"/>
    </row>
    <row r="436" spans="1:16" ht="49.5" x14ac:dyDescent="0.2">
      <c r="A436" s="114" t="s">
        <v>576</v>
      </c>
      <c r="B436" s="77">
        <v>290505909985</v>
      </c>
      <c r="C436" s="77">
        <v>374938983590</v>
      </c>
      <c r="D436" s="77">
        <v>163486163583</v>
      </c>
      <c r="E436" s="77">
        <v>220650173436</v>
      </c>
      <c r="F436" s="97"/>
      <c r="G436" s="97"/>
      <c r="H436" s="97"/>
      <c r="I436" s="97"/>
      <c r="J436" s="74"/>
      <c r="K436" s="74"/>
      <c r="L436" s="74"/>
      <c r="M436" s="74"/>
      <c r="O436" s="74"/>
      <c r="P436" s="98"/>
    </row>
    <row r="437" spans="1:16" ht="16.5" x14ac:dyDescent="0.2">
      <c r="A437" s="114" t="s">
        <v>577</v>
      </c>
      <c r="B437" s="77">
        <v>6065764000</v>
      </c>
      <c r="C437" s="77">
        <v>10424217000</v>
      </c>
      <c r="D437" s="77">
        <v>1539916000</v>
      </c>
      <c r="E437" s="77">
        <v>4072787000</v>
      </c>
      <c r="F437" s="97"/>
      <c r="G437" s="97"/>
      <c r="H437" s="97"/>
      <c r="I437" s="97"/>
      <c r="J437" s="74"/>
      <c r="K437" s="74"/>
      <c r="L437" s="74"/>
      <c r="M437" s="74"/>
      <c r="O437" s="74"/>
      <c r="P437" s="98"/>
    </row>
    <row r="438" spans="1:16" ht="16.5" x14ac:dyDescent="0.2">
      <c r="A438" s="114" t="s">
        <v>578</v>
      </c>
      <c r="B438" s="77">
        <v>303475099</v>
      </c>
      <c r="C438" s="77">
        <v>326802785</v>
      </c>
      <c r="D438" s="77">
        <v>29872314</v>
      </c>
      <c r="E438" s="77">
        <v>29872314</v>
      </c>
      <c r="F438" s="97"/>
      <c r="G438" s="97"/>
      <c r="H438" s="97"/>
      <c r="I438" s="97"/>
      <c r="J438" s="74"/>
      <c r="K438" s="74"/>
      <c r="L438" s="74"/>
      <c r="M438" s="74"/>
      <c r="O438" s="74"/>
      <c r="P438" s="98"/>
    </row>
    <row r="439" spans="1:16" ht="16.5" x14ac:dyDescent="0.2">
      <c r="A439" s="114" t="s">
        <v>579</v>
      </c>
      <c r="B439" s="77">
        <v>2653965654.7697415</v>
      </c>
      <c r="C439" s="77">
        <v>2984004799.0834217</v>
      </c>
      <c r="D439" s="77">
        <v>1748193371.1940994</v>
      </c>
      <c r="E439" s="77">
        <v>1785865826.2142298</v>
      </c>
      <c r="F439" s="97"/>
      <c r="G439" s="97"/>
      <c r="H439" s="97"/>
      <c r="I439" s="97"/>
      <c r="J439" s="74"/>
      <c r="K439" s="74"/>
      <c r="L439" s="74"/>
      <c r="M439" s="74"/>
      <c r="O439" s="74"/>
      <c r="P439" s="98"/>
    </row>
    <row r="440" spans="1:16" ht="16.5" x14ac:dyDescent="0.2">
      <c r="A440" s="114" t="s">
        <v>580</v>
      </c>
      <c r="B440" s="77">
        <v>5962786283</v>
      </c>
      <c r="C440" s="77">
        <v>6902066927</v>
      </c>
      <c r="D440" s="77">
        <v>621431975</v>
      </c>
      <c r="E440" s="77">
        <v>975725537</v>
      </c>
      <c r="F440" s="97"/>
      <c r="G440" s="97"/>
      <c r="H440" s="97"/>
      <c r="I440" s="97"/>
      <c r="J440" s="74"/>
      <c r="K440" s="74"/>
      <c r="L440" s="74"/>
      <c r="M440" s="74"/>
      <c r="O440" s="74"/>
      <c r="P440" s="98"/>
    </row>
    <row r="441" spans="1:16" ht="16.5" x14ac:dyDescent="0.2">
      <c r="A441" s="72"/>
      <c r="B441" s="77"/>
      <c r="C441" s="77"/>
      <c r="D441" s="77"/>
      <c r="E441" s="77"/>
      <c r="F441" s="97"/>
      <c r="G441" s="97"/>
      <c r="H441" s="97"/>
      <c r="I441" s="97"/>
      <c r="J441" s="74"/>
      <c r="K441" s="74"/>
      <c r="L441" s="74"/>
      <c r="M441" s="74"/>
      <c r="O441" s="74"/>
      <c r="P441" s="98"/>
    </row>
    <row r="442" spans="1:16" ht="16.5" x14ac:dyDescent="0.2">
      <c r="A442" s="72"/>
      <c r="B442" s="77"/>
      <c r="C442" s="77"/>
      <c r="D442" s="77"/>
      <c r="E442" s="77"/>
      <c r="F442" s="97"/>
      <c r="G442" s="97"/>
      <c r="H442" s="97"/>
      <c r="I442" s="97"/>
      <c r="J442" s="74"/>
      <c r="K442" s="74"/>
      <c r="L442" s="74"/>
      <c r="M442" s="74"/>
      <c r="O442" s="74"/>
      <c r="P442" s="98"/>
    </row>
    <row r="443" spans="1:16" ht="16.5" x14ac:dyDescent="0.2">
      <c r="A443" s="72"/>
      <c r="B443" s="77"/>
      <c r="C443" s="77"/>
      <c r="D443" s="77"/>
      <c r="E443" s="77"/>
      <c r="F443" s="97"/>
      <c r="G443" s="97"/>
      <c r="H443" s="97"/>
      <c r="I443" s="97"/>
      <c r="J443" s="74"/>
      <c r="K443" s="74"/>
      <c r="L443" s="74"/>
      <c r="M443" s="74"/>
      <c r="O443" s="74"/>
      <c r="P443" s="98"/>
    </row>
    <row r="444" spans="1:16" ht="16.5" x14ac:dyDescent="0.2">
      <c r="A444" s="72"/>
      <c r="B444" s="77"/>
      <c r="C444" s="77"/>
      <c r="D444" s="77"/>
      <c r="E444" s="77"/>
      <c r="F444" s="97"/>
      <c r="G444" s="97"/>
      <c r="H444" s="97"/>
      <c r="I444" s="97"/>
      <c r="J444" s="74"/>
      <c r="K444" s="74"/>
      <c r="L444" s="74"/>
      <c r="M444" s="74"/>
      <c r="O444" s="74"/>
      <c r="P444" s="98"/>
    </row>
    <row r="445" spans="1:16" ht="16.5" x14ac:dyDescent="0.2">
      <c r="A445" s="72"/>
      <c r="B445" s="77"/>
      <c r="C445" s="77"/>
      <c r="D445" s="77"/>
      <c r="E445" s="77"/>
      <c r="F445" s="97"/>
      <c r="G445" s="97"/>
      <c r="H445" s="97"/>
      <c r="I445" s="97"/>
      <c r="J445" s="74"/>
      <c r="K445" s="74"/>
      <c r="L445" s="74"/>
      <c r="M445" s="74"/>
      <c r="O445" s="74"/>
      <c r="P445" s="98"/>
    </row>
    <row r="446" spans="1:16" ht="16.5" x14ac:dyDescent="0.2">
      <c r="A446" s="72"/>
      <c r="B446" s="77"/>
      <c r="C446" s="77"/>
      <c r="D446" s="77"/>
      <c r="E446" s="77"/>
      <c r="F446" s="97"/>
      <c r="G446" s="97"/>
      <c r="H446" s="97"/>
      <c r="I446" s="97"/>
      <c r="J446" s="74"/>
      <c r="K446" s="74"/>
      <c r="L446" s="74"/>
      <c r="M446" s="74"/>
      <c r="O446" s="74"/>
      <c r="P446" s="98"/>
    </row>
    <row r="447" spans="1:16" ht="16.5" x14ac:dyDescent="0.2">
      <c r="A447" s="72"/>
      <c r="B447" s="77"/>
      <c r="C447" s="77"/>
      <c r="D447" s="77"/>
      <c r="E447" s="77"/>
      <c r="F447" s="97"/>
      <c r="G447" s="97"/>
      <c r="H447" s="97"/>
      <c r="I447" s="97"/>
      <c r="J447" s="74"/>
      <c r="K447" s="74"/>
      <c r="L447" s="74"/>
      <c r="M447" s="74"/>
      <c r="O447" s="74"/>
      <c r="P447" s="98"/>
    </row>
    <row r="448" spans="1:16" ht="16.5" x14ac:dyDescent="0.2">
      <c r="A448" s="72"/>
      <c r="B448" s="77"/>
      <c r="C448" s="77"/>
      <c r="D448" s="77"/>
      <c r="E448" s="77"/>
      <c r="F448" s="97"/>
      <c r="G448" s="97"/>
      <c r="H448" s="97"/>
      <c r="I448" s="97"/>
      <c r="J448" s="74"/>
      <c r="K448" s="74"/>
      <c r="L448" s="74"/>
      <c r="M448" s="74"/>
      <c r="O448" s="74"/>
      <c r="P448" s="98"/>
    </row>
    <row r="449" spans="1:16" ht="16.5" x14ac:dyDescent="0.2">
      <c r="A449" s="72"/>
      <c r="B449" s="77"/>
      <c r="C449" s="77"/>
      <c r="D449" s="77"/>
      <c r="E449" s="77"/>
      <c r="F449" s="97"/>
      <c r="G449" s="97"/>
      <c r="H449" s="97"/>
      <c r="I449" s="97"/>
      <c r="J449" s="74"/>
      <c r="K449" s="74"/>
      <c r="L449" s="74"/>
      <c r="M449" s="74"/>
      <c r="O449" s="74"/>
      <c r="P449" s="98"/>
    </row>
    <row r="450" spans="1:16" ht="16.5" x14ac:dyDescent="0.2">
      <c r="A450" s="72"/>
      <c r="B450" s="77"/>
      <c r="C450" s="77"/>
      <c r="D450" s="77"/>
      <c r="E450" s="77"/>
      <c r="F450" s="97"/>
      <c r="G450" s="97"/>
      <c r="H450" s="97"/>
      <c r="I450" s="97"/>
      <c r="J450" s="74"/>
      <c r="K450" s="74"/>
      <c r="L450" s="74"/>
      <c r="M450" s="74"/>
      <c r="O450" s="74"/>
      <c r="P450" s="98"/>
    </row>
    <row r="451" spans="1:16" ht="16.5" x14ac:dyDescent="0.2">
      <c r="A451" s="72"/>
      <c r="B451" s="77"/>
      <c r="C451" s="77"/>
      <c r="D451" s="77"/>
      <c r="E451" s="77"/>
      <c r="F451" s="97"/>
      <c r="G451" s="97"/>
      <c r="H451" s="97"/>
      <c r="I451" s="97"/>
      <c r="J451" s="74"/>
      <c r="K451" s="74"/>
      <c r="L451" s="74"/>
      <c r="M451" s="74"/>
      <c r="O451" s="74"/>
      <c r="P451" s="98"/>
    </row>
    <row r="452" spans="1:16" ht="16.5" x14ac:dyDescent="0.2">
      <c r="A452" s="72"/>
      <c r="B452" s="77"/>
      <c r="C452" s="77"/>
      <c r="D452" s="77"/>
      <c r="E452" s="77"/>
      <c r="F452" s="97"/>
      <c r="G452" s="97"/>
      <c r="H452" s="97"/>
      <c r="I452" s="97"/>
      <c r="J452" s="74"/>
      <c r="K452" s="74"/>
      <c r="L452" s="74"/>
      <c r="M452" s="74"/>
      <c r="O452" s="74"/>
      <c r="P452" s="98"/>
    </row>
    <row r="453" spans="1:16" ht="16.5" x14ac:dyDescent="0.2">
      <c r="A453" s="72"/>
      <c r="B453" s="77"/>
      <c r="C453" s="77"/>
      <c r="D453" s="77"/>
      <c r="E453" s="77"/>
      <c r="F453" s="97"/>
      <c r="G453" s="97"/>
      <c r="H453" s="97"/>
      <c r="I453" s="97"/>
      <c r="J453" s="74"/>
      <c r="K453" s="74"/>
      <c r="L453" s="74"/>
      <c r="M453" s="74"/>
      <c r="O453" s="74"/>
      <c r="P453" s="98"/>
    </row>
    <row r="454" spans="1:16" ht="16.5" x14ac:dyDescent="0.2">
      <c r="A454" s="72"/>
      <c r="B454" s="77"/>
      <c r="C454" s="77"/>
      <c r="D454" s="77"/>
      <c r="E454" s="77"/>
      <c r="F454" s="97"/>
      <c r="G454" s="97"/>
      <c r="H454" s="97"/>
      <c r="I454" s="97"/>
      <c r="J454" s="74"/>
      <c r="K454" s="74"/>
      <c r="L454" s="74"/>
      <c r="M454" s="74"/>
      <c r="O454" s="74"/>
      <c r="P454" s="98"/>
    </row>
    <row r="455" spans="1:16" ht="16.5" x14ac:dyDescent="0.2">
      <c r="A455" s="72"/>
      <c r="B455" s="77"/>
      <c r="C455" s="77"/>
      <c r="D455" s="77"/>
      <c r="E455" s="77"/>
      <c r="F455" s="97"/>
      <c r="G455" s="97"/>
      <c r="H455" s="97"/>
      <c r="I455" s="97"/>
      <c r="J455" s="74"/>
      <c r="K455" s="74"/>
      <c r="L455" s="74"/>
      <c r="M455" s="74"/>
      <c r="O455" s="74"/>
      <c r="P455" s="98"/>
    </row>
    <row r="456" spans="1:16" ht="16.5" x14ac:dyDescent="0.2">
      <c r="A456" s="72"/>
      <c r="B456" s="77"/>
      <c r="C456" s="77"/>
      <c r="D456" s="77"/>
      <c r="E456" s="77"/>
      <c r="F456" s="97"/>
      <c r="G456" s="97"/>
      <c r="H456" s="97"/>
      <c r="I456" s="97"/>
      <c r="J456" s="74"/>
      <c r="K456" s="74"/>
      <c r="L456" s="74"/>
      <c r="M456" s="74"/>
      <c r="O456" s="74"/>
      <c r="P456" s="98"/>
    </row>
    <row r="457" spans="1:16" ht="16.5" x14ac:dyDescent="0.2">
      <c r="A457" s="72"/>
      <c r="B457" s="77"/>
      <c r="C457" s="77"/>
      <c r="D457" s="77"/>
      <c r="E457" s="77"/>
      <c r="F457" s="97"/>
      <c r="G457" s="97"/>
      <c r="H457" s="97"/>
      <c r="I457" s="97"/>
      <c r="J457" s="74"/>
      <c r="K457" s="74"/>
      <c r="L457" s="74"/>
      <c r="M457" s="74"/>
      <c r="O457" s="74"/>
      <c r="P457" s="98"/>
    </row>
    <row r="458" spans="1:16" ht="16.5" x14ac:dyDescent="0.2">
      <c r="A458" s="72"/>
      <c r="B458" s="77"/>
      <c r="C458" s="77"/>
      <c r="D458" s="77"/>
      <c r="E458" s="77"/>
      <c r="F458" s="97"/>
      <c r="G458" s="97"/>
      <c r="H458" s="97"/>
      <c r="I458" s="97"/>
      <c r="J458" s="74"/>
      <c r="K458" s="74"/>
      <c r="L458" s="74"/>
      <c r="M458" s="74"/>
      <c r="O458" s="74"/>
      <c r="P458" s="98"/>
    </row>
    <row r="459" spans="1:16" ht="16.5" x14ac:dyDescent="0.2">
      <c r="A459" s="72"/>
      <c r="B459" s="77"/>
      <c r="C459" s="77"/>
      <c r="D459" s="77"/>
      <c r="E459" s="77"/>
      <c r="F459" s="97"/>
      <c r="G459" s="97"/>
      <c r="H459" s="97"/>
      <c r="I459" s="97"/>
      <c r="J459" s="74"/>
      <c r="K459" s="74"/>
      <c r="L459" s="74"/>
      <c r="M459" s="74"/>
      <c r="O459" s="74"/>
      <c r="P459" s="98"/>
    </row>
    <row r="460" spans="1:16" ht="16.5" x14ac:dyDescent="0.2">
      <c r="A460" s="72"/>
      <c r="B460" s="77"/>
      <c r="C460" s="77"/>
      <c r="D460" s="77"/>
      <c r="E460" s="77"/>
      <c r="F460" s="97"/>
      <c r="G460" s="97"/>
      <c r="H460" s="97"/>
      <c r="I460" s="97"/>
      <c r="J460" s="74"/>
      <c r="K460" s="74"/>
      <c r="L460" s="74"/>
      <c r="M460" s="74"/>
      <c r="O460" s="74"/>
      <c r="P460" s="98"/>
    </row>
    <row r="461" spans="1:16" ht="16.5" x14ac:dyDescent="0.2">
      <c r="A461" s="72"/>
      <c r="B461" s="77"/>
      <c r="C461" s="77"/>
      <c r="D461" s="77"/>
      <c r="E461" s="77"/>
      <c r="F461" s="97"/>
      <c r="G461" s="97"/>
      <c r="H461" s="97"/>
      <c r="I461" s="97"/>
      <c r="J461" s="74"/>
      <c r="K461" s="74"/>
      <c r="L461" s="74"/>
      <c r="M461" s="74"/>
      <c r="O461" s="74"/>
      <c r="P461" s="98"/>
    </row>
    <row r="462" spans="1:16" ht="16.5" x14ac:dyDescent="0.2">
      <c r="A462" s="72"/>
      <c r="B462" s="77"/>
      <c r="C462" s="77"/>
      <c r="D462" s="77"/>
      <c r="E462" s="77"/>
      <c r="F462" s="97"/>
      <c r="G462" s="97"/>
      <c r="H462" s="97"/>
      <c r="I462" s="97"/>
      <c r="J462" s="74"/>
      <c r="K462" s="74"/>
      <c r="L462" s="74"/>
      <c r="M462" s="74"/>
      <c r="O462" s="74"/>
      <c r="P462" s="98"/>
    </row>
    <row r="463" spans="1:16" ht="16.5" x14ac:dyDescent="0.2">
      <c r="A463" s="72"/>
      <c r="B463" s="77"/>
      <c r="C463" s="77"/>
      <c r="D463" s="77"/>
      <c r="E463" s="77"/>
      <c r="F463" s="97"/>
      <c r="G463" s="97"/>
      <c r="H463" s="97"/>
      <c r="I463" s="97"/>
      <c r="J463" s="74"/>
      <c r="K463" s="74"/>
      <c r="L463" s="74"/>
      <c r="M463" s="74"/>
      <c r="O463" s="74"/>
      <c r="P463" s="98"/>
    </row>
    <row r="464" spans="1:16" ht="16.5" x14ac:dyDescent="0.2">
      <c r="A464" s="72"/>
      <c r="B464" s="77"/>
      <c r="C464" s="77"/>
      <c r="D464" s="77"/>
      <c r="E464" s="77"/>
      <c r="F464" s="97"/>
      <c r="G464" s="97"/>
      <c r="H464" s="97"/>
      <c r="I464" s="97"/>
      <c r="J464" s="74"/>
      <c r="K464" s="74"/>
      <c r="L464" s="74"/>
      <c r="M464" s="74"/>
      <c r="O464" s="74"/>
      <c r="P464" s="98"/>
    </row>
    <row r="465" spans="1:16" ht="16.5" x14ac:dyDescent="0.2">
      <c r="A465" s="72"/>
      <c r="B465" s="77"/>
      <c r="C465" s="77"/>
      <c r="D465" s="77"/>
      <c r="E465" s="77"/>
      <c r="F465" s="97"/>
      <c r="G465" s="97"/>
      <c r="H465" s="97"/>
      <c r="I465" s="97"/>
      <c r="J465" s="74"/>
      <c r="K465" s="74"/>
      <c r="L465" s="74"/>
      <c r="M465" s="74"/>
      <c r="O465" s="74"/>
      <c r="P465" s="98"/>
    </row>
    <row r="466" spans="1:16" ht="16.5" x14ac:dyDescent="0.2">
      <c r="A466" s="72"/>
      <c r="B466" s="77"/>
      <c r="C466" s="77"/>
      <c r="D466" s="77"/>
      <c r="E466" s="77"/>
      <c r="F466" s="97"/>
      <c r="G466" s="97"/>
      <c r="H466" s="97"/>
      <c r="I466" s="97"/>
      <c r="J466" s="74"/>
      <c r="K466" s="74"/>
      <c r="L466" s="74"/>
      <c r="M466" s="74"/>
      <c r="O466" s="74"/>
      <c r="P466" s="98"/>
    </row>
    <row r="467" spans="1:16" ht="16.5" x14ac:dyDescent="0.2">
      <c r="A467" s="72"/>
      <c r="B467" s="77"/>
      <c r="C467" s="77"/>
      <c r="D467" s="77"/>
      <c r="E467" s="77"/>
      <c r="F467" s="97"/>
      <c r="G467" s="97"/>
      <c r="H467" s="97"/>
      <c r="I467" s="97"/>
      <c r="J467" s="74"/>
      <c r="K467" s="74"/>
      <c r="L467" s="74"/>
      <c r="M467" s="74"/>
      <c r="O467" s="74"/>
      <c r="P467" s="98"/>
    </row>
    <row r="468" spans="1:16" ht="16.5" x14ac:dyDescent="0.2">
      <c r="A468" s="72"/>
      <c r="B468" s="77"/>
      <c r="C468" s="77"/>
      <c r="D468" s="77"/>
      <c r="E468" s="77"/>
      <c r="F468" s="97"/>
      <c r="G468" s="97"/>
      <c r="H468" s="97"/>
      <c r="I468" s="97"/>
      <c r="J468" s="74"/>
      <c r="K468" s="74"/>
      <c r="L468" s="74"/>
      <c r="M468" s="74"/>
      <c r="O468" s="74"/>
      <c r="P468" s="98"/>
    </row>
    <row r="469" spans="1:16" ht="16.5" x14ac:dyDescent="0.2">
      <c r="A469" s="72"/>
      <c r="B469" s="77"/>
      <c r="C469" s="77"/>
      <c r="D469" s="77"/>
      <c r="E469" s="77"/>
      <c r="F469" s="97"/>
      <c r="G469" s="97"/>
      <c r="H469" s="97"/>
      <c r="I469" s="97"/>
      <c r="J469" s="74"/>
      <c r="K469" s="74"/>
      <c r="L469" s="74"/>
      <c r="M469" s="74"/>
      <c r="O469" s="74"/>
      <c r="P469" s="98"/>
    </row>
    <row r="470" spans="1:16" ht="16.5" x14ac:dyDescent="0.2">
      <c r="A470" s="72"/>
      <c r="B470" s="77"/>
      <c r="C470" s="77"/>
      <c r="D470" s="77"/>
      <c r="E470" s="77"/>
      <c r="F470" s="97"/>
      <c r="G470" s="97"/>
      <c r="H470" s="97"/>
      <c r="I470" s="97"/>
      <c r="J470" s="74"/>
      <c r="K470" s="74"/>
      <c r="L470" s="74"/>
      <c r="M470" s="74"/>
      <c r="O470" s="74"/>
      <c r="P470" s="98"/>
    </row>
    <row r="471" spans="1:16" ht="16.5" x14ac:dyDescent="0.2">
      <c r="A471" s="72"/>
      <c r="B471" s="77"/>
      <c r="C471" s="77"/>
      <c r="D471" s="77"/>
      <c r="E471" s="77"/>
      <c r="F471" s="97"/>
      <c r="G471" s="97"/>
      <c r="H471" s="97"/>
      <c r="I471" s="97"/>
      <c r="J471" s="74"/>
      <c r="K471" s="74"/>
      <c r="L471" s="74"/>
      <c r="M471" s="74"/>
      <c r="O471" s="74"/>
      <c r="P471" s="98"/>
    </row>
    <row r="472" spans="1:16" ht="16.5" x14ac:dyDescent="0.2">
      <c r="A472" s="72"/>
      <c r="B472" s="77"/>
      <c r="C472" s="77"/>
      <c r="D472" s="77"/>
      <c r="E472" s="77"/>
      <c r="F472" s="97"/>
      <c r="G472" s="97"/>
      <c r="H472" s="97"/>
      <c r="I472" s="97"/>
      <c r="J472" s="74"/>
      <c r="K472" s="74"/>
      <c r="L472" s="74"/>
      <c r="M472" s="74"/>
      <c r="O472" s="74"/>
      <c r="P472" s="98"/>
    </row>
    <row r="473" spans="1:16" ht="16.5" x14ac:dyDescent="0.2">
      <c r="A473" s="72"/>
      <c r="B473" s="77"/>
      <c r="C473" s="77"/>
      <c r="D473" s="77"/>
      <c r="E473" s="77"/>
      <c r="F473" s="97"/>
      <c r="G473" s="97"/>
      <c r="H473" s="97"/>
      <c r="I473" s="97"/>
      <c r="J473" s="74"/>
      <c r="K473" s="74"/>
      <c r="L473" s="74"/>
      <c r="M473" s="74"/>
      <c r="O473" s="74"/>
      <c r="P473" s="98"/>
    </row>
    <row r="474" spans="1:16" ht="16.5" x14ac:dyDescent="0.2">
      <c r="A474" s="72"/>
      <c r="B474" s="77"/>
      <c r="C474" s="77"/>
      <c r="D474" s="77"/>
      <c r="E474" s="77"/>
      <c r="F474" s="97"/>
      <c r="G474" s="97"/>
      <c r="H474" s="97"/>
      <c r="I474" s="97"/>
      <c r="J474" s="74"/>
      <c r="K474" s="74"/>
      <c r="L474" s="74"/>
      <c r="M474" s="74"/>
      <c r="O474" s="74"/>
      <c r="P474" s="98"/>
    </row>
    <row r="475" spans="1:16" ht="16.5" x14ac:dyDescent="0.2">
      <c r="A475" s="72"/>
      <c r="B475" s="77"/>
      <c r="C475" s="77"/>
      <c r="D475" s="77"/>
      <c r="E475" s="77"/>
      <c r="F475" s="97"/>
      <c r="G475" s="97"/>
      <c r="H475" s="97"/>
      <c r="I475" s="97"/>
      <c r="J475" s="74"/>
      <c r="K475" s="74"/>
      <c r="L475" s="74"/>
      <c r="M475" s="74"/>
      <c r="O475" s="74"/>
      <c r="P475" s="98"/>
    </row>
    <row r="476" spans="1:16" ht="16.5" x14ac:dyDescent="0.2">
      <c r="A476" s="72"/>
      <c r="B476" s="77"/>
      <c r="C476" s="77"/>
      <c r="D476" s="77"/>
      <c r="E476" s="77"/>
      <c r="F476" s="97"/>
      <c r="G476" s="97"/>
      <c r="H476" s="97"/>
      <c r="I476" s="97"/>
      <c r="J476" s="74"/>
      <c r="K476" s="74"/>
      <c r="L476" s="74"/>
      <c r="M476" s="74"/>
      <c r="O476" s="74"/>
      <c r="P476" s="98"/>
    </row>
    <row r="477" spans="1:16" ht="16.5" x14ac:dyDescent="0.2">
      <c r="A477" s="72"/>
      <c r="B477" s="77"/>
      <c r="C477" s="77"/>
      <c r="D477" s="77"/>
      <c r="E477" s="77"/>
      <c r="F477" s="97"/>
      <c r="G477" s="97"/>
      <c r="H477" s="97"/>
      <c r="I477" s="97"/>
      <c r="J477" s="74"/>
      <c r="K477" s="74"/>
      <c r="L477" s="74"/>
      <c r="M477" s="74"/>
      <c r="O477" s="74"/>
      <c r="P477" s="98"/>
    </row>
    <row r="478" spans="1:16" ht="16.5" x14ac:dyDescent="0.2">
      <c r="A478" s="72"/>
      <c r="B478" s="77"/>
      <c r="C478" s="77"/>
      <c r="D478" s="77"/>
      <c r="E478" s="77"/>
      <c r="F478" s="97"/>
      <c r="G478" s="97"/>
      <c r="H478" s="97"/>
      <c r="I478" s="97"/>
      <c r="J478" s="74"/>
      <c r="K478" s="74"/>
      <c r="L478" s="74"/>
      <c r="M478" s="74"/>
      <c r="O478" s="74"/>
      <c r="P478" s="98"/>
    </row>
    <row r="479" spans="1:16" ht="16.5" x14ac:dyDescent="0.2">
      <c r="A479" s="72"/>
      <c r="B479" s="77"/>
      <c r="C479" s="77"/>
      <c r="D479" s="77"/>
      <c r="E479" s="77"/>
      <c r="F479" s="97"/>
      <c r="G479" s="97"/>
      <c r="H479" s="97"/>
      <c r="I479" s="97"/>
      <c r="J479" s="74"/>
      <c r="K479" s="74"/>
      <c r="L479" s="74"/>
      <c r="M479" s="74"/>
      <c r="O479" s="74"/>
      <c r="P479" s="98"/>
    </row>
    <row r="480" spans="1:16" ht="16.5" x14ac:dyDescent="0.2">
      <c r="A480" s="72"/>
      <c r="B480" s="77"/>
      <c r="C480" s="77"/>
      <c r="D480" s="77"/>
      <c r="E480" s="77"/>
      <c r="F480" s="97"/>
      <c r="G480" s="97"/>
      <c r="H480" s="97"/>
      <c r="I480" s="97"/>
      <c r="J480" s="74"/>
      <c r="K480" s="74"/>
      <c r="L480" s="74"/>
      <c r="M480" s="74"/>
      <c r="O480" s="74"/>
      <c r="P480" s="98"/>
    </row>
    <row r="481" spans="1:16" ht="16.5" x14ac:dyDescent="0.2">
      <c r="A481" s="72"/>
      <c r="B481" s="77"/>
      <c r="C481" s="77"/>
      <c r="D481" s="77"/>
      <c r="E481" s="77"/>
      <c r="F481" s="97"/>
      <c r="G481" s="97"/>
      <c r="H481" s="97"/>
      <c r="I481" s="97"/>
      <c r="J481" s="74"/>
      <c r="K481" s="74"/>
      <c r="L481" s="74"/>
      <c r="M481" s="74"/>
      <c r="O481" s="74"/>
      <c r="P481" s="98"/>
    </row>
    <row r="482" spans="1:16" ht="16.5" x14ac:dyDescent="0.2">
      <c r="A482" s="72"/>
      <c r="B482" s="77"/>
      <c r="C482" s="77"/>
      <c r="D482" s="77"/>
      <c r="E482" s="77"/>
      <c r="F482" s="97"/>
      <c r="G482" s="97"/>
      <c r="H482" s="97"/>
      <c r="I482" s="97"/>
      <c r="J482" s="74"/>
      <c r="K482" s="74"/>
      <c r="L482" s="74"/>
      <c r="M482" s="74"/>
      <c r="O482" s="74"/>
      <c r="P482" s="98"/>
    </row>
    <row r="483" spans="1:16" ht="16.5" x14ac:dyDescent="0.2">
      <c r="A483" s="72"/>
      <c r="B483" s="77"/>
      <c r="C483" s="77"/>
      <c r="D483" s="77"/>
      <c r="E483" s="77"/>
      <c r="F483" s="97"/>
      <c r="G483" s="97"/>
      <c r="H483" s="97"/>
      <c r="I483" s="97"/>
      <c r="J483" s="74"/>
      <c r="K483" s="74"/>
      <c r="L483" s="74"/>
      <c r="M483" s="74"/>
      <c r="O483" s="74"/>
      <c r="P483" s="98"/>
    </row>
    <row r="484" spans="1:16" ht="16.5" x14ac:dyDescent="0.2">
      <c r="A484" s="72"/>
      <c r="B484" s="77"/>
      <c r="C484" s="77"/>
      <c r="D484" s="77"/>
      <c r="E484" s="77"/>
      <c r="F484" s="97"/>
      <c r="G484" s="97"/>
      <c r="H484" s="97"/>
      <c r="I484" s="97"/>
      <c r="J484" s="74"/>
      <c r="K484" s="74"/>
      <c r="L484" s="74"/>
      <c r="M484" s="74"/>
      <c r="O484" s="74"/>
      <c r="P484" s="98"/>
    </row>
    <row r="485" spans="1:16" ht="16.5" x14ac:dyDescent="0.2">
      <c r="A485" s="72"/>
      <c r="B485" s="77"/>
      <c r="C485" s="77"/>
      <c r="D485" s="77"/>
      <c r="E485" s="77"/>
      <c r="F485" s="97"/>
      <c r="G485" s="97"/>
      <c r="H485" s="97"/>
      <c r="I485" s="97"/>
      <c r="J485" s="74"/>
      <c r="K485" s="74"/>
      <c r="L485" s="74"/>
      <c r="M485" s="74"/>
      <c r="O485" s="74"/>
      <c r="P485" s="98"/>
    </row>
    <row r="486" spans="1:16" ht="16.5" x14ac:dyDescent="0.2">
      <c r="A486" s="72"/>
      <c r="B486" s="77"/>
      <c r="C486" s="77"/>
      <c r="D486" s="77"/>
      <c r="E486" s="77"/>
      <c r="F486" s="97"/>
      <c r="G486" s="97"/>
      <c r="H486" s="97"/>
      <c r="I486" s="97"/>
      <c r="J486" s="74"/>
      <c r="K486" s="74"/>
      <c r="L486" s="74"/>
      <c r="M486" s="74"/>
      <c r="O486" s="74"/>
      <c r="P486" s="98"/>
    </row>
    <row r="487" spans="1:16" ht="16.5" x14ac:dyDescent="0.2">
      <c r="A487" s="72"/>
      <c r="B487" s="77"/>
      <c r="C487" s="77"/>
      <c r="D487" s="77"/>
      <c r="E487" s="77"/>
      <c r="F487" s="97"/>
      <c r="G487" s="97"/>
      <c r="H487" s="97"/>
      <c r="I487" s="97"/>
      <c r="J487" s="74"/>
      <c r="K487" s="74"/>
      <c r="L487" s="74"/>
      <c r="M487" s="74"/>
      <c r="O487" s="74"/>
      <c r="P487" s="98"/>
    </row>
    <row r="488" spans="1:16" ht="16.5" x14ac:dyDescent="0.2">
      <c r="A488" s="72"/>
      <c r="B488" s="77"/>
      <c r="C488" s="77"/>
      <c r="D488" s="77"/>
      <c r="E488" s="77"/>
      <c r="F488" s="97"/>
      <c r="G488" s="97"/>
      <c r="H488" s="97"/>
      <c r="I488" s="97"/>
      <c r="J488" s="74"/>
      <c r="K488" s="74"/>
      <c r="L488" s="74"/>
      <c r="M488" s="74"/>
      <c r="O488" s="74"/>
      <c r="P488" s="98"/>
    </row>
    <row r="489" spans="1:16" ht="16.5" x14ac:dyDescent="0.2">
      <c r="A489" s="72"/>
      <c r="B489" s="77"/>
      <c r="C489" s="77"/>
      <c r="D489" s="77"/>
      <c r="E489" s="77"/>
      <c r="F489" s="97"/>
      <c r="G489" s="97"/>
      <c r="H489" s="97"/>
      <c r="I489" s="97"/>
      <c r="J489" s="74"/>
      <c r="K489" s="74"/>
      <c r="L489" s="74"/>
      <c r="M489" s="74"/>
      <c r="O489" s="74"/>
      <c r="P489" s="98"/>
    </row>
    <row r="490" spans="1:16" ht="16.5" x14ac:dyDescent="0.2">
      <c r="A490" s="72"/>
      <c r="B490" s="77"/>
      <c r="C490" s="77"/>
      <c r="D490" s="77"/>
      <c r="E490" s="77"/>
      <c r="F490" s="97"/>
      <c r="G490" s="97"/>
      <c r="H490" s="97"/>
      <c r="I490" s="97"/>
      <c r="J490" s="74"/>
      <c r="K490" s="74"/>
      <c r="L490" s="74"/>
      <c r="M490" s="74"/>
      <c r="O490" s="74"/>
      <c r="P490" s="98"/>
    </row>
    <row r="491" spans="1:16" ht="16.5" x14ac:dyDescent="0.2">
      <c r="A491" s="72"/>
      <c r="B491" s="77"/>
      <c r="C491" s="77"/>
      <c r="D491" s="77"/>
      <c r="E491" s="77"/>
      <c r="F491" s="97"/>
      <c r="G491" s="97"/>
      <c r="H491" s="97"/>
      <c r="I491" s="97"/>
      <c r="J491" s="74"/>
      <c r="K491" s="74"/>
      <c r="L491" s="74"/>
      <c r="M491" s="74"/>
      <c r="O491" s="74"/>
      <c r="P491" s="98"/>
    </row>
    <row r="492" spans="1:16" ht="16.5" x14ac:dyDescent="0.2">
      <c r="A492" s="72"/>
      <c r="B492" s="77"/>
      <c r="C492" s="77"/>
      <c r="D492" s="77"/>
      <c r="E492" s="77"/>
      <c r="F492" s="97"/>
      <c r="G492" s="97"/>
      <c r="H492" s="97"/>
      <c r="I492" s="97"/>
      <c r="J492" s="74"/>
      <c r="K492" s="74"/>
      <c r="L492" s="74"/>
      <c r="M492" s="74"/>
      <c r="O492" s="74"/>
      <c r="P492" s="98"/>
    </row>
    <row r="493" spans="1:16" ht="16.5" x14ac:dyDescent="0.2">
      <c r="A493" s="72"/>
      <c r="B493" s="77"/>
      <c r="C493" s="77"/>
      <c r="D493" s="77"/>
      <c r="E493" s="77"/>
      <c r="F493" s="97"/>
      <c r="G493" s="97"/>
      <c r="H493" s="97"/>
      <c r="I493" s="97"/>
      <c r="J493" s="74"/>
      <c r="K493" s="74"/>
      <c r="L493" s="74"/>
      <c r="M493" s="74"/>
      <c r="O493" s="74"/>
      <c r="P493" s="98"/>
    </row>
    <row r="494" spans="1:16" ht="16.5" x14ac:dyDescent="0.2">
      <c r="A494" s="72"/>
      <c r="B494" s="77"/>
      <c r="C494" s="77"/>
      <c r="D494" s="77"/>
      <c r="E494" s="77"/>
      <c r="F494" s="97"/>
      <c r="G494" s="97"/>
      <c r="H494" s="97"/>
      <c r="I494" s="97"/>
      <c r="J494" s="74"/>
      <c r="K494" s="74"/>
      <c r="L494" s="74"/>
      <c r="M494" s="74"/>
      <c r="O494" s="74"/>
      <c r="P494" s="98"/>
    </row>
    <row r="495" spans="1:16" ht="16.5" x14ac:dyDescent="0.2">
      <c r="A495" s="72"/>
      <c r="B495" s="77"/>
      <c r="C495" s="77"/>
      <c r="D495" s="77"/>
      <c r="E495" s="77"/>
      <c r="F495" s="97"/>
      <c r="G495" s="97"/>
      <c r="H495" s="97"/>
      <c r="I495" s="97"/>
      <c r="J495" s="74"/>
      <c r="K495" s="74"/>
      <c r="L495" s="74"/>
      <c r="M495" s="74"/>
      <c r="O495" s="74"/>
      <c r="P495" s="98"/>
    </row>
    <row r="496" spans="1:16" ht="16.5" x14ac:dyDescent="0.2">
      <c r="A496" s="72"/>
      <c r="B496" s="77"/>
      <c r="C496" s="77"/>
      <c r="D496" s="77"/>
      <c r="E496" s="77"/>
      <c r="F496" s="97"/>
      <c r="G496" s="97"/>
      <c r="H496" s="97"/>
      <c r="I496" s="97"/>
      <c r="J496" s="74"/>
      <c r="K496" s="74"/>
      <c r="L496" s="74"/>
      <c r="M496" s="74"/>
      <c r="O496" s="74"/>
      <c r="P496" s="98"/>
    </row>
    <row r="497" spans="1:16" ht="16.5" x14ac:dyDescent="0.2">
      <c r="A497" s="72"/>
      <c r="B497" s="77"/>
      <c r="C497" s="77"/>
      <c r="D497" s="77"/>
      <c r="E497" s="77"/>
      <c r="F497" s="97"/>
      <c r="G497" s="97"/>
      <c r="H497" s="97"/>
      <c r="I497" s="97"/>
      <c r="J497" s="74"/>
      <c r="K497" s="74"/>
      <c r="L497" s="74"/>
      <c r="M497" s="74"/>
      <c r="O497" s="74"/>
      <c r="P497" s="98"/>
    </row>
    <row r="498" spans="1:16" ht="16.5" x14ac:dyDescent="0.2">
      <c r="A498" s="72"/>
      <c r="B498" s="77"/>
      <c r="C498" s="77"/>
      <c r="D498" s="77"/>
      <c r="E498" s="77"/>
      <c r="F498" s="97"/>
      <c r="G498" s="97"/>
      <c r="H498" s="97"/>
      <c r="I498" s="97"/>
      <c r="J498" s="74"/>
      <c r="K498" s="74"/>
      <c r="L498" s="74"/>
      <c r="M498" s="74"/>
      <c r="O498" s="74"/>
      <c r="P498" s="98"/>
    </row>
    <row r="499" spans="1:16" ht="16.5" x14ac:dyDescent="0.2">
      <c r="A499" s="72"/>
      <c r="B499" s="77"/>
      <c r="C499" s="77"/>
      <c r="D499" s="77"/>
      <c r="E499" s="77"/>
      <c r="F499" s="97"/>
      <c r="G499" s="97"/>
      <c r="H499" s="97"/>
      <c r="I499" s="97"/>
      <c r="J499" s="74"/>
      <c r="K499" s="74"/>
      <c r="L499" s="74"/>
      <c r="M499" s="74"/>
      <c r="O499" s="74"/>
      <c r="P499" s="98"/>
    </row>
    <row r="500" spans="1:16" ht="16.5" x14ac:dyDescent="0.2">
      <c r="A500" s="72"/>
      <c r="B500" s="77"/>
      <c r="C500" s="77"/>
      <c r="D500" s="77"/>
      <c r="E500" s="77"/>
      <c r="F500" s="97"/>
      <c r="G500" s="97"/>
      <c r="H500" s="97"/>
      <c r="I500" s="97"/>
      <c r="J500" s="74"/>
      <c r="K500" s="74"/>
      <c r="L500" s="74"/>
      <c r="M500" s="74"/>
      <c r="O500" s="74"/>
      <c r="P500" s="98"/>
    </row>
    <row r="501" spans="1:16" ht="16.5" x14ac:dyDescent="0.2">
      <c r="A501" s="72"/>
      <c r="B501" s="77"/>
      <c r="C501" s="77"/>
      <c r="D501" s="77"/>
      <c r="E501" s="77"/>
      <c r="F501" s="97"/>
      <c r="G501" s="97"/>
      <c r="H501" s="97"/>
      <c r="I501" s="97"/>
      <c r="J501" s="74"/>
      <c r="K501" s="74"/>
      <c r="L501" s="74"/>
      <c r="M501" s="74"/>
      <c r="O501" s="74"/>
      <c r="P501" s="98"/>
    </row>
    <row r="502" spans="1:16" ht="16.5" x14ac:dyDescent="0.2">
      <c r="A502" s="72"/>
      <c r="B502" s="77"/>
      <c r="C502" s="77"/>
      <c r="D502" s="77"/>
      <c r="E502" s="77"/>
      <c r="F502" s="97"/>
      <c r="G502" s="97"/>
      <c r="H502" s="97"/>
      <c r="I502" s="97"/>
      <c r="J502" s="74"/>
      <c r="K502" s="74"/>
      <c r="L502" s="74"/>
      <c r="M502" s="74"/>
      <c r="O502" s="74"/>
      <c r="P502" s="98"/>
    </row>
    <row r="503" spans="1:16" ht="16.5" x14ac:dyDescent="0.2">
      <c r="A503" s="72"/>
      <c r="B503" s="77"/>
      <c r="C503" s="77"/>
      <c r="D503" s="77"/>
      <c r="E503" s="77"/>
      <c r="F503" s="97"/>
      <c r="G503" s="97"/>
      <c r="H503" s="97"/>
      <c r="I503" s="97"/>
      <c r="J503" s="74"/>
      <c r="K503" s="74"/>
      <c r="L503" s="74"/>
      <c r="M503" s="74"/>
      <c r="O503" s="74"/>
      <c r="P503" s="98"/>
    </row>
    <row r="504" spans="1:16" ht="16.5" x14ac:dyDescent="0.2">
      <c r="A504" s="72"/>
      <c r="B504" s="77"/>
      <c r="C504" s="77"/>
      <c r="D504" s="77"/>
      <c r="E504" s="77"/>
      <c r="F504" s="97"/>
      <c r="G504" s="97"/>
      <c r="H504" s="97"/>
      <c r="I504" s="97"/>
      <c r="J504" s="74"/>
      <c r="K504" s="74"/>
      <c r="L504" s="74"/>
      <c r="M504" s="74"/>
      <c r="O504" s="74"/>
      <c r="P504" s="98"/>
    </row>
    <row r="505" spans="1:16" ht="16.5" x14ac:dyDescent="0.2">
      <c r="A505" s="72"/>
      <c r="B505" s="77"/>
      <c r="C505" s="77"/>
      <c r="D505" s="77"/>
      <c r="E505" s="77"/>
      <c r="F505" s="97"/>
      <c r="G505" s="97"/>
      <c r="H505" s="97"/>
      <c r="I505" s="97"/>
      <c r="J505" s="74"/>
      <c r="K505" s="74"/>
      <c r="L505" s="74"/>
      <c r="M505" s="74"/>
      <c r="O505" s="74"/>
      <c r="P505" s="98"/>
    </row>
    <row r="506" spans="1:16" ht="16.5" x14ac:dyDescent="0.2">
      <c r="A506" s="72"/>
      <c r="B506" s="77"/>
      <c r="C506" s="77"/>
      <c r="D506" s="77"/>
      <c r="E506" s="77"/>
      <c r="F506" s="97"/>
      <c r="G506" s="97"/>
      <c r="H506" s="97"/>
      <c r="I506" s="97"/>
      <c r="J506" s="74"/>
      <c r="K506" s="74"/>
      <c r="L506" s="74"/>
      <c r="M506" s="74"/>
      <c r="O506" s="74"/>
      <c r="P506" s="98"/>
    </row>
    <row r="507" spans="1:16" ht="16.5" x14ac:dyDescent="0.2">
      <c r="A507" s="72"/>
      <c r="B507" s="77"/>
      <c r="C507" s="77"/>
      <c r="D507" s="77"/>
      <c r="E507" s="77"/>
      <c r="F507" s="97"/>
      <c r="G507" s="97"/>
      <c r="H507" s="97"/>
      <c r="I507" s="97"/>
      <c r="J507" s="74"/>
      <c r="K507" s="74"/>
      <c r="L507" s="74"/>
      <c r="M507" s="74"/>
      <c r="O507" s="74"/>
      <c r="P507" s="98"/>
    </row>
    <row r="508" spans="1:16" ht="16.5" x14ac:dyDescent="0.2">
      <c r="A508" s="72"/>
      <c r="B508" s="77"/>
      <c r="C508" s="77"/>
      <c r="D508" s="77"/>
      <c r="E508" s="77"/>
      <c r="F508" s="97"/>
      <c r="G508" s="97"/>
      <c r="H508" s="97"/>
      <c r="I508" s="97"/>
      <c r="J508" s="74"/>
      <c r="K508" s="74"/>
      <c r="L508" s="74"/>
      <c r="M508" s="74"/>
      <c r="O508" s="74"/>
      <c r="P508" s="98"/>
    </row>
    <row r="509" spans="1:16" ht="16.5" x14ac:dyDescent="0.2">
      <c r="A509" s="72"/>
      <c r="B509" s="77"/>
      <c r="C509" s="77"/>
      <c r="D509" s="77"/>
      <c r="E509" s="77"/>
      <c r="F509" s="97"/>
      <c r="G509" s="97"/>
      <c r="H509" s="97"/>
      <c r="I509" s="97"/>
      <c r="J509" s="74"/>
      <c r="K509" s="74"/>
      <c r="L509" s="74"/>
      <c r="M509" s="74"/>
      <c r="O509" s="74"/>
      <c r="P509" s="98"/>
    </row>
    <row r="510" spans="1:16" ht="16.5" x14ac:dyDescent="0.2">
      <c r="A510" s="72"/>
      <c r="B510" s="77"/>
      <c r="C510" s="77"/>
      <c r="D510" s="77"/>
      <c r="E510" s="77"/>
      <c r="F510" s="97"/>
      <c r="G510" s="97"/>
      <c r="H510" s="97"/>
      <c r="I510" s="97"/>
      <c r="J510" s="74"/>
      <c r="K510" s="74"/>
      <c r="L510" s="74"/>
      <c r="M510" s="74"/>
      <c r="O510" s="74"/>
      <c r="P510" s="98"/>
    </row>
    <row r="511" spans="1:16" ht="16.5" x14ac:dyDescent="0.2">
      <c r="A511" s="72"/>
      <c r="B511" s="77"/>
      <c r="C511" s="77"/>
      <c r="D511" s="77"/>
      <c r="E511" s="77"/>
      <c r="F511" s="97"/>
      <c r="G511" s="97"/>
      <c r="H511" s="97"/>
      <c r="I511" s="97"/>
      <c r="J511" s="74"/>
      <c r="K511" s="74"/>
      <c r="L511" s="74"/>
      <c r="M511" s="74"/>
      <c r="O511" s="74"/>
      <c r="P511" s="98"/>
    </row>
    <row r="512" spans="1:16" ht="16.5" x14ac:dyDescent="0.2">
      <c r="A512" s="72"/>
      <c r="B512" s="77"/>
      <c r="C512" s="77"/>
      <c r="D512" s="77"/>
      <c r="E512" s="77"/>
      <c r="F512" s="97"/>
      <c r="G512" s="97"/>
      <c r="H512" s="97"/>
      <c r="I512" s="97"/>
      <c r="J512" s="74"/>
      <c r="K512" s="74"/>
      <c r="L512" s="74"/>
      <c r="M512" s="74"/>
      <c r="O512" s="74"/>
      <c r="P512" s="98"/>
    </row>
    <row r="513" spans="1:16" ht="16.5" x14ac:dyDescent="0.2">
      <c r="A513" s="127"/>
      <c r="B513" s="77"/>
      <c r="C513" s="77"/>
      <c r="D513" s="77"/>
      <c r="E513" s="77"/>
      <c r="F513" s="97"/>
      <c r="G513" s="97"/>
      <c r="H513" s="97"/>
      <c r="I513" s="97"/>
      <c r="J513" s="74"/>
      <c r="K513" s="74"/>
      <c r="L513" s="74"/>
      <c r="M513" s="74"/>
      <c r="O513" s="74"/>
      <c r="P513" s="98"/>
    </row>
    <row r="514" spans="1:16" ht="16.5" x14ac:dyDescent="0.2">
      <c r="A514" s="127"/>
      <c r="B514" s="77"/>
      <c r="C514" s="77"/>
      <c r="D514" s="77"/>
      <c r="E514" s="77"/>
      <c r="F514" s="97"/>
      <c r="G514" s="97"/>
      <c r="H514" s="97"/>
      <c r="I514" s="97"/>
      <c r="J514" s="74"/>
      <c r="K514" s="74"/>
      <c r="L514" s="74"/>
      <c r="M514" s="74"/>
      <c r="O514" s="74"/>
      <c r="P514" s="98"/>
    </row>
    <row r="515" spans="1:16" ht="16.5" x14ac:dyDescent="0.2">
      <c r="A515" s="72"/>
      <c r="B515" s="77"/>
      <c r="C515" s="77"/>
      <c r="D515" s="77"/>
      <c r="E515" s="77"/>
      <c r="F515" s="97"/>
      <c r="G515" s="97"/>
      <c r="H515" s="97"/>
      <c r="I515" s="97"/>
      <c r="J515" s="74"/>
      <c r="K515" s="74"/>
      <c r="L515" s="74"/>
      <c r="M515" s="74"/>
      <c r="O515" s="74"/>
      <c r="P515" s="98"/>
    </row>
    <row r="516" spans="1:16" ht="16.5" x14ac:dyDescent="0.2">
      <c r="A516" s="72"/>
      <c r="B516" s="77"/>
      <c r="C516" s="77"/>
      <c r="D516" s="77"/>
      <c r="E516" s="77"/>
      <c r="F516" s="97"/>
      <c r="G516" s="97"/>
      <c r="H516" s="97"/>
      <c r="I516" s="97"/>
      <c r="J516" s="74"/>
      <c r="K516" s="74"/>
      <c r="L516" s="74"/>
      <c r="M516" s="74"/>
      <c r="O516" s="74"/>
      <c r="P516" s="98"/>
    </row>
    <row r="517" spans="1:16" ht="16.5" x14ac:dyDescent="0.2">
      <c r="A517" s="72"/>
      <c r="B517" s="77"/>
      <c r="C517" s="77"/>
      <c r="D517" s="77"/>
      <c r="E517" s="77"/>
      <c r="F517" s="97"/>
      <c r="G517" s="97"/>
      <c r="H517" s="97"/>
      <c r="I517" s="97"/>
      <c r="J517" s="74"/>
      <c r="K517" s="74"/>
      <c r="L517" s="74"/>
      <c r="M517" s="74"/>
      <c r="O517" s="74"/>
      <c r="P517" s="98"/>
    </row>
    <row r="518" spans="1:16" ht="16.5" x14ac:dyDescent="0.2">
      <c r="A518" s="72"/>
      <c r="B518" s="77"/>
      <c r="C518" s="77"/>
      <c r="D518" s="77"/>
      <c r="E518" s="77"/>
      <c r="F518" s="97"/>
      <c r="G518" s="97"/>
      <c r="H518" s="97"/>
      <c r="I518" s="97"/>
      <c r="J518" s="74"/>
      <c r="K518" s="74"/>
      <c r="L518" s="74"/>
      <c r="M518" s="74"/>
      <c r="O518" s="74"/>
      <c r="P518" s="98"/>
    </row>
    <row r="519" spans="1:16" ht="16.5" x14ac:dyDescent="0.2">
      <c r="A519" s="72"/>
      <c r="B519" s="77"/>
      <c r="C519" s="77"/>
      <c r="D519" s="77"/>
      <c r="E519" s="77"/>
      <c r="F519" s="97"/>
      <c r="G519" s="97"/>
      <c r="H519" s="97"/>
      <c r="I519" s="97"/>
      <c r="J519" s="74"/>
      <c r="K519" s="74"/>
      <c r="L519" s="74"/>
      <c r="M519" s="74"/>
      <c r="O519" s="74"/>
      <c r="P519" s="98"/>
    </row>
    <row r="520" spans="1:16" ht="16.5" x14ac:dyDescent="0.2">
      <c r="A520" s="72"/>
      <c r="B520" s="77"/>
      <c r="C520" s="77"/>
      <c r="D520" s="77"/>
      <c r="E520" s="77"/>
      <c r="F520" s="97"/>
      <c r="G520" s="97"/>
      <c r="H520" s="97"/>
      <c r="I520" s="97"/>
      <c r="J520" s="74"/>
      <c r="K520" s="74"/>
      <c r="L520" s="74"/>
      <c r="M520" s="74"/>
      <c r="O520" s="74"/>
      <c r="P520" s="98"/>
    </row>
    <row r="521" spans="1:16" ht="16.5" x14ac:dyDescent="0.2">
      <c r="A521" s="72"/>
      <c r="B521" s="77"/>
      <c r="C521" s="77"/>
      <c r="D521" s="77"/>
      <c r="E521" s="77"/>
      <c r="F521" s="97"/>
      <c r="G521" s="97"/>
      <c r="H521" s="97"/>
      <c r="I521" s="97"/>
      <c r="J521" s="74"/>
      <c r="K521" s="74"/>
      <c r="L521" s="74"/>
      <c r="M521" s="74"/>
      <c r="O521" s="74"/>
      <c r="P521" s="98"/>
    </row>
    <row r="522" spans="1:16" ht="16.5" x14ac:dyDescent="0.2">
      <c r="A522" s="72"/>
      <c r="B522" s="77"/>
      <c r="C522" s="77"/>
      <c r="D522" s="77"/>
      <c r="E522" s="77"/>
      <c r="F522" s="97"/>
      <c r="G522" s="97"/>
      <c r="H522" s="97"/>
      <c r="I522" s="97"/>
      <c r="J522" s="74"/>
      <c r="K522" s="74"/>
      <c r="L522" s="74"/>
      <c r="M522" s="74"/>
      <c r="O522" s="74"/>
      <c r="P522" s="98"/>
    </row>
    <row r="523" spans="1:16" ht="16.5" x14ac:dyDescent="0.2">
      <c r="A523" s="72"/>
      <c r="B523" s="77"/>
      <c r="C523" s="77"/>
      <c r="D523" s="77"/>
      <c r="E523" s="77"/>
      <c r="F523" s="97"/>
      <c r="G523" s="97"/>
      <c r="H523" s="97"/>
      <c r="I523" s="97"/>
      <c r="J523" s="74"/>
      <c r="K523" s="74"/>
      <c r="L523" s="74"/>
      <c r="M523" s="74"/>
      <c r="O523" s="74"/>
      <c r="P523" s="98"/>
    </row>
    <row r="524" spans="1:16" ht="16.5" x14ac:dyDescent="0.2">
      <c r="A524" s="72"/>
      <c r="B524" s="77"/>
      <c r="C524" s="77"/>
      <c r="D524" s="77"/>
      <c r="E524" s="77"/>
      <c r="F524" s="97"/>
      <c r="G524" s="97"/>
      <c r="H524" s="97"/>
      <c r="I524" s="97"/>
      <c r="J524" s="74"/>
      <c r="K524" s="74"/>
      <c r="L524" s="74"/>
      <c r="M524" s="74"/>
      <c r="O524" s="74"/>
      <c r="P524" s="98"/>
    </row>
    <row r="525" spans="1:16" ht="16.5" x14ac:dyDescent="0.2">
      <c r="A525" s="127"/>
      <c r="B525" s="77"/>
      <c r="C525" s="77"/>
      <c r="D525" s="77"/>
      <c r="E525" s="77"/>
      <c r="F525" s="97"/>
      <c r="G525" s="97"/>
      <c r="H525" s="97"/>
      <c r="I525" s="97"/>
      <c r="J525" s="74"/>
      <c r="K525" s="74"/>
      <c r="L525" s="74"/>
      <c r="M525" s="74"/>
      <c r="O525" s="74"/>
      <c r="P525" s="98"/>
    </row>
    <row r="526" spans="1:16" ht="16.5" x14ac:dyDescent="0.2">
      <c r="A526" s="72"/>
      <c r="B526" s="77"/>
      <c r="C526" s="77"/>
      <c r="D526" s="77"/>
      <c r="E526" s="77"/>
      <c r="F526" s="97"/>
      <c r="G526" s="97"/>
      <c r="H526" s="97"/>
      <c r="I526" s="97"/>
      <c r="J526" s="74"/>
      <c r="K526" s="74"/>
      <c r="L526" s="74"/>
      <c r="M526" s="74"/>
      <c r="O526" s="74"/>
      <c r="P526" s="98"/>
    </row>
    <row r="527" spans="1:16" ht="16.5" x14ac:dyDescent="0.2">
      <c r="A527" s="72"/>
      <c r="B527" s="77"/>
      <c r="C527" s="77"/>
      <c r="D527" s="77"/>
      <c r="E527" s="77"/>
      <c r="F527" s="97"/>
      <c r="G527" s="97"/>
      <c r="H527" s="97"/>
      <c r="I527" s="97"/>
      <c r="J527" s="74"/>
      <c r="K527" s="74"/>
      <c r="L527" s="74"/>
      <c r="M527" s="74"/>
      <c r="O527" s="74"/>
      <c r="P527" s="98"/>
    </row>
    <row r="528" spans="1:16" ht="16.5" x14ac:dyDescent="0.2">
      <c r="A528" s="72"/>
      <c r="B528" s="77"/>
      <c r="C528" s="77"/>
      <c r="D528" s="77"/>
      <c r="E528" s="77"/>
      <c r="F528" s="97"/>
      <c r="G528" s="97"/>
      <c r="H528" s="97"/>
      <c r="I528" s="97"/>
      <c r="J528" s="74"/>
      <c r="K528" s="74"/>
      <c r="L528" s="74"/>
      <c r="M528" s="74"/>
      <c r="O528" s="74"/>
      <c r="P528" s="98"/>
    </row>
    <row r="529" spans="1:16" ht="16.5" x14ac:dyDescent="0.2">
      <c r="A529" s="72"/>
      <c r="B529" s="77"/>
      <c r="C529" s="77"/>
      <c r="D529" s="77"/>
      <c r="E529" s="77"/>
      <c r="F529" s="97"/>
      <c r="G529" s="97"/>
      <c r="H529" s="97"/>
      <c r="I529" s="97"/>
      <c r="J529" s="74"/>
      <c r="K529" s="74"/>
      <c r="L529" s="74"/>
      <c r="M529" s="74"/>
      <c r="O529" s="74"/>
      <c r="P529" s="98"/>
    </row>
    <row r="530" spans="1:16" ht="16.5" x14ac:dyDescent="0.2">
      <c r="A530" s="72"/>
      <c r="B530" s="77"/>
      <c r="C530" s="77"/>
      <c r="D530" s="77"/>
      <c r="E530" s="77"/>
      <c r="F530" s="97"/>
      <c r="G530" s="97"/>
      <c r="H530" s="97"/>
      <c r="I530" s="97"/>
      <c r="J530" s="74"/>
      <c r="K530" s="74"/>
      <c r="L530" s="74"/>
      <c r="M530" s="74"/>
      <c r="O530" s="74"/>
      <c r="P530" s="98"/>
    </row>
    <row r="531" spans="1:16" ht="16.5" x14ac:dyDescent="0.2">
      <c r="A531" s="72"/>
      <c r="B531" s="77"/>
      <c r="C531" s="77"/>
      <c r="D531" s="77"/>
      <c r="E531" s="77"/>
      <c r="F531" s="97"/>
      <c r="G531" s="97"/>
      <c r="H531" s="97"/>
      <c r="I531" s="97"/>
      <c r="J531" s="74"/>
      <c r="K531" s="74"/>
      <c r="L531" s="74"/>
      <c r="M531" s="74"/>
      <c r="O531" s="74"/>
      <c r="P531" s="98"/>
    </row>
    <row r="532" spans="1:16" ht="16.5" x14ac:dyDescent="0.2">
      <c r="A532" s="72"/>
      <c r="B532" s="77"/>
      <c r="C532" s="77"/>
      <c r="D532" s="77"/>
      <c r="E532" s="77"/>
      <c r="F532" s="97"/>
      <c r="G532" s="97"/>
      <c r="H532" s="97"/>
      <c r="I532" s="97"/>
      <c r="J532" s="74"/>
      <c r="K532" s="74"/>
      <c r="L532" s="74"/>
      <c r="M532" s="74"/>
      <c r="O532" s="74"/>
      <c r="P532" s="98"/>
    </row>
    <row r="533" spans="1:16" ht="16.5" x14ac:dyDescent="0.2">
      <c r="A533" s="72"/>
      <c r="B533" s="77"/>
      <c r="C533" s="77"/>
      <c r="D533" s="77"/>
      <c r="E533" s="77"/>
      <c r="F533" s="97"/>
      <c r="G533" s="97"/>
      <c r="H533" s="97"/>
      <c r="I533" s="97"/>
      <c r="J533" s="74"/>
      <c r="K533" s="74"/>
      <c r="L533" s="74"/>
      <c r="M533" s="74"/>
      <c r="O533" s="74"/>
      <c r="P533" s="98"/>
    </row>
    <row r="534" spans="1:16" ht="16.5" x14ac:dyDescent="0.2">
      <c r="A534" s="72"/>
      <c r="B534" s="77"/>
      <c r="C534" s="77"/>
      <c r="D534" s="77"/>
      <c r="E534" s="77"/>
      <c r="F534" s="97"/>
      <c r="G534" s="97"/>
      <c r="H534" s="97"/>
      <c r="I534" s="97"/>
      <c r="J534" s="74"/>
      <c r="K534" s="74"/>
      <c r="L534" s="74"/>
      <c r="M534" s="74"/>
      <c r="O534" s="74"/>
      <c r="P534" s="98"/>
    </row>
    <row r="535" spans="1:16" ht="16.5" x14ac:dyDescent="0.2">
      <c r="A535" s="72"/>
      <c r="B535" s="77"/>
      <c r="C535" s="77"/>
      <c r="D535" s="77"/>
      <c r="E535" s="77"/>
      <c r="F535" s="97"/>
      <c r="G535" s="97"/>
      <c r="H535" s="97"/>
      <c r="I535" s="97"/>
      <c r="J535" s="74"/>
      <c r="K535" s="74"/>
      <c r="L535" s="74"/>
      <c r="M535" s="74"/>
      <c r="O535" s="74"/>
      <c r="P535" s="98"/>
    </row>
    <row r="536" spans="1:16" ht="16.5" x14ac:dyDescent="0.2">
      <c r="A536" s="72"/>
      <c r="B536" s="77"/>
      <c r="C536" s="77"/>
      <c r="D536" s="77"/>
      <c r="E536" s="77"/>
      <c r="F536" s="97"/>
      <c r="G536" s="97"/>
      <c r="H536" s="97"/>
      <c r="I536" s="97"/>
      <c r="J536" s="74"/>
      <c r="K536" s="74"/>
      <c r="L536" s="74"/>
      <c r="M536" s="74"/>
      <c r="O536" s="74"/>
      <c r="P536" s="98"/>
    </row>
    <row r="537" spans="1:16" ht="16.5" x14ac:dyDescent="0.2">
      <c r="A537" s="72"/>
      <c r="B537" s="77"/>
      <c r="C537" s="77"/>
      <c r="D537" s="77"/>
      <c r="E537" s="77"/>
      <c r="F537" s="97"/>
      <c r="G537" s="97"/>
      <c r="H537" s="97"/>
      <c r="I537" s="97"/>
      <c r="J537" s="74"/>
      <c r="K537" s="74"/>
      <c r="L537" s="74"/>
      <c r="M537" s="74"/>
      <c r="O537" s="74"/>
      <c r="P537" s="98"/>
    </row>
    <row r="538" spans="1:16" ht="16.5" x14ac:dyDescent="0.2">
      <c r="A538" s="72"/>
      <c r="B538" s="77"/>
      <c r="C538" s="77"/>
      <c r="D538" s="77"/>
      <c r="E538" s="77"/>
      <c r="F538" s="97"/>
      <c r="G538" s="97"/>
      <c r="H538" s="97"/>
      <c r="I538" s="97"/>
      <c r="J538" s="74"/>
      <c r="K538" s="74"/>
      <c r="L538" s="74"/>
      <c r="M538" s="74"/>
      <c r="O538" s="74"/>
      <c r="P538" s="98"/>
    </row>
    <row r="539" spans="1:16" ht="16.5" x14ac:dyDescent="0.2">
      <c r="A539" s="72"/>
      <c r="B539" s="77"/>
      <c r="C539" s="77"/>
      <c r="D539" s="77"/>
      <c r="E539" s="77"/>
      <c r="F539" s="97"/>
      <c r="G539" s="97"/>
      <c r="H539" s="97"/>
      <c r="I539" s="97"/>
      <c r="J539" s="74"/>
      <c r="K539" s="74"/>
      <c r="L539" s="74"/>
      <c r="M539" s="74"/>
      <c r="O539" s="74"/>
      <c r="P539" s="98"/>
    </row>
    <row r="540" spans="1:16" ht="16.5" x14ac:dyDescent="0.2">
      <c r="A540" s="72"/>
      <c r="B540" s="77"/>
      <c r="C540" s="77"/>
      <c r="D540" s="77"/>
      <c r="E540" s="77"/>
      <c r="F540" s="97"/>
      <c r="G540" s="97"/>
      <c r="H540" s="97"/>
      <c r="I540" s="97"/>
      <c r="J540" s="74"/>
      <c r="K540" s="74"/>
      <c r="L540" s="74"/>
      <c r="M540" s="74"/>
      <c r="O540" s="74"/>
      <c r="P540" s="98"/>
    </row>
    <row r="541" spans="1:16" ht="16.5" x14ac:dyDescent="0.2">
      <c r="A541" s="72"/>
      <c r="B541" s="77"/>
      <c r="C541" s="77"/>
      <c r="D541" s="77"/>
      <c r="E541" s="77"/>
      <c r="F541" s="97"/>
      <c r="G541" s="97"/>
      <c r="H541" s="97"/>
      <c r="I541" s="97"/>
      <c r="J541" s="74"/>
      <c r="K541" s="74"/>
      <c r="L541" s="74"/>
      <c r="M541" s="74"/>
      <c r="O541" s="74"/>
      <c r="P541" s="98"/>
    </row>
    <row r="542" spans="1:16" ht="16.5" x14ac:dyDescent="0.2">
      <c r="A542" s="72"/>
      <c r="B542" s="77"/>
      <c r="C542" s="77"/>
      <c r="D542" s="77"/>
      <c r="E542" s="77"/>
      <c r="F542" s="97"/>
      <c r="G542" s="97"/>
      <c r="H542" s="97"/>
      <c r="I542" s="97"/>
      <c r="J542" s="74"/>
      <c r="K542" s="74"/>
      <c r="L542" s="74"/>
      <c r="M542" s="74"/>
      <c r="O542" s="74"/>
      <c r="P542" s="98"/>
    </row>
    <row r="543" spans="1:16" ht="16.5" x14ac:dyDescent="0.2">
      <c r="A543" s="72"/>
      <c r="B543" s="77"/>
      <c r="C543" s="77"/>
      <c r="D543" s="77"/>
      <c r="E543" s="77"/>
      <c r="F543" s="97"/>
      <c r="G543" s="97"/>
      <c r="H543" s="97"/>
      <c r="I543" s="97"/>
      <c r="J543" s="74"/>
      <c r="K543" s="74"/>
      <c r="L543" s="74"/>
      <c r="M543" s="74"/>
      <c r="O543" s="74"/>
      <c r="P543" s="98"/>
    </row>
    <row r="544" spans="1:16" ht="16.5" x14ac:dyDescent="0.2">
      <c r="A544" s="72"/>
      <c r="B544" s="77"/>
      <c r="C544" s="77"/>
      <c r="D544" s="77"/>
      <c r="E544" s="77"/>
      <c r="F544" s="97"/>
      <c r="G544" s="97"/>
      <c r="H544" s="97"/>
      <c r="I544" s="97"/>
      <c r="J544" s="74"/>
      <c r="K544" s="74"/>
      <c r="L544" s="74"/>
      <c r="M544" s="74"/>
      <c r="O544" s="74"/>
      <c r="P544" s="98"/>
    </row>
    <row r="545" spans="1:16" ht="16.5" x14ac:dyDescent="0.2">
      <c r="A545" s="72"/>
      <c r="B545" s="77"/>
      <c r="C545" s="77"/>
      <c r="D545" s="77"/>
      <c r="E545" s="77"/>
      <c r="F545" s="97"/>
      <c r="G545" s="97"/>
      <c r="H545" s="97"/>
      <c r="I545" s="97"/>
      <c r="J545" s="74"/>
      <c r="K545" s="74"/>
      <c r="L545" s="74"/>
      <c r="M545" s="74"/>
      <c r="O545" s="74"/>
      <c r="P545" s="98"/>
    </row>
    <row r="546" spans="1:16" ht="16.5" x14ac:dyDescent="0.2">
      <c r="A546" s="72"/>
      <c r="B546" s="77"/>
      <c r="C546" s="77"/>
      <c r="D546" s="77"/>
      <c r="E546" s="77"/>
      <c r="F546" s="97"/>
      <c r="G546" s="97"/>
      <c r="H546" s="97"/>
      <c r="I546" s="97"/>
      <c r="J546" s="74"/>
      <c r="K546" s="74"/>
      <c r="L546" s="74"/>
      <c r="M546" s="74"/>
      <c r="O546" s="74"/>
      <c r="P546" s="98"/>
    </row>
    <row r="547" spans="1:16" ht="16.5" x14ac:dyDescent="0.2">
      <c r="A547" s="72"/>
      <c r="B547" s="77"/>
      <c r="C547" s="77"/>
      <c r="D547" s="77"/>
      <c r="E547" s="77"/>
      <c r="F547" s="97"/>
      <c r="G547" s="97"/>
      <c r="H547" s="97"/>
      <c r="I547" s="97"/>
      <c r="J547" s="74"/>
      <c r="K547" s="74"/>
      <c r="L547" s="74"/>
      <c r="M547" s="74"/>
      <c r="O547" s="74"/>
      <c r="P547" s="98"/>
    </row>
    <row r="548" spans="1:16" ht="16.5" x14ac:dyDescent="0.2">
      <c r="A548" s="72"/>
      <c r="B548" s="77"/>
      <c r="C548" s="77"/>
      <c r="D548" s="77"/>
      <c r="E548" s="77"/>
      <c r="F548" s="97"/>
      <c r="G548" s="97"/>
      <c r="H548" s="97"/>
      <c r="I548" s="97"/>
      <c r="J548" s="74"/>
      <c r="K548" s="74"/>
      <c r="L548" s="74"/>
      <c r="M548" s="74"/>
      <c r="O548" s="74"/>
      <c r="P548" s="98"/>
    </row>
    <row r="549" spans="1:16" ht="16.5" x14ac:dyDescent="0.2">
      <c r="A549" s="72"/>
      <c r="B549" s="77"/>
      <c r="C549" s="77"/>
      <c r="D549" s="77"/>
      <c r="E549" s="77"/>
      <c r="F549" s="97"/>
      <c r="G549" s="97"/>
      <c r="H549" s="97"/>
      <c r="I549" s="97"/>
      <c r="J549" s="74"/>
      <c r="K549" s="74"/>
      <c r="L549" s="74"/>
      <c r="M549" s="74"/>
      <c r="O549" s="74"/>
      <c r="P549" s="98"/>
    </row>
    <row r="550" spans="1:16" ht="16.5" x14ac:dyDescent="0.2">
      <c r="A550" s="72"/>
      <c r="B550" s="77"/>
      <c r="C550" s="77"/>
      <c r="D550" s="77"/>
      <c r="E550" s="77"/>
      <c r="F550" s="97"/>
      <c r="G550" s="97"/>
      <c r="H550" s="97"/>
      <c r="I550" s="97"/>
      <c r="J550" s="74"/>
      <c r="K550" s="74"/>
      <c r="L550" s="74"/>
      <c r="M550" s="74"/>
      <c r="O550" s="74"/>
      <c r="P550" s="98"/>
    </row>
    <row r="551" spans="1:16" ht="16.5" x14ac:dyDescent="0.2">
      <c r="A551" s="72"/>
      <c r="B551" s="77"/>
      <c r="C551" s="77"/>
      <c r="D551" s="77"/>
      <c r="E551" s="77"/>
      <c r="F551" s="97"/>
      <c r="G551" s="97"/>
      <c r="H551" s="97"/>
      <c r="I551" s="97"/>
      <c r="J551" s="74"/>
      <c r="K551" s="74"/>
      <c r="L551" s="74"/>
      <c r="M551" s="74"/>
      <c r="O551" s="74"/>
      <c r="P551" s="98"/>
    </row>
    <row r="552" spans="1:16" ht="16.5" x14ac:dyDescent="0.2">
      <c r="A552" s="72"/>
      <c r="B552" s="77"/>
      <c r="C552" s="77"/>
      <c r="D552" s="77"/>
      <c r="E552" s="77"/>
      <c r="F552" s="97"/>
      <c r="G552" s="97"/>
      <c r="H552" s="97"/>
      <c r="I552" s="97"/>
      <c r="J552" s="74"/>
      <c r="K552" s="74"/>
      <c r="L552" s="74"/>
      <c r="M552" s="74"/>
      <c r="O552" s="74"/>
      <c r="P552" s="98"/>
    </row>
    <row r="553" spans="1:16" ht="16.5" x14ac:dyDescent="0.2">
      <c r="A553" s="72"/>
      <c r="B553" s="77"/>
      <c r="C553" s="77"/>
      <c r="D553" s="77"/>
      <c r="E553" s="77"/>
      <c r="F553" s="97"/>
      <c r="G553" s="97"/>
      <c r="H553" s="97"/>
      <c r="I553" s="97"/>
      <c r="J553" s="74"/>
      <c r="K553" s="74"/>
      <c r="L553" s="74"/>
      <c r="M553" s="74"/>
      <c r="O553" s="74"/>
      <c r="P553" s="98"/>
    </row>
    <row r="554" spans="1:16" ht="16.5" x14ac:dyDescent="0.2">
      <c r="A554" s="72"/>
      <c r="B554" s="77"/>
      <c r="C554" s="77"/>
      <c r="D554" s="77"/>
      <c r="E554" s="77"/>
      <c r="F554" s="97"/>
      <c r="G554" s="97"/>
      <c r="H554" s="97"/>
      <c r="I554" s="97"/>
      <c r="J554" s="74"/>
      <c r="K554" s="74"/>
      <c r="L554" s="74"/>
      <c r="M554" s="74"/>
      <c r="O554" s="74"/>
      <c r="P554" s="98"/>
    </row>
    <row r="555" spans="1:16" ht="16.5" x14ac:dyDescent="0.2">
      <c r="A555" s="72"/>
      <c r="B555" s="77"/>
      <c r="C555" s="77"/>
      <c r="D555" s="77"/>
      <c r="E555" s="77"/>
      <c r="F555" s="97"/>
      <c r="G555" s="97"/>
      <c r="H555" s="97"/>
      <c r="I555" s="97"/>
      <c r="J555" s="74"/>
      <c r="K555" s="74"/>
      <c r="L555" s="74"/>
      <c r="M555" s="74"/>
      <c r="O555" s="74"/>
      <c r="P555" s="98"/>
    </row>
    <row r="556" spans="1:16" ht="16.5" x14ac:dyDescent="0.2">
      <c r="A556" s="72"/>
      <c r="B556" s="77"/>
      <c r="C556" s="77"/>
      <c r="D556" s="77"/>
      <c r="E556" s="77"/>
      <c r="F556" s="97"/>
      <c r="G556" s="97"/>
      <c r="H556" s="97"/>
      <c r="I556" s="97"/>
      <c r="J556" s="74"/>
      <c r="K556" s="74"/>
      <c r="L556" s="74"/>
      <c r="M556" s="74"/>
      <c r="O556" s="74"/>
      <c r="P556" s="98"/>
    </row>
    <row r="557" spans="1:16" ht="16.5" x14ac:dyDescent="0.2">
      <c r="A557" s="72"/>
      <c r="B557" s="77"/>
      <c r="C557" s="77"/>
      <c r="D557" s="77"/>
      <c r="E557" s="77"/>
      <c r="F557" s="97"/>
      <c r="G557" s="97"/>
      <c r="H557" s="97"/>
      <c r="I557" s="97"/>
      <c r="J557" s="74"/>
      <c r="K557" s="74"/>
      <c r="L557" s="74"/>
      <c r="M557" s="74"/>
      <c r="O557" s="74"/>
      <c r="P557" s="98"/>
    </row>
    <row r="558" spans="1:16" ht="16.5" x14ac:dyDescent="0.2">
      <c r="A558" s="72"/>
      <c r="B558" s="77"/>
      <c r="C558" s="77"/>
      <c r="D558" s="77"/>
      <c r="E558" s="77"/>
      <c r="F558" s="97"/>
      <c r="G558" s="97"/>
      <c r="H558" s="97"/>
      <c r="I558" s="97"/>
      <c r="J558" s="74"/>
      <c r="K558" s="74"/>
      <c r="L558" s="74"/>
      <c r="M558" s="74"/>
      <c r="O558" s="74"/>
      <c r="P558" s="98"/>
    </row>
    <row r="559" spans="1:16" ht="16.5" x14ac:dyDescent="0.2">
      <c r="A559" s="72"/>
      <c r="B559" s="77"/>
      <c r="C559" s="77"/>
      <c r="D559" s="77"/>
      <c r="E559" s="77"/>
      <c r="F559" s="97"/>
      <c r="G559" s="97"/>
      <c r="H559" s="97"/>
      <c r="I559" s="97"/>
      <c r="J559" s="74"/>
      <c r="K559" s="74"/>
      <c r="L559" s="74"/>
      <c r="M559" s="74"/>
      <c r="O559" s="74"/>
      <c r="P559" s="98"/>
    </row>
    <row r="560" spans="1:16" ht="16.5" x14ac:dyDescent="0.2">
      <c r="A560" s="72"/>
      <c r="B560" s="77"/>
      <c r="C560" s="77"/>
      <c r="D560" s="77"/>
      <c r="E560" s="77"/>
      <c r="F560" s="97"/>
      <c r="G560" s="97"/>
      <c r="H560" s="97"/>
      <c r="I560" s="97"/>
      <c r="J560" s="74"/>
      <c r="K560" s="74"/>
      <c r="L560" s="74"/>
      <c r="M560" s="74"/>
      <c r="O560" s="74"/>
      <c r="P560" s="98"/>
    </row>
    <row r="561" spans="1:16" ht="16.5" x14ac:dyDescent="0.2">
      <c r="A561" s="72"/>
      <c r="B561" s="77"/>
      <c r="C561" s="77"/>
      <c r="D561" s="77"/>
      <c r="E561" s="77"/>
      <c r="F561" s="97"/>
      <c r="G561" s="97"/>
      <c r="H561" s="97"/>
      <c r="I561" s="97"/>
      <c r="J561" s="74"/>
      <c r="K561" s="74"/>
      <c r="L561" s="74"/>
      <c r="M561" s="74"/>
      <c r="O561" s="74"/>
      <c r="P561" s="98"/>
    </row>
    <row r="562" spans="1:16" ht="16.5" x14ac:dyDescent="0.2">
      <c r="A562" s="72"/>
      <c r="B562" s="77"/>
      <c r="C562" s="77"/>
      <c r="D562" s="77"/>
      <c r="E562" s="77"/>
      <c r="F562" s="97"/>
      <c r="G562" s="97"/>
      <c r="H562" s="97"/>
      <c r="I562" s="97"/>
      <c r="J562" s="74"/>
      <c r="K562" s="74"/>
      <c r="L562" s="74"/>
      <c r="M562" s="74"/>
      <c r="O562" s="74"/>
      <c r="P562" s="98"/>
    </row>
    <row r="563" spans="1:16" ht="16.5" x14ac:dyDescent="0.2">
      <c r="A563" s="72"/>
      <c r="B563" s="77"/>
      <c r="C563" s="77"/>
      <c r="D563" s="77"/>
      <c r="E563" s="77"/>
      <c r="F563" s="97"/>
      <c r="G563" s="97"/>
      <c r="H563" s="97"/>
      <c r="I563" s="97"/>
      <c r="J563" s="74"/>
      <c r="K563" s="74"/>
      <c r="L563" s="74"/>
      <c r="M563" s="74"/>
      <c r="O563" s="74"/>
      <c r="P563" s="98"/>
    </row>
    <row r="564" spans="1:16" ht="16.5" x14ac:dyDescent="0.2">
      <c r="A564" s="72"/>
      <c r="B564" s="77"/>
      <c r="C564" s="77"/>
      <c r="D564" s="77"/>
      <c r="E564" s="77"/>
      <c r="F564" s="97"/>
      <c r="G564" s="97"/>
      <c r="H564" s="97"/>
      <c r="I564" s="97"/>
      <c r="J564" s="74"/>
      <c r="K564" s="74"/>
      <c r="L564" s="74"/>
      <c r="M564" s="74"/>
      <c r="O564" s="74"/>
      <c r="P564" s="98"/>
    </row>
    <row r="565" spans="1:16" ht="16.5" x14ac:dyDescent="0.2">
      <c r="A565" s="72"/>
      <c r="B565" s="77"/>
      <c r="C565" s="77"/>
      <c r="D565" s="77"/>
      <c r="E565" s="77"/>
      <c r="F565" s="97"/>
      <c r="G565" s="97"/>
      <c r="H565" s="97"/>
      <c r="I565" s="97"/>
      <c r="J565" s="74"/>
      <c r="K565" s="74"/>
      <c r="L565" s="74"/>
      <c r="M565" s="74"/>
      <c r="O565" s="74"/>
      <c r="P565" s="98"/>
    </row>
    <row r="566" spans="1:16" ht="16.5" x14ac:dyDescent="0.2">
      <c r="A566" s="72"/>
      <c r="B566" s="77"/>
      <c r="C566" s="77"/>
      <c r="D566" s="77"/>
      <c r="E566" s="77"/>
      <c r="F566" s="97"/>
      <c r="G566" s="97"/>
      <c r="H566" s="97"/>
      <c r="I566" s="97"/>
      <c r="J566" s="74"/>
      <c r="K566" s="74"/>
      <c r="L566" s="74"/>
      <c r="M566" s="74"/>
      <c r="O566" s="74"/>
      <c r="P566" s="98"/>
    </row>
    <row r="567" spans="1:16" ht="16.5" x14ac:dyDescent="0.2">
      <c r="A567" s="72"/>
      <c r="B567" s="77"/>
      <c r="C567" s="77"/>
      <c r="D567" s="77"/>
      <c r="E567" s="77"/>
      <c r="F567" s="97"/>
      <c r="G567" s="97"/>
      <c r="H567" s="97"/>
      <c r="I567" s="97"/>
      <c r="J567" s="74"/>
      <c r="K567" s="74"/>
      <c r="L567" s="74"/>
      <c r="M567" s="74"/>
      <c r="O567" s="74"/>
      <c r="P567" s="98"/>
    </row>
    <row r="568" spans="1:16" ht="16.5" x14ac:dyDescent="0.2">
      <c r="A568" s="72"/>
      <c r="B568" s="77"/>
      <c r="C568" s="77"/>
      <c r="D568" s="77"/>
      <c r="E568" s="77"/>
      <c r="F568" s="97"/>
      <c r="G568" s="97"/>
      <c r="H568" s="97"/>
      <c r="I568" s="97"/>
      <c r="J568" s="74"/>
      <c r="K568" s="74"/>
      <c r="L568" s="74"/>
      <c r="M568" s="74"/>
      <c r="O568" s="74"/>
      <c r="P568" s="98"/>
    </row>
    <row r="569" spans="1:16" ht="16.5" x14ac:dyDescent="0.2">
      <c r="A569" s="72"/>
      <c r="B569" s="77"/>
      <c r="C569" s="77"/>
      <c r="D569" s="77"/>
      <c r="E569" s="77"/>
      <c r="F569" s="97"/>
      <c r="G569" s="97"/>
      <c r="H569" s="97"/>
      <c r="I569" s="97"/>
      <c r="J569" s="74"/>
      <c r="K569" s="74"/>
      <c r="L569" s="74"/>
      <c r="M569" s="74"/>
      <c r="O569" s="74"/>
      <c r="P569" s="98"/>
    </row>
    <row r="570" spans="1:16" ht="16.5" x14ac:dyDescent="0.2">
      <c r="A570" s="72"/>
      <c r="B570" s="77"/>
      <c r="C570" s="77"/>
      <c r="D570" s="77"/>
      <c r="E570" s="77"/>
      <c r="F570" s="97"/>
      <c r="G570" s="97"/>
      <c r="H570" s="97"/>
      <c r="I570" s="97"/>
      <c r="J570" s="74"/>
      <c r="K570" s="74"/>
      <c r="L570" s="74"/>
      <c r="M570" s="74"/>
      <c r="O570" s="74"/>
      <c r="P570" s="98"/>
    </row>
    <row r="571" spans="1:16" ht="16.5" x14ac:dyDescent="0.2">
      <c r="A571" s="72"/>
      <c r="B571" s="77"/>
      <c r="C571" s="77"/>
      <c r="D571" s="77"/>
      <c r="E571" s="77"/>
      <c r="F571" s="97"/>
      <c r="G571" s="97"/>
      <c r="H571" s="97"/>
      <c r="I571" s="97"/>
      <c r="J571" s="74"/>
      <c r="K571" s="74"/>
      <c r="L571" s="74"/>
      <c r="M571" s="74"/>
      <c r="O571" s="74"/>
      <c r="P571" s="98"/>
    </row>
    <row r="572" spans="1:16" ht="16.5" x14ac:dyDescent="0.2">
      <c r="A572" s="72"/>
      <c r="B572" s="77"/>
      <c r="C572" s="77"/>
      <c r="D572" s="77"/>
      <c r="E572" s="77"/>
      <c r="F572" s="97"/>
      <c r="G572" s="97"/>
      <c r="H572" s="97"/>
      <c r="I572" s="97"/>
      <c r="J572" s="74"/>
      <c r="K572" s="74"/>
      <c r="L572" s="74"/>
      <c r="M572" s="74"/>
      <c r="O572" s="74"/>
      <c r="P572" s="98"/>
    </row>
    <row r="573" spans="1:16" ht="16.5" x14ac:dyDescent="0.2">
      <c r="A573" s="72"/>
      <c r="B573" s="77"/>
      <c r="C573" s="77"/>
      <c r="D573" s="77"/>
      <c r="E573" s="77"/>
      <c r="F573" s="97"/>
      <c r="G573" s="97"/>
      <c r="H573" s="97"/>
      <c r="I573" s="97"/>
      <c r="J573" s="74"/>
      <c r="K573" s="74"/>
      <c r="L573" s="74"/>
      <c r="M573" s="74"/>
      <c r="O573" s="74"/>
      <c r="P573" s="98"/>
    </row>
    <row r="574" spans="1:16" ht="16.5" x14ac:dyDescent="0.2">
      <c r="A574" s="72"/>
      <c r="B574" s="77"/>
      <c r="C574" s="77"/>
      <c r="D574" s="77"/>
      <c r="E574" s="77"/>
      <c r="F574" s="97"/>
      <c r="G574" s="97"/>
      <c r="H574" s="97"/>
      <c r="I574" s="97"/>
      <c r="J574" s="74"/>
      <c r="K574" s="74"/>
      <c r="L574" s="74"/>
      <c r="M574" s="74"/>
      <c r="O574" s="74"/>
      <c r="P574" s="98"/>
    </row>
    <row r="575" spans="1:16" ht="16.5" x14ac:dyDescent="0.2">
      <c r="A575" s="72"/>
      <c r="B575" s="77"/>
      <c r="C575" s="77"/>
      <c r="D575" s="77"/>
      <c r="E575" s="77"/>
      <c r="F575" s="97"/>
      <c r="G575" s="97"/>
      <c r="H575" s="97"/>
      <c r="I575" s="97"/>
      <c r="J575" s="74"/>
      <c r="K575" s="74"/>
      <c r="L575" s="74"/>
      <c r="M575" s="74"/>
      <c r="O575" s="74"/>
      <c r="P575" s="98"/>
    </row>
    <row r="576" spans="1:16" ht="16.5" x14ac:dyDescent="0.2">
      <c r="A576" s="72"/>
      <c r="B576" s="77"/>
      <c r="C576" s="77"/>
      <c r="D576" s="77"/>
      <c r="E576" s="77"/>
      <c r="F576" s="97"/>
      <c r="G576" s="97"/>
      <c r="H576" s="97"/>
      <c r="I576" s="97"/>
      <c r="J576" s="74"/>
      <c r="K576" s="74"/>
      <c r="L576" s="74"/>
      <c r="M576" s="74"/>
      <c r="O576" s="74"/>
      <c r="P576" s="98"/>
    </row>
    <row r="577" spans="1:16" ht="16.5" x14ac:dyDescent="0.2">
      <c r="A577" s="72"/>
      <c r="B577" s="77"/>
      <c r="C577" s="77"/>
      <c r="D577" s="77"/>
      <c r="E577" s="77"/>
      <c r="F577" s="97"/>
      <c r="G577" s="97"/>
      <c r="H577" s="97"/>
      <c r="I577" s="97"/>
      <c r="J577" s="74"/>
      <c r="K577" s="74"/>
      <c r="L577" s="74"/>
      <c r="M577" s="74"/>
      <c r="O577" s="74"/>
      <c r="P577" s="98"/>
    </row>
    <row r="578" spans="1:16" ht="16.5" x14ac:dyDescent="0.2">
      <c r="A578" s="72"/>
      <c r="B578" s="77"/>
      <c r="C578" s="77"/>
      <c r="D578" s="77"/>
      <c r="E578" s="77"/>
      <c r="F578" s="97"/>
      <c r="G578" s="97"/>
      <c r="H578" s="97"/>
      <c r="I578" s="97"/>
      <c r="J578" s="74"/>
      <c r="K578" s="74"/>
      <c r="L578" s="74"/>
      <c r="M578" s="74"/>
      <c r="O578" s="74"/>
      <c r="P578" s="98"/>
    </row>
    <row r="579" spans="1:16" ht="16.5" x14ac:dyDescent="0.2">
      <c r="A579" s="72"/>
      <c r="B579" s="77"/>
      <c r="C579" s="77"/>
      <c r="D579" s="77"/>
      <c r="E579" s="77"/>
      <c r="F579" s="97"/>
      <c r="G579" s="97"/>
      <c r="H579" s="97"/>
      <c r="I579" s="97"/>
      <c r="J579" s="74"/>
      <c r="K579" s="74"/>
      <c r="L579" s="74"/>
      <c r="M579" s="74"/>
      <c r="O579" s="74"/>
      <c r="P579" s="98"/>
    </row>
    <row r="580" spans="1:16" ht="16.5" x14ac:dyDescent="0.2">
      <c r="A580" s="72"/>
      <c r="B580" s="77"/>
      <c r="C580" s="77"/>
      <c r="D580" s="77"/>
      <c r="E580" s="77"/>
      <c r="F580" s="97"/>
      <c r="G580" s="97"/>
      <c r="H580" s="97"/>
      <c r="I580" s="97"/>
      <c r="J580" s="74"/>
      <c r="K580" s="74"/>
      <c r="L580" s="74"/>
      <c r="M580" s="74"/>
      <c r="O580" s="74"/>
      <c r="P580" s="98"/>
    </row>
    <row r="581" spans="1:16" ht="16.5" x14ac:dyDescent="0.2">
      <c r="A581" s="72"/>
      <c r="B581" s="77"/>
      <c r="C581" s="77"/>
      <c r="D581" s="77"/>
      <c r="E581" s="77"/>
      <c r="F581" s="97"/>
      <c r="G581" s="97"/>
      <c r="H581" s="97"/>
      <c r="I581" s="97"/>
      <c r="J581" s="74"/>
      <c r="K581" s="74"/>
      <c r="L581" s="74"/>
      <c r="M581" s="74"/>
      <c r="O581" s="74"/>
      <c r="P581" s="98"/>
    </row>
    <row r="582" spans="1:16" ht="16.5" x14ac:dyDescent="0.2">
      <c r="A582" s="72"/>
      <c r="B582" s="77"/>
      <c r="C582" s="77"/>
      <c r="D582" s="77"/>
      <c r="E582" s="77"/>
      <c r="F582" s="97"/>
      <c r="G582" s="97"/>
      <c r="H582" s="97"/>
      <c r="I582" s="97"/>
      <c r="J582" s="74"/>
      <c r="K582" s="74"/>
      <c r="L582" s="74"/>
      <c r="M582" s="74"/>
      <c r="O582" s="74"/>
      <c r="P582" s="98"/>
    </row>
    <row r="583" spans="1:16" ht="16.5" x14ac:dyDescent="0.2">
      <c r="A583" s="72"/>
      <c r="B583" s="77"/>
      <c r="C583" s="77"/>
      <c r="D583" s="77"/>
      <c r="E583" s="77"/>
      <c r="F583" s="97"/>
      <c r="G583" s="97"/>
      <c r="H583" s="97"/>
      <c r="I583" s="97"/>
      <c r="J583" s="74"/>
      <c r="K583" s="74"/>
      <c r="L583" s="74"/>
      <c r="M583" s="74"/>
      <c r="O583" s="74"/>
      <c r="P583" s="98"/>
    </row>
    <row r="584" spans="1:16" ht="16.5" x14ac:dyDescent="0.2">
      <c r="A584" s="72"/>
      <c r="B584" s="77"/>
      <c r="C584" s="77"/>
      <c r="D584" s="77"/>
      <c r="E584" s="77"/>
      <c r="F584" s="97"/>
      <c r="G584" s="97"/>
      <c r="H584" s="97"/>
      <c r="I584" s="97"/>
      <c r="J584" s="74"/>
      <c r="K584" s="74"/>
      <c r="L584" s="74"/>
      <c r="M584" s="74"/>
      <c r="O584" s="74"/>
      <c r="P584" s="98"/>
    </row>
    <row r="585" spans="1:16" ht="16.5" x14ac:dyDescent="0.2">
      <c r="A585" s="72"/>
      <c r="B585" s="77"/>
      <c r="C585" s="77"/>
      <c r="D585" s="77"/>
      <c r="E585" s="77"/>
      <c r="F585" s="97"/>
      <c r="G585" s="97"/>
      <c r="H585" s="97"/>
      <c r="I585" s="97"/>
      <c r="J585" s="74"/>
      <c r="K585" s="74"/>
      <c r="L585" s="74"/>
      <c r="M585" s="74"/>
      <c r="O585" s="74"/>
      <c r="P585" s="98"/>
    </row>
    <row r="586" spans="1:16" ht="16.5" x14ac:dyDescent="0.2">
      <c r="A586" s="72"/>
      <c r="B586" s="77"/>
      <c r="C586" s="77"/>
      <c r="D586" s="77"/>
      <c r="E586" s="77"/>
      <c r="F586" s="97"/>
      <c r="G586" s="97"/>
      <c r="H586" s="97"/>
      <c r="I586" s="97"/>
      <c r="J586" s="74"/>
      <c r="K586" s="74"/>
      <c r="L586" s="74"/>
      <c r="M586" s="74"/>
      <c r="O586" s="74"/>
      <c r="P586" s="98"/>
    </row>
    <row r="587" spans="1:16" ht="16.5" x14ac:dyDescent="0.2">
      <c r="A587" s="72"/>
      <c r="B587" s="77"/>
      <c r="C587" s="77"/>
      <c r="D587" s="77"/>
      <c r="E587" s="77"/>
      <c r="F587" s="97"/>
      <c r="G587" s="97"/>
      <c r="H587" s="97"/>
      <c r="I587" s="97"/>
      <c r="J587" s="74"/>
      <c r="K587" s="74"/>
      <c r="L587" s="74"/>
      <c r="M587" s="74"/>
      <c r="O587" s="74"/>
      <c r="P587" s="98"/>
    </row>
    <row r="588" spans="1:16" ht="16.5" x14ac:dyDescent="0.2">
      <c r="A588" s="72"/>
      <c r="B588" s="77"/>
      <c r="C588" s="77"/>
      <c r="D588" s="77"/>
      <c r="E588" s="77"/>
      <c r="F588" s="97"/>
      <c r="G588" s="97"/>
      <c r="H588" s="97"/>
      <c r="I588" s="97"/>
      <c r="J588" s="74"/>
      <c r="K588" s="74"/>
      <c r="L588" s="74"/>
      <c r="M588" s="74"/>
      <c r="O588" s="74"/>
      <c r="P588" s="98"/>
    </row>
    <row r="589" spans="1:16" ht="16.5" x14ac:dyDescent="0.2">
      <c r="A589" s="72"/>
      <c r="B589" s="77"/>
      <c r="C589" s="77"/>
      <c r="D589" s="77"/>
      <c r="E589" s="77"/>
      <c r="F589" s="97"/>
      <c r="G589" s="97"/>
      <c r="H589" s="97"/>
      <c r="I589" s="97"/>
      <c r="J589" s="74"/>
      <c r="K589" s="74"/>
      <c r="L589" s="74"/>
      <c r="M589" s="74"/>
      <c r="O589" s="74"/>
      <c r="P589" s="98"/>
    </row>
    <row r="590" spans="1:16" ht="16.5" x14ac:dyDescent="0.2">
      <c r="A590" s="72"/>
      <c r="B590" s="77"/>
      <c r="C590" s="77"/>
      <c r="D590" s="77"/>
      <c r="E590" s="77"/>
      <c r="F590" s="97"/>
      <c r="G590" s="97"/>
      <c r="H590" s="97"/>
      <c r="I590" s="97"/>
      <c r="J590" s="74"/>
      <c r="K590" s="74"/>
      <c r="L590" s="74"/>
      <c r="M590" s="74"/>
      <c r="O590" s="74"/>
      <c r="P590" s="98"/>
    </row>
    <row r="591" spans="1:16" ht="16.5" x14ac:dyDescent="0.2">
      <c r="A591" s="72"/>
      <c r="B591" s="77"/>
      <c r="C591" s="77"/>
      <c r="D591" s="77"/>
      <c r="E591" s="77"/>
      <c r="F591" s="97"/>
      <c r="G591" s="97"/>
      <c r="H591" s="97"/>
      <c r="I591" s="97"/>
      <c r="J591" s="74"/>
      <c r="K591" s="74"/>
      <c r="L591" s="74"/>
      <c r="M591" s="74"/>
      <c r="O591" s="74"/>
      <c r="P591" s="98"/>
    </row>
    <row r="592" spans="1:16" ht="16.5" x14ac:dyDescent="0.2">
      <c r="A592" s="72"/>
      <c r="B592" s="77"/>
      <c r="C592" s="77"/>
      <c r="D592" s="77"/>
      <c r="E592" s="77"/>
      <c r="F592" s="97"/>
      <c r="G592" s="97"/>
      <c r="H592" s="97"/>
      <c r="I592" s="97"/>
      <c r="J592" s="74"/>
      <c r="K592" s="74"/>
      <c r="L592" s="74"/>
      <c r="M592" s="74"/>
      <c r="O592" s="74"/>
      <c r="P592" s="98"/>
    </row>
    <row r="593" spans="1:16" ht="16.5" x14ac:dyDescent="0.2">
      <c r="A593" s="72"/>
      <c r="B593" s="77"/>
      <c r="C593" s="77"/>
      <c r="D593" s="77"/>
      <c r="E593" s="77"/>
      <c r="F593" s="97"/>
      <c r="G593" s="97"/>
      <c r="H593" s="97"/>
      <c r="I593" s="97"/>
      <c r="J593" s="74"/>
      <c r="K593" s="74"/>
      <c r="L593" s="74"/>
      <c r="M593" s="74"/>
      <c r="O593" s="74"/>
      <c r="P593" s="98"/>
    </row>
    <row r="594" spans="1:16" ht="16.5" x14ac:dyDescent="0.2">
      <c r="A594" s="72"/>
      <c r="B594" s="126"/>
      <c r="C594" s="126"/>
      <c r="D594" s="126"/>
      <c r="E594" s="126"/>
      <c r="F594" s="97"/>
      <c r="G594" s="97"/>
      <c r="H594" s="97"/>
      <c r="I594" s="97"/>
      <c r="J594" s="74"/>
      <c r="K594" s="74"/>
      <c r="L594" s="74"/>
      <c r="M594" s="74"/>
      <c r="O594" s="74"/>
      <c r="P594" s="98"/>
    </row>
    <row r="595" spans="1:16" ht="16.5" x14ac:dyDescent="0.2">
      <c r="A595" s="72"/>
      <c r="B595" s="77"/>
      <c r="C595" s="77"/>
      <c r="D595" s="77"/>
      <c r="E595" s="77"/>
      <c r="F595" s="97"/>
      <c r="G595" s="97"/>
      <c r="H595" s="97"/>
      <c r="I595" s="97"/>
      <c r="J595" s="74"/>
      <c r="K595" s="74"/>
      <c r="L595" s="74"/>
      <c r="M595" s="74"/>
      <c r="O595" s="74"/>
      <c r="P595" s="98"/>
    </row>
    <row r="596" spans="1:16" ht="16.5" x14ac:dyDescent="0.2">
      <c r="A596" s="72"/>
      <c r="B596" s="77"/>
      <c r="C596" s="77"/>
      <c r="D596" s="77"/>
      <c r="E596" s="77"/>
      <c r="F596" s="97"/>
      <c r="G596" s="97"/>
      <c r="H596" s="97"/>
      <c r="I596" s="97"/>
      <c r="J596" s="74"/>
      <c r="K596" s="74"/>
      <c r="L596" s="74"/>
      <c r="M596" s="74"/>
      <c r="O596" s="74"/>
      <c r="P596" s="98"/>
    </row>
    <row r="597" spans="1:16" ht="16.5" x14ac:dyDescent="0.2">
      <c r="A597" s="72"/>
      <c r="B597" s="126"/>
      <c r="C597" s="126"/>
      <c r="D597" s="126"/>
      <c r="E597" s="126"/>
      <c r="F597" s="97"/>
      <c r="G597" s="97"/>
      <c r="H597" s="97"/>
      <c r="I597" s="97"/>
      <c r="J597" s="74"/>
      <c r="K597" s="74"/>
      <c r="L597" s="74"/>
      <c r="M597" s="74"/>
      <c r="O597" s="74"/>
      <c r="P597" s="98"/>
    </row>
    <row r="598" spans="1:16" ht="16.5" x14ac:dyDescent="0.2">
      <c r="A598" s="72"/>
      <c r="B598" s="77"/>
      <c r="C598" s="77"/>
      <c r="D598" s="77"/>
      <c r="E598" s="77"/>
      <c r="F598" s="97"/>
      <c r="G598" s="97"/>
      <c r="H598" s="97"/>
      <c r="I598" s="97"/>
      <c r="J598" s="74"/>
      <c r="K598" s="74"/>
      <c r="L598" s="74"/>
      <c r="M598" s="74"/>
      <c r="O598" s="74"/>
      <c r="P598" s="98"/>
    </row>
    <row r="599" spans="1:16" ht="16.5" x14ac:dyDescent="0.2">
      <c r="A599" s="72"/>
      <c r="B599" s="77"/>
      <c r="C599" s="77"/>
      <c r="D599" s="77"/>
      <c r="E599" s="77"/>
      <c r="F599" s="97"/>
      <c r="G599" s="97"/>
      <c r="H599" s="97"/>
      <c r="I599" s="97"/>
      <c r="J599" s="74"/>
      <c r="K599" s="74"/>
      <c r="L599" s="74"/>
      <c r="M599" s="74"/>
      <c r="O599" s="74"/>
      <c r="P599" s="98"/>
    </row>
    <row r="600" spans="1:16" ht="16.5" x14ac:dyDescent="0.2">
      <c r="A600" s="72"/>
      <c r="B600" s="77"/>
      <c r="C600" s="77"/>
      <c r="D600" s="77"/>
      <c r="E600" s="77"/>
      <c r="F600" s="97"/>
      <c r="G600" s="97"/>
      <c r="H600" s="97"/>
      <c r="I600" s="97"/>
      <c r="J600" s="74"/>
      <c r="K600" s="74"/>
      <c r="L600" s="74"/>
      <c r="M600" s="74"/>
      <c r="O600" s="74"/>
      <c r="P600" s="98"/>
    </row>
    <row r="601" spans="1:16" ht="16.5" x14ac:dyDescent="0.2">
      <c r="A601" s="72"/>
      <c r="B601" s="77"/>
      <c r="C601" s="77"/>
      <c r="D601" s="77"/>
      <c r="E601" s="77"/>
      <c r="F601" s="97"/>
      <c r="G601" s="97"/>
      <c r="H601" s="97"/>
      <c r="I601" s="97"/>
      <c r="J601" s="74"/>
      <c r="K601" s="74"/>
      <c r="L601" s="74"/>
      <c r="M601" s="74"/>
      <c r="O601" s="74"/>
      <c r="P601" s="98"/>
    </row>
    <row r="602" spans="1:16" ht="16.5" x14ac:dyDescent="0.2">
      <c r="A602" s="72"/>
      <c r="B602" s="77"/>
      <c r="C602" s="77"/>
      <c r="D602" s="77"/>
      <c r="E602" s="77"/>
      <c r="F602" s="97"/>
      <c r="G602" s="97"/>
      <c r="H602" s="97"/>
      <c r="I602" s="97"/>
      <c r="J602" s="74"/>
      <c r="K602" s="74"/>
      <c r="L602" s="74"/>
      <c r="M602" s="74"/>
      <c r="O602" s="74"/>
      <c r="P602" s="98"/>
    </row>
    <row r="603" spans="1:16" ht="16.5" x14ac:dyDescent="0.2">
      <c r="A603" s="72"/>
      <c r="B603" s="77"/>
      <c r="C603" s="77"/>
      <c r="D603" s="77"/>
      <c r="E603" s="77"/>
      <c r="F603" s="97"/>
      <c r="G603" s="97"/>
      <c r="H603" s="97"/>
      <c r="I603" s="97"/>
      <c r="J603" s="74"/>
      <c r="K603" s="74"/>
      <c r="L603" s="74"/>
      <c r="M603" s="74"/>
      <c r="O603" s="74"/>
      <c r="P603" s="98"/>
    </row>
    <row r="604" spans="1:16" ht="16.5" x14ac:dyDescent="0.2">
      <c r="A604" s="72"/>
      <c r="B604" s="77"/>
      <c r="C604" s="77"/>
      <c r="D604" s="77"/>
      <c r="E604" s="77"/>
      <c r="F604" s="97"/>
      <c r="G604" s="97"/>
      <c r="H604" s="97"/>
      <c r="I604" s="97"/>
      <c r="J604" s="74"/>
      <c r="K604" s="74"/>
      <c r="L604" s="74"/>
      <c r="M604" s="74"/>
      <c r="O604" s="74"/>
      <c r="P604" s="98"/>
    </row>
    <row r="605" spans="1:16" ht="16.5" x14ac:dyDescent="0.2">
      <c r="A605" s="72"/>
      <c r="B605" s="77"/>
      <c r="C605" s="77"/>
      <c r="D605" s="77"/>
      <c r="E605" s="77"/>
      <c r="F605" s="97"/>
      <c r="G605" s="97"/>
      <c r="H605" s="97"/>
      <c r="I605" s="97"/>
      <c r="J605" s="74"/>
      <c r="K605" s="74"/>
      <c r="L605" s="74"/>
      <c r="M605" s="74"/>
      <c r="O605" s="74"/>
      <c r="P605" s="98"/>
    </row>
    <row r="606" spans="1:16" ht="16.5" x14ac:dyDescent="0.2">
      <c r="A606" s="72"/>
      <c r="B606" s="77"/>
      <c r="C606" s="77"/>
      <c r="D606" s="77"/>
      <c r="E606" s="77"/>
      <c r="F606" s="97"/>
      <c r="G606" s="97"/>
      <c r="H606" s="97"/>
      <c r="I606" s="97"/>
      <c r="J606" s="74"/>
      <c r="K606" s="74"/>
      <c r="L606" s="74"/>
      <c r="M606" s="74"/>
      <c r="O606" s="74"/>
      <c r="P606" s="98"/>
    </row>
    <row r="607" spans="1:16" ht="16.5" x14ac:dyDescent="0.2">
      <c r="A607" s="72"/>
      <c r="B607" s="77"/>
      <c r="C607" s="77"/>
      <c r="D607" s="77"/>
      <c r="E607" s="77"/>
      <c r="F607" s="97"/>
      <c r="G607" s="97"/>
      <c r="H607" s="97"/>
      <c r="I607" s="97"/>
      <c r="J607" s="74"/>
      <c r="K607" s="74"/>
      <c r="L607" s="74"/>
      <c r="M607" s="74"/>
      <c r="O607" s="74"/>
      <c r="P607" s="98"/>
    </row>
    <row r="608" spans="1:16" ht="16.5" x14ac:dyDescent="0.2">
      <c r="A608" s="72"/>
      <c r="B608" s="77"/>
      <c r="C608" s="77"/>
      <c r="D608" s="77"/>
      <c r="E608" s="77"/>
      <c r="F608" s="97"/>
      <c r="G608" s="97"/>
      <c r="H608" s="97"/>
      <c r="I608" s="97"/>
      <c r="J608" s="74"/>
      <c r="K608" s="74"/>
      <c r="L608" s="74"/>
      <c r="M608" s="74"/>
      <c r="O608" s="74"/>
      <c r="P608" s="98"/>
    </row>
    <row r="609" spans="1:16" ht="16.5" x14ac:dyDescent="0.2">
      <c r="A609" s="72"/>
      <c r="B609" s="77"/>
      <c r="C609" s="77"/>
      <c r="D609" s="77"/>
      <c r="E609" s="77"/>
      <c r="F609" s="97"/>
      <c r="G609" s="97"/>
      <c r="H609" s="97"/>
      <c r="I609" s="97"/>
      <c r="J609" s="74"/>
      <c r="K609" s="74"/>
      <c r="L609" s="74"/>
      <c r="M609" s="74"/>
      <c r="O609" s="74"/>
      <c r="P609" s="98"/>
    </row>
    <row r="610" spans="1:16" ht="16.5" x14ac:dyDescent="0.2">
      <c r="A610" s="72"/>
      <c r="B610" s="77"/>
      <c r="C610" s="77"/>
      <c r="D610" s="77"/>
      <c r="E610" s="77"/>
      <c r="F610" s="97"/>
      <c r="G610" s="97"/>
      <c r="H610" s="97"/>
      <c r="I610" s="97"/>
      <c r="J610" s="74"/>
      <c r="K610" s="74"/>
      <c r="L610" s="74"/>
      <c r="M610" s="74"/>
      <c r="O610" s="74"/>
      <c r="P610" s="98"/>
    </row>
    <row r="611" spans="1:16" ht="16.5" x14ac:dyDescent="0.2">
      <c r="A611" s="72"/>
      <c r="B611" s="77"/>
      <c r="C611" s="77"/>
      <c r="D611" s="77"/>
      <c r="E611" s="77"/>
      <c r="F611" s="97"/>
      <c r="G611" s="97"/>
      <c r="H611" s="97"/>
      <c r="I611" s="97"/>
      <c r="J611" s="74"/>
      <c r="K611" s="74"/>
      <c r="L611" s="74"/>
      <c r="M611" s="74"/>
      <c r="O611" s="74"/>
      <c r="P611" s="98"/>
    </row>
    <row r="612" spans="1:16" ht="16.5" x14ac:dyDescent="0.2">
      <c r="A612" s="72"/>
      <c r="B612" s="77"/>
      <c r="C612" s="77"/>
      <c r="D612" s="77"/>
      <c r="E612" s="77"/>
      <c r="F612" s="97"/>
      <c r="G612" s="97"/>
      <c r="H612" s="97"/>
      <c r="I612" s="97"/>
      <c r="J612" s="74"/>
      <c r="K612" s="74"/>
      <c r="L612" s="74"/>
      <c r="M612" s="74"/>
      <c r="O612" s="74"/>
      <c r="P612" s="98"/>
    </row>
    <row r="613" spans="1:16" ht="16.5" x14ac:dyDescent="0.2">
      <c r="A613" s="72"/>
      <c r="B613" s="77"/>
      <c r="C613" s="77"/>
      <c r="D613" s="77"/>
      <c r="E613" s="77"/>
      <c r="F613" s="97"/>
      <c r="G613" s="97"/>
      <c r="H613" s="97"/>
      <c r="I613" s="97"/>
      <c r="J613" s="74"/>
      <c r="K613" s="74"/>
      <c r="L613" s="74"/>
      <c r="M613" s="74"/>
      <c r="O613" s="74"/>
      <c r="P613" s="98"/>
    </row>
    <row r="614" spans="1:16" ht="16.5" x14ac:dyDescent="0.2">
      <c r="A614" s="72"/>
      <c r="B614" s="77"/>
      <c r="C614" s="77"/>
      <c r="D614" s="77"/>
      <c r="E614" s="77"/>
      <c r="F614" s="97"/>
      <c r="G614" s="97"/>
      <c r="H614" s="97"/>
      <c r="I614" s="97"/>
      <c r="J614" s="74"/>
      <c r="K614" s="74"/>
      <c r="L614" s="74"/>
      <c r="M614" s="74"/>
      <c r="O614" s="74"/>
      <c r="P614" s="98"/>
    </row>
    <row r="615" spans="1:16" ht="16.5" x14ac:dyDescent="0.2">
      <c r="A615" s="72"/>
      <c r="B615" s="77"/>
      <c r="C615" s="77"/>
      <c r="D615" s="77"/>
      <c r="E615" s="77"/>
      <c r="F615" s="97"/>
      <c r="G615" s="97"/>
      <c r="H615" s="97"/>
      <c r="I615" s="97"/>
      <c r="J615" s="74"/>
      <c r="K615" s="74"/>
      <c r="L615" s="74"/>
      <c r="M615" s="74"/>
      <c r="O615" s="74"/>
      <c r="P615" s="98"/>
    </row>
    <row r="616" spans="1:16" ht="16.5" x14ac:dyDescent="0.2">
      <c r="A616" s="72"/>
      <c r="B616" s="77"/>
      <c r="C616" s="77"/>
      <c r="D616" s="77"/>
      <c r="E616" s="77"/>
      <c r="F616" s="97"/>
      <c r="G616" s="97"/>
      <c r="H616" s="97"/>
      <c r="I616" s="97"/>
      <c r="J616" s="74"/>
      <c r="K616" s="74"/>
      <c r="L616" s="74"/>
      <c r="M616" s="74"/>
      <c r="O616" s="74"/>
      <c r="P616" s="98"/>
    </row>
    <row r="617" spans="1:16" ht="16.5" x14ac:dyDescent="0.2">
      <c r="A617" s="72"/>
      <c r="B617" s="77"/>
      <c r="C617" s="77"/>
      <c r="D617" s="77"/>
      <c r="E617" s="77"/>
      <c r="F617" s="97"/>
      <c r="G617" s="97"/>
      <c r="H617" s="97"/>
      <c r="I617" s="97"/>
      <c r="J617" s="74"/>
      <c r="K617" s="74"/>
      <c r="L617" s="74"/>
      <c r="M617" s="74"/>
      <c r="O617" s="74"/>
      <c r="P617" s="98"/>
    </row>
    <row r="618" spans="1:16" ht="16.5" x14ac:dyDescent="0.2">
      <c r="A618" s="72"/>
      <c r="B618" s="77"/>
      <c r="C618" s="77"/>
      <c r="D618" s="77"/>
      <c r="E618" s="77"/>
      <c r="F618" s="97"/>
      <c r="G618" s="97"/>
      <c r="H618" s="97"/>
      <c r="I618" s="97"/>
      <c r="J618" s="74"/>
      <c r="K618" s="74"/>
      <c r="L618" s="74"/>
      <c r="M618" s="74"/>
      <c r="O618" s="74"/>
      <c r="P618" s="98"/>
    </row>
    <row r="619" spans="1:16" ht="16.5" x14ac:dyDescent="0.2">
      <c r="A619" s="72"/>
      <c r="B619" s="77"/>
      <c r="C619" s="77"/>
      <c r="D619" s="77"/>
      <c r="E619" s="77"/>
      <c r="F619" s="97"/>
      <c r="G619" s="97"/>
      <c r="H619" s="97"/>
      <c r="I619" s="97"/>
      <c r="J619" s="74"/>
      <c r="K619" s="74"/>
      <c r="L619" s="74"/>
      <c r="M619" s="74"/>
      <c r="O619" s="74"/>
      <c r="P619" s="98"/>
    </row>
    <row r="620" spans="1:16" ht="16.5" x14ac:dyDescent="0.2">
      <c r="A620" s="72"/>
      <c r="B620" s="77"/>
      <c r="C620" s="77"/>
      <c r="D620" s="77"/>
      <c r="E620" s="77"/>
      <c r="F620" s="97"/>
      <c r="G620" s="97"/>
      <c r="H620" s="97"/>
      <c r="I620" s="97"/>
      <c r="J620" s="74"/>
      <c r="K620" s="74"/>
      <c r="L620" s="74"/>
      <c r="M620" s="74"/>
      <c r="O620" s="74"/>
      <c r="P620" s="98"/>
    </row>
    <row r="621" spans="1:16" ht="16.5" x14ac:dyDescent="0.2">
      <c r="A621" s="72"/>
      <c r="B621" s="77"/>
      <c r="C621" s="77"/>
      <c r="D621" s="77"/>
      <c r="E621" s="77"/>
      <c r="F621" s="97"/>
      <c r="G621" s="97"/>
      <c r="H621" s="97"/>
      <c r="I621" s="97"/>
      <c r="J621" s="74"/>
      <c r="K621" s="74"/>
      <c r="L621" s="74"/>
      <c r="M621" s="74"/>
      <c r="O621" s="74"/>
      <c r="P621" s="98"/>
    </row>
    <row r="622" spans="1:16" ht="16.5" x14ac:dyDescent="0.2">
      <c r="A622" s="72"/>
      <c r="B622" s="77"/>
      <c r="C622" s="77"/>
      <c r="D622" s="77"/>
      <c r="E622" s="77"/>
      <c r="F622" s="97"/>
      <c r="G622" s="97"/>
      <c r="H622" s="97"/>
      <c r="I622" s="97"/>
      <c r="J622" s="74"/>
      <c r="K622" s="74"/>
      <c r="L622" s="74"/>
      <c r="M622" s="74"/>
      <c r="O622" s="74"/>
      <c r="P622" s="98"/>
    </row>
    <row r="623" spans="1:16" ht="16.5" x14ac:dyDescent="0.2">
      <c r="A623" s="72"/>
      <c r="B623" s="77"/>
      <c r="C623" s="77"/>
      <c r="D623" s="77"/>
      <c r="E623" s="77"/>
      <c r="F623" s="97"/>
      <c r="G623" s="97"/>
      <c r="H623" s="97"/>
      <c r="I623" s="97"/>
      <c r="J623" s="74"/>
      <c r="K623" s="74"/>
      <c r="L623" s="74"/>
      <c r="M623" s="74"/>
      <c r="O623" s="74"/>
      <c r="P623" s="98"/>
    </row>
    <row r="624" spans="1:16" ht="16.5" x14ac:dyDescent="0.2">
      <c r="A624" s="72"/>
      <c r="B624" s="77"/>
      <c r="C624" s="77"/>
      <c r="D624" s="77"/>
      <c r="E624" s="77"/>
      <c r="F624" s="97"/>
      <c r="G624" s="97"/>
      <c r="H624" s="97"/>
      <c r="I624" s="97"/>
      <c r="J624" s="74"/>
      <c r="K624" s="74"/>
      <c r="L624" s="74"/>
      <c r="M624" s="74"/>
      <c r="O624" s="74"/>
      <c r="P624" s="98"/>
    </row>
    <row r="625" spans="1:16" ht="16.5" x14ac:dyDescent="0.2">
      <c r="A625" s="72"/>
      <c r="B625" s="77"/>
      <c r="C625" s="77"/>
      <c r="D625" s="77"/>
      <c r="E625" s="77"/>
      <c r="F625" s="97"/>
      <c r="G625" s="97"/>
      <c r="H625" s="97"/>
      <c r="I625" s="97"/>
      <c r="J625" s="74"/>
      <c r="K625" s="74"/>
      <c r="L625" s="74"/>
      <c r="M625" s="74"/>
      <c r="O625" s="74"/>
      <c r="P625" s="98"/>
    </row>
    <row r="626" spans="1:16" ht="16.5" x14ac:dyDescent="0.2">
      <c r="A626" s="72"/>
      <c r="B626" s="77"/>
      <c r="C626" s="77"/>
      <c r="D626" s="77"/>
      <c r="E626" s="77"/>
      <c r="F626" s="97"/>
      <c r="G626" s="97"/>
      <c r="H626" s="97"/>
      <c r="I626" s="97"/>
      <c r="J626" s="74"/>
      <c r="K626" s="74"/>
      <c r="L626" s="74"/>
      <c r="M626" s="74"/>
      <c r="O626" s="74"/>
      <c r="P626" s="98"/>
    </row>
    <row r="627" spans="1:16" ht="16.5" x14ac:dyDescent="0.2">
      <c r="A627" s="72"/>
      <c r="B627" s="77"/>
      <c r="C627" s="77"/>
      <c r="D627" s="77"/>
      <c r="E627" s="77"/>
      <c r="F627" s="97"/>
      <c r="G627" s="97"/>
      <c r="H627" s="97"/>
      <c r="I627" s="97"/>
      <c r="J627" s="74"/>
      <c r="K627" s="74"/>
      <c r="L627" s="74"/>
      <c r="M627" s="74"/>
      <c r="O627" s="74"/>
      <c r="P627" s="98"/>
    </row>
    <row r="628" spans="1:16" ht="16.5" x14ac:dyDescent="0.2">
      <c r="A628" s="72"/>
      <c r="B628" s="77"/>
      <c r="C628" s="77"/>
      <c r="D628" s="77"/>
      <c r="E628" s="77"/>
      <c r="F628" s="97"/>
      <c r="G628" s="97"/>
      <c r="H628" s="97"/>
      <c r="I628" s="97"/>
      <c r="J628" s="74"/>
      <c r="K628" s="74"/>
      <c r="L628" s="74"/>
      <c r="M628" s="74"/>
      <c r="O628" s="74"/>
      <c r="P628" s="98"/>
    </row>
    <row r="629" spans="1:16" ht="16.5" x14ac:dyDescent="0.2">
      <c r="A629" s="72"/>
      <c r="B629" s="77"/>
      <c r="C629" s="77"/>
      <c r="D629" s="77"/>
      <c r="E629" s="77"/>
      <c r="F629" s="97"/>
      <c r="G629" s="97"/>
      <c r="H629" s="97"/>
      <c r="I629" s="97"/>
      <c r="J629" s="74"/>
      <c r="K629" s="74"/>
      <c r="L629" s="74"/>
      <c r="M629" s="74"/>
      <c r="O629" s="74"/>
      <c r="P629" s="98"/>
    </row>
    <row r="630" spans="1:16" ht="16.5" x14ac:dyDescent="0.2">
      <c r="A630" s="72"/>
      <c r="B630" s="77"/>
      <c r="C630" s="77"/>
      <c r="D630" s="77"/>
      <c r="E630" s="77"/>
      <c r="F630" s="97"/>
      <c r="G630" s="97"/>
      <c r="H630" s="97"/>
      <c r="I630" s="97"/>
      <c r="J630" s="74"/>
      <c r="K630" s="74"/>
      <c r="L630" s="74"/>
      <c r="M630" s="74"/>
      <c r="O630" s="74"/>
      <c r="P630" s="98"/>
    </row>
    <row r="631" spans="1:16" ht="16.5" x14ac:dyDescent="0.2">
      <c r="A631" s="72"/>
      <c r="B631" s="77"/>
      <c r="C631" s="77"/>
      <c r="D631" s="77"/>
      <c r="E631" s="77"/>
      <c r="F631" s="97"/>
      <c r="G631" s="97"/>
      <c r="H631" s="97"/>
      <c r="I631" s="97"/>
      <c r="J631" s="74"/>
      <c r="K631" s="74"/>
      <c r="L631" s="74"/>
      <c r="M631" s="74"/>
      <c r="O631" s="74"/>
      <c r="P631" s="98"/>
    </row>
    <row r="632" spans="1:16" ht="16.5" x14ac:dyDescent="0.2">
      <c r="A632" s="72"/>
      <c r="B632" s="77"/>
      <c r="C632" s="77"/>
      <c r="D632" s="77"/>
      <c r="E632" s="77"/>
      <c r="F632" s="97"/>
      <c r="G632" s="97"/>
      <c r="H632" s="97"/>
      <c r="I632" s="97"/>
      <c r="J632" s="74"/>
      <c r="K632" s="74"/>
      <c r="L632" s="74"/>
      <c r="M632" s="74"/>
      <c r="O632" s="74"/>
      <c r="P632" s="98"/>
    </row>
    <row r="633" spans="1:16" ht="16.5" x14ac:dyDescent="0.2">
      <c r="A633" s="72"/>
      <c r="B633" s="77"/>
      <c r="C633" s="77"/>
      <c r="D633" s="77"/>
      <c r="E633" s="77"/>
      <c r="F633" s="97"/>
      <c r="G633" s="97"/>
      <c r="H633" s="97"/>
      <c r="I633" s="97"/>
      <c r="J633" s="74"/>
      <c r="K633" s="74"/>
      <c r="L633" s="74"/>
      <c r="M633" s="74"/>
      <c r="O633" s="74"/>
      <c r="P633" s="98"/>
    </row>
    <row r="634" spans="1:16" ht="16.5" x14ac:dyDescent="0.2">
      <c r="A634" s="72"/>
      <c r="B634" s="77"/>
      <c r="C634" s="77"/>
      <c r="D634" s="77"/>
      <c r="E634" s="77"/>
      <c r="F634" s="97"/>
      <c r="G634" s="97"/>
      <c r="H634" s="97"/>
      <c r="I634" s="97"/>
      <c r="J634" s="74"/>
      <c r="K634" s="74"/>
      <c r="L634" s="74"/>
      <c r="M634" s="74"/>
      <c r="O634" s="74"/>
      <c r="P634" s="98"/>
    </row>
    <row r="635" spans="1:16" ht="16.5" x14ac:dyDescent="0.2">
      <c r="A635" s="72"/>
      <c r="B635" s="77"/>
      <c r="C635" s="77"/>
      <c r="D635" s="77"/>
      <c r="E635" s="77"/>
      <c r="F635" s="97"/>
      <c r="G635" s="97"/>
      <c r="H635" s="97"/>
      <c r="I635" s="97"/>
      <c r="J635" s="74"/>
      <c r="K635" s="74"/>
      <c r="L635" s="74"/>
      <c r="M635" s="74"/>
      <c r="O635" s="74"/>
      <c r="P635" s="98"/>
    </row>
    <row r="636" spans="1:16" ht="16.5" x14ac:dyDescent="0.2">
      <c r="A636" s="72"/>
      <c r="B636" s="77"/>
      <c r="C636" s="77"/>
      <c r="D636" s="77"/>
      <c r="E636" s="77"/>
      <c r="F636" s="97"/>
      <c r="G636" s="97"/>
      <c r="H636" s="97"/>
      <c r="I636" s="97"/>
      <c r="J636" s="74"/>
      <c r="K636" s="74"/>
      <c r="L636" s="74"/>
      <c r="M636" s="74"/>
      <c r="O636" s="74"/>
      <c r="P636" s="98"/>
    </row>
    <row r="637" spans="1:16" ht="16.5" x14ac:dyDescent="0.2">
      <c r="A637" s="72"/>
      <c r="B637" s="77"/>
      <c r="C637" s="77"/>
      <c r="D637" s="77"/>
      <c r="E637" s="77"/>
      <c r="F637" s="97"/>
      <c r="G637" s="97"/>
      <c r="H637" s="97"/>
      <c r="I637" s="97"/>
      <c r="J637" s="74"/>
      <c r="K637" s="74"/>
      <c r="L637" s="74"/>
      <c r="M637" s="74"/>
      <c r="O637" s="74"/>
      <c r="P637" s="98"/>
    </row>
    <row r="638" spans="1:16" ht="16.5" x14ac:dyDescent="0.2">
      <c r="A638" s="72"/>
      <c r="B638" s="77"/>
      <c r="C638" s="77"/>
      <c r="D638" s="77"/>
      <c r="E638" s="77"/>
      <c r="F638" s="97"/>
      <c r="G638" s="97"/>
      <c r="H638" s="97"/>
      <c r="I638" s="97"/>
      <c r="J638" s="74"/>
      <c r="K638" s="74"/>
      <c r="L638" s="74"/>
      <c r="M638" s="74"/>
      <c r="O638" s="74"/>
      <c r="P638" s="98"/>
    </row>
    <row r="639" spans="1:16" ht="16.5" x14ac:dyDescent="0.2">
      <c r="A639" s="72"/>
      <c r="B639" s="77"/>
      <c r="C639" s="77"/>
      <c r="D639" s="77"/>
      <c r="E639" s="77"/>
      <c r="F639" s="97"/>
      <c r="G639" s="97"/>
      <c r="H639" s="97"/>
      <c r="I639" s="97"/>
      <c r="J639" s="74"/>
      <c r="K639" s="74"/>
      <c r="L639" s="74"/>
      <c r="M639" s="74"/>
      <c r="O639" s="74"/>
      <c r="P639" s="98"/>
    </row>
    <row r="640" spans="1:16" ht="16.5" x14ac:dyDescent="0.2">
      <c r="A640" s="72"/>
      <c r="B640" s="77"/>
      <c r="C640" s="77"/>
      <c r="D640" s="77"/>
      <c r="E640" s="77"/>
      <c r="F640" s="97"/>
      <c r="G640" s="97"/>
      <c r="H640" s="97"/>
      <c r="I640" s="97"/>
      <c r="J640" s="74"/>
      <c r="K640" s="74"/>
      <c r="L640" s="74"/>
      <c r="M640" s="74"/>
      <c r="O640" s="74"/>
      <c r="P640" s="98"/>
    </row>
    <row r="641" spans="1:16" ht="16.5" x14ac:dyDescent="0.2">
      <c r="A641" s="72"/>
      <c r="B641" s="77"/>
      <c r="C641" s="77"/>
      <c r="D641" s="77"/>
      <c r="E641" s="77"/>
      <c r="F641" s="97"/>
      <c r="G641" s="97"/>
      <c r="H641" s="97"/>
      <c r="I641" s="97"/>
      <c r="J641" s="74"/>
      <c r="K641" s="74"/>
      <c r="L641" s="74"/>
      <c r="M641" s="74"/>
      <c r="O641" s="74"/>
      <c r="P641" s="98"/>
    </row>
    <row r="642" spans="1:16" ht="16.5" x14ac:dyDescent="0.2">
      <c r="A642" s="72"/>
      <c r="B642" s="77"/>
      <c r="C642" s="77"/>
      <c r="D642" s="77"/>
      <c r="E642" s="77"/>
      <c r="F642" s="97"/>
      <c r="G642" s="97"/>
      <c r="H642" s="97"/>
      <c r="I642" s="97"/>
      <c r="J642" s="74"/>
      <c r="K642" s="74"/>
      <c r="L642" s="74"/>
      <c r="M642" s="74"/>
      <c r="O642" s="74"/>
      <c r="P642" s="98"/>
    </row>
    <row r="643" spans="1:16" ht="16.5" x14ac:dyDescent="0.2">
      <c r="A643" s="72"/>
      <c r="B643" s="77"/>
      <c r="C643" s="77"/>
      <c r="D643" s="77"/>
      <c r="E643" s="77"/>
      <c r="F643" s="97"/>
      <c r="G643" s="97"/>
      <c r="H643" s="97"/>
      <c r="I643" s="97"/>
      <c r="J643" s="74"/>
      <c r="K643" s="74"/>
      <c r="L643" s="74"/>
      <c r="M643" s="74"/>
      <c r="O643" s="74"/>
      <c r="P643" s="98"/>
    </row>
    <row r="644" spans="1:16" ht="16.5" x14ac:dyDescent="0.2">
      <c r="A644" s="72"/>
      <c r="B644" s="77"/>
      <c r="C644" s="77"/>
      <c r="D644" s="77"/>
      <c r="E644" s="77"/>
      <c r="F644" s="97"/>
      <c r="G644" s="97"/>
      <c r="H644" s="97"/>
      <c r="I644" s="97"/>
      <c r="J644" s="74"/>
      <c r="K644" s="74"/>
      <c r="L644" s="74"/>
      <c r="M644" s="74"/>
      <c r="O644" s="74"/>
      <c r="P644" s="98"/>
    </row>
    <row r="645" spans="1:16" ht="16.5" x14ac:dyDescent="0.2">
      <c r="A645" s="72"/>
      <c r="B645" s="77"/>
      <c r="C645" s="77"/>
      <c r="D645" s="77"/>
      <c r="E645" s="77"/>
      <c r="F645" s="97"/>
      <c r="G645" s="97"/>
      <c r="H645" s="97"/>
      <c r="I645" s="97"/>
      <c r="J645" s="74"/>
      <c r="K645" s="74"/>
      <c r="L645" s="74"/>
      <c r="M645" s="74"/>
      <c r="O645" s="74"/>
      <c r="P645" s="98"/>
    </row>
    <row r="646" spans="1:16" ht="16.5" x14ac:dyDescent="0.2">
      <c r="A646" s="72"/>
      <c r="B646" s="77"/>
      <c r="C646" s="77"/>
      <c r="D646" s="77"/>
      <c r="E646" s="77"/>
      <c r="F646" s="97"/>
      <c r="G646" s="97"/>
      <c r="H646" s="97"/>
      <c r="I646" s="97"/>
      <c r="J646" s="74"/>
      <c r="K646" s="74"/>
      <c r="L646" s="74"/>
      <c r="M646" s="74"/>
      <c r="O646" s="74"/>
      <c r="P646" s="98"/>
    </row>
    <row r="647" spans="1:16" ht="16.5" x14ac:dyDescent="0.2">
      <c r="A647" s="72"/>
      <c r="B647" s="77"/>
      <c r="C647" s="77"/>
      <c r="D647" s="77"/>
      <c r="E647" s="77"/>
      <c r="F647" s="97"/>
      <c r="G647" s="97"/>
      <c r="H647" s="97"/>
      <c r="I647" s="97"/>
      <c r="J647" s="74"/>
      <c r="K647" s="74"/>
      <c r="L647" s="74"/>
      <c r="M647" s="74"/>
      <c r="O647" s="74"/>
      <c r="P647" s="98"/>
    </row>
    <row r="648" spans="1:16" ht="16.5" x14ac:dyDescent="0.2">
      <c r="A648" s="72"/>
      <c r="B648" s="77"/>
      <c r="C648" s="77"/>
      <c r="D648" s="77"/>
      <c r="E648" s="77"/>
      <c r="F648" s="97"/>
      <c r="G648" s="97"/>
      <c r="H648" s="97"/>
      <c r="I648" s="97"/>
      <c r="J648" s="74"/>
      <c r="K648" s="74"/>
      <c r="L648" s="74"/>
      <c r="M648" s="74"/>
      <c r="O648" s="74"/>
      <c r="P648" s="98"/>
    </row>
    <row r="649" spans="1:16" ht="16.5" x14ac:dyDescent="0.2">
      <c r="A649" s="72"/>
      <c r="B649" s="77"/>
      <c r="C649" s="77"/>
      <c r="D649" s="77"/>
      <c r="E649" s="77"/>
      <c r="F649" s="97"/>
      <c r="G649" s="97"/>
      <c r="H649" s="97"/>
      <c r="I649" s="97"/>
      <c r="J649" s="74"/>
      <c r="K649" s="74"/>
      <c r="L649" s="74"/>
      <c r="M649" s="74"/>
      <c r="O649" s="74"/>
      <c r="P649" s="98"/>
    </row>
    <row r="650" spans="1:16" ht="16.5" x14ac:dyDescent="0.2">
      <c r="A650" s="72"/>
      <c r="B650" s="77"/>
      <c r="C650" s="77"/>
      <c r="D650" s="77"/>
      <c r="E650" s="77"/>
      <c r="F650" s="97"/>
      <c r="G650" s="97"/>
      <c r="H650" s="97"/>
      <c r="I650" s="97"/>
      <c r="J650" s="74"/>
      <c r="K650" s="74"/>
      <c r="L650" s="74"/>
      <c r="M650" s="74"/>
      <c r="O650" s="74"/>
      <c r="P650" s="98"/>
    </row>
    <row r="651" spans="1:16" ht="16.5" x14ac:dyDescent="0.2">
      <c r="A651" s="72"/>
      <c r="B651" s="77"/>
      <c r="C651" s="77"/>
      <c r="D651" s="77"/>
      <c r="E651" s="77"/>
      <c r="F651" s="97"/>
      <c r="G651" s="97"/>
      <c r="H651" s="97"/>
      <c r="I651" s="97"/>
      <c r="J651" s="74"/>
      <c r="K651" s="74"/>
      <c r="L651" s="74"/>
      <c r="M651" s="74"/>
      <c r="O651" s="74"/>
      <c r="P651" s="98"/>
    </row>
    <row r="652" spans="1:16" ht="16.5" x14ac:dyDescent="0.2">
      <c r="A652" s="72"/>
      <c r="B652" s="77"/>
      <c r="C652" s="77"/>
      <c r="D652" s="77"/>
      <c r="E652" s="77"/>
      <c r="F652" s="97"/>
      <c r="G652" s="97"/>
      <c r="H652" s="97"/>
      <c r="I652" s="97"/>
      <c r="J652" s="74"/>
      <c r="K652" s="74"/>
      <c r="L652" s="74"/>
      <c r="M652" s="74"/>
      <c r="O652" s="74"/>
      <c r="P652" s="98"/>
    </row>
    <row r="653" spans="1:16" ht="16.5" x14ac:dyDescent="0.2">
      <c r="A653" s="72"/>
      <c r="B653" s="77"/>
      <c r="C653" s="77"/>
      <c r="D653" s="77"/>
      <c r="E653" s="77"/>
      <c r="F653" s="97"/>
      <c r="G653" s="97"/>
      <c r="H653" s="97"/>
      <c r="I653" s="97"/>
      <c r="J653" s="74"/>
      <c r="K653" s="74"/>
      <c r="L653" s="74"/>
      <c r="M653" s="74"/>
      <c r="O653" s="74"/>
      <c r="P653" s="98"/>
    </row>
    <row r="654" spans="1:16" ht="16.5" x14ac:dyDescent="0.2">
      <c r="A654" s="72"/>
      <c r="B654" s="77"/>
      <c r="C654" s="77"/>
      <c r="D654" s="77"/>
      <c r="E654" s="77"/>
      <c r="F654" s="97"/>
      <c r="G654" s="97"/>
      <c r="H654" s="97"/>
      <c r="I654" s="97"/>
      <c r="J654" s="74"/>
      <c r="K654" s="74"/>
      <c r="L654" s="74"/>
      <c r="M654" s="74"/>
      <c r="O654" s="74"/>
      <c r="P654" s="98"/>
    </row>
    <row r="655" spans="1:16" ht="16.5" x14ac:dyDescent="0.2">
      <c r="A655" s="72"/>
      <c r="B655" s="77"/>
      <c r="C655" s="77"/>
      <c r="D655" s="77"/>
      <c r="E655" s="77"/>
      <c r="F655" s="97"/>
      <c r="G655" s="97"/>
      <c r="H655" s="97"/>
      <c r="I655" s="97"/>
      <c r="J655" s="74"/>
      <c r="K655" s="74"/>
      <c r="L655" s="74"/>
      <c r="M655" s="74"/>
      <c r="O655" s="74"/>
      <c r="P655" s="98"/>
    </row>
    <row r="656" spans="1:16" ht="16.5" x14ac:dyDescent="0.2">
      <c r="A656" s="72"/>
      <c r="B656" s="77"/>
      <c r="C656" s="77"/>
      <c r="D656" s="77"/>
      <c r="E656" s="77"/>
      <c r="F656" s="97"/>
      <c r="G656" s="97"/>
      <c r="H656" s="97"/>
      <c r="I656" s="97"/>
      <c r="J656" s="74"/>
      <c r="K656" s="74"/>
      <c r="L656" s="74"/>
      <c r="M656" s="74"/>
      <c r="O656" s="74"/>
      <c r="P656" s="98"/>
    </row>
    <row r="657" spans="1:16" ht="16.5" x14ac:dyDescent="0.2">
      <c r="A657" s="72"/>
      <c r="B657" s="77"/>
      <c r="C657" s="77"/>
      <c r="D657" s="77"/>
      <c r="E657" s="77"/>
      <c r="F657" s="97"/>
      <c r="G657" s="97"/>
      <c r="H657" s="97"/>
      <c r="I657" s="97"/>
      <c r="J657" s="74"/>
      <c r="K657" s="74"/>
      <c r="L657" s="74"/>
      <c r="M657" s="74"/>
      <c r="O657" s="74"/>
      <c r="P657" s="98"/>
    </row>
    <row r="658" spans="1:16" ht="16.5" x14ac:dyDescent="0.2">
      <c r="A658" s="72"/>
      <c r="B658" s="77"/>
      <c r="C658" s="77"/>
      <c r="D658" s="77"/>
      <c r="E658" s="77"/>
      <c r="F658" s="97"/>
      <c r="G658" s="97"/>
      <c r="H658" s="97"/>
      <c r="I658" s="97"/>
      <c r="J658" s="74"/>
      <c r="K658" s="74"/>
      <c r="L658" s="74"/>
      <c r="M658" s="74"/>
      <c r="O658" s="74"/>
      <c r="P658" s="98"/>
    </row>
    <row r="659" spans="1:16" ht="16.5" x14ac:dyDescent="0.2">
      <c r="A659" s="72"/>
      <c r="B659" s="77"/>
      <c r="C659" s="77"/>
      <c r="D659" s="77"/>
      <c r="E659" s="77"/>
      <c r="F659" s="97"/>
      <c r="G659" s="97"/>
      <c r="H659" s="97"/>
      <c r="I659" s="97"/>
      <c r="J659" s="74"/>
      <c r="K659" s="74"/>
      <c r="L659" s="74"/>
      <c r="M659" s="74"/>
      <c r="O659" s="74"/>
      <c r="P659" s="98"/>
    </row>
    <row r="660" spans="1:16" ht="16.5" x14ac:dyDescent="0.2">
      <c r="A660" s="72"/>
      <c r="B660" s="77"/>
      <c r="C660" s="77"/>
      <c r="D660" s="77"/>
      <c r="E660" s="77"/>
      <c r="F660" s="97"/>
      <c r="G660" s="97"/>
      <c r="H660" s="97"/>
      <c r="I660" s="97"/>
      <c r="J660" s="74"/>
      <c r="K660" s="74"/>
      <c r="L660" s="74"/>
      <c r="M660" s="74"/>
      <c r="O660" s="74"/>
      <c r="P660" s="98"/>
    </row>
    <row r="661" spans="1:16" ht="16.5" x14ac:dyDescent="0.2">
      <c r="A661" s="72"/>
      <c r="B661" s="77"/>
      <c r="C661" s="77"/>
      <c r="D661" s="77"/>
      <c r="E661" s="77"/>
      <c r="F661" s="97"/>
      <c r="G661" s="97"/>
      <c r="H661" s="97"/>
      <c r="I661" s="97"/>
      <c r="J661" s="74"/>
      <c r="K661" s="74"/>
      <c r="L661" s="74"/>
      <c r="M661" s="74"/>
      <c r="O661" s="74"/>
      <c r="P661" s="98"/>
    </row>
    <row r="662" spans="1:16" ht="16.5" x14ac:dyDescent="0.2">
      <c r="A662" s="72"/>
      <c r="B662" s="77"/>
      <c r="C662" s="77"/>
      <c r="D662" s="77"/>
      <c r="E662" s="77"/>
      <c r="F662" s="97"/>
      <c r="G662" s="97"/>
      <c r="H662" s="97"/>
      <c r="I662" s="97"/>
      <c r="J662" s="74"/>
      <c r="K662" s="74"/>
      <c r="L662" s="74"/>
      <c r="M662" s="74"/>
      <c r="O662" s="74"/>
      <c r="P662" s="98"/>
    </row>
    <row r="663" spans="1:16" ht="16.5" x14ac:dyDescent="0.2">
      <c r="A663" s="72"/>
      <c r="B663" s="77"/>
      <c r="C663" s="77"/>
      <c r="D663" s="77"/>
      <c r="E663" s="77"/>
      <c r="F663" s="97"/>
      <c r="G663" s="97"/>
      <c r="H663" s="97"/>
      <c r="I663" s="97"/>
      <c r="J663" s="74"/>
      <c r="K663" s="74"/>
      <c r="L663" s="74"/>
      <c r="M663" s="74"/>
      <c r="O663" s="74"/>
      <c r="P663" s="98"/>
    </row>
    <row r="664" spans="1:16" ht="16.5" x14ac:dyDescent="0.2">
      <c r="A664" s="72"/>
      <c r="B664" s="77"/>
      <c r="C664" s="77"/>
      <c r="D664" s="77"/>
      <c r="E664" s="77"/>
      <c r="F664" s="97"/>
      <c r="G664" s="97"/>
      <c r="H664" s="97"/>
      <c r="I664" s="97"/>
      <c r="J664" s="74"/>
      <c r="K664" s="74"/>
      <c r="L664" s="74"/>
      <c r="M664" s="74"/>
      <c r="O664" s="74"/>
      <c r="P664" s="98"/>
    </row>
    <row r="665" spans="1:16" ht="16.5" x14ac:dyDescent="0.2">
      <c r="A665" s="72"/>
      <c r="B665" s="77"/>
      <c r="C665" s="77"/>
      <c r="D665" s="77"/>
      <c r="E665" s="77"/>
      <c r="F665" s="97"/>
      <c r="G665" s="97"/>
      <c r="H665" s="97"/>
      <c r="I665" s="97"/>
      <c r="J665" s="74"/>
      <c r="K665" s="74"/>
      <c r="L665" s="74"/>
      <c r="M665" s="74"/>
      <c r="O665" s="74"/>
      <c r="P665" s="98"/>
    </row>
    <row r="666" spans="1:16" ht="16.5" x14ac:dyDescent="0.2">
      <c r="A666" s="72"/>
      <c r="B666" s="77"/>
      <c r="C666" s="77"/>
      <c r="D666" s="77"/>
      <c r="E666" s="77"/>
      <c r="F666" s="97"/>
      <c r="G666" s="97"/>
      <c r="H666" s="97"/>
      <c r="I666" s="97"/>
      <c r="J666" s="74"/>
      <c r="K666" s="74"/>
      <c r="L666" s="74"/>
      <c r="M666" s="74"/>
      <c r="O666" s="74"/>
      <c r="P666" s="98"/>
    </row>
    <row r="667" spans="1:16" ht="16.5" x14ac:dyDescent="0.2">
      <c r="A667" s="72"/>
      <c r="B667" s="77"/>
      <c r="C667" s="77"/>
      <c r="D667" s="77"/>
      <c r="E667" s="77"/>
      <c r="F667" s="97"/>
      <c r="G667" s="97"/>
      <c r="H667" s="97"/>
      <c r="I667" s="97"/>
      <c r="J667" s="74"/>
      <c r="K667" s="74"/>
      <c r="L667" s="74"/>
      <c r="M667" s="74"/>
      <c r="O667" s="74"/>
      <c r="P667" s="98"/>
    </row>
    <row r="668" spans="1:16" ht="16.5" x14ac:dyDescent="0.2">
      <c r="A668" s="72"/>
      <c r="B668" s="77"/>
      <c r="C668" s="77"/>
      <c r="D668" s="77"/>
      <c r="E668" s="77"/>
      <c r="F668" s="97"/>
      <c r="G668" s="97"/>
      <c r="H668" s="97"/>
      <c r="I668" s="97"/>
      <c r="J668" s="74"/>
      <c r="K668" s="74"/>
      <c r="L668" s="74"/>
      <c r="M668" s="74"/>
      <c r="O668" s="74"/>
      <c r="P668" s="98"/>
    </row>
    <row r="669" spans="1:16" ht="16.5" x14ac:dyDescent="0.2">
      <c r="A669" s="72"/>
      <c r="B669" s="77"/>
      <c r="C669" s="77"/>
      <c r="D669" s="77"/>
      <c r="E669" s="77"/>
      <c r="F669" s="97"/>
      <c r="G669" s="97"/>
      <c r="H669" s="97"/>
      <c r="I669" s="97"/>
      <c r="J669" s="74"/>
      <c r="K669" s="74"/>
      <c r="L669" s="74"/>
      <c r="M669" s="74"/>
      <c r="O669" s="74"/>
      <c r="P669" s="98"/>
    </row>
    <row r="670" spans="1:16" ht="16.5" x14ac:dyDescent="0.2">
      <c r="A670" s="72"/>
      <c r="B670" s="77"/>
      <c r="C670" s="77"/>
      <c r="D670" s="77"/>
      <c r="E670" s="77"/>
      <c r="F670" s="97"/>
      <c r="G670" s="97"/>
      <c r="H670" s="97"/>
      <c r="I670" s="97"/>
      <c r="J670" s="74"/>
      <c r="K670" s="74"/>
      <c r="L670" s="74"/>
      <c r="M670" s="74"/>
      <c r="O670" s="74"/>
      <c r="P670" s="98"/>
    </row>
    <row r="671" spans="1:16" ht="16.5" x14ac:dyDescent="0.2">
      <c r="A671" s="72"/>
      <c r="B671" s="77"/>
      <c r="C671" s="77"/>
      <c r="D671" s="77"/>
      <c r="E671" s="77"/>
      <c r="F671" s="97"/>
      <c r="G671" s="97"/>
      <c r="H671" s="97"/>
      <c r="I671" s="97"/>
      <c r="J671" s="74"/>
      <c r="K671" s="74"/>
      <c r="L671" s="74"/>
      <c r="M671" s="74"/>
      <c r="O671" s="74"/>
      <c r="P671" s="98"/>
    </row>
    <row r="672" spans="1:16" ht="16.5" x14ac:dyDescent="0.2">
      <c r="A672" s="72"/>
      <c r="B672" s="77"/>
      <c r="C672" s="77"/>
      <c r="D672" s="77"/>
      <c r="E672" s="77"/>
      <c r="F672" s="97"/>
      <c r="G672" s="97"/>
      <c r="H672" s="97"/>
      <c r="I672" s="97"/>
      <c r="J672" s="74"/>
      <c r="K672" s="74"/>
      <c r="L672" s="74"/>
      <c r="M672" s="74"/>
      <c r="O672" s="74"/>
      <c r="P672" s="98"/>
    </row>
    <row r="673" spans="1:16" ht="16.5" x14ac:dyDescent="0.2">
      <c r="A673" s="72"/>
      <c r="B673" s="77"/>
      <c r="C673" s="77"/>
      <c r="D673" s="77"/>
      <c r="E673" s="77"/>
      <c r="F673" s="97"/>
      <c r="G673" s="97"/>
      <c r="H673" s="97"/>
      <c r="I673" s="97"/>
      <c r="J673" s="74"/>
      <c r="K673" s="74"/>
      <c r="L673" s="74"/>
      <c r="M673" s="74"/>
      <c r="O673" s="74"/>
      <c r="P673" s="98"/>
    </row>
    <row r="674" spans="1:16" ht="16.5" x14ac:dyDescent="0.2">
      <c r="A674" s="72"/>
      <c r="B674" s="77"/>
      <c r="C674" s="77"/>
      <c r="D674" s="77"/>
      <c r="E674" s="77"/>
      <c r="F674" s="97"/>
      <c r="G674" s="97"/>
      <c r="H674" s="97"/>
      <c r="I674" s="97"/>
      <c r="J674" s="74"/>
      <c r="K674" s="74"/>
      <c r="L674" s="74"/>
      <c r="M674" s="74"/>
      <c r="O674" s="74"/>
      <c r="P674" s="98"/>
    </row>
    <row r="675" spans="1:16" ht="16.5" x14ac:dyDescent="0.2">
      <c r="A675" s="72"/>
      <c r="B675" s="77"/>
      <c r="C675" s="77"/>
      <c r="D675" s="77"/>
      <c r="E675" s="77"/>
      <c r="F675" s="97"/>
      <c r="G675" s="97"/>
      <c r="H675" s="97"/>
      <c r="I675" s="97"/>
      <c r="J675" s="74"/>
      <c r="K675" s="74"/>
      <c r="L675" s="74"/>
      <c r="M675" s="74"/>
      <c r="O675" s="74"/>
      <c r="P675" s="98"/>
    </row>
    <row r="676" spans="1:16" ht="16.5" x14ac:dyDescent="0.2">
      <c r="A676" s="72"/>
      <c r="B676" s="77"/>
      <c r="C676" s="77"/>
      <c r="D676" s="77"/>
      <c r="E676" s="77"/>
      <c r="F676" s="97"/>
      <c r="G676" s="97"/>
      <c r="H676" s="97"/>
      <c r="I676" s="97"/>
      <c r="J676" s="74"/>
      <c r="K676" s="74"/>
      <c r="L676" s="74"/>
      <c r="M676" s="74"/>
      <c r="O676" s="74"/>
      <c r="P676" s="98"/>
    </row>
    <row r="677" spans="1:16" ht="16.5" x14ac:dyDescent="0.2">
      <c r="A677" s="72"/>
      <c r="B677" s="77"/>
      <c r="C677" s="77"/>
      <c r="D677" s="77"/>
      <c r="E677" s="77"/>
      <c r="F677" s="97"/>
      <c r="G677" s="97"/>
      <c r="H677" s="97"/>
      <c r="I677" s="97"/>
      <c r="J677" s="74"/>
      <c r="K677" s="74"/>
      <c r="L677" s="74"/>
      <c r="M677" s="74"/>
      <c r="O677" s="74"/>
      <c r="P677" s="98"/>
    </row>
    <row r="678" spans="1:16" ht="16.5" x14ac:dyDescent="0.2">
      <c r="A678" s="72"/>
      <c r="B678" s="77"/>
      <c r="C678" s="77"/>
      <c r="D678" s="77"/>
      <c r="E678" s="77"/>
      <c r="F678" s="97"/>
      <c r="G678" s="97"/>
      <c r="H678" s="97"/>
      <c r="I678" s="97"/>
      <c r="J678" s="74"/>
      <c r="K678" s="74"/>
      <c r="L678" s="74"/>
      <c r="M678" s="74"/>
      <c r="O678" s="74"/>
      <c r="P678" s="98"/>
    </row>
    <row r="679" spans="1:16" ht="16.5" x14ac:dyDescent="0.2">
      <c r="A679" s="72"/>
      <c r="B679" s="77"/>
      <c r="C679" s="77"/>
      <c r="D679" s="77"/>
      <c r="E679" s="77"/>
      <c r="F679" s="97"/>
      <c r="G679" s="97"/>
      <c r="H679" s="97"/>
      <c r="I679" s="97"/>
      <c r="J679" s="74"/>
      <c r="K679" s="74"/>
      <c r="L679" s="74"/>
      <c r="M679" s="74"/>
      <c r="O679" s="74"/>
      <c r="P679" s="98"/>
    </row>
    <row r="680" spans="1:16" ht="16.5" x14ac:dyDescent="0.2">
      <c r="A680" s="72"/>
      <c r="B680" s="77"/>
      <c r="C680" s="77"/>
      <c r="D680" s="77"/>
      <c r="E680" s="77"/>
      <c r="F680" s="97"/>
      <c r="G680" s="97"/>
      <c r="H680" s="97"/>
      <c r="I680" s="97"/>
      <c r="J680" s="74"/>
      <c r="K680" s="74"/>
      <c r="L680" s="74"/>
      <c r="M680" s="74"/>
      <c r="O680" s="74"/>
      <c r="P680" s="98"/>
    </row>
    <row r="681" spans="1:16" ht="16.5" x14ac:dyDescent="0.2">
      <c r="A681" s="72"/>
      <c r="B681" s="77"/>
      <c r="C681" s="77"/>
      <c r="D681" s="77"/>
      <c r="E681" s="77"/>
      <c r="F681" s="97"/>
      <c r="G681" s="97"/>
      <c r="H681" s="97"/>
      <c r="I681" s="97"/>
      <c r="J681" s="74"/>
      <c r="K681" s="74"/>
      <c r="L681" s="74"/>
      <c r="M681" s="74"/>
      <c r="O681" s="74"/>
      <c r="P681" s="98"/>
    </row>
    <row r="682" spans="1:16" ht="16.5" x14ac:dyDescent="0.2">
      <c r="A682" s="72"/>
      <c r="B682" s="77"/>
      <c r="C682" s="77"/>
      <c r="D682" s="77"/>
      <c r="E682" s="77"/>
      <c r="F682" s="97"/>
      <c r="G682" s="97"/>
      <c r="H682" s="97"/>
      <c r="I682" s="97"/>
      <c r="J682" s="74"/>
      <c r="K682" s="74"/>
      <c r="L682" s="74"/>
      <c r="M682" s="74"/>
      <c r="O682" s="74"/>
      <c r="P682" s="98"/>
    </row>
    <row r="683" spans="1:16" ht="16.5" x14ac:dyDescent="0.2">
      <c r="A683" s="72"/>
      <c r="B683" s="77"/>
      <c r="C683" s="77"/>
      <c r="D683" s="77"/>
      <c r="E683" s="77"/>
      <c r="F683" s="97"/>
      <c r="G683" s="97"/>
      <c r="H683" s="97"/>
      <c r="I683" s="97"/>
      <c r="J683" s="74"/>
      <c r="K683" s="74"/>
      <c r="L683" s="74"/>
      <c r="M683" s="74"/>
      <c r="O683" s="74"/>
      <c r="P683" s="98"/>
    </row>
    <row r="684" spans="1:16" ht="16.5" x14ac:dyDescent="0.2">
      <c r="A684" s="72"/>
      <c r="B684" s="77"/>
      <c r="C684" s="77"/>
      <c r="D684" s="77"/>
      <c r="E684" s="77"/>
      <c r="F684" s="97"/>
      <c r="G684" s="97"/>
      <c r="H684" s="97"/>
      <c r="I684" s="97"/>
      <c r="J684" s="74"/>
      <c r="K684" s="74"/>
      <c r="L684" s="74"/>
      <c r="M684" s="74"/>
      <c r="O684" s="74"/>
      <c r="P684" s="98"/>
    </row>
    <row r="685" spans="1:16" ht="16.5" x14ac:dyDescent="0.2">
      <c r="A685" s="72"/>
      <c r="B685" s="77"/>
      <c r="C685" s="77"/>
      <c r="D685" s="77"/>
      <c r="E685" s="77"/>
      <c r="F685" s="97"/>
      <c r="G685" s="97"/>
      <c r="H685" s="97"/>
      <c r="I685" s="97"/>
      <c r="J685" s="74"/>
      <c r="K685" s="74"/>
      <c r="L685" s="74"/>
      <c r="M685" s="74"/>
      <c r="O685" s="74"/>
      <c r="P685" s="98"/>
    </row>
    <row r="686" spans="1:16" ht="16.5" x14ac:dyDescent="0.2">
      <c r="A686" s="72"/>
      <c r="B686" s="77"/>
      <c r="C686" s="77"/>
      <c r="D686" s="77"/>
      <c r="E686" s="77"/>
      <c r="F686" s="97"/>
      <c r="G686" s="97"/>
      <c r="H686" s="97"/>
      <c r="I686" s="97"/>
      <c r="J686" s="74"/>
      <c r="K686" s="74"/>
      <c r="L686" s="74"/>
      <c r="M686" s="74"/>
      <c r="O686" s="74"/>
      <c r="P686" s="98"/>
    </row>
    <row r="687" spans="1:16" ht="16.5" x14ac:dyDescent="0.2">
      <c r="A687" s="72"/>
      <c r="B687" s="77"/>
      <c r="C687" s="77"/>
      <c r="D687" s="77"/>
      <c r="E687" s="77"/>
      <c r="F687" s="97"/>
      <c r="G687" s="97"/>
      <c r="H687" s="97"/>
      <c r="I687" s="97"/>
      <c r="J687" s="74"/>
      <c r="K687" s="74"/>
      <c r="L687" s="74"/>
      <c r="M687" s="74"/>
      <c r="O687" s="74"/>
      <c r="P687" s="98"/>
    </row>
    <row r="688" spans="1:16" ht="16.5" x14ac:dyDescent="0.2">
      <c r="A688" s="72"/>
      <c r="B688" s="77"/>
      <c r="C688" s="77"/>
      <c r="D688" s="77"/>
      <c r="E688" s="77"/>
      <c r="F688" s="97"/>
      <c r="G688" s="97"/>
      <c r="H688" s="97"/>
      <c r="I688" s="97"/>
      <c r="J688" s="74"/>
      <c r="K688" s="74"/>
      <c r="L688" s="74"/>
      <c r="M688" s="74"/>
      <c r="O688" s="74"/>
      <c r="P688" s="98"/>
    </row>
    <row r="689" spans="1:16" ht="16.5" x14ac:dyDescent="0.2">
      <c r="A689" s="72"/>
      <c r="B689" s="77"/>
      <c r="C689" s="77"/>
      <c r="D689" s="77"/>
      <c r="E689" s="77"/>
      <c r="F689" s="97"/>
      <c r="G689" s="97"/>
      <c r="H689" s="97"/>
      <c r="I689" s="97"/>
      <c r="J689" s="74"/>
      <c r="K689" s="74"/>
      <c r="L689" s="74"/>
      <c r="M689" s="74"/>
      <c r="O689" s="74"/>
      <c r="P689" s="98"/>
    </row>
    <row r="690" spans="1:16" ht="16.5" x14ac:dyDescent="0.2">
      <c r="A690" s="72"/>
      <c r="B690" s="77"/>
      <c r="C690" s="77"/>
      <c r="D690" s="77"/>
      <c r="E690" s="77"/>
      <c r="F690" s="97"/>
      <c r="G690" s="97"/>
      <c r="H690" s="97"/>
      <c r="I690" s="97"/>
      <c r="J690" s="74"/>
      <c r="K690" s="74"/>
      <c r="L690" s="74"/>
      <c r="M690" s="74"/>
      <c r="O690" s="74"/>
      <c r="P690" s="98"/>
    </row>
    <row r="691" spans="1:16" ht="16.5" x14ac:dyDescent="0.2">
      <c r="A691" s="72"/>
      <c r="B691" s="77"/>
      <c r="C691" s="77"/>
      <c r="D691" s="77"/>
      <c r="E691" s="77"/>
      <c r="F691" s="97"/>
      <c r="G691" s="97"/>
      <c r="H691" s="97"/>
      <c r="I691" s="97"/>
      <c r="J691" s="74"/>
      <c r="K691" s="74"/>
      <c r="L691" s="74"/>
      <c r="M691" s="74"/>
      <c r="O691" s="74"/>
      <c r="P691" s="98"/>
    </row>
    <row r="692" spans="1:16" ht="16.5" x14ac:dyDescent="0.2">
      <c r="A692" s="72"/>
      <c r="B692" s="77"/>
      <c r="C692" s="77"/>
      <c r="D692" s="77"/>
      <c r="E692" s="77"/>
      <c r="F692" s="97"/>
      <c r="G692" s="97"/>
      <c r="H692" s="97"/>
      <c r="I692" s="97"/>
      <c r="J692" s="74"/>
      <c r="K692" s="74"/>
      <c r="L692" s="74"/>
      <c r="M692" s="74"/>
      <c r="O692" s="74"/>
      <c r="P692" s="98"/>
    </row>
    <row r="693" spans="1:16" ht="16.5" x14ac:dyDescent="0.2">
      <c r="A693" s="72"/>
      <c r="B693" s="77"/>
      <c r="C693" s="77"/>
      <c r="D693" s="77"/>
      <c r="E693" s="77"/>
      <c r="F693" s="97"/>
      <c r="G693" s="97"/>
      <c r="H693" s="97"/>
      <c r="I693" s="97"/>
      <c r="J693" s="74"/>
      <c r="K693" s="74"/>
      <c r="L693" s="74"/>
      <c r="M693" s="74"/>
      <c r="O693" s="74"/>
      <c r="P693" s="98"/>
    </row>
    <row r="694" spans="1:16" ht="16.5" x14ac:dyDescent="0.2">
      <c r="A694" s="72"/>
      <c r="B694" s="77"/>
      <c r="C694" s="77"/>
      <c r="D694" s="77"/>
      <c r="E694" s="77"/>
      <c r="F694" s="97"/>
      <c r="G694" s="97"/>
      <c r="H694" s="97"/>
      <c r="I694" s="97"/>
      <c r="J694" s="74"/>
      <c r="K694" s="74"/>
      <c r="L694" s="74"/>
      <c r="M694" s="74"/>
      <c r="O694" s="74"/>
      <c r="P694" s="98"/>
    </row>
    <row r="695" spans="1:16" ht="16.5" x14ac:dyDescent="0.2">
      <c r="A695" s="72"/>
      <c r="B695" s="77"/>
      <c r="C695" s="77"/>
      <c r="D695" s="77"/>
      <c r="E695" s="77"/>
      <c r="F695" s="97"/>
      <c r="G695" s="97"/>
      <c r="H695" s="97"/>
      <c r="I695" s="97"/>
      <c r="J695" s="74"/>
      <c r="K695" s="74"/>
      <c r="L695" s="74"/>
      <c r="M695" s="74"/>
      <c r="O695" s="74"/>
      <c r="P695" s="98"/>
    </row>
    <row r="696" spans="1:16" ht="16.5" x14ac:dyDescent="0.2">
      <c r="A696" s="72"/>
      <c r="B696" s="77"/>
      <c r="C696" s="77"/>
      <c r="D696" s="77"/>
      <c r="E696" s="77"/>
      <c r="F696" s="97"/>
      <c r="G696" s="97"/>
      <c r="H696" s="97"/>
      <c r="I696" s="97"/>
      <c r="J696" s="74"/>
      <c r="K696" s="74"/>
      <c r="L696" s="74"/>
      <c r="M696" s="74"/>
      <c r="O696" s="74"/>
      <c r="P696" s="98"/>
    </row>
    <row r="697" spans="1:16" ht="16.5" x14ac:dyDescent="0.2">
      <c r="A697" s="72"/>
      <c r="B697" s="77"/>
      <c r="C697" s="77"/>
      <c r="D697" s="77"/>
      <c r="E697" s="77"/>
      <c r="F697" s="97"/>
      <c r="G697" s="97"/>
      <c r="H697" s="97"/>
      <c r="I697" s="97"/>
      <c r="J697" s="74"/>
      <c r="K697" s="74"/>
      <c r="L697" s="74"/>
      <c r="M697" s="74"/>
      <c r="O697" s="74"/>
      <c r="P697" s="98"/>
    </row>
    <row r="698" spans="1:16" ht="16.5" x14ac:dyDescent="0.2">
      <c r="A698" s="72"/>
      <c r="B698" s="77"/>
      <c r="C698" s="77"/>
      <c r="D698" s="77"/>
      <c r="E698" s="77"/>
      <c r="F698" s="97"/>
      <c r="G698" s="97"/>
      <c r="H698" s="97"/>
      <c r="I698" s="97"/>
      <c r="J698" s="74"/>
      <c r="K698" s="74"/>
      <c r="L698" s="74"/>
      <c r="M698" s="74"/>
      <c r="O698" s="74"/>
      <c r="P698" s="98"/>
    </row>
    <row r="699" spans="1:16" ht="16.5" x14ac:dyDescent="0.2">
      <c r="A699" s="72"/>
      <c r="B699" s="77"/>
      <c r="C699" s="77"/>
      <c r="D699" s="77"/>
      <c r="E699" s="77"/>
      <c r="F699" s="97"/>
      <c r="G699" s="97"/>
      <c r="H699" s="97"/>
      <c r="I699" s="97"/>
      <c r="J699" s="74"/>
      <c r="K699" s="74"/>
      <c r="L699" s="74"/>
      <c r="M699" s="74"/>
      <c r="O699" s="74"/>
      <c r="P699" s="98"/>
    </row>
    <row r="700" spans="1:16" ht="16.5" x14ac:dyDescent="0.2">
      <c r="A700" s="72"/>
      <c r="B700" s="77"/>
      <c r="C700" s="77"/>
      <c r="D700" s="77"/>
      <c r="E700" s="77"/>
      <c r="F700" s="97"/>
      <c r="G700" s="97"/>
      <c r="H700" s="97"/>
      <c r="I700" s="97"/>
      <c r="J700" s="74"/>
      <c r="K700" s="74"/>
      <c r="L700" s="74"/>
      <c r="M700" s="74"/>
      <c r="O700" s="74"/>
      <c r="P700" s="98"/>
    </row>
    <row r="701" spans="1:16" ht="16.5" x14ac:dyDescent="0.2">
      <c r="A701" s="72"/>
      <c r="B701" s="77"/>
      <c r="C701" s="77"/>
      <c r="D701" s="77"/>
      <c r="E701" s="77"/>
      <c r="F701" s="97"/>
      <c r="G701" s="97"/>
      <c r="H701" s="97"/>
      <c r="I701" s="97"/>
      <c r="J701" s="74"/>
      <c r="K701" s="74"/>
      <c r="L701" s="74"/>
      <c r="M701" s="74"/>
      <c r="O701" s="74"/>
      <c r="P701" s="98"/>
    </row>
    <row r="702" spans="1:16" ht="16.5" x14ac:dyDescent="0.2">
      <c r="A702" s="72"/>
      <c r="B702" s="77"/>
      <c r="C702" s="77"/>
      <c r="D702" s="77"/>
      <c r="E702" s="77"/>
      <c r="F702" s="97"/>
      <c r="G702" s="97"/>
      <c r="H702" s="97"/>
      <c r="I702" s="97"/>
      <c r="J702" s="74"/>
      <c r="K702" s="74"/>
      <c r="L702" s="74"/>
      <c r="M702" s="74"/>
      <c r="O702" s="74"/>
      <c r="P702" s="98"/>
    </row>
    <row r="703" spans="1:16" ht="16.5" x14ac:dyDescent="0.2">
      <c r="A703" s="72"/>
      <c r="B703" s="77"/>
      <c r="C703" s="77"/>
      <c r="D703" s="77"/>
      <c r="E703" s="77"/>
      <c r="F703" s="97"/>
      <c r="G703" s="97"/>
      <c r="H703" s="97"/>
      <c r="I703" s="97"/>
      <c r="J703" s="74"/>
      <c r="K703" s="74"/>
      <c r="L703" s="74"/>
      <c r="M703" s="74"/>
      <c r="O703" s="74"/>
      <c r="P703" s="98"/>
    </row>
    <row r="704" spans="1:16" ht="16.5" x14ac:dyDescent="0.2">
      <c r="A704" s="72"/>
      <c r="B704" s="77"/>
      <c r="C704" s="77"/>
      <c r="D704" s="77"/>
      <c r="E704" s="77"/>
      <c r="F704" s="97"/>
      <c r="G704" s="97"/>
      <c r="H704" s="97"/>
      <c r="I704" s="97"/>
      <c r="J704" s="74"/>
      <c r="K704" s="74"/>
      <c r="L704" s="74"/>
      <c r="M704" s="74"/>
      <c r="O704" s="74"/>
      <c r="P704" s="98"/>
    </row>
    <row r="705" spans="1:16" ht="16.5" x14ac:dyDescent="0.2">
      <c r="A705" s="72"/>
      <c r="B705" s="77"/>
      <c r="C705" s="77"/>
      <c r="D705" s="77"/>
      <c r="E705" s="77"/>
      <c r="F705" s="97"/>
      <c r="G705" s="97"/>
      <c r="H705" s="97"/>
      <c r="I705" s="97"/>
      <c r="J705" s="74"/>
      <c r="K705" s="74"/>
      <c r="L705" s="74"/>
      <c r="M705" s="74"/>
      <c r="O705" s="74"/>
      <c r="P705" s="98"/>
    </row>
    <row r="706" spans="1:16" ht="16.5" x14ac:dyDescent="0.2">
      <c r="A706" s="72"/>
      <c r="B706" s="77"/>
      <c r="C706" s="77"/>
      <c r="D706" s="77"/>
      <c r="E706" s="77"/>
      <c r="F706" s="97"/>
      <c r="G706" s="97"/>
      <c r="H706" s="97"/>
      <c r="I706" s="97"/>
      <c r="J706" s="74"/>
      <c r="K706" s="74"/>
      <c r="L706" s="74"/>
      <c r="M706" s="74"/>
      <c r="O706" s="74"/>
      <c r="P706" s="98"/>
    </row>
    <row r="707" spans="1:16" ht="16.5" x14ac:dyDescent="0.2">
      <c r="A707" s="72"/>
      <c r="B707" s="77"/>
      <c r="C707" s="77"/>
      <c r="D707" s="77"/>
      <c r="E707" s="77"/>
      <c r="F707" s="97"/>
      <c r="G707" s="97"/>
      <c r="H707" s="97"/>
      <c r="I707" s="97"/>
      <c r="J707" s="74"/>
      <c r="K707" s="74"/>
      <c r="L707" s="74"/>
      <c r="M707" s="74"/>
      <c r="O707" s="74"/>
      <c r="P707" s="98"/>
    </row>
    <row r="708" spans="1:16" ht="16.5" x14ac:dyDescent="0.2">
      <c r="A708" s="72"/>
      <c r="B708" s="77"/>
      <c r="C708" s="77"/>
      <c r="D708" s="77"/>
      <c r="E708" s="77"/>
      <c r="F708" s="97"/>
      <c r="G708" s="97"/>
      <c r="H708" s="97"/>
      <c r="I708" s="97"/>
      <c r="J708" s="74"/>
      <c r="K708" s="74"/>
      <c r="L708" s="74"/>
      <c r="M708" s="74"/>
      <c r="O708" s="74"/>
      <c r="P708" s="98"/>
    </row>
    <row r="709" spans="1:16" ht="16.5" x14ac:dyDescent="0.2">
      <c r="A709" s="72"/>
      <c r="B709" s="77"/>
      <c r="C709" s="77"/>
      <c r="D709" s="77"/>
      <c r="E709" s="77"/>
      <c r="F709" s="97"/>
      <c r="G709" s="97"/>
      <c r="H709" s="97"/>
      <c r="I709" s="97"/>
      <c r="J709" s="74"/>
      <c r="K709" s="74"/>
      <c r="L709" s="74"/>
      <c r="M709" s="74"/>
      <c r="O709" s="74"/>
      <c r="P709" s="98"/>
    </row>
    <row r="710" spans="1:16" ht="16.5" x14ac:dyDescent="0.2">
      <c r="A710" s="72"/>
      <c r="B710" s="77"/>
      <c r="C710" s="77"/>
      <c r="D710" s="77"/>
      <c r="E710" s="77"/>
      <c r="F710" s="97"/>
      <c r="G710" s="97"/>
      <c r="H710" s="97"/>
      <c r="I710" s="97"/>
      <c r="J710" s="74"/>
      <c r="K710" s="74"/>
      <c r="L710" s="74"/>
      <c r="M710" s="74"/>
      <c r="O710" s="74"/>
      <c r="P710" s="98"/>
    </row>
    <row r="711" spans="1:16" ht="16.5" x14ac:dyDescent="0.2">
      <c r="A711" s="72"/>
      <c r="B711" s="77"/>
      <c r="C711" s="77"/>
      <c r="D711" s="77"/>
      <c r="E711" s="77"/>
      <c r="F711" s="97"/>
      <c r="G711" s="97"/>
      <c r="H711" s="97"/>
      <c r="I711" s="97"/>
      <c r="J711" s="74"/>
      <c r="K711" s="74"/>
      <c r="L711" s="74"/>
      <c r="M711" s="74"/>
      <c r="O711" s="74"/>
      <c r="P711" s="98"/>
    </row>
    <row r="712" spans="1:16" ht="16.5" x14ac:dyDescent="0.2">
      <c r="A712" s="72"/>
      <c r="B712" s="77"/>
      <c r="C712" s="77"/>
      <c r="D712" s="77"/>
      <c r="E712" s="77"/>
      <c r="F712" s="97"/>
      <c r="G712" s="97"/>
      <c r="H712" s="97"/>
      <c r="I712" s="97"/>
      <c r="J712" s="74"/>
      <c r="K712" s="74"/>
      <c r="L712" s="74"/>
      <c r="M712" s="74"/>
      <c r="O712" s="74"/>
      <c r="P712" s="98"/>
    </row>
    <row r="713" spans="1:16" ht="16.5" x14ac:dyDescent="0.2">
      <c r="A713" s="72"/>
      <c r="B713" s="77"/>
      <c r="C713" s="77"/>
      <c r="D713" s="77"/>
      <c r="E713" s="77"/>
      <c r="F713" s="97"/>
      <c r="G713" s="97"/>
      <c r="H713" s="97"/>
      <c r="I713" s="97"/>
      <c r="J713" s="74"/>
      <c r="K713" s="74"/>
      <c r="L713" s="74"/>
      <c r="M713" s="74"/>
      <c r="O713" s="74"/>
      <c r="P713" s="98"/>
    </row>
    <row r="714" spans="1:16" ht="16.5" x14ac:dyDescent="0.2">
      <c r="A714" s="72"/>
      <c r="B714" s="77"/>
      <c r="C714" s="77"/>
      <c r="D714" s="77"/>
      <c r="E714" s="77"/>
      <c r="F714" s="97"/>
      <c r="G714" s="97"/>
      <c r="H714" s="97"/>
      <c r="I714" s="97"/>
      <c r="J714" s="74"/>
      <c r="K714" s="74"/>
      <c r="L714" s="74"/>
      <c r="M714" s="74"/>
      <c r="O714" s="74"/>
      <c r="P714" s="98"/>
    </row>
    <row r="715" spans="1:16" ht="16.5" x14ac:dyDescent="0.2">
      <c r="A715" s="72"/>
      <c r="B715" s="77"/>
      <c r="C715" s="77"/>
      <c r="D715" s="77"/>
      <c r="E715" s="77"/>
      <c r="F715" s="97"/>
      <c r="G715" s="97"/>
      <c r="H715" s="97"/>
      <c r="I715" s="97"/>
      <c r="J715" s="74"/>
      <c r="K715" s="74"/>
      <c r="L715" s="74"/>
      <c r="M715" s="74"/>
      <c r="O715" s="74"/>
      <c r="P715" s="98"/>
    </row>
    <row r="716" spans="1:16" ht="16.5" x14ac:dyDescent="0.2">
      <c r="A716" s="72"/>
      <c r="B716" s="77"/>
      <c r="C716" s="77"/>
      <c r="D716" s="77"/>
      <c r="E716" s="77"/>
      <c r="F716" s="97"/>
      <c r="G716" s="97"/>
      <c r="H716" s="97"/>
      <c r="I716" s="97"/>
      <c r="J716" s="74"/>
      <c r="K716" s="74"/>
      <c r="L716" s="74"/>
      <c r="M716" s="74"/>
      <c r="O716" s="74"/>
      <c r="P716" s="98"/>
    </row>
    <row r="717" spans="1:16" ht="16.5" x14ac:dyDescent="0.2">
      <c r="A717" s="72"/>
      <c r="B717" s="77"/>
      <c r="C717" s="77"/>
      <c r="D717" s="77"/>
      <c r="E717" s="77"/>
      <c r="F717" s="97"/>
      <c r="G717" s="97"/>
      <c r="H717" s="97"/>
      <c r="I717" s="97"/>
      <c r="J717" s="74"/>
      <c r="K717" s="74"/>
      <c r="L717" s="74"/>
      <c r="M717" s="74"/>
      <c r="O717" s="74"/>
      <c r="P717" s="98"/>
    </row>
    <row r="718" spans="1:16" ht="16.5" x14ac:dyDescent="0.2">
      <c r="A718" s="72"/>
      <c r="B718" s="77"/>
      <c r="C718" s="77"/>
      <c r="D718" s="77"/>
      <c r="E718" s="77"/>
      <c r="F718" s="97"/>
      <c r="G718" s="97"/>
      <c r="H718" s="97"/>
      <c r="I718" s="97"/>
      <c r="J718" s="74"/>
      <c r="K718" s="74"/>
      <c r="L718" s="74"/>
      <c r="M718" s="74"/>
      <c r="O718" s="74"/>
      <c r="P718" s="98"/>
    </row>
    <row r="719" spans="1:16" ht="16.5" x14ac:dyDescent="0.2">
      <c r="A719" s="72"/>
      <c r="B719" s="77"/>
      <c r="C719" s="77"/>
      <c r="D719" s="77"/>
      <c r="E719" s="77"/>
      <c r="F719" s="97"/>
      <c r="G719" s="97"/>
      <c r="H719" s="97"/>
      <c r="I719" s="97"/>
      <c r="J719" s="74"/>
      <c r="K719" s="74"/>
      <c r="L719" s="74"/>
      <c r="M719" s="74"/>
      <c r="O719" s="74"/>
      <c r="P719" s="98"/>
    </row>
    <row r="720" spans="1:16" ht="16.5" x14ac:dyDescent="0.2">
      <c r="A720" s="72"/>
      <c r="B720" s="77"/>
      <c r="C720" s="77"/>
      <c r="D720" s="77"/>
      <c r="E720" s="77"/>
      <c r="F720" s="97"/>
      <c r="G720" s="97"/>
      <c r="H720" s="97"/>
      <c r="I720" s="97"/>
      <c r="J720" s="74"/>
      <c r="K720" s="74"/>
      <c r="L720" s="74"/>
      <c r="M720" s="74"/>
      <c r="O720" s="74"/>
      <c r="P720" s="98"/>
    </row>
    <row r="721" spans="1:16" ht="16.5" x14ac:dyDescent="0.2">
      <c r="A721" s="72"/>
      <c r="B721" s="77"/>
      <c r="C721" s="77"/>
      <c r="D721" s="77"/>
      <c r="E721" s="77"/>
      <c r="F721" s="97"/>
      <c r="G721" s="97"/>
      <c r="H721" s="97"/>
      <c r="I721" s="97"/>
      <c r="J721" s="74"/>
      <c r="K721" s="74"/>
      <c r="L721" s="74"/>
      <c r="M721" s="74"/>
      <c r="O721" s="74"/>
      <c r="P721" s="98"/>
    </row>
    <row r="722" spans="1:16" ht="16.5" x14ac:dyDescent="0.2">
      <c r="A722" s="72"/>
      <c r="B722" s="77"/>
      <c r="C722" s="77"/>
      <c r="D722" s="77"/>
      <c r="E722" s="77"/>
      <c r="F722" s="97"/>
      <c r="G722" s="97"/>
      <c r="H722" s="97"/>
      <c r="I722" s="97"/>
      <c r="J722" s="74"/>
      <c r="K722" s="74"/>
      <c r="L722" s="74"/>
      <c r="M722" s="74"/>
      <c r="O722" s="74"/>
      <c r="P722" s="98"/>
    </row>
    <row r="723" spans="1:16" ht="16.5" x14ac:dyDescent="0.2">
      <c r="A723" s="72"/>
      <c r="B723" s="77"/>
      <c r="C723" s="77"/>
      <c r="D723" s="77"/>
      <c r="E723" s="77"/>
      <c r="F723" s="97"/>
      <c r="G723" s="97"/>
      <c r="H723" s="97"/>
      <c r="I723" s="97"/>
      <c r="J723" s="74"/>
      <c r="K723" s="74"/>
      <c r="L723" s="74"/>
      <c r="M723" s="74"/>
      <c r="O723" s="74"/>
      <c r="P723" s="98"/>
    </row>
    <row r="724" spans="1:16" ht="16.5" x14ac:dyDescent="0.2">
      <c r="A724" s="72"/>
      <c r="B724" s="77"/>
      <c r="C724" s="77"/>
      <c r="D724" s="77"/>
      <c r="E724" s="77"/>
      <c r="F724" s="97"/>
      <c r="G724" s="97"/>
      <c r="H724" s="97"/>
      <c r="I724" s="97"/>
      <c r="J724" s="74"/>
      <c r="K724" s="74"/>
      <c r="L724" s="74"/>
      <c r="M724" s="74"/>
      <c r="O724" s="74"/>
      <c r="P724" s="98"/>
    </row>
    <row r="725" spans="1:16" ht="16.5" x14ac:dyDescent="0.2">
      <c r="A725" s="72"/>
      <c r="B725" s="77"/>
      <c r="C725" s="77"/>
      <c r="D725" s="77"/>
      <c r="E725" s="77"/>
      <c r="F725" s="97"/>
      <c r="G725" s="97"/>
      <c r="H725" s="97"/>
      <c r="I725" s="97"/>
      <c r="J725" s="74"/>
      <c r="K725" s="74"/>
      <c r="L725" s="74"/>
      <c r="M725" s="74"/>
      <c r="O725" s="74"/>
      <c r="P725" s="98"/>
    </row>
    <row r="726" spans="1:16" ht="16.5" x14ac:dyDescent="0.2">
      <c r="A726" s="72"/>
      <c r="B726" s="77"/>
      <c r="C726" s="77"/>
      <c r="D726" s="77"/>
      <c r="E726" s="77"/>
      <c r="F726" s="97"/>
      <c r="G726" s="97"/>
      <c r="H726" s="97"/>
      <c r="I726" s="97"/>
      <c r="J726" s="74"/>
      <c r="K726" s="74"/>
      <c r="L726" s="74"/>
      <c r="M726" s="74"/>
      <c r="O726" s="74"/>
      <c r="P726" s="98"/>
    </row>
    <row r="727" spans="1:16" ht="16.5" x14ac:dyDescent="0.2">
      <c r="A727" s="72"/>
      <c r="B727" s="77"/>
      <c r="C727" s="77"/>
      <c r="D727" s="77"/>
      <c r="E727" s="77"/>
      <c r="F727" s="97"/>
      <c r="G727" s="97"/>
      <c r="H727" s="97"/>
      <c r="I727" s="97"/>
      <c r="J727" s="74"/>
      <c r="K727" s="74"/>
      <c r="L727" s="74"/>
      <c r="M727" s="74"/>
      <c r="O727" s="74"/>
      <c r="P727" s="98"/>
    </row>
    <row r="728" spans="1:16" ht="16.5" x14ac:dyDescent="0.2">
      <c r="A728" s="72"/>
      <c r="B728" s="77"/>
      <c r="C728" s="77"/>
      <c r="D728" s="77"/>
      <c r="E728" s="77"/>
      <c r="F728" s="97"/>
      <c r="G728" s="97"/>
      <c r="H728" s="97"/>
      <c r="I728" s="97"/>
      <c r="J728" s="74"/>
      <c r="K728" s="74"/>
      <c r="L728" s="74"/>
      <c r="M728" s="74"/>
      <c r="O728" s="74"/>
      <c r="P728" s="98"/>
    </row>
    <row r="729" spans="1:16" ht="16.5" x14ac:dyDescent="0.2">
      <c r="A729" s="72"/>
      <c r="B729" s="77"/>
      <c r="C729" s="77"/>
      <c r="D729" s="77"/>
      <c r="E729" s="77"/>
      <c r="F729" s="97"/>
      <c r="G729" s="97"/>
      <c r="H729" s="97"/>
      <c r="I729" s="97"/>
      <c r="J729" s="74"/>
      <c r="K729" s="74"/>
      <c r="L729" s="74"/>
      <c r="M729" s="74"/>
      <c r="O729" s="74"/>
      <c r="P729" s="98"/>
    </row>
    <row r="730" spans="1:16" ht="16.5" x14ac:dyDescent="0.2">
      <c r="A730" s="72"/>
      <c r="B730" s="77"/>
      <c r="C730" s="77"/>
      <c r="D730" s="77"/>
      <c r="E730" s="77"/>
      <c r="F730" s="97"/>
      <c r="G730" s="97"/>
      <c r="H730" s="97"/>
      <c r="I730" s="97"/>
      <c r="J730" s="74"/>
      <c r="K730" s="74"/>
      <c r="L730" s="74"/>
      <c r="M730" s="74"/>
      <c r="O730" s="74"/>
      <c r="P730" s="98"/>
    </row>
    <row r="731" spans="1:16" ht="16.5" x14ac:dyDescent="0.2">
      <c r="A731" s="72"/>
      <c r="B731" s="77"/>
      <c r="C731" s="77"/>
      <c r="D731" s="77"/>
      <c r="E731" s="77"/>
      <c r="F731" s="97"/>
      <c r="G731" s="97"/>
      <c r="H731" s="97"/>
      <c r="I731" s="97"/>
      <c r="J731" s="74"/>
      <c r="K731" s="74"/>
      <c r="L731" s="74"/>
      <c r="M731" s="74"/>
      <c r="O731" s="74"/>
      <c r="P731" s="98"/>
    </row>
    <row r="732" spans="1:16" ht="16.5" x14ac:dyDescent="0.2">
      <c r="A732" s="72"/>
      <c r="B732" s="77"/>
      <c r="C732" s="77"/>
      <c r="D732" s="77"/>
      <c r="E732" s="77"/>
      <c r="F732" s="97"/>
      <c r="G732" s="97"/>
      <c r="H732" s="97"/>
      <c r="I732" s="97"/>
      <c r="J732" s="74"/>
      <c r="K732" s="74"/>
      <c r="L732" s="74"/>
      <c r="M732" s="74"/>
      <c r="O732" s="74"/>
      <c r="P732" s="98"/>
    </row>
    <row r="733" spans="1:16" ht="16.5" x14ac:dyDescent="0.2">
      <c r="A733" s="72"/>
      <c r="B733" s="77"/>
      <c r="C733" s="77"/>
      <c r="D733" s="77"/>
      <c r="E733" s="77"/>
      <c r="F733" s="97"/>
      <c r="G733" s="97"/>
      <c r="H733" s="97"/>
      <c r="I733" s="97"/>
      <c r="J733" s="74"/>
      <c r="K733" s="74"/>
      <c r="L733" s="74"/>
      <c r="M733" s="74"/>
      <c r="O733" s="74"/>
      <c r="P733" s="98"/>
    </row>
    <row r="734" spans="1:16" ht="16.5" x14ac:dyDescent="0.2">
      <c r="A734" s="72"/>
      <c r="B734" s="77"/>
      <c r="C734" s="77"/>
      <c r="D734" s="77"/>
      <c r="E734" s="77"/>
      <c r="F734" s="97"/>
      <c r="G734" s="97"/>
      <c r="H734" s="97"/>
      <c r="I734" s="97"/>
      <c r="J734" s="74"/>
      <c r="K734" s="74"/>
      <c r="L734" s="74"/>
      <c r="M734" s="74"/>
      <c r="O734" s="74"/>
      <c r="P734" s="98"/>
    </row>
    <row r="735" spans="1:16" ht="16.5" x14ac:dyDescent="0.2">
      <c r="A735" s="72"/>
      <c r="B735" s="77"/>
      <c r="C735" s="77"/>
      <c r="D735" s="77"/>
      <c r="E735" s="77"/>
      <c r="F735" s="97"/>
      <c r="G735" s="97"/>
      <c r="H735" s="97"/>
      <c r="I735" s="97"/>
      <c r="J735" s="74"/>
      <c r="K735" s="74"/>
      <c r="L735" s="74"/>
      <c r="M735" s="74"/>
      <c r="O735" s="74"/>
      <c r="P735" s="98"/>
    </row>
    <row r="736" spans="1:16" ht="16.5" x14ac:dyDescent="0.2">
      <c r="A736" s="72"/>
      <c r="B736" s="77"/>
      <c r="C736" s="77"/>
      <c r="D736" s="77"/>
      <c r="E736" s="77"/>
      <c r="F736" s="97"/>
      <c r="G736" s="97"/>
      <c r="H736" s="97"/>
      <c r="I736" s="97"/>
      <c r="J736" s="74"/>
      <c r="K736" s="74"/>
      <c r="L736" s="74"/>
      <c r="M736" s="74"/>
      <c r="O736" s="74"/>
      <c r="P736" s="98"/>
    </row>
    <row r="737" spans="1:16" ht="16.5" x14ac:dyDescent="0.2">
      <c r="A737" s="72"/>
      <c r="B737" s="77"/>
      <c r="C737" s="77"/>
      <c r="D737" s="77"/>
      <c r="E737" s="77"/>
      <c r="F737" s="97"/>
      <c r="G737" s="97"/>
      <c r="H737" s="97"/>
      <c r="I737" s="97"/>
      <c r="J737" s="74"/>
      <c r="K737" s="74"/>
      <c r="L737" s="74"/>
      <c r="M737" s="74"/>
      <c r="O737" s="74"/>
      <c r="P737" s="98"/>
    </row>
    <row r="738" spans="1:16" ht="16.5" x14ac:dyDescent="0.2">
      <c r="A738" s="72"/>
      <c r="B738" s="77"/>
      <c r="C738" s="77"/>
      <c r="D738" s="77"/>
      <c r="E738" s="77"/>
      <c r="F738" s="97"/>
      <c r="G738" s="97"/>
      <c r="H738" s="97"/>
      <c r="I738" s="97"/>
      <c r="J738" s="74"/>
      <c r="K738" s="74"/>
      <c r="L738" s="74"/>
      <c r="M738" s="74"/>
      <c r="O738" s="74"/>
      <c r="P738" s="98"/>
    </row>
    <row r="739" spans="1:16" ht="16.5" x14ac:dyDescent="0.2">
      <c r="A739" s="72"/>
      <c r="B739" s="77"/>
      <c r="C739" s="77"/>
      <c r="D739" s="77"/>
      <c r="E739" s="77"/>
      <c r="F739" s="97"/>
      <c r="G739" s="97"/>
      <c r="H739" s="97"/>
      <c r="I739" s="97"/>
      <c r="J739" s="74"/>
      <c r="K739" s="74"/>
      <c r="L739" s="74"/>
      <c r="M739" s="74"/>
      <c r="O739" s="74"/>
      <c r="P739" s="98"/>
    </row>
    <row r="740" spans="1:16" ht="16.5" x14ac:dyDescent="0.2">
      <c r="A740" s="72"/>
      <c r="B740" s="77"/>
      <c r="C740" s="77"/>
      <c r="D740" s="77"/>
      <c r="E740" s="77"/>
      <c r="F740" s="97"/>
      <c r="G740" s="97"/>
      <c r="H740" s="97"/>
      <c r="I740" s="97"/>
      <c r="J740" s="74"/>
      <c r="K740" s="74"/>
      <c r="L740" s="74"/>
      <c r="M740" s="74"/>
      <c r="O740" s="74"/>
      <c r="P740" s="98"/>
    </row>
    <row r="741" spans="1:16" ht="16.5" x14ac:dyDescent="0.2">
      <c r="A741" s="72"/>
      <c r="B741" s="77"/>
      <c r="C741" s="77"/>
      <c r="D741" s="77"/>
      <c r="E741" s="77"/>
      <c r="F741" s="97"/>
      <c r="G741" s="97"/>
      <c r="H741" s="97"/>
      <c r="I741" s="97"/>
      <c r="J741" s="74"/>
      <c r="K741" s="74"/>
      <c r="L741" s="74"/>
      <c r="M741" s="74"/>
      <c r="O741" s="74"/>
      <c r="P741" s="98"/>
    </row>
    <row r="742" spans="1:16" ht="16.5" x14ac:dyDescent="0.2">
      <c r="A742" s="72"/>
      <c r="B742" s="77"/>
      <c r="C742" s="77"/>
      <c r="D742" s="77"/>
      <c r="E742" s="77"/>
      <c r="F742" s="97"/>
      <c r="G742" s="97"/>
      <c r="H742" s="97"/>
      <c r="I742" s="97"/>
      <c r="J742" s="74"/>
      <c r="K742" s="74"/>
      <c r="L742" s="74"/>
      <c r="M742" s="74"/>
      <c r="O742" s="74"/>
      <c r="P742" s="98"/>
    </row>
    <row r="743" spans="1:16" ht="16.5" x14ac:dyDescent="0.2">
      <c r="A743" s="72"/>
      <c r="B743" s="77"/>
      <c r="C743" s="77"/>
      <c r="D743" s="77"/>
      <c r="E743" s="77"/>
      <c r="F743" s="97"/>
      <c r="G743" s="97"/>
      <c r="H743" s="97"/>
      <c r="I743" s="97"/>
      <c r="J743" s="74"/>
      <c r="K743" s="74"/>
      <c r="L743" s="74"/>
      <c r="M743" s="74"/>
      <c r="O743" s="74"/>
      <c r="P743" s="98"/>
    </row>
    <row r="744" spans="1:16" ht="16.5" x14ac:dyDescent="0.2">
      <c r="A744" s="72"/>
      <c r="B744" s="77"/>
      <c r="C744" s="77"/>
      <c r="D744" s="77"/>
      <c r="E744" s="77"/>
      <c r="F744" s="97"/>
      <c r="G744" s="97"/>
      <c r="H744" s="97"/>
      <c r="I744" s="97"/>
      <c r="J744" s="74"/>
      <c r="K744" s="74"/>
      <c r="L744" s="74"/>
      <c r="M744" s="74"/>
      <c r="O744" s="74"/>
      <c r="P744" s="98"/>
    </row>
    <row r="745" spans="1:16" ht="16.5" x14ac:dyDescent="0.2">
      <c r="A745" s="72"/>
      <c r="B745" s="77"/>
      <c r="C745" s="77"/>
      <c r="D745" s="77"/>
      <c r="E745" s="77"/>
      <c r="F745" s="97"/>
      <c r="G745" s="97"/>
      <c r="H745" s="97"/>
      <c r="I745" s="97"/>
      <c r="J745" s="74"/>
      <c r="K745" s="74"/>
      <c r="L745" s="74"/>
      <c r="M745" s="74"/>
      <c r="O745" s="74"/>
      <c r="P745" s="98"/>
    </row>
    <row r="746" spans="1:16" ht="16.5" x14ac:dyDescent="0.2">
      <c r="A746" s="72"/>
      <c r="B746" s="77"/>
      <c r="C746" s="77"/>
      <c r="D746" s="77"/>
      <c r="E746" s="77"/>
      <c r="F746" s="97"/>
      <c r="G746" s="97"/>
      <c r="H746" s="97"/>
      <c r="I746" s="97"/>
      <c r="J746" s="74"/>
      <c r="K746" s="74"/>
      <c r="L746" s="74"/>
      <c r="M746" s="74"/>
      <c r="O746" s="74"/>
      <c r="P746" s="98"/>
    </row>
    <row r="747" spans="1:16" ht="16.5" x14ac:dyDescent="0.2">
      <c r="A747" s="72"/>
      <c r="B747" s="77"/>
      <c r="C747" s="77"/>
      <c r="D747" s="77"/>
      <c r="E747" s="77"/>
      <c r="F747" s="97"/>
      <c r="G747" s="97"/>
      <c r="H747" s="97"/>
      <c r="I747" s="97"/>
      <c r="J747" s="74"/>
      <c r="K747" s="74"/>
      <c r="L747" s="74"/>
      <c r="M747" s="74"/>
      <c r="O747" s="74"/>
      <c r="P747" s="98"/>
    </row>
    <row r="748" spans="1:16" ht="16.5" x14ac:dyDescent="0.2">
      <c r="A748" s="72"/>
      <c r="B748" s="77"/>
      <c r="C748" s="77"/>
      <c r="D748" s="77"/>
      <c r="E748" s="77"/>
      <c r="F748" s="97"/>
      <c r="G748" s="97"/>
      <c r="H748" s="97"/>
      <c r="I748" s="97"/>
      <c r="J748" s="74"/>
      <c r="K748" s="74"/>
      <c r="L748" s="74"/>
      <c r="M748" s="74"/>
      <c r="O748" s="74"/>
      <c r="P748" s="98"/>
    </row>
    <row r="749" spans="1:16" ht="16.5" x14ac:dyDescent="0.2">
      <c r="A749" s="72"/>
      <c r="B749" s="128"/>
      <c r="C749" s="128"/>
      <c r="D749" s="128"/>
      <c r="E749" s="128"/>
      <c r="F749" s="97"/>
      <c r="G749" s="97"/>
      <c r="H749" s="97"/>
      <c r="I749" s="97"/>
      <c r="J749" s="74"/>
      <c r="K749" s="74"/>
      <c r="L749" s="74"/>
      <c r="M749" s="74"/>
      <c r="O749" s="74"/>
      <c r="P749" s="98"/>
    </row>
    <row r="750" spans="1:16" ht="16.5" x14ac:dyDescent="0.2">
      <c r="A750" s="72"/>
      <c r="B750" s="77"/>
      <c r="C750" s="77"/>
      <c r="D750" s="77"/>
      <c r="E750" s="77"/>
      <c r="F750" s="97"/>
      <c r="G750" s="97"/>
      <c r="H750" s="97"/>
      <c r="I750" s="97"/>
      <c r="J750" s="74"/>
      <c r="K750" s="74"/>
      <c r="L750" s="74"/>
      <c r="M750" s="74"/>
      <c r="O750" s="74"/>
      <c r="P750" s="98"/>
    </row>
    <row r="751" spans="1:16" ht="16.5" x14ac:dyDescent="0.2">
      <c r="A751" s="72"/>
      <c r="B751" s="77"/>
      <c r="C751" s="77"/>
      <c r="D751" s="77"/>
      <c r="E751" s="77"/>
      <c r="F751" s="97"/>
      <c r="G751" s="97"/>
      <c r="H751" s="97"/>
      <c r="I751" s="97"/>
      <c r="J751" s="74"/>
      <c r="K751" s="74"/>
      <c r="L751" s="74"/>
      <c r="M751" s="74"/>
      <c r="O751" s="74"/>
      <c r="P751" s="98"/>
    </row>
    <row r="752" spans="1:16" ht="16.5" x14ac:dyDescent="0.2">
      <c r="A752" s="72"/>
      <c r="B752" s="77"/>
      <c r="C752" s="77"/>
      <c r="D752" s="77"/>
      <c r="E752" s="77"/>
      <c r="F752" s="97"/>
      <c r="G752" s="97"/>
      <c r="H752" s="97"/>
      <c r="I752" s="97"/>
      <c r="J752" s="74"/>
      <c r="K752" s="74"/>
      <c r="L752" s="74"/>
      <c r="M752" s="74"/>
      <c r="O752" s="74"/>
      <c r="P752" s="98"/>
    </row>
    <row r="753" spans="1:16" ht="16.5" x14ac:dyDescent="0.2">
      <c r="A753" s="72"/>
      <c r="B753" s="77"/>
      <c r="C753" s="77"/>
      <c r="D753" s="77"/>
      <c r="E753" s="77"/>
      <c r="F753" s="97"/>
      <c r="G753" s="97"/>
      <c r="H753" s="97"/>
      <c r="I753" s="97"/>
      <c r="J753" s="74"/>
      <c r="K753" s="74"/>
      <c r="L753" s="74"/>
      <c r="M753" s="74"/>
      <c r="O753" s="74"/>
      <c r="P753" s="98"/>
    </row>
    <row r="754" spans="1:16" ht="16.5" x14ac:dyDescent="0.2">
      <c r="A754" s="72"/>
      <c r="B754" s="77"/>
      <c r="C754" s="77"/>
      <c r="D754" s="77"/>
      <c r="E754" s="77"/>
      <c r="F754" s="97"/>
      <c r="G754" s="97"/>
      <c r="H754" s="97"/>
      <c r="I754" s="97"/>
      <c r="J754" s="74"/>
      <c r="K754" s="74"/>
      <c r="L754" s="74"/>
      <c r="M754" s="74"/>
      <c r="O754" s="74"/>
      <c r="P754" s="98"/>
    </row>
    <row r="755" spans="1:16" ht="16.5" x14ac:dyDescent="0.2">
      <c r="A755" s="72"/>
      <c r="B755" s="77"/>
      <c r="C755" s="77"/>
      <c r="D755" s="77"/>
      <c r="E755" s="77"/>
      <c r="F755" s="97"/>
      <c r="G755" s="97"/>
      <c r="H755" s="97"/>
      <c r="I755" s="97"/>
      <c r="J755" s="74"/>
      <c r="K755" s="74"/>
      <c r="L755" s="74"/>
      <c r="M755" s="74"/>
      <c r="O755" s="74"/>
      <c r="P755" s="98"/>
    </row>
    <row r="756" spans="1:16" ht="16.5" x14ac:dyDescent="0.2">
      <c r="A756" s="72"/>
      <c r="B756" s="77"/>
      <c r="C756" s="77"/>
      <c r="D756" s="77"/>
      <c r="E756" s="77"/>
      <c r="F756" s="97"/>
      <c r="G756" s="97"/>
      <c r="H756" s="97"/>
      <c r="I756" s="97"/>
      <c r="J756" s="74"/>
      <c r="K756" s="74"/>
      <c r="L756" s="74"/>
      <c r="M756" s="74"/>
      <c r="O756" s="74"/>
      <c r="P756" s="98"/>
    </row>
    <row r="757" spans="1:16" ht="16.5" x14ac:dyDescent="0.2">
      <c r="A757" s="72"/>
      <c r="B757" s="77"/>
      <c r="C757" s="77"/>
      <c r="D757" s="77"/>
      <c r="E757" s="77"/>
      <c r="F757" s="97"/>
      <c r="G757" s="97"/>
      <c r="H757" s="97"/>
      <c r="I757" s="97"/>
      <c r="J757" s="74"/>
      <c r="K757" s="74"/>
      <c r="L757" s="74"/>
      <c r="M757" s="74"/>
      <c r="O757" s="74"/>
      <c r="P757" s="98"/>
    </row>
    <row r="758" spans="1:16" ht="16.5" x14ac:dyDescent="0.2">
      <c r="A758" s="72"/>
      <c r="B758" s="126"/>
      <c r="C758" s="126"/>
      <c r="D758" s="126"/>
      <c r="E758" s="126"/>
      <c r="F758" s="97"/>
      <c r="G758" s="97"/>
      <c r="H758" s="97"/>
      <c r="I758" s="97"/>
      <c r="J758" s="74"/>
      <c r="K758" s="74"/>
      <c r="L758" s="74"/>
      <c r="M758" s="74"/>
      <c r="O758" s="74"/>
      <c r="P758" s="98"/>
    </row>
    <row r="759" spans="1:16" ht="16.5" x14ac:dyDescent="0.2">
      <c r="A759" s="72"/>
      <c r="B759" s="77"/>
      <c r="C759" s="77"/>
      <c r="D759" s="77"/>
      <c r="E759" s="77"/>
      <c r="F759" s="97"/>
      <c r="G759" s="97"/>
      <c r="H759" s="97"/>
      <c r="I759" s="97"/>
      <c r="J759" s="74"/>
      <c r="K759" s="74"/>
      <c r="L759" s="74"/>
      <c r="M759" s="74"/>
      <c r="O759" s="74"/>
      <c r="P759" s="98"/>
    </row>
    <row r="760" spans="1:16" ht="16.5" x14ac:dyDescent="0.2">
      <c r="A760" s="72"/>
      <c r="B760" s="77"/>
      <c r="C760" s="77"/>
      <c r="D760" s="77"/>
      <c r="E760" s="77"/>
      <c r="F760" s="97"/>
      <c r="G760" s="97"/>
      <c r="H760" s="97"/>
      <c r="I760" s="97"/>
      <c r="J760" s="74"/>
      <c r="K760" s="74"/>
      <c r="L760" s="74"/>
      <c r="M760" s="74"/>
      <c r="O760" s="74"/>
      <c r="P760" s="98"/>
    </row>
    <row r="761" spans="1:16" ht="16.5" x14ac:dyDescent="0.2">
      <c r="A761" s="72"/>
      <c r="B761" s="77"/>
      <c r="C761" s="77"/>
      <c r="D761" s="77"/>
      <c r="E761" s="77"/>
      <c r="F761" s="97"/>
      <c r="G761" s="97"/>
      <c r="H761" s="97"/>
      <c r="I761" s="97"/>
      <c r="J761" s="74"/>
      <c r="K761" s="74"/>
      <c r="L761" s="74"/>
      <c r="M761" s="74"/>
      <c r="O761" s="74"/>
      <c r="P761" s="98"/>
    </row>
    <row r="762" spans="1:16" ht="16.5" x14ac:dyDescent="0.2">
      <c r="A762" s="72"/>
      <c r="B762" s="77"/>
      <c r="C762" s="77"/>
      <c r="D762" s="77"/>
      <c r="E762" s="77"/>
      <c r="F762" s="97"/>
      <c r="G762" s="97"/>
      <c r="H762" s="97"/>
      <c r="I762" s="97"/>
      <c r="J762" s="74"/>
      <c r="K762" s="74"/>
      <c r="L762" s="74"/>
      <c r="M762" s="74"/>
      <c r="O762" s="74"/>
      <c r="P762" s="98"/>
    </row>
    <row r="763" spans="1:16" ht="16.5" x14ac:dyDescent="0.2">
      <c r="A763" s="72"/>
      <c r="B763" s="77"/>
      <c r="C763" s="77"/>
      <c r="D763" s="77"/>
      <c r="E763" s="77"/>
      <c r="F763" s="97"/>
      <c r="G763" s="97"/>
      <c r="H763" s="97"/>
      <c r="I763" s="97"/>
      <c r="J763" s="74"/>
      <c r="K763" s="74"/>
      <c r="L763" s="74"/>
      <c r="M763" s="74"/>
      <c r="O763" s="74"/>
      <c r="P763" s="98"/>
    </row>
    <row r="764" spans="1:16" ht="16.5" x14ac:dyDescent="0.2">
      <c r="A764" s="72"/>
      <c r="B764" s="77"/>
      <c r="C764" s="77"/>
      <c r="D764" s="77"/>
      <c r="E764" s="77"/>
      <c r="F764" s="97"/>
      <c r="G764" s="97"/>
      <c r="H764" s="97"/>
      <c r="I764" s="97"/>
      <c r="J764" s="74"/>
      <c r="K764" s="74"/>
      <c r="L764" s="74"/>
      <c r="M764" s="74"/>
      <c r="O764" s="74"/>
      <c r="P764" s="98"/>
    </row>
    <row r="765" spans="1:16" ht="16.5" x14ac:dyDescent="0.2">
      <c r="A765" s="72"/>
      <c r="B765" s="77"/>
      <c r="C765" s="77"/>
      <c r="D765" s="77"/>
      <c r="E765" s="77"/>
      <c r="F765" s="97"/>
      <c r="G765" s="97"/>
      <c r="H765" s="97"/>
      <c r="I765" s="97"/>
      <c r="J765" s="74"/>
      <c r="K765" s="74"/>
      <c r="L765" s="74"/>
      <c r="M765" s="74"/>
      <c r="O765" s="74"/>
      <c r="P765" s="98"/>
    </row>
    <row r="766" spans="1:16" ht="16.5" x14ac:dyDescent="0.2">
      <c r="A766" s="72"/>
      <c r="B766" s="77"/>
      <c r="C766" s="77"/>
      <c r="D766" s="77"/>
      <c r="E766" s="77"/>
      <c r="F766" s="97"/>
      <c r="G766" s="97"/>
      <c r="H766" s="97"/>
      <c r="I766" s="97"/>
      <c r="J766" s="74"/>
      <c r="K766" s="74"/>
      <c r="L766" s="74"/>
      <c r="M766" s="74"/>
      <c r="O766" s="74"/>
      <c r="P766" s="98"/>
    </row>
    <row r="767" spans="1:16" ht="16.5" x14ac:dyDescent="0.2">
      <c r="A767" s="72"/>
      <c r="B767" s="126"/>
      <c r="C767" s="126"/>
      <c r="D767" s="126"/>
      <c r="E767" s="126"/>
      <c r="F767" s="97"/>
      <c r="G767" s="97"/>
      <c r="H767" s="97"/>
      <c r="I767" s="97"/>
      <c r="J767" s="74"/>
      <c r="K767" s="74"/>
      <c r="L767" s="74"/>
      <c r="M767" s="74"/>
      <c r="O767" s="74"/>
      <c r="P767" s="98"/>
    </row>
    <row r="768" spans="1:16" ht="16.5" x14ac:dyDescent="0.2">
      <c r="A768" s="72"/>
      <c r="B768" s="77"/>
      <c r="C768" s="77"/>
      <c r="D768" s="77"/>
      <c r="E768" s="77"/>
      <c r="F768" s="97"/>
      <c r="G768" s="97"/>
      <c r="H768" s="97"/>
      <c r="I768" s="97"/>
      <c r="J768" s="74"/>
      <c r="K768" s="74"/>
      <c r="L768" s="74"/>
      <c r="M768" s="74"/>
      <c r="O768" s="74"/>
      <c r="P768" s="98"/>
    </row>
    <row r="769" spans="1:16" ht="16.5" x14ac:dyDescent="0.2">
      <c r="A769" s="72"/>
      <c r="B769" s="77"/>
      <c r="C769" s="77"/>
      <c r="D769" s="77"/>
      <c r="E769" s="77"/>
      <c r="F769" s="97"/>
      <c r="G769" s="97"/>
      <c r="H769" s="97"/>
      <c r="I769" s="97"/>
      <c r="J769" s="74"/>
      <c r="K769" s="74"/>
      <c r="L769" s="74"/>
      <c r="M769" s="74"/>
      <c r="O769" s="74"/>
      <c r="P769" s="98"/>
    </row>
    <row r="770" spans="1:16" ht="16.5" x14ac:dyDescent="0.2">
      <c r="A770" s="72"/>
      <c r="B770" s="77"/>
      <c r="C770" s="77"/>
      <c r="D770" s="77"/>
      <c r="E770" s="77"/>
      <c r="F770" s="97"/>
      <c r="G770" s="97"/>
      <c r="H770" s="97"/>
      <c r="I770" s="97"/>
      <c r="J770" s="74"/>
      <c r="K770" s="74"/>
      <c r="L770" s="74"/>
      <c r="M770" s="74"/>
      <c r="O770" s="74"/>
      <c r="P770" s="98"/>
    </row>
    <row r="771" spans="1:16" ht="16.5" x14ac:dyDescent="0.2">
      <c r="A771" s="72"/>
      <c r="B771" s="77"/>
      <c r="C771" s="77"/>
      <c r="D771" s="77"/>
      <c r="E771" s="77"/>
      <c r="F771" s="97"/>
      <c r="G771" s="97"/>
      <c r="H771" s="97"/>
      <c r="I771" s="97"/>
      <c r="J771" s="74"/>
      <c r="K771" s="74"/>
      <c r="L771" s="74"/>
      <c r="M771" s="74"/>
      <c r="O771" s="74"/>
      <c r="P771" s="98"/>
    </row>
    <row r="772" spans="1:16" ht="16.5" x14ac:dyDescent="0.2">
      <c r="A772" s="72"/>
      <c r="B772" s="77"/>
      <c r="C772" s="77"/>
      <c r="D772" s="77"/>
      <c r="E772" s="77"/>
      <c r="F772" s="97"/>
      <c r="G772" s="97"/>
      <c r="H772" s="97"/>
      <c r="I772" s="97"/>
      <c r="J772" s="74"/>
      <c r="K772" s="74"/>
      <c r="L772" s="74"/>
      <c r="M772" s="74"/>
      <c r="O772" s="74"/>
      <c r="P772" s="98"/>
    </row>
    <row r="773" spans="1:16" ht="16.5" x14ac:dyDescent="0.2">
      <c r="A773" s="72"/>
      <c r="B773" s="77"/>
      <c r="C773" s="77"/>
      <c r="D773" s="77"/>
      <c r="E773" s="77"/>
      <c r="F773" s="97"/>
      <c r="G773" s="97"/>
      <c r="H773" s="97"/>
      <c r="I773" s="97"/>
      <c r="J773" s="74"/>
      <c r="K773" s="74"/>
      <c r="L773" s="74"/>
      <c r="M773" s="74"/>
      <c r="O773" s="74"/>
      <c r="P773" s="98"/>
    </row>
    <row r="774" spans="1:16" ht="16.5" x14ac:dyDescent="0.2">
      <c r="A774" s="72"/>
      <c r="B774" s="77"/>
      <c r="C774" s="77"/>
      <c r="D774" s="77"/>
      <c r="E774" s="77"/>
      <c r="F774" s="97"/>
      <c r="G774" s="97"/>
      <c r="H774" s="97"/>
      <c r="I774" s="97"/>
      <c r="J774" s="74"/>
      <c r="K774" s="74"/>
      <c r="L774" s="74"/>
      <c r="M774" s="74"/>
      <c r="O774" s="74"/>
      <c r="P774" s="98"/>
    </row>
    <row r="775" spans="1:16" ht="16.5" x14ac:dyDescent="0.2">
      <c r="A775" s="72"/>
      <c r="B775" s="77"/>
      <c r="C775" s="77"/>
      <c r="D775" s="77"/>
      <c r="E775" s="77"/>
      <c r="F775" s="97"/>
      <c r="G775" s="97"/>
      <c r="H775" s="97"/>
      <c r="I775" s="97"/>
      <c r="J775" s="74"/>
      <c r="K775" s="74"/>
      <c r="L775" s="74"/>
      <c r="M775" s="74"/>
      <c r="O775" s="74"/>
      <c r="P775" s="98"/>
    </row>
    <row r="776" spans="1:16" ht="16.5" x14ac:dyDescent="0.2">
      <c r="A776" s="72"/>
      <c r="B776" s="77"/>
      <c r="C776" s="77"/>
      <c r="D776" s="77"/>
      <c r="E776" s="77"/>
      <c r="F776" s="97"/>
      <c r="G776" s="97"/>
      <c r="H776" s="97"/>
      <c r="I776" s="97"/>
      <c r="J776" s="74"/>
      <c r="K776" s="74"/>
      <c r="L776" s="74"/>
      <c r="M776" s="74"/>
      <c r="O776" s="74"/>
      <c r="P776" s="98"/>
    </row>
    <row r="777" spans="1:16" ht="16.5" x14ac:dyDescent="0.2">
      <c r="A777" s="72"/>
      <c r="B777" s="77"/>
      <c r="C777" s="77"/>
      <c r="D777" s="77"/>
      <c r="E777" s="77"/>
      <c r="F777" s="97"/>
      <c r="G777" s="97"/>
      <c r="H777" s="97"/>
      <c r="I777" s="97"/>
      <c r="J777" s="74"/>
      <c r="K777" s="74"/>
      <c r="L777" s="74"/>
      <c r="M777" s="74"/>
      <c r="O777" s="74"/>
      <c r="P777" s="98"/>
    </row>
    <row r="778" spans="1:16" ht="16.5" x14ac:dyDescent="0.2">
      <c r="A778" s="72"/>
      <c r="B778" s="77"/>
      <c r="C778" s="77"/>
      <c r="D778" s="77"/>
      <c r="E778" s="77"/>
      <c r="F778" s="97"/>
      <c r="G778" s="97"/>
      <c r="H778" s="97"/>
      <c r="I778" s="97"/>
      <c r="J778" s="74"/>
      <c r="K778" s="74"/>
      <c r="L778" s="74"/>
      <c r="M778" s="74"/>
      <c r="O778" s="74"/>
      <c r="P778" s="98"/>
    </row>
    <row r="779" spans="1:16" ht="16.5" x14ac:dyDescent="0.2">
      <c r="A779" s="72"/>
      <c r="B779" s="77"/>
      <c r="C779" s="77"/>
      <c r="D779" s="77"/>
      <c r="E779" s="77"/>
      <c r="F779" s="97"/>
      <c r="G779" s="97"/>
      <c r="H779" s="97"/>
      <c r="I779" s="97"/>
      <c r="J779" s="74"/>
      <c r="K779" s="74"/>
      <c r="L779" s="74"/>
      <c r="M779" s="74"/>
      <c r="O779" s="74"/>
      <c r="P779" s="98"/>
    </row>
    <row r="780" spans="1:16" ht="16.5" x14ac:dyDescent="0.2">
      <c r="A780" s="72"/>
      <c r="B780" s="77"/>
      <c r="C780" s="77"/>
      <c r="D780" s="77"/>
      <c r="E780" s="77"/>
      <c r="F780" s="97"/>
      <c r="G780" s="97"/>
      <c r="H780" s="97"/>
      <c r="I780" s="97"/>
      <c r="J780" s="74"/>
      <c r="K780" s="74"/>
      <c r="L780" s="74"/>
      <c r="M780" s="74"/>
      <c r="O780" s="74"/>
      <c r="P780" s="98"/>
    </row>
    <row r="781" spans="1:16" ht="16.5" x14ac:dyDescent="0.2">
      <c r="A781" s="72"/>
      <c r="B781" s="77"/>
      <c r="C781" s="77"/>
      <c r="D781" s="77"/>
      <c r="E781" s="77"/>
      <c r="F781" s="97"/>
      <c r="G781" s="97"/>
      <c r="H781" s="97"/>
      <c r="I781" s="97"/>
      <c r="J781" s="74"/>
      <c r="K781" s="74"/>
      <c r="L781" s="74"/>
      <c r="M781" s="74"/>
      <c r="O781" s="74"/>
      <c r="P781" s="98"/>
    </row>
    <row r="782" spans="1:16" ht="16.5" x14ac:dyDescent="0.2">
      <c r="A782" s="72"/>
      <c r="B782" s="77"/>
      <c r="C782" s="77"/>
      <c r="D782" s="77"/>
      <c r="E782" s="77"/>
      <c r="F782" s="97"/>
      <c r="G782" s="97"/>
      <c r="H782" s="97"/>
      <c r="I782" s="97"/>
      <c r="J782" s="74"/>
      <c r="K782" s="74"/>
      <c r="L782" s="74"/>
      <c r="M782" s="74"/>
      <c r="O782" s="74"/>
      <c r="P782" s="98"/>
    </row>
    <row r="783" spans="1:16" ht="16.5" x14ac:dyDescent="0.2">
      <c r="A783" s="72"/>
      <c r="B783" s="77"/>
      <c r="C783" s="77"/>
      <c r="D783" s="77"/>
      <c r="E783" s="77"/>
      <c r="F783" s="97"/>
      <c r="G783" s="97"/>
      <c r="H783" s="97"/>
      <c r="I783" s="97"/>
      <c r="J783" s="74"/>
      <c r="K783" s="74"/>
      <c r="L783" s="74"/>
      <c r="M783" s="74"/>
      <c r="O783" s="74"/>
      <c r="P783" s="98"/>
    </row>
    <row r="784" spans="1:16" ht="16.5" x14ac:dyDescent="0.2">
      <c r="A784" s="72"/>
      <c r="B784" s="77"/>
      <c r="C784" s="77"/>
      <c r="D784" s="77"/>
      <c r="E784" s="77"/>
      <c r="F784" s="97"/>
      <c r="G784" s="97"/>
      <c r="H784" s="97"/>
      <c r="I784" s="97"/>
      <c r="J784" s="74"/>
      <c r="K784" s="74"/>
      <c r="L784" s="74"/>
      <c r="M784" s="74"/>
      <c r="O784" s="74"/>
      <c r="P784" s="98"/>
    </row>
    <row r="785" spans="1:16" ht="16.5" x14ac:dyDescent="0.2">
      <c r="A785" s="72"/>
      <c r="B785" s="77"/>
      <c r="C785" s="77"/>
      <c r="D785" s="77"/>
      <c r="E785" s="77"/>
      <c r="F785" s="97"/>
      <c r="G785" s="97"/>
      <c r="H785" s="97"/>
      <c r="I785" s="97"/>
      <c r="J785" s="74"/>
      <c r="K785" s="74"/>
      <c r="L785" s="74"/>
      <c r="M785" s="74"/>
      <c r="O785" s="74"/>
      <c r="P785" s="98"/>
    </row>
    <row r="786" spans="1:16" ht="16.5" x14ac:dyDescent="0.2">
      <c r="A786" s="72"/>
      <c r="B786" s="77"/>
      <c r="C786" s="77"/>
      <c r="D786" s="77"/>
      <c r="E786" s="77"/>
      <c r="F786" s="97"/>
      <c r="G786" s="97"/>
      <c r="H786" s="97"/>
      <c r="I786" s="97"/>
      <c r="J786" s="74"/>
      <c r="K786" s="74"/>
      <c r="L786" s="74"/>
      <c r="M786" s="74"/>
      <c r="O786" s="74"/>
      <c r="P786" s="98"/>
    </row>
    <row r="787" spans="1:16" ht="16.5" x14ac:dyDescent="0.2">
      <c r="A787" s="72"/>
      <c r="B787" s="77"/>
      <c r="C787" s="77"/>
      <c r="D787" s="77"/>
      <c r="E787" s="77"/>
      <c r="F787" s="97"/>
      <c r="G787" s="97"/>
      <c r="H787" s="97"/>
      <c r="I787" s="97"/>
      <c r="J787" s="74"/>
      <c r="K787" s="74"/>
      <c r="L787" s="74"/>
      <c r="M787" s="74"/>
      <c r="O787" s="74"/>
      <c r="P787" s="98"/>
    </row>
    <row r="788" spans="1:16" ht="16.5" x14ac:dyDescent="0.2">
      <c r="A788" s="72"/>
      <c r="B788" s="77"/>
      <c r="C788" s="77"/>
      <c r="D788" s="77"/>
      <c r="E788" s="77"/>
      <c r="F788" s="97"/>
      <c r="G788" s="97"/>
      <c r="H788" s="97"/>
      <c r="I788" s="97"/>
      <c r="J788" s="74"/>
      <c r="K788" s="74"/>
      <c r="L788" s="74"/>
      <c r="M788" s="74"/>
      <c r="O788" s="74"/>
      <c r="P788" s="98"/>
    </row>
    <row r="789" spans="1:16" ht="16.5" x14ac:dyDescent="0.2">
      <c r="A789" s="72"/>
      <c r="B789" s="77"/>
      <c r="C789" s="77"/>
      <c r="D789" s="77"/>
      <c r="E789" s="77"/>
      <c r="F789" s="97"/>
      <c r="G789" s="97"/>
      <c r="H789" s="97"/>
      <c r="I789" s="97"/>
      <c r="J789" s="74"/>
      <c r="K789" s="74"/>
      <c r="L789" s="74"/>
      <c r="M789" s="74"/>
      <c r="O789" s="74"/>
      <c r="P789" s="98"/>
    </row>
    <row r="790" spans="1:16" ht="16.5" x14ac:dyDescent="0.2">
      <c r="A790" s="72"/>
      <c r="B790" s="77"/>
      <c r="C790" s="77"/>
      <c r="D790" s="77"/>
      <c r="E790" s="77"/>
      <c r="F790" s="97"/>
      <c r="G790" s="97"/>
      <c r="H790" s="97"/>
      <c r="I790" s="97"/>
      <c r="J790" s="74"/>
      <c r="K790" s="74"/>
      <c r="L790" s="74"/>
      <c r="M790" s="74"/>
      <c r="O790" s="74"/>
      <c r="P790" s="98"/>
    </row>
    <row r="791" spans="1:16" ht="16.5" x14ac:dyDescent="0.2">
      <c r="A791" s="72"/>
      <c r="B791" s="77"/>
      <c r="C791" s="77"/>
      <c r="D791" s="77"/>
      <c r="E791" s="77"/>
      <c r="F791" s="97"/>
      <c r="G791" s="97"/>
      <c r="H791" s="97"/>
      <c r="I791" s="97"/>
      <c r="J791" s="74"/>
      <c r="K791" s="74"/>
      <c r="L791" s="74"/>
      <c r="M791" s="74"/>
      <c r="O791" s="74"/>
      <c r="P791" s="98"/>
    </row>
    <row r="792" spans="1:16" ht="16.5" x14ac:dyDescent="0.2">
      <c r="A792" s="72"/>
      <c r="B792" s="77"/>
      <c r="C792" s="77"/>
      <c r="D792" s="77"/>
      <c r="E792" s="77"/>
      <c r="F792" s="97"/>
      <c r="G792" s="97"/>
      <c r="H792" s="97"/>
      <c r="I792" s="97"/>
      <c r="J792" s="74"/>
      <c r="K792" s="74"/>
      <c r="L792" s="74"/>
      <c r="M792" s="74"/>
      <c r="O792" s="74"/>
      <c r="P792" s="98"/>
    </row>
    <row r="793" spans="1:16" ht="16.5" x14ac:dyDescent="0.2">
      <c r="A793" s="72"/>
      <c r="B793" s="77"/>
      <c r="C793" s="77"/>
      <c r="D793" s="77"/>
      <c r="E793" s="77"/>
      <c r="F793" s="97"/>
      <c r="G793" s="97"/>
      <c r="H793" s="97"/>
      <c r="I793" s="97"/>
      <c r="J793" s="74"/>
      <c r="K793" s="74"/>
      <c r="L793" s="74"/>
      <c r="M793" s="74"/>
      <c r="O793" s="74"/>
      <c r="P793" s="98"/>
    </row>
    <row r="794" spans="1:16" ht="16.5" x14ac:dyDescent="0.2">
      <c r="A794" s="72"/>
      <c r="B794" s="77"/>
      <c r="C794" s="77"/>
      <c r="D794" s="77"/>
      <c r="E794" s="77"/>
      <c r="F794" s="97"/>
      <c r="G794" s="97"/>
      <c r="H794" s="97"/>
      <c r="I794" s="97"/>
      <c r="J794" s="74"/>
      <c r="K794" s="74"/>
      <c r="L794" s="74"/>
      <c r="M794" s="74"/>
      <c r="O794" s="74"/>
      <c r="P794" s="98"/>
    </row>
    <row r="795" spans="1:16" ht="16.5" x14ac:dyDescent="0.2">
      <c r="A795" s="72"/>
      <c r="B795" s="77"/>
      <c r="C795" s="77"/>
      <c r="D795" s="77"/>
      <c r="E795" s="77"/>
      <c r="F795" s="97"/>
      <c r="G795" s="97"/>
      <c r="H795" s="97"/>
      <c r="I795" s="97"/>
      <c r="J795" s="74"/>
      <c r="K795" s="74"/>
      <c r="L795" s="74"/>
      <c r="M795" s="74"/>
      <c r="O795" s="74"/>
      <c r="P795" s="98"/>
    </row>
    <row r="796" spans="1:16" ht="16.5" x14ac:dyDescent="0.2">
      <c r="A796" s="72"/>
      <c r="B796" s="77"/>
      <c r="C796" s="77"/>
      <c r="D796" s="77"/>
      <c r="E796" s="77"/>
      <c r="F796" s="97"/>
      <c r="G796" s="97"/>
      <c r="H796" s="97"/>
      <c r="I796" s="97"/>
      <c r="J796" s="74"/>
      <c r="K796" s="74"/>
      <c r="L796" s="74"/>
      <c r="M796" s="74"/>
      <c r="O796" s="74"/>
      <c r="P796" s="98"/>
    </row>
    <row r="797" spans="1:16" ht="16.5" x14ac:dyDescent="0.2">
      <c r="A797" s="72"/>
      <c r="B797" s="77"/>
      <c r="C797" s="77"/>
      <c r="D797" s="77"/>
      <c r="E797" s="77"/>
      <c r="F797" s="97"/>
      <c r="G797" s="97"/>
      <c r="H797" s="97"/>
      <c r="I797" s="97"/>
      <c r="J797" s="74"/>
      <c r="K797" s="74"/>
      <c r="L797" s="74"/>
      <c r="M797" s="74"/>
      <c r="O797" s="74"/>
      <c r="P797" s="98"/>
    </row>
    <row r="798" spans="1:16" ht="16.5" x14ac:dyDescent="0.2">
      <c r="A798" s="72"/>
      <c r="B798" s="77"/>
      <c r="C798" s="77"/>
      <c r="D798" s="77"/>
      <c r="E798" s="77"/>
      <c r="F798" s="97"/>
      <c r="G798" s="97"/>
      <c r="H798" s="97"/>
      <c r="I798" s="97"/>
      <c r="J798" s="74"/>
      <c r="K798" s="74"/>
      <c r="L798" s="74"/>
      <c r="M798" s="74"/>
      <c r="O798" s="74"/>
      <c r="P798" s="98"/>
    </row>
    <row r="799" spans="1:16" ht="16.5" x14ac:dyDescent="0.2">
      <c r="A799" s="72"/>
      <c r="B799" s="77"/>
      <c r="C799" s="77"/>
      <c r="D799" s="77"/>
      <c r="E799" s="77"/>
      <c r="F799" s="97"/>
      <c r="G799" s="97"/>
      <c r="H799" s="97"/>
      <c r="I799" s="97"/>
      <c r="J799" s="74"/>
      <c r="K799" s="74"/>
      <c r="L799" s="74"/>
      <c r="M799" s="74"/>
      <c r="O799" s="74"/>
      <c r="P799" s="98"/>
    </row>
    <row r="800" spans="1:16" ht="16.5" x14ac:dyDescent="0.2">
      <c r="A800" s="72"/>
      <c r="B800" s="77"/>
      <c r="C800" s="77"/>
      <c r="D800" s="77"/>
      <c r="E800" s="77"/>
      <c r="F800" s="97"/>
      <c r="G800" s="97"/>
      <c r="H800" s="97"/>
      <c r="I800" s="97"/>
      <c r="J800" s="74"/>
      <c r="K800" s="74"/>
      <c r="L800" s="74"/>
      <c r="M800" s="74"/>
      <c r="O800" s="74"/>
      <c r="P800" s="98"/>
    </row>
    <row r="801" spans="1:16" ht="16.5" x14ac:dyDescent="0.2">
      <c r="A801" s="72"/>
      <c r="B801" s="77"/>
      <c r="C801" s="77"/>
      <c r="D801" s="77"/>
      <c r="E801" s="77"/>
      <c r="F801" s="97"/>
      <c r="G801" s="97"/>
      <c r="H801" s="97"/>
      <c r="I801" s="97"/>
      <c r="J801" s="74"/>
      <c r="K801" s="74"/>
      <c r="L801" s="74"/>
      <c r="M801" s="74"/>
      <c r="O801" s="74"/>
      <c r="P801" s="98"/>
    </row>
    <row r="802" spans="1:16" ht="16.5" x14ac:dyDescent="0.2">
      <c r="A802" s="72"/>
      <c r="B802" s="77"/>
      <c r="C802" s="77"/>
      <c r="D802" s="77"/>
      <c r="E802" s="77"/>
      <c r="F802" s="97"/>
      <c r="G802" s="97"/>
      <c r="H802" s="97"/>
      <c r="I802" s="97"/>
      <c r="J802" s="74"/>
      <c r="K802" s="74"/>
      <c r="L802" s="74"/>
      <c r="M802" s="74"/>
      <c r="O802" s="74"/>
      <c r="P802" s="98"/>
    </row>
    <row r="803" spans="1:16" ht="16.5" x14ac:dyDescent="0.2">
      <c r="A803" s="72"/>
      <c r="B803" s="77"/>
      <c r="C803" s="77"/>
      <c r="D803" s="77"/>
      <c r="E803" s="77"/>
      <c r="F803" s="97"/>
      <c r="G803" s="97"/>
      <c r="H803" s="97"/>
      <c r="I803" s="97"/>
      <c r="J803" s="74"/>
      <c r="K803" s="74"/>
      <c r="L803" s="74"/>
      <c r="M803" s="74"/>
      <c r="O803" s="74"/>
      <c r="P803" s="98"/>
    </row>
    <row r="804" spans="1:16" ht="16.5" x14ac:dyDescent="0.2">
      <c r="A804" s="72"/>
      <c r="B804" s="77"/>
      <c r="C804" s="77"/>
      <c r="D804" s="77"/>
      <c r="E804" s="77"/>
      <c r="F804" s="97"/>
      <c r="G804" s="97"/>
      <c r="H804" s="97"/>
      <c r="I804" s="97"/>
      <c r="J804" s="74"/>
      <c r="K804" s="74"/>
      <c r="L804" s="74"/>
      <c r="M804" s="74"/>
      <c r="O804" s="74"/>
      <c r="P804" s="98"/>
    </row>
    <row r="805" spans="1:16" ht="16.5" x14ac:dyDescent="0.2">
      <c r="A805" s="72"/>
      <c r="B805" s="77"/>
      <c r="C805" s="77"/>
      <c r="D805" s="77"/>
      <c r="E805" s="77"/>
      <c r="F805" s="97"/>
      <c r="G805" s="97"/>
      <c r="H805" s="97"/>
      <c r="I805" s="97"/>
      <c r="J805" s="74"/>
      <c r="K805" s="74"/>
      <c r="L805" s="74"/>
      <c r="M805" s="74"/>
      <c r="O805" s="74"/>
      <c r="P805" s="98"/>
    </row>
    <row r="806" spans="1:16" ht="16.5" x14ac:dyDescent="0.2">
      <c r="A806" s="72"/>
      <c r="B806" s="77"/>
      <c r="C806" s="77"/>
      <c r="D806" s="77"/>
      <c r="E806" s="77"/>
      <c r="F806" s="97"/>
      <c r="G806" s="97"/>
      <c r="H806" s="97"/>
      <c r="I806" s="97"/>
      <c r="J806" s="74"/>
      <c r="K806" s="74"/>
      <c r="L806" s="74"/>
      <c r="M806" s="74"/>
      <c r="O806" s="74"/>
      <c r="P806" s="98"/>
    </row>
    <row r="807" spans="1:16" ht="16.5" x14ac:dyDescent="0.2">
      <c r="A807" s="72"/>
      <c r="B807" s="77"/>
      <c r="C807" s="77"/>
      <c r="D807" s="77"/>
      <c r="E807" s="77"/>
      <c r="F807" s="97"/>
      <c r="G807" s="97"/>
      <c r="H807" s="97"/>
      <c r="I807" s="97"/>
      <c r="J807" s="74"/>
      <c r="K807" s="74"/>
      <c r="L807" s="74"/>
      <c r="M807" s="74"/>
      <c r="O807" s="74"/>
      <c r="P807" s="98"/>
    </row>
    <row r="808" spans="1:16" ht="16.5" x14ac:dyDescent="0.2">
      <c r="A808" s="72"/>
      <c r="B808" s="77"/>
      <c r="C808" s="77"/>
      <c r="D808" s="77"/>
      <c r="E808" s="77"/>
      <c r="F808" s="97"/>
      <c r="G808" s="97"/>
      <c r="H808" s="97"/>
      <c r="I808" s="97"/>
      <c r="J808" s="74"/>
      <c r="K808" s="74"/>
      <c r="L808" s="74"/>
      <c r="M808" s="74"/>
      <c r="O808" s="74"/>
      <c r="P808" s="98"/>
    </row>
    <row r="809" spans="1:16" ht="16.5" x14ac:dyDescent="0.2">
      <c r="A809" s="72"/>
      <c r="B809" s="77"/>
      <c r="C809" s="77"/>
      <c r="D809" s="77"/>
      <c r="E809" s="77"/>
      <c r="F809" s="97"/>
      <c r="G809" s="97"/>
      <c r="H809" s="97"/>
      <c r="I809" s="97"/>
      <c r="J809" s="74"/>
      <c r="K809" s="74"/>
      <c r="L809" s="74"/>
      <c r="M809" s="74"/>
      <c r="O809" s="74"/>
      <c r="P809" s="98"/>
    </row>
    <row r="810" spans="1:16" ht="16.5" x14ac:dyDescent="0.2">
      <c r="A810" s="72"/>
      <c r="B810" s="77"/>
      <c r="C810" s="77"/>
      <c r="D810" s="77"/>
      <c r="E810" s="77"/>
      <c r="F810" s="97"/>
      <c r="G810" s="97"/>
      <c r="H810" s="97"/>
      <c r="I810" s="97"/>
      <c r="J810" s="74"/>
      <c r="K810" s="74"/>
      <c r="L810" s="74"/>
      <c r="M810" s="74"/>
      <c r="O810" s="74"/>
      <c r="P810" s="98"/>
    </row>
    <row r="811" spans="1:16" ht="16.5" x14ac:dyDescent="0.2">
      <c r="A811" s="72"/>
      <c r="B811" s="77"/>
      <c r="C811" s="77"/>
      <c r="D811" s="77"/>
      <c r="E811" s="77"/>
      <c r="F811" s="97"/>
      <c r="G811" s="97"/>
      <c r="H811" s="97"/>
      <c r="I811" s="97"/>
      <c r="J811" s="74"/>
      <c r="K811" s="74"/>
      <c r="L811" s="74"/>
      <c r="M811" s="74"/>
      <c r="O811" s="74"/>
      <c r="P811" s="98"/>
    </row>
    <row r="812" spans="1:16" ht="16.5" x14ac:dyDescent="0.2">
      <c r="A812" s="72"/>
      <c r="B812" s="77"/>
      <c r="C812" s="77"/>
      <c r="D812" s="77"/>
      <c r="E812" s="77"/>
      <c r="F812" s="97"/>
      <c r="G812" s="97"/>
      <c r="H812" s="97"/>
      <c r="I812" s="97"/>
      <c r="J812" s="74"/>
      <c r="K812" s="74"/>
      <c r="L812" s="74"/>
      <c r="M812" s="74"/>
      <c r="O812" s="74"/>
      <c r="P812" s="98"/>
    </row>
    <row r="813" spans="1:16" ht="16.5" x14ac:dyDescent="0.2">
      <c r="A813" s="72"/>
      <c r="B813" s="77"/>
      <c r="C813" s="77"/>
      <c r="D813" s="77"/>
      <c r="E813" s="77"/>
      <c r="F813" s="97"/>
      <c r="G813" s="97"/>
      <c r="H813" s="97"/>
      <c r="I813" s="97"/>
      <c r="J813" s="74"/>
      <c r="K813" s="74"/>
      <c r="L813" s="74"/>
      <c r="M813" s="74"/>
      <c r="O813" s="74"/>
      <c r="P813" s="98"/>
    </row>
    <row r="814" spans="1:16" ht="16.5" x14ac:dyDescent="0.2">
      <c r="A814" s="72"/>
      <c r="B814" s="77"/>
      <c r="C814" s="77"/>
      <c r="D814" s="77"/>
      <c r="E814" s="77"/>
      <c r="F814" s="97"/>
      <c r="G814" s="97"/>
      <c r="H814" s="97"/>
      <c r="I814" s="97"/>
      <c r="J814" s="74"/>
      <c r="K814" s="74"/>
      <c r="L814" s="74"/>
      <c r="M814" s="74"/>
      <c r="O814" s="74"/>
      <c r="P814" s="98"/>
    </row>
    <row r="815" spans="1:16" ht="16.5" x14ac:dyDescent="0.2">
      <c r="A815" s="72"/>
      <c r="B815" s="77"/>
      <c r="C815" s="77"/>
      <c r="D815" s="77"/>
      <c r="E815" s="77"/>
      <c r="F815" s="97"/>
      <c r="G815" s="97"/>
      <c r="H815" s="97"/>
      <c r="I815" s="97"/>
      <c r="J815" s="74"/>
      <c r="K815" s="74"/>
      <c r="L815" s="74"/>
      <c r="M815" s="74"/>
      <c r="O815" s="74"/>
      <c r="P815" s="98"/>
    </row>
    <row r="816" spans="1:16" ht="16.5" x14ac:dyDescent="0.2">
      <c r="A816" s="72"/>
      <c r="B816" s="77"/>
      <c r="C816" s="77"/>
      <c r="D816" s="77"/>
      <c r="E816" s="77"/>
      <c r="F816" s="97"/>
      <c r="G816" s="97"/>
      <c r="H816" s="97"/>
      <c r="I816" s="97"/>
      <c r="J816" s="74"/>
      <c r="K816" s="74"/>
      <c r="L816" s="74"/>
      <c r="M816" s="74"/>
      <c r="O816" s="74"/>
      <c r="P816" s="98"/>
    </row>
    <row r="817" spans="1:16" ht="16.5" x14ac:dyDescent="0.2">
      <c r="A817" s="72"/>
      <c r="B817" s="77"/>
      <c r="C817" s="77"/>
      <c r="D817" s="77"/>
      <c r="E817" s="77"/>
      <c r="F817" s="97"/>
      <c r="G817" s="97"/>
      <c r="H817" s="97"/>
      <c r="I817" s="97"/>
      <c r="J817" s="74"/>
      <c r="K817" s="74"/>
      <c r="L817" s="74"/>
      <c r="M817" s="74"/>
      <c r="O817" s="74"/>
      <c r="P817" s="98"/>
    </row>
    <row r="818" spans="1:16" ht="16.5" x14ac:dyDescent="0.2">
      <c r="A818" s="72"/>
      <c r="B818" s="77"/>
      <c r="C818" s="77"/>
      <c r="D818" s="77"/>
      <c r="E818" s="77"/>
      <c r="F818" s="97"/>
      <c r="G818" s="97"/>
      <c r="H818" s="97"/>
      <c r="I818" s="97"/>
      <c r="J818" s="74"/>
      <c r="K818" s="74"/>
      <c r="L818" s="74"/>
      <c r="M818" s="74"/>
      <c r="O818" s="74"/>
      <c r="P818" s="98"/>
    </row>
    <row r="819" spans="1:16" ht="16.5" x14ac:dyDescent="0.2">
      <c r="A819" s="72"/>
      <c r="B819" s="77"/>
      <c r="C819" s="77"/>
      <c r="D819" s="77"/>
      <c r="E819" s="77"/>
      <c r="F819" s="97"/>
      <c r="G819" s="97"/>
      <c r="H819" s="97"/>
      <c r="I819" s="97"/>
      <c r="J819" s="74"/>
      <c r="K819" s="74"/>
      <c r="L819" s="74"/>
      <c r="M819" s="74"/>
      <c r="O819" s="74"/>
      <c r="P819" s="98"/>
    </row>
    <row r="820" spans="1:16" ht="16.5" x14ac:dyDescent="0.2">
      <c r="A820" s="72"/>
      <c r="B820" s="77"/>
      <c r="C820" s="77"/>
      <c r="D820" s="77"/>
      <c r="E820" s="77"/>
      <c r="F820" s="97"/>
      <c r="G820" s="97"/>
      <c r="H820" s="97"/>
      <c r="I820" s="97"/>
      <c r="J820" s="74"/>
      <c r="K820" s="74"/>
      <c r="L820" s="74"/>
      <c r="M820" s="74"/>
      <c r="O820" s="74"/>
      <c r="P820" s="98"/>
    </row>
    <row r="821" spans="1:16" ht="16.5" x14ac:dyDescent="0.2">
      <c r="A821" s="72"/>
      <c r="B821" s="77"/>
      <c r="C821" s="77"/>
      <c r="D821" s="77"/>
      <c r="E821" s="77"/>
      <c r="F821" s="97"/>
      <c r="G821" s="97"/>
      <c r="H821" s="97"/>
      <c r="I821" s="97"/>
      <c r="J821" s="74"/>
      <c r="K821" s="74"/>
      <c r="L821" s="74"/>
      <c r="M821" s="74"/>
      <c r="O821" s="74"/>
      <c r="P821" s="98"/>
    </row>
    <row r="822" spans="1:16" ht="16.5" x14ac:dyDescent="0.2">
      <c r="A822" s="72"/>
      <c r="B822" s="77"/>
      <c r="C822" s="77"/>
      <c r="D822" s="77"/>
      <c r="E822" s="77"/>
      <c r="F822" s="97"/>
      <c r="G822" s="97"/>
      <c r="H822" s="97"/>
      <c r="I822" s="97"/>
      <c r="J822" s="74"/>
      <c r="K822" s="74"/>
      <c r="L822" s="74"/>
      <c r="M822" s="74"/>
      <c r="O822" s="74"/>
      <c r="P822" s="98"/>
    </row>
    <row r="823" spans="1:16" ht="16.5" x14ac:dyDescent="0.2">
      <c r="A823" s="72"/>
      <c r="B823" s="77"/>
      <c r="C823" s="77"/>
      <c r="D823" s="77"/>
      <c r="E823" s="77"/>
      <c r="F823" s="97"/>
      <c r="G823" s="97"/>
      <c r="H823" s="97"/>
      <c r="I823" s="97"/>
      <c r="J823" s="74"/>
      <c r="K823" s="74"/>
      <c r="L823" s="74"/>
      <c r="M823" s="74"/>
      <c r="O823" s="74"/>
      <c r="P823" s="98"/>
    </row>
    <row r="824" spans="1:16" ht="16.5" x14ac:dyDescent="0.2">
      <c r="A824" s="72"/>
      <c r="B824" s="77"/>
      <c r="C824" s="77"/>
      <c r="D824" s="77"/>
      <c r="E824" s="77"/>
      <c r="F824" s="97"/>
      <c r="G824" s="97"/>
      <c r="H824" s="97"/>
      <c r="I824" s="97"/>
      <c r="J824" s="74"/>
      <c r="K824" s="74"/>
      <c r="L824" s="74"/>
      <c r="M824" s="74"/>
      <c r="O824" s="74"/>
      <c r="P824" s="98"/>
    </row>
    <row r="825" spans="1:16" ht="16.5" x14ac:dyDescent="0.2">
      <c r="A825" s="72"/>
      <c r="B825" s="77"/>
      <c r="C825" s="77"/>
      <c r="D825" s="77"/>
      <c r="E825" s="77"/>
      <c r="F825" s="97"/>
      <c r="G825" s="97"/>
      <c r="H825" s="97"/>
      <c r="I825" s="97"/>
      <c r="J825" s="74"/>
      <c r="K825" s="74"/>
      <c r="L825" s="74"/>
      <c r="M825" s="74"/>
      <c r="O825" s="74"/>
      <c r="P825" s="98"/>
    </row>
    <row r="826" spans="1:16" ht="16.5" x14ac:dyDescent="0.2">
      <c r="A826" s="72"/>
      <c r="B826" s="77"/>
      <c r="C826" s="77"/>
      <c r="D826" s="77"/>
      <c r="E826" s="77"/>
      <c r="F826" s="97"/>
      <c r="G826" s="97"/>
      <c r="H826" s="97"/>
      <c r="I826" s="97"/>
      <c r="J826" s="74"/>
      <c r="K826" s="74"/>
      <c r="L826" s="74"/>
      <c r="M826" s="74"/>
      <c r="O826" s="74"/>
      <c r="P826" s="98"/>
    </row>
    <row r="827" spans="1:16" ht="16.5" x14ac:dyDescent="0.2">
      <c r="A827" s="72"/>
      <c r="B827" s="77"/>
      <c r="C827" s="77"/>
      <c r="D827" s="77"/>
      <c r="E827" s="77"/>
      <c r="F827" s="97"/>
      <c r="G827" s="97"/>
      <c r="H827" s="97"/>
      <c r="I827" s="97"/>
      <c r="J827" s="74"/>
      <c r="K827" s="74"/>
      <c r="L827" s="74"/>
      <c r="M827" s="74"/>
      <c r="O827" s="74"/>
      <c r="P827" s="98"/>
    </row>
    <row r="828" spans="1:16" ht="16.5" x14ac:dyDescent="0.2">
      <c r="A828" s="72"/>
      <c r="B828" s="77"/>
      <c r="C828" s="77"/>
      <c r="D828" s="77"/>
      <c r="E828" s="77"/>
      <c r="F828" s="97"/>
      <c r="G828" s="97"/>
      <c r="H828" s="97"/>
      <c r="I828" s="97"/>
      <c r="J828" s="74"/>
      <c r="K828" s="74"/>
      <c r="L828" s="74"/>
      <c r="M828" s="74"/>
      <c r="O828" s="74"/>
      <c r="P828" s="98"/>
    </row>
    <row r="829" spans="1:16" ht="16.5" x14ac:dyDescent="0.2">
      <c r="A829" s="72"/>
      <c r="B829" s="77"/>
      <c r="C829" s="77"/>
      <c r="D829" s="77"/>
      <c r="E829" s="77"/>
      <c r="F829" s="97"/>
      <c r="G829" s="97"/>
      <c r="H829" s="97"/>
      <c r="I829" s="97"/>
      <c r="J829" s="74"/>
      <c r="K829" s="74"/>
      <c r="L829" s="74"/>
      <c r="M829" s="74"/>
      <c r="O829" s="74"/>
      <c r="P829" s="98"/>
    </row>
    <row r="830" spans="1:16" ht="16.5" x14ac:dyDescent="0.2">
      <c r="A830" s="72"/>
      <c r="B830" s="77"/>
      <c r="C830" s="77"/>
      <c r="D830" s="77"/>
      <c r="E830" s="77"/>
      <c r="F830" s="97"/>
      <c r="G830" s="97"/>
      <c r="H830" s="97"/>
      <c r="I830" s="97"/>
      <c r="J830" s="74"/>
      <c r="K830" s="74"/>
      <c r="L830" s="74"/>
      <c r="M830" s="74"/>
      <c r="O830" s="74"/>
      <c r="P830" s="98"/>
    </row>
    <row r="831" spans="1:16" ht="16.5" x14ac:dyDescent="0.2">
      <c r="A831" s="72"/>
      <c r="B831" s="77"/>
      <c r="C831" s="77"/>
      <c r="D831" s="77"/>
      <c r="E831" s="77"/>
      <c r="F831" s="97"/>
      <c r="G831" s="97"/>
      <c r="H831" s="97"/>
      <c r="I831" s="97"/>
      <c r="J831" s="74"/>
      <c r="K831" s="74"/>
      <c r="L831" s="74"/>
      <c r="M831" s="74"/>
      <c r="O831" s="74"/>
      <c r="P831" s="98"/>
    </row>
    <row r="832" spans="1:16" ht="16.5" x14ac:dyDescent="0.2">
      <c r="A832" s="72"/>
      <c r="B832" s="77"/>
      <c r="C832" s="77"/>
      <c r="D832" s="77"/>
      <c r="E832" s="77"/>
      <c r="F832" s="97"/>
      <c r="G832" s="97"/>
      <c r="H832" s="97"/>
      <c r="I832" s="97"/>
      <c r="J832" s="74"/>
      <c r="K832" s="74"/>
      <c r="L832" s="74"/>
      <c r="M832" s="74"/>
      <c r="O832" s="74"/>
      <c r="P832" s="98"/>
    </row>
    <row r="833" spans="1:16" ht="16.5" x14ac:dyDescent="0.2">
      <c r="A833" s="72"/>
      <c r="B833" s="77"/>
      <c r="C833" s="77"/>
      <c r="D833" s="77"/>
      <c r="E833" s="77"/>
      <c r="F833" s="97"/>
      <c r="G833" s="97"/>
      <c r="H833" s="97"/>
      <c r="I833" s="97"/>
      <c r="J833" s="74"/>
      <c r="K833" s="74"/>
      <c r="L833" s="74"/>
      <c r="M833" s="74"/>
      <c r="O833" s="74"/>
      <c r="P833" s="98"/>
    </row>
    <row r="834" spans="1:16" ht="16.5" x14ac:dyDescent="0.2">
      <c r="A834" s="72"/>
      <c r="B834" s="77"/>
      <c r="C834" s="77"/>
      <c r="D834" s="77"/>
      <c r="E834" s="77"/>
      <c r="F834" s="97"/>
      <c r="G834" s="97"/>
      <c r="H834" s="97"/>
      <c r="I834" s="97"/>
      <c r="J834" s="74"/>
      <c r="K834" s="74"/>
      <c r="L834" s="74"/>
      <c r="M834" s="74"/>
      <c r="O834" s="74"/>
      <c r="P834" s="98"/>
    </row>
    <row r="835" spans="1:16" ht="16.5" x14ac:dyDescent="0.2">
      <c r="A835" s="72"/>
      <c r="B835" s="77"/>
      <c r="C835" s="77"/>
      <c r="D835" s="77"/>
      <c r="E835" s="77"/>
      <c r="F835" s="97"/>
      <c r="G835" s="97"/>
      <c r="H835" s="97"/>
      <c r="I835" s="97"/>
      <c r="J835" s="74"/>
      <c r="K835" s="74"/>
      <c r="L835" s="74"/>
      <c r="M835" s="74"/>
      <c r="O835" s="74"/>
      <c r="P835" s="98"/>
    </row>
    <row r="836" spans="1:16" ht="16.5" x14ac:dyDescent="0.2">
      <c r="A836" s="72"/>
      <c r="B836" s="77"/>
      <c r="C836" s="77"/>
      <c r="D836" s="77"/>
      <c r="E836" s="77"/>
      <c r="F836" s="97"/>
      <c r="G836" s="97"/>
      <c r="H836" s="97"/>
      <c r="I836" s="97"/>
      <c r="J836" s="74"/>
      <c r="K836" s="74"/>
      <c r="L836" s="74"/>
      <c r="M836" s="74"/>
      <c r="O836" s="74"/>
      <c r="P836" s="98"/>
    </row>
    <row r="837" spans="1:16" ht="16.5" x14ac:dyDescent="0.2">
      <c r="A837" s="72"/>
      <c r="B837" s="77"/>
      <c r="C837" s="77"/>
      <c r="D837" s="77"/>
      <c r="E837" s="77"/>
      <c r="F837" s="97"/>
      <c r="G837" s="97"/>
      <c r="H837" s="97"/>
      <c r="I837" s="97"/>
      <c r="J837" s="74"/>
      <c r="K837" s="74"/>
      <c r="L837" s="74"/>
      <c r="M837" s="74"/>
      <c r="O837" s="74"/>
      <c r="P837" s="98"/>
    </row>
    <row r="838" spans="1:16" ht="16.5" x14ac:dyDescent="0.2">
      <c r="A838" s="72"/>
      <c r="B838" s="77"/>
      <c r="C838" s="77"/>
      <c r="D838" s="77"/>
      <c r="E838" s="77"/>
      <c r="F838" s="97"/>
      <c r="G838" s="97"/>
      <c r="H838" s="97"/>
      <c r="I838" s="97"/>
      <c r="J838" s="74"/>
      <c r="K838" s="74"/>
      <c r="L838" s="74"/>
      <c r="M838" s="74"/>
      <c r="O838" s="74"/>
      <c r="P838" s="98"/>
    </row>
    <row r="839" spans="1:16" ht="16.5" x14ac:dyDescent="0.2">
      <c r="A839" s="72"/>
      <c r="B839" s="77"/>
      <c r="C839" s="77"/>
      <c r="D839" s="77"/>
      <c r="E839" s="77"/>
      <c r="F839" s="97"/>
      <c r="G839" s="97"/>
      <c r="H839" s="97"/>
      <c r="I839" s="97"/>
      <c r="J839" s="74"/>
      <c r="K839" s="74"/>
      <c r="L839" s="74"/>
      <c r="M839" s="74"/>
      <c r="O839" s="74"/>
      <c r="P839" s="98"/>
    </row>
    <row r="840" spans="1:16" ht="16.5" x14ac:dyDescent="0.2">
      <c r="A840" s="72"/>
      <c r="B840" s="77"/>
      <c r="C840" s="77"/>
      <c r="D840" s="77"/>
      <c r="E840" s="77"/>
      <c r="F840" s="97"/>
      <c r="G840" s="97"/>
      <c r="H840" s="97"/>
      <c r="I840" s="97"/>
      <c r="J840" s="74"/>
      <c r="K840" s="74"/>
      <c r="L840" s="74"/>
      <c r="M840" s="74"/>
      <c r="O840" s="74"/>
      <c r="P840" s="98"/>
    </row>
    <row r="841" spans="1:16" ht="16.5" x14ac:dyDescent="0.2">
      <c r="A841" s="72"/>
      <c r="B841" s="77"/>
      <c r="C841" s="77"/>
      <c r="D841" s="77"/>
      <c r="E841" s="77"/>
      <c r="F841" s="97"/>
      <c r="G841" s="97"/>
      <c r="H841" s="97"/>
      <c r="I841" s="97"/>
      <c r="J841" s="74"/>
      <c r="K841" s="74"/>
      <c r="L841" s="74"/>
      <c r="M841" s="74"/>
      <c r="O841" s="74"/>
      <c r="P841" s="98"/>
    </row>
    <row r="842" spans="1:16" ht="16.5" x14ac:dyDescent="0.2">
      <c r="A842" s="72"/>
      <c r="B842" s="77"/>
      <c r="C842" s="77"/>
      <c r="D842" s="77"/>
      <c r="E842" s="77"/>
      <c r="F842" s="97"/>
      <c r="G842" s="97"/>
      <c r="H842" s="97"/>
      <c r="I842" s="97"/>
      <c r="J842" s="74"/>
      <c r="K842" s="74"/>
      <c r="L842" s="74"/>
      <c r="M842" s="74"/>
      <c r="O842" s="74"/>
      <c r="P842" s="98"/>
    </row>
    <row r="843" spans="1:16" ht="16.5" x14ac:dyDescent="0.2">
      <c r="A843" s="72"/>
      <c r="B843" s="77"/>
      <c r="C843" s="77"/>
      <c r="D843" s="77"/>
      <c r="E843" s="77"/>
      <c r="F843" s="97"/>
      <c r="G843" s="97"/>
      <c r="H843" s="97"/>
      <c r="I843" s="97"/>
      <c r="J843" s="74"/>
      <c r="K843" s="74"/>
      <c r="L843" s="74"/>
      <c r="M843" s="74"/>
      <c r="O843" s="74"/>
      <c r="P843" s="98"/>
    </row>
    <row r="844" spans="1:16" ht="16.5" x14ac:dyDescent="0.2">
      <c r="A844" s="72"/>
      <c r="B844" s="77"/>
      <c r="C844" s="77"/>
      <c r="D844" s="77"/>
      <c r="E844" s="77"/>
      <c r="F844" s="97"/>
      <c r="G844" s="97"/>
      <c r="H844" s="97"/>
      <c r="I844" s="97"/>
      <c r="J844" s="74"/>
      <c r="K844" s="74"/>
      <c r="L844" s="74"/>
      <c r="M844" s="74"/>
      <c r="O844" s="74"/>
      <c r="P844" s="98"/>
    </row>
    <row r="845" spans="1:16" ht="16.5" x14ac:dyDescent="0.2">
      <c r="A845" s="72"/>
      <c r="B845" s="77"/>
      <c r="C845" s="77"/>
      <c r="D845" s="77"/>
      <c r="E845" s="77"/>
      <c r="F845" s="97"/>
      <c r="G845" s="97"/>
      <c r="H845" s="97"/>
      <c r="I845" s="97"/>
      <c r="J845" s="74"/>
      <c r="K845" s="74"/>
      <c r="L845" s="74"/>
      <c r="M845" s="74"/>
      <c r="O845" s="74"/>
      <c r="P845" s="98"/>
    </row>
    <row r="846" spans="1:16" ht="16.5" x14ac:dyDescent="0.2">
      <c r="A846" s="72"/>
      <c r="B846" s="77"/>
      <c r="C846" s="77"/>
      <c r="D846" s="77"/>
      <c r="E846" s="77"/>
      <c r="F846" s="97"/>
      <c r="G846" s="97"/>
      <c r="H846" s="97"/>
      <c r="I846" s="97"/>
      <c r="J846" s="74"/>
      <c r="K846" s="74"/>
      <c r="L846" s="74"/>
      <c r="M846" s="74"/>
      <c r="O846" s="74"/>
      <c r="P846" s="98"/>
    </row>
    <row r="847" spans="1:16" ht="16.5" x14ac:dyDescent="0.2">
      <c r="A847" s="72"/>
      <c r="B847" s="77"/>
      <c r="C847" s="77"/>
      <c r="D847" s="77"/>
      <c r="E847" s="77"/>
      <c r="F847" s="97"/>
      <c r="G847" s="97"/>
      <c r="H847" s="97"/>
      <c r="I847" s="97"/>
      <c r="J847" s="74"/>
      <c r="K847" s="74"/>
      <c r="L847" s="74"/>
      <c r="M847" s="74"/>
      <c r="O847" s="74"/>
      <c r="P847" s="98"/>
    </row>
    <row r="848" spans="1:16" ht="16.5" x14ac:dyDescent="0.2">
      <c r="A848" s="72"/>
      <c r="B848" s="77"/>
      <c r="C848" s="77"/>
      <c r="D848" s="77"/>
      <c r="E848" s="77"/>
      <c r="F848" s="97"/>
      <c r="G848" s="97"/>
      <c r="H848" s="97"/>
      <c r="I848" s="97"/>
      <c r="J848" s="74"/>
      <c r="K848" s="74"/>
      <c r="L848" s="74"/>
      <c r="M848" s="74"/>
      <c r="O848" s="74"/>
      <c r="P848" s="98"/>
    </row>
    <row r="849" spans="1:16" ht="16.5" x14ac:dyDescent="0.2">
      <c r="A849" s="72"/>
      <c r="B849" s="77"/>
      <c r="C849" s="77"/>
      <c r="D849" s="77"/>
      <c r="E849" s="77"/>
      <c r="F849" s="97"/>
      <c r="G849" s="97"/>
      <c r="H849" s="97"/>
      <c r="I849" s="97"/>
      <c r="J849" s="74"/>
      <c r="K849" s="74"/>
      <c r="L849" s="74"/>
      <c r="M849" s="74"/>
      <c r="O849" s="74"/>
      <c r="P849" s="98"/>
    </row>
    <row r="850" spans="1:16" ht="16.5" x14ac:dyDescent="0.2">
      <c r="A850" s="72"/>
      <c r="B850" s="77"/>
      <c r="C850" s="77"/>
      <c r="D850" s="77"/>
      <c r="E850" s="77"/>
      <c r="F850" s="97"/>
      <c r="G850" s="97"/>
      <c r="H850" s="97"/>
      <c r="I850" s="97"/>
      <c r="J850" s="74"/>
      <c r="K850" s="74"/>
      <c r="L850" s="74"/>
      <c r="M850" s="74"/>
      <c r="O850" s="74"/>
      <c r="P850" s="98"/>
    </row>
    <row r="851" spans="1:16" ht="16.5" x14ac:dyDescent="0.2">
      <c r="A851" s="72"/>
      <c r="B851" s="77"/>
      <c r="C851" s="77"/>
      <c r="D851" s="77"/>
      <c r="E851" s="77"/>
      <c r="F851" s="97"/>
      <c r="G851" s="97"/>
      <c r="H851" s="97"/>
      <c r="I851" s="97"/>
      <c r="J851" s="74"/>
      <c r="K851" s="74"/>
      <c r="L851" s="74"/>
      <c r="M851" s="74"/>
      <c r="O851" s="74"/>
      <c r="P851" s="98"/>
    </row>
    <row r="852" spans="1:16" ht="16.5" x14ac:dyDescent="0.2">
      <c r="A852" s="72"/>
      <c r="B852" s="77"/>
      <c r="C852" s="77"/>
      <c r="D852" s="77"/>
      <c r="E852" s="77"/>
      <c r="F852" s="97"/>
      <c r="G852" s="97"/>
      <c r="H852" s="97"/>
      <c r="I852" s="97"/>
      <c r="J852" s="74"/>
      <c r="K852" s="74"/>
      <c r="L852" s="74"/>
      <c r="M852" s="74"/>
      <c r="O852" s="74"/>
      <c r="P852" s="98"/>
    </row>
    <row r="853" spans="1:16" ht="16.5" x14ac:dyDescent="0.2">
      <c r="A853" s="72"/>
      <c r="B853" s="77"/>
      <c r="C853" s="77"/>
      <c r="D853" s="77"/>
      <c r="E853" s="77"/>
      <c r="F853" s="97"/>
      <c r="G853" s="97"/>
      <c r="H853" s="97"/>
      <c r="I853" s="97"/>
      <c r="J853" s="74"/>
      <c r="K853" s="74"/>
      <c r="L853" s="74"/>
      <c r="M853" s="74"/>
      <c r="O853" s="74"/>
      <c r="P853" s="98"/>
    </row>
    <row r="854" spans="1:16" ht="16.5" x14ac:dyDescent="0.2">
      <c r="A854" s="72"/>
      <c r="B854" s="77"/>
      <c r="C854" s="77"/>
      <c r="D854" s="77"/>
      <c r="E854" s="77"/>
      <c r="F854" s="97"/>
      <c r="G854" s="97"/>
      <c r="H854" s="97"/>
      <c r="I854" s="97"/>
      <c r="J854" s="74"/>
      <c r="K854" s="74"/>
      <c r="L854" s="74"/>
      <c r="M854" s="74"/>
      <c r="O854" s="74"/>
      <c r="P854" s="98"/>
    </row>
    <row r="855" spans="1:16" ht="16.5" x14ac:dyDescent="0.2">
      <c r="A855" s="72"/>
      <c r="B855" s="77"/>
      <c r="C855" s="77"/>
      <c r="D855" s="77"/>
      <c r="E855" s="77"/>
      <c r="F855" s="97"/>
      <c r="G855" s="97"/>
      <c r="H855" s="97"/>
      <c r="I855" s="97"/>
      <c r="J855" s="74"/>
      <c r="K855" s="74"/>
      <c r="L855" s="74"/>
      <c r="M855" s="74"/>
      <c r="O855" s="74"/>
      <c r="P855" s="98"/>
    </row>
    <row r="856" spans="1:16" ht="16.5" x14ac:dyDescent="0.2">
      <c r="A856" s="72"/>
      <c r="B856" s="77"/>
      <c r="C856" s="77"/>
      <c r="D856" s="77"/>
      <c r="E856" s="77"/>
      <c r="F856" s="97"/>
      <c r="G856" s="97"/>
      <c r="H856" s="97"/>
      <c r="I856" s="97"/>
      <c r="J856" s="74"/>
      <c r="K856" s="74"/>
      <c r="L856" s="74"/>
      <c r="M856" s="74"/>
      <c r="O856" s="74"/>
      <c r="P856" s="98"/>
    </row>
    <row r="857" spans="1:16" ht="16.5" x14ac:dyDescent="0.2">
      <c r="A857" s="72"/>
      <c r="B857" s="77"/>
      <c r="C857" s="77"/>
      <c r="D857" s="77"/>
      <c r="E857" s="77"/>
      <c r="F857" s="97"/>
      <c r="G857" s="97"/>
      <c r="H857" s="97"/>
      <c r="I857" s="97"/>
      <c r="J857" s="74"/>
      <c r="K857" s="74"/>
      <c r="L857" s="74"/>
      <c r="M857" s="74"/>
      <c r="O857" s="74"/>
      <c r="P857" s="98"/>
    </row>
    <row r="858" spans="1:16" ht="16.5" x14ac:dyDescent="0.2">
      <c r="A858" s="72"/>
      <c r="B858" s="77"/>
      <c r="C858" s="77"/>
      <c r="D858" s="77"/>
      <c r="E858" s="77"/>
      <c r="F858" s="97"/>
      <c r="G858" s="97"/>
      <c r="H858" s="97"/>
      <c r="I858" s="97"/>
      <c r="J858" s="74"/>
      <c r="K858" s="74"/>
      <c r="L858" s="74"/>
      <c r="M858" s="74"/>
      <c r="O858" s="74"/>
      <c r="P858" s="98"/>
    </row>
    <row r="859" spans="1:16" ht="16.5" x14ac:dyDescent="0.2">
      <c r="A859" s="72"/>
      <c r="B859" s="77"/>
      <c r="C859" s="77"/>
      <c r="D859" s="77"/>
      <c r="E859" s="77"/>
      <c r="F859" s="97"/>
      <c r="G859" s="97"/>
      <c r="H859" s="97"/>
      <c r="I859" s="97"/>
      <c r="J859" s="74"/>
      <c r="K859" s="74"/>
      <c r="L859" s="74"/>
      <c r="M859" s="74"/>
      <c r="O859" s="74"/>
      <c r="P859" s="98"/>
    </row>
    <row r="860" spans="1:16" ht="16.5" x14ac:dyDescent="0.2">
      <c r="A860" s="72"/>
      <c r="B860" s="77"/>
      <c r="C860" s="77"/>
      <c r="D860" s="77"/>
      <c r="E860" s="77"/>
      <c r="F860" s="97"/>
      <c r="G860" s="97"/>
      <c r="H860" s="97"/>
      <c r="I860" s="97"/>
      <c r="J860" s="74"/>
      <c r="K860" s="74"/>
      <c r="L860" s="74"/>
      <c r="M860" s="74"/>
      <c r="O860" s="74"/>
      <c r="P860" s="98"/>
    </row>
    <row r="861" spans="1:16" ht="16.5" x14ac:dyDescent="0.2">
      <c r="A861" s="72"/>
      <c r="B861" s="77"/>
      <c r="C861" s="77"/>
      <c r="D861" s="77"/>
      <c r="E861" s="77"/>
      <c r="F861" s="97"/>
      <c r="G861" s="97"/>
      <c r="H861" s="97"/>
      <c r="I861" s="97"/>
      <c r="J861" s="74"/>
      <c r="K861" s="74"/>
      <c r="L861" s="74"/>
      <c r="M861" s="74"/>
      <c r="O861" s="74"/>
      <c r="P861" s="98"/>
    </row>
    <row r="862" spans="1:16" ht="16.5" x14ac:dyDescent="0.2">
      <c r="A862" s="72"/>
      <c r="B862" s="77"/>
      <c r="C862" s="77"/>
      <c r="D862" s="77"/>
      <c r="E862" s="77"/>
      <c r="F862" s="97"/>
      <c r="G862" s="97"/>
      <c r="H862" s="97"/>
      <c r="I862" s="97"/>
      <c r="J862" s="74"/>
      <c r="K862" s="74"/>
      <c r="L862" s="74"/>
      <c r="M862" s="74"/>
      <c r="O862" s="74"/>
      <c r="P862" s="98"/>
    </row>
    <row r="863" spans="1:16" ht="16.5" x14ac:dyDescent="0.2">
      <c r="A863" s="72"/>
      <c r="B863" s="77"/>
      <c r="C863" s="77"/>
      <c r="D863" s="77"/>
      <c r="E863" s="77"/>
      <c r="F863" s="97"/>
      <c r="G863" s="97"/>
      <c r="H863" s="97"/>
      <c r="I863" s="97"/>
      <c r="J863" s="74"/>
      <c r="K863" s="74"/>
      <c r="L863" s="74"/>
      <c r="M863" s="74"/>
      <c r="O863" s="74"/>
      <c r="P863" s="98"/>
    </row>
    <row r="864" spans="1:16" ht="16.5" x14ac:dyDescent="0.2">
      <c r="A864" s="72"/>
      <c r="B864" s="77"/>
      <c r="C864" s="77"/>
      <c r="D864" s="77"/>
      <c r="E864" s="77"/>
      <c r="F864" s="97"/>
      <c r="G864" s="97"/>
      <c r="H864" s="97"/>
      <c r="I864" s="97"/>
      <c r="J864" s="74"/>
      <c r="K864" s="74"/>
      <c r="L864" s="74"/>
      <c r="M864" s="74"/>
      <c r="O864" s="74"/>
      <c r="P864" s="98"/>
    </row>
    <row r="865" spans="1:16" ht="16.5" x14ac:dyDescent="0.2">
      <c r="A865" s="72"/>
      <c r="B865" s="77"/>
      <c r="C865" s="77"/>
      <c r="D865" s="77"/>
      <c r="E865" s="77"/>
      <c r="F865" s="97"/>
      <c r="G865" s="97"/>
      <c r="H865" s="97"/>
      <c r="I865" s="97"/>
      <c r="J865" s="74"/>
      <c r="K865" s="74"/>
      <c r="L865" s="74"/>
      <c r="M865" s="74"/>
      <c r="O865" s="74"/>
      <c r="P865" s="98"/>
    </row>
    <row r="866" spans="1:16" ht="16.5" x14ac:dyDescent="0.2">
      <c r="A866" s="72"/>
      <c r="B866" s="77"/>
      <c r="C866" s="77"/>
      <c r="D866" s="77"/>
      <c r="E866" s="77"/>
      <c r="F866" s="97"/>
      <c r="G866" s="97"/>
      <c r="H866" s="97"/>
      <c r="I866" s="97"/>
      <c r="J866" s="74"/>
      <c r="K866" s="74"/>
      <c r="L866" s="74"/>
      <c r="M866" s="74"/>
      <c r="O866" s="74"/>
      <c r="P866" s="98"/>
    </row>
    <row r="867" spans="1:16" ht="16.5" x14ac:dyDescent="0.2">
      <c r="A867" s="72"/>
      <c r="B867" s="77"/>
      <c r="C867" s="77"/>
      <c r="D867" s="77"/>
      <c r="E867" s="77"/>
      <c r="F867" s="97"/>
      <c r="G867" s="97"/>
      <c r="H867" s="97"/>
      <c r="I867" s="97"/>
      <c r="J867" s="74"/>
      <c r="K867" s="74"/>
      <c r="L867" s="74"/>
      <c r="M867" s="74"/>
      <c r="O867" s="74"/>
      <c r="P867" s="98"/>
    </row>
    <row r="868" spans="1:16" ht="16.5" x14ac:dyDescent="0.2">
      <c r="A868" s="72"/>
      <c r="B868" s="77"/>
      <c r="C868" s="77"/>
      <c r="D868" s="77"/>
      <c r="E868" s="77"/>
      <c r="F868" s="97"/>
      <c r="G868" s="97"/>
      <c r="H868" s="97"/>
      <c r="I868" s="97"/>
      <c r="J868" s="74"/>
      <c r="K868" s="74"/>
      <c r="L868" s="74"/>
      <c r="M868" s="74"/>
      <c r="O868" s="74"/>
      <c r="P868" s="98"/>
    </row>
    <row r="869" spans="1:16" ht="16.5" x14ac:dyDescent="0.2">
      <c r="A869" s="72"/>
      <c r="B869" s="77"/>
      <c r="C869" s="77"/>
      <c r="D869" s="77"/>
      <c r="E869" s="77"/>
      <c r="F869" s="97"/>
      <c r="G869" s="97"/>
      <c r="H869" s="97"/>
      <c r="I869" s="97"/>
      <c r="J869" s="74"/>
      <c r="K869" s="74"/>
      <c r="L869" s="74"/>
      <c r="M869" s="74"/>
      <c r="O869" s="74"/>
      <c r="P869" s="98"/>
    </row>
    <row r="870" spans="1:16" ht="16.5" x14ac:dyDescent="0.2">
      <c r="A870" s="72"/>
      <c r="B870" s="77"/>
      <c r="C870" s="77"/>
      <c r="D870" s="77"/>
      <c r="E870" s="77"/>
      <c r="F870" s="97"/>
      <c r="G870" s="97"/>
      <c r="H870" s="97"/>
      <c r="I870" s="97"/>
      <c r="J870" s="74"/>
      <c r="K870" s="74"/>
      <c r="L870" s="74"/>
      <c r="M870" s="74"/>
      <c r="O870" s="74"/>
      <c r="P870" s="98"/>
    </row>
    <row r="871" spans="1:16" ht="16.5" x14ac:dyDescent="0.2">
      <c r="A871" s="72"/>
      <c r="B871" s="77"/>
      <c r="C871" s="77"/>
      <c r="D871" s="77"/>
      <c r="E871" s="77"/>
      <c r="F871" s="97"/>
      <c r="G871" s="97"/>
      <c r="H871" s="97"/>
      <c r="I871" s="97"/>
      <c r="J871" s="74"/>
      <c r="K871" s="74"/>
      <c r="L871" s="74"/>
      <c r="M871" s="74"/>
      <c r="O871" s="74"/>
      <c r="P871" s="98"/>
    </row>
    <row r="872" spans="1:16" ht="16.5" x14ac:dyDescent="0.2">
      <c r="A872" s="72"/>
      <c r="B872" s="77"/>
      <c r="C872" s="77"/>
      <c r="D872" s="77"/>
      <c r="E872" s="77"/>
      <c r="F872" s="97"/>
      <c r="G872" s="97"/>
      <c r="H872" s="97"/>
      <c r="I872" s="97"/>
      <c r="J872" s="74"/>
      <c r="K872" s="74"/>
      <c r="L872" s="74"/>
      <c r="M872" s="74"/>
      <c r="O872" s="74"/>
      <c r="P872" s="98"/>
    </row>
    <row r="873" spans="1:16" ht="16.5" x14ac:dyDescent="0.2">
      <c r="A873" s="72"/>
      <c r="B873" s="77"/>
      <c r="C873" s="77"/>
      <c r="D873" s="77"/>
      <c r="E873" s="77"/>
      <c r="F873" s="97"/>
      <c r="G873" s="97"/>
      <c r="H873" s="97"/>
      <c r="I873" s="97"/>
      <c r="J873" s="74"/>
      <c r="K873" s="74"/>
      <c r="L873" s="74"/>
      <c r="M873" s="74"/>
      <c r="O873" s="74"/>
      <c r="P873" s="98"/>
    </row>
    <row r="874" spans="1:16" ht="16.5" x14ac:dyDescent="0.2">
      <c r="A874" s="72"/>
      <c r="B874" s="77"/>
      <c r="C874" s="77"/>
      <c r="D874" s="77"/>
      <c r="E874" s="77"/>
      <c r="F874" s="97"/>
      <c r="G874" s="97"/>
      <c r="H874" s="97"/>
      <c r="I874" s="97"/>
      <c r="J874" s="74"/>
      <c r="K874" s="74"/>
      <c r="L874" s="74"/>
      <c r="M874" s="74"/>
      <c r="O874" s="74"/>
      <c r="P874" s="98"/>
    </row>
    <row r="875" spans="1:16" ht="16.5" x14ac:dyDescent="0.2">
      <c r="A875" s="72"/>
      <c r="B875" s="77"/>
      <c r="C875" s="77"/>
      <c r="D875" s="77"/>
      <c r="E875" s="77"/>
      <c r="F875" s="97"/>
      <c r="G875" s="97"/>
      <c r="H875" s="97"/>
      <c r="I875" s="97"/>
      <c r="J875" s="74"/>
      <c r="K875" s="74"/>
      <c r="L875" s="74"/>
      <c r="M875" s="74"/>
      <c r="O875" s="74"/>
      <c r="P875" s="98"/>
    </row>
    <row r="876" spans="1:16" ht="16.5" x14ac:dyDescent="0.2">
      <c r="A876" s="72"/>
      <c r="B876" s="77"/>
      <c r="C876" s="77"/>
      <c r="D876" s="77"/>
      <c r="E876" s="77"/>
      <c r="F876" s="97"/>
      <c r="G876" s="97"/>
      <c r="H876" s="97"/>
      <c r="I876" s="97"/>
      <c r="J876" s="74"/>
      <c r="K876" s="74"/>
      <c r="L876" s="74"/>
      <c r="M876" s="74"/>
      <c r="O876" s="74"/>
      <c r="P876" s="98"/>
    </row>
    <row r="877" spans="1:16" ht="16.5" x14ac:dyDescent="0.2">
      <c r="A877" s="72"/>
      <c r="B877" s="77"/>
      <c r="C877" s="77"/>
      <c r="D877" s="77"/>
      <c r="E877" s="77"/>
      <c r="F877" s="97"/>
      <c r="G877" s="97"/>
      <c r="H877" s="97"/>
      <c r="I877" s="97"/>
      <c r="J877" s="74"/>
      <c r="K877" s="74"/>
      <c r="L877" s="74"/>
      <c r="M877" s="74"/>
      <c r="O877" s="74"/>
      <c r="P877" s="98"/>
    </row>
    <row r="878" spans="1:16" ht="16.5" x14ac:dyDescent="0.2">
      <c r="A878" s="72"/>
      <c r="B878" s="77"/>
      <c r="C878" s="77"/>
      <c r="D878" s="77"/>
      <c r="E878" s="77"/>
      <c r="F878" s="97"/>
      <c r="G878" s="97"/>
      <c r="H878" s="97"/>
      <c r="I878" s="97"/>
      <c r="J878" s="74"/>
      <c r="K878" s="74"/>
      <c r="L878" s="74"/>
      <c r="M878" s="74"/>
      <c r="O878" s="74"/>
      <c r="P878" s="98"/>
    </row>
    <row r="879" spans="1:16" ht="16.5" x14ac:dyDescent="0.2">
      <c r="A879" s="72"/>
      <c r="B879" s="77"/>
      <c r="C879" s="77"/>
      <c r="D879" s="77"/>
      <c r="E879" s="77"/>
      <c r="F879" s="97"/>
      <c r="G879" s="97"/>
      <c r="H879" s="97"/>
      <c r="I879" s="97"/>
      <c r="J879" s="74"/>
      <c r="K879" s="74"/>
      <c r="L879" s="74"/>
      <c r="M879" s="74"/>
      <c r="O879" s="74"/>
      <c r="P879" s="98"/>
    </row>
    <row r="880" spans="1:16" ht="16.5" x14ac:dyDescent="0.2">
      <c r="A880" s="72"/>
      <c r="B880" s="77"/>
      <c r="C880" s="77"/>
      <c r="D880" s="77"/>
      <c r="E880" s="77"/>
      <c r="F880" s="97"/>
      <c r="G880" s="97"/>
      <c r="H880" s="97"/>
      <c r="I880" s="97"/>
      <c r="J880" s="74"/>
      <c r="K880" s="74"/>
      <c r="L880" s="74"/>
      <c r="M880" s="74"/>
      <c r="O880" s="74"/>
      <c r="P880" s="98"/>
    </row>
    <row r="881" spans="1:16" ht="16.5" x14ac:dyDescent="0.2">
      <c r="A881" s="72"/>
      <c r="B881" s="77"/>
      <c r="C881" s="77"/>
      <c r="D881" s="77"/>
      <c r="E881" s="77"/>
      <c r="F881" s="97"/>
      <c r="G881" s="97"/>
      <c r="H881" s="97"/>
      <c r="I881" s="97"/>
      <c r="J881" s="74"/>
      <c r="K881" s="74"/>
      <c r="L881" s="74"/>
      <c r="M881" s="74"/>
      <c r="O881" s="74"/>
      <c r="P881" s="98"/>
    </row>
    <row r="882" spans="1:16" ht="16.5" x14ac:dyDescent="0.2">
      <c r="A882" s="72"/>
      <c r="B882" s="77"/>
      <c r="C882" s="77"/>
      <c r="D882" s="77"/>
      <c r="E882" s="77"/>
      <c r="F882" s="97"/>
      <c r="G882" s="97"/>
      <c r="H882" s="97"/>
      <c r="I882" s="97"/>
      <c r="J882" s="74"/>
      <c r="K882" s="74"/>
      <c r="L882" s="74"/>
      <c r="M882" s="74"/>
      <c r="O882" s="74"/>
      <c r="P882" s="98"/>
    </row>
    <row r="883" spans="1:16" ht="16.5" x14ac:dyDescent="0.2">
      <c r="A883" s="72"/>
      <c r="B883" s="77"/>
      <c r="C883" s="77"/>
      <c r="D883" s="77"/>
      <c r="E883" s="77"/>
      <c r="F883" s="97"/>
      <c r="G883" s="97"/>
      <c r="H883" s="97"/>
      <c r="I883" s="97"/>
      <c r="J883" s="74"/>
      <c r="K883" s="74"/>
      <c r="L883" s="74"/>
      <c r="M883" s="74"/>
      <c r="O883" s="74"/>
      <c r="P883" s="98"/>
    </row>
    <row r="884" spans="1:16" ht="16.5" x14ac:dyDescent="0.2">
      <c r="A884" s="72"/>
      <c r="B884" s="77"/>
      <c r="C884" s="77"/>
      <c r="D884" s="77"/>
      <c r="E884" s="77"/>
      <c r="F884" s="97"/>
      <c r="G884" s="97"/>
      <c r="H884" s="97"/>
      <c r="I884" s="97"/>
      <c r="J884" s="74"/>
      <c r="K884" s="74"/>
      <c r="L884" s="74"/>
      <c r="M884" s="74"/>
      <c r="O884" s="74"/>
      <c r="P884" s="98"/>
    </row>
    <row r="885" spans="1:16" ht="16.5" x14ac:dyDescent="0.2">
      <c r="A885" s="72"/>
      <c r="B885" s="77"/>
      <c r="C885" s="77"/>
      <c r="D885" s="77"/>
      <c r="E885" s="77"/>
      <c r="F885" s="97"/>
      <c r="G885" s="97"/>
      <c r="H885" s="97"/>
      <c r="I885" s="97"/>
      <c r="J885" s="74"/>
      <c r="K885" s="74"/>
      <c r="L885" s="74"/>
      <c r="M885" s="74"/>
      <c r="O885" s="74"/>
      <c r="P885" s="98"/>
    </row>
    <row r="886" spans="1:16" ht="16.5" x14ac:dyDescent="0.2">
      <c r="A886" s="72"/>
      <c r="B886" s="77"/>
      <c r="C886" s="77"/>
      <c r="D886" s="77"/>
      <c r="E886" s="77"/>
      <c r="F886" s="97"/>
      <c r="G886" s="97"/>
      <c r="H886" s="97"/>
      <c r="I886" s="97"/>
      <c r="J886" s="74"/>
      <c r="K886" s="74"/>
      <c r="L886" s="74"/>
      <c r="M886" s="74"/>
      <c r="O886" s="74"/>
      <c r="P886" s="98"/>
    </row>
    <row r="887" spans="1:16" ht="16.5" x14ac:dyDescent="0.2">
      <c r="A887" s="72"/>
      <c r="B887" s="77"/>
      <c r="C887" s="77"/>
      <c r="D887" s="77"/>
      <c r="E887" s="77"/>
      <c r="F887" s="97"/>
      <c r="G887" s="97"/>
      <c r="H887" s="97"/>
      <c r="I887" s="97"/>
      <c r="J887" s="74"/>
      <c r="K887" s="74"/>
      <c r="L887" s="74"/>
      <c r="M887" s="74"/>
      <c r="O887" s="74"/>
      <c r="P887" s="98"/>
    </row>
    <row r="888" spans="1:16" ht="16.5" x14ac:dyDescent="0.2">
      <c r="A888" s="72"/>
      <c r="B888" s="77"/>
      <c r="C888" s="77"/>
      <c r="D888" s="77"/>
      <c r="E888" s="77"/>
      <c r="F888" s="97"/>
      <c r="G888" s="97"/>
      <c r="H888" s="97"/>
      <c r="I888" s="97"/>
      <c r="J888" s="74"/>
      <c r="K888" s="74"/>
      <c r="L888" s="74"/>
      <c r="M888" s="74"/>
      <c r="O888" s="74"/>
      <c r="P888" s="98"/>
    </row>
    <row r="889" spans="1:16" ht="16.5" x14ac:dyDescent="0.2">
      <c r="A889" s="72"/>
      <c r="B889" s="77"/>
      <c r="C889" s="77"/>
      <c r="D889" s="77"/>
      <c r="E889" s="77"/>
      <c r="F889" s="97"/>
      <c r="G889" s="97"/>
      <c r="H889" s="97"/>
      <c r="I889" s="97"/>
      <c r="J889" s="74"/>
      <c r="K889" s="74"/>
      <c r="L889" s="74"/>
      <c r="M889" s="74"/>
      <c r="O889" s="74"/>
      <c r="P889" s="98"/>
    </row>
    <row r="890" spans="1:16" ht="16.5" x14ac:dyDescent="0.2">
      <c r="A890" s="72"/>
      <c r="B890" s="77"/>
      <c r="C890" s="77"/>
      <c r="D890" s="77"/>
      <c r="E890" s="77"/>
      <c r="F890" s="97"/>
      <c r="G890" s="97"/>
      <c r="H890" s="97"/>
      <c r="I890" s="97"/>
      <c r="J890" s="74"/>
      <c r="K890" s="74"/>
      <c r="L890" s="74"/>
      <c r="M890" s="74"/>
      <c r="O890" s="74"/>
      <c r="P890" s="98"/>
    </row>
    <row r="891" spans="1:16" ht="16.5" x14ac:dyDescent="0.2">
      <c r="A891" s="72"/>
      <c r="B891" s="77"/>
      <c r="C891" s="77"/>
      <c r="D891" s="77"/>
      <c r="E891" s="77"/>
      <c r="F891" s="97"/>
      <c r="G891" s="97"/>
      <c r="H891" s="97"/>
      <c r="I891" s="97"/>
      <c r="J891" s="74"/>
      <c r="K891" s="74"/>
      <c r="L891" s="74"/>
      <c r="M891" s="74"/>
      <c r="O891" s="74"/>
      <c r="P891" s="98"/>
    </row>
    <row r="892" spans="1:16" ht="16.5" x14ac:dyDescent="0.2">
      <c r="A892" s="72"/>
      <c r="B892" s="77"/>
      <c r="C892" s="77"/>
      <c r="D892" s="77"/>
      <c r="E892" s="77"/>
      <c r="F892" s="97"/>
      <c r="G892" s="97"/>
      <c r="H892" s="97"/>
      <c r="I892" s="97"/>
      <c r="J892" s="74"/>
      <c r="K892" s="74"/>
      <c r="L892" s="74"/>
      <c r="M892" s="74"/>
      <c r="O892" s="74"/>
      <c r="P892" s="98"/>
    </row>
    <row r="893" spans="1:16" ht="16.5" x14ac:dyDescent="0.2">
      <c r="A893" s="72"/>
      <c r="B893" s="77"/>
      <c r="C893" s="77"/>
      <c r="D893" s="77"/>
      <c r="E893" s="77"/>
      <c r="F893" s="97"/>
      <c r="G893" s="97"/>
      <c r="H893" s="97"/>
      <c r="I893" s="97"/>
      <c r="J893" s="74"/>
      <c r="K893" s="74"/>
      <c r="L893" s="74"/>
      <c r="M893" s="74"/>
      <c r="O893" s="74"/>
      <c r="P893" s="98"/>
    </row>
    <row r="894" spans="1:16" ht="16.5" x14ac:dyDescent="0.2">
      <c r="A894" s="72"/>
      <c r="B894" s="77"/>
      <c r="C894" s="77"/>
      <c r="D894" s="77"/>
      <c r="E894" s="77"/>
      <c r="F894" s="97"/>
      <c r="G894" s="97"/>
      <c r="H894" s="97"/>
      <c r="I894" s="97"/>
      <c r="J894" s="74"/>
      <c r="K894" s="74"/>
      <c r="L894" s="74"/>
      <c r="M894" s="74"/>
      <c r="O894" s="74"/>
      <c r="P894" s="98"/>
    </row>
    <row r="895" spans="1:16" ht="16.5" x14ac:dyDescent="0.2">
      <c r="A895" s="72"/>
      <c r="B895" s="77"/>
      <c r="C895" s="77"/>
      <c r="D895" s="77"/>
      <c r="E895" s="77"/>
      <c r="F895" s="97"/>
      <c r="G895" s="97"/>
      <c r="H895" s="97"/>
      <c r="I895" s="97"/>
      <c r="J895" s="74"/>
      <c r="K895" s="74"/>
      <c r="L895" s="74"/>
      <c r="M895" s="74"/>
      <c r="O895" s="74"/>
      <c r="P895" s="98"/>
    </row>
    <row r="896" spans="1:16" ht="16.5" x14ac:dyDescent="0.2">
      <c r="A896" s="72"/>
      <c r="B896" s="77"/>
      <c r="C896" s="77"/>
      <c r="D896" s="77"/>
      <c r="E896" s="77"/>
      <c r="F896" s="97"/>
      <c r="G896" s="97"/>
      <c r="H896" s="97"/>
      <c r="I896" s="97"/>
      <c r="J896" s="74"/>
      <c r="K896" s="74"/>
      <c r="L896" s="74"/>
      <c r="M896" s="74"/>
      <c r="O896" s="74"/>
      <c r="P896" s="98"/>
    </row>
    <row r="897" spans="1:16" ht="16.5" x14ac:dyDescent="0.2">
      <c r="A897" s="72"/>
      <c r="B897" s="77"/>
      <c r="C897" s="77"/>
      <c r="D897" s="77"/>
      <c r="E897" s="77"/>
      <c r="F897" s="97"/>
      <c r="G897" s="97"/>
      <c r="H897" s="97"/>
      <c r="I897" s="97"/>
      <c r="J897" s="74"/>
      <c r="K897" s="74"/>
      <c r="L897" s="74"/>
      <c r="M897" s="74"/>
      <c r="O897" s="74"/>
      <c r="P897" s="98"/>
    </row>
    <row r="898" spans="1:16" ht="16.5" x14ac:dyDescent="0.2">
      <c r="A898" s="72"/>
      <c r="B898" s="77"/>
      <c r="C898" s="77"/>
      <c r="D898" s="77"/>
      <c r="E898" s="77"/>
      <c r="F898" s="97"/>
      <c r="G898" s="97"/>
      <c r="H898" s="97"/>
      <c r="I898" s="97"/>
      <c r="J898" s="74"/>
      <c r="K898" s="74"/>
      <c r="L898" s="74"/>
      <c r="M898" s="74"/>
      <c r="O898" s="74"/>
      <c r="P898" s="98"/>
    </row>
    <row r="899" spans="1:16" ht="16.5" x14ac:dyDescent="0.2">
      <c r="A899" s="72"/>
      <c r="B899" s="77"/>
      <c r="C899" s="77"/>
      <c r="D899" s="77"/>
      <c r="E899" s="77"/>
      <c r="F899" s="97"/>
      <c r="G899" s="97"/>
      <c r="H899" s="97"/>
      <c r="I899" s="97"/>
      <c r="J899" s="74"/>
      <c r="K899" s="74"/>
      <c r="L899" s="74"/>
      <c r="M899" s="74"/>
      <c r="O899" s="74"/>
      <c r="P899" s="98"/>
    </row>
    <row r="900" spans="1:16" ht="16.5" x14ac:dyDescent="0.2">
      <c r="A900" s="72"/>
      <c r="B900" s="77"/>
      <c r="C900" s="77"/>
      <c r="D900" s="77"/>
      <c r="E900" s="77"/>
      <c r="F900" s="97"/>
      <c r="G900" s="97"/>
      <c r="H900" s="97"/>
      <c r="I900" s="97"/>
      <c r="J900" s="74"/>
      <c r="K900" s="74"/>
      <c r="L900" s="74"/>
      <c r="M900" s="74"/>
      <c r="O900" s="74"/>
      <c r="P900" s="98"/>
    </row>
    <row r="901" spans="1:16" ht="16.5" x14ac:dyDescent="0.2">
      <c r="A901" s="72"/>
      <c r="B901" s="77"/>
      <c r="C901" s="77"/>
      <c r="D901" s="77"/>
      <c r="E901" s="77"/>
      <c r="F901" s="97"/>
      <c r="G901" s="97"/>
      <c r="H901" s="97"/>
      <c r="I901" s="97"/>
      <c r="J901" s="74"/>
      <c r="K901" s="74"/>
      <c r="L901" s="74"/>
      <c r="M901" s="74"/>
      <c r="O901" s="74"/>
      <c r="P901" s="98"/>
    </row>
    <row r="902" spans="1:16" ht="16.5" x14ac:dyDescent="0.2">
      <c r="A902" s="72"/>
      <c r="B902" s="77"/>
      <c r="C902" s="77"/>
      <c r="D902" s="77"/>
      <c r="E902" s="77"/>
      <c r="F902" s="97"/>
      <c r="G902" s="97"/>
      <c r="H902" s="97"/>
      <c r="I902" s="97"/>
      <c r="J902" s="74"/>
      <c r="K902" s="74"/>
      <c r="L902" s="74"/>
      <c r="M902" s="74"/>
      <c r="O902" s="74"/>
      <c r="P902" s="98"/>
    </row>
    <row r="903" spans="1:16" ht="16.5" x14ac:dyDescent="0.2">
      <c r="A903" s="72"/>
      <c r="B903" s="77"/>
      <c r="C903" s="77"/>
      <c r="D903" s="77"/>
      <c r="E903" s="77"/>
      <c r="F903" s="97"/>
      <c r="G903" s="97"/>
      <c r="H903" s="97"/>
      <c r="I903" s="97"/>
      <c r="J903" s="74"/>
      <c r="K903" s="74"/>
      <c r="L903" s="74"/>
      <c r="M903" s="74"/>
      <c r="O903" s="74"/>
      <c r="P903" s="98"/>
    </row>
    <row r="904" spans="1:16" ht="16.5" x14ac:dyDescent="0.2">
      <c r="A904" s="72"/>
      <c r="B904" s="77"/>
      <c r="C904" s="77"/>
      <c r="D904" s="77"/>
      <c r="E904" s="77"/>
      <c r="F904" s="97"/>
      <c r="G904" s="97"/>
      <c r="H904" s="97"/>
      <c r="I904" s="97"/>
      <c r="J904" s="74"/>
      <c r="K904" s="74"/>
      <c r="L904" s="74"/>
      <c r="M904" s="74"/>
      <c r="O904" s="74"/>
      <c r="P904" s="98"/>
    </row>
    <row r="905" spans="1:16" ht="16.5" x14ac:dyDescent="0.2">
      <c r="A905" s="72"/>
      <c r="B905" s="77"/>
      <c r="C905" s="77"/>
      <c r="D905" s="77"/>
      <c r="E905" s="77"/>
      <c r="F905" s="97"/>
      <c r="G905" s="97"/>
      <c r="H905" s="97"/>
      <c r="I905" s="97"/>
      <c r="J905" s="74"/>
      <c r="K905" s="74"/>
      <c r="L905" s="74"/>
      <c r="M905" s="74"/>
      <c r="O905" s="74"/>
      <c r="P905" s="98"/>
    </row>
    <row r="906" spans="1:16" ht="16.5" x14ac:dyDescent="0.2">
      <c r="A906" s="72"/>
      <c r="B906" s="77"/>
      <c r="C906" s="77"/>
      <c r="D906" s="77"/>
      <c r="E906" s="77"/>
      <c r="F906" s="97"/>
      <c r="G906" s="97"/>
      <c r="H906" s="97"/>
      <c r="I906" s="97"/>
      <c r="J906" s="74"/>
      <c r="K906" s="74"/>
      <c r="L906" s="74"/>
      <c r="M906" s="74"/>
      <c r="O906" s="74"/>
      <c r="P906" s="98"/>
    </row>
    <row r="907" spans="1:16" ht="16.5" x14ac:dyDescent="0.2">
      <c r="A907" s="95"/>
      <c r="B907" s="93"/>
      <c r="C907" s="93"/>
      <c r="D907" s="93"/>
      <c r="E907" s="93"/>
      <c r="F907" s="97"/>
      <c r="G907" s="97"/>
      <c r="H907" s="97"/>
      <c r="I907" s="97"/>
      <c r="J907" s="74"/>
      <c r="K907" s="74"/>
      <c r="L907" s="74"/>
      <c r="M907" s="74"/>
      <c r="O907" s="74"/>
      <c r="P907" s="98"/>
    </row>
    <row r="908" spans="1:16" ht="16.5" x14ac:dyDescent="0.2">
      <c r="A908" s="95"/>
      <c r="B908" s="93"/>
      <c r="C908" s="93"/>
      <c r="D908" s="93"/>
      <c r="E908" s="93"/>
      <c r="F908" s="97"/>
      <c r="G908" s="97"/>
      <c r="H908" s="97"/>
      <c r="I908" s="97"/>
      <c r="J908" s="74"/>
      <c r="K908" s="74"/>
      <c r="L908" s="74"/>
      <c r="M908" s="74"/>
      <c r="O908" s="74"/>
      <c r="P908" s="98"/>
    </row>
    <row r="909" spans="1:16" ht="16.5" x14ac:dyDescent="0.2">
      <c r="A909" s="95"/>
      <c r="B909" s="93"/>
      <c r="C909" s="93"/>
      <c r="D909" s="93"/>
      <c r="E909" s="93"/>
      <c r="F909" s="97"/>
      <c r="G909" s="97"/>
      <c r="H909" s="97"/>
      <c r="I909" s="97"/>
      <c r="J909" s="74"/>
      <c r="K909" s="74"/>
      <c r="L909" s="74"/>
      <c r="M909" s="74"/>
      <c r="O909" s="74"/>
      <c r="P909" s="98"/>
    </row>
    <row r="910" spans="1:16" ht="16.5" x14ac:dyDescent="0.2">
      <c r="A910" s="95"/>
      <c r="B910" s="93"/>
      <c r="C910" s="93"/>
      <c r="D910" s="93"/>
      <c r="E910" s="93"/>
      <c r="F910" s="97"/>
      <c r="G910" s="97"/>
      <c r="H910" s="97"/>
      <c r="I910" s="97"/>
      <c r="J910" s="74"/>
      <c r="K910" s="74"/>
      <c r="L910" s="74"/>
      <c r="M910" s="74"/>
      <c r="O910" s="74"/>
      <c r="P910" s="98"/>
    </row>
    <row r="911" spans="1:16" ht="16.5" x14ac:dyDescent="0.2">
      <c r="A911" s="95"/>
      <c r="B911" s="93"/>
      <c r="C911" s="93"/>
      <c r="D911" s="93"/>
      <c r="E911" s="93"/>
      <c r="F911" s="97"/>
      <c r="G911" s="97"/>
      <c r="H911" s="97"/>
      <c r="I911" s="97"/>
      <c r="J911" s="74"/>
      <c r="K911" s="74"/>
      <c r="L911" s="74"/>
      <c r="M911" s="74"/>
      <c r="O911" s="74"/>
      <c r="P911" s="98"/>
    </row>
    <row r="912" spans="1:16" ht="16.5" x14ac:dyDescent="0.2">
      <c r="A912" s="95"/>
      <c r="B912" s="93"/>
      <c r="C912" s="93"/>
      <c r="D912" s="93"/>
      <c r="E912" s="93"/>
      <c r="F912" s="97"/>
      <c r="G912" s="97"/>
      <c r="H912" s="97"/>
      <c r="I912" s="97"/>
      <c r="J912" s="74"/>
      <c r="K912" s="74"/>
      <c r="L912" s="74"/>
      <c r="M912" s="74"/>
      <c r="O912" s="74"/>
      <c r="P912" s="98"/>
    </row>
    <row r="913" spans="1:16" ht="16.5" x14ac:dyDescent="0.2">
      <c r="A913" s="95"/>
      <c r="B913" s="93"/>
      <c r="C913" s="93"/>
      <c r="D913" s="93"/>
      <c r="E913" s="93"/>
      <c r="F913" s="97"/>
      <c r="G913" s="97"/>
      <c r="H913" s="97"/>
      <c r="I913" s="97"/>
      <c r="J913" s="74"/>
      <c r="K913" s="74"/>
      <c r="L913" s="74"/>
      <c r="M913" s="74"/>
      <c r="O913" s="74"/>
      <c r="P913" s="98"/>
    </row>
    <row r="914" spans="1:16" ht="16.5" x14ac:dyDescent="0.2">
      <c r="A914" s="95"/>
      <c r="B914" s="93"/>
      <c r="C914" s="93"/>
      <c r="D914" s="93"/>
      <c r="E914" s="93"/>
      <c r="F914" s="97"/>
      <c r="G914" s="97"/>
      <c r="H914" s="97"/>
      <c r="I914" s="97"/>
      <c r="J914" s="74"/>
      <c r="K914" s="74"/>
      <c r="L914" s="74"/>
      <c r="M914" s="74"/>
      <c r="O914" s="74"/>
      <c r="P914" s="98"/>
    </row>
    <row r="915" spans="1:16" ht="16.5" x14ac:dyDescent="0.2">
      <c r="A915" s="95"/>
      <c r="B915" s="93"/>
      <c r="C915" s="93"/>
      <c r="D915" s="93"/>
      <c r="E915" s="93"/>
      <c r="F915" s="97"/>
      <c r="G915" s="97"/>
      <c r="H915" s="97"/>
      <c r="I915" s="97"/>
      <c r="J915" s="74"/>
      <c r="K915" s="74"/>
      <c r="L915" s="74"/>
      <c r="M915" s="74"/>
      <c r="O915" s="74"/>
      <c r="P915" s="98"/>
    </row>
    <row r="916" spans="1:16" ht="16.5" x14ac:dyDescent="0.2">
      <c r="A916" s="95"/>
      <c r="B916" s="93"/>
      <c r="C916" s="93"/>
      <c r="D916" s="93"/>
      <c r="E916" s="93"/>
      <c r="F916" s="97"/>
      <c r="G916" s="97"/>
      <c r="H916" s="97"/>
      <c r="I916" s="97"/>
      <c r="J916" s="74"/>
      <c r="K916" s="74"/>
      <c r="L916" s="74"/>
      <c r="M916" s="74"/>
      <c r="O916" s="74"/>
      <c r="P916" s="98"/>
    </row>
    <row r="917" spans="1:16" ht="16.5" x14ac:dyDescent="0.2">
      <c r="A917" s="95"/>
      <c r="B917" s="93"/>
      <c r="C917" s="93"/>
      <c r="D917" s="93"/>
      <c r="E917" s="93"/>
      <c r="F917" s="97"/>
      <c r="G917" s="97"/>
      <c r="H917" s="97"/>
      <c r="I917" s="97"/>
      <c r="J917" s="74"/>
      <c r="K917" s="74"/>
      <c r="L917" s="74"/>
      <c r="M917" s="74"/>
      <c r="O917" s="74"/>
      <c r="P917" s="98"/>
    </row>
    <row r="918" spans="1:16" ht="16.5" x14ac:dyDescent="0.2">
      <c r="A918" s="95"/>
      <c r="B918" s="93"/>
      <c r="C918" s="93"/>
      <c r="D918" s="93"/>
      <c r="E918" s="93"/>
      <c r="F918" s="97"/>
      <c r="G918" s="97"/>
      <c r="H918" s="97"/>
      <c r="I918" s="97"/>
      <c r="J918" s="74"/>
      <c r="K918" s="74"/>
      <c r="L918" s="74"/>
      <c r="M918" s="74"/>
      <c r="O918" s="74"/>
      <c r="P918" s="98"/>
    </row>
    <row r="919" spans="1:16" ht="16.5" x14ac:dyDescent="0.2">
      <c r="A919" s="95"/>
      <c r="B919" s="93"/>
      <c r="C919" s="93"/>
      <c r="D919" s="93"/>
      <c r="E919" s="93"/>
      <c r="F919" s="97"/>
      <c r="G919" s="97"/>
      <c r="H919" s="97"/>
      <c r="I919" s="97"/>
      <c r="J919" s="74"/>
      <c r="K919" s="74"/>
      <c r="L919" s="74"/>
      <c r="M919" s="74"/>
      <c r="O919" s="74"/>
      <c r="P919" s="98"/>
    </row>
    <row r="920" spans="1:16" ht="16.5" x14ac:dyDescent="0.2">
      <c r="A920" s="95"/>
      <c r="B920" s="93"/>
      <c r="C920" s="93"/>
      <c r="D920" s="93"/>
      <c r="E920" s="93"/>
      <c r="F920" s="97"/>
      <c r="G920" s="97"/>
      <c r="H920" s="97"/>
      <c r="I920" s="97"/>
      <c r="J920" s="74"/>
      <c r="K920" s="74"/>
      <c r="L920" s="74"/>
      <c r="M920" s="74"/>
      <c r="O920" s="74"/>
      <c r="P920" s="98"/>
    </row>
    <row r="921" spans="1:16" ht="16.5" x14ac:dyDescent="0.2">
      <c r="A921" s="95"/>
      <c r="B921" s="93"/>
      <c r="C921" s="93"/>
      <c r="D921" s="93"/>
      <c r="E921" s="93"/>
      <c r="F921" s="97"/>
      <c r="G921" s="97"/>
      <c r="H921" s="97"/>
      <c r="I921" s="97"/>
      <c r="J921" s="74"/>
      <c r="K921" s="74"/>
      <c r="L921" s="74"/>
      <c r="M921" s="74"/>
      <c r="O921" s="74"/>
      <c r="P921" s="98"/>
    </row>
    <row r="922" spans="1:16" ht="16.5" x14ac:dyDescent="0.2">
      <c r="A922" s="95"/>
      <c r="B922" s="93"/>
      <c r="C922" s="93"/>
      <c r="D922" s="93"/>
      <c r="E922" s="93"/>
      <c r="F922" s="97"/>
      <c r="G922" s="97"/>
      <c r="H922" s="97"/>
      <c r="I922" s="97"/>
      <c r="J922" s="74"/>
      <c r="K922" s="74"/>
      <c r="L922" s="74"/>
      <c r="M922" s="74"/>
      <c r="O922" s="74"/>
      <c r="P922" s="98"/>
    </row>
    <row r="923" spans="1:16" ht="16.5" x14ac:dyDescent="0.2">
      <c r="A923" s="95"/>
      <c r="B923" s="93"/>
      <c r="C923" s="93"/>
      <c r="D923" s="93"/>
      <c r="E923" s="93"/>
      <c r="F923" s="97"/>
      <c r="G923" s="97"/>
      <c r="H923" s="97"/>
      <c r="I923" s="97"/>
      <c r="J923" s="74"/>
      <c r="K923" s="74"/>
      <c r="L923" s="74"/>
      <c r="M923" s="74"/>
      <c r="O923" s="74"/>
      <c r="P923" s="98"/>
    </row>
    <row r="924" spans="1:16" ht="16.5" x14ac:dyDescent="0.2">
      <c r="A924" s="95"/>
      <c r="B924" s="93"/>
      <c r="C924" s="93"/>
      <c r="D924" s="93"/>
      <c r="E924" s="93"/>
      <c r="F924" s="97"/>
      <c r="G924" s="97"/>
      <c r="H924" s="97"/>
      <c r="I924" s="97"/>
      <c r="J924" s="74"/>
      <c r="K924" s="74"/>
      <c r="L924" s="74"/>
      <c r="M924" s="74"/>
      <c r="O924" s="74"/>
      <c r="P924" s="98"/>
    </row>
    <row r="925" spans="1:16" ht="16.5" x14ac:dyDescent="0.2">
      <c r="A925" s="95"/>
      <c r="B925" s="93"/>
      <c r="C925" s="93"/>
      <c r="D925" s="93"/>
      <c r="E925" s="93"/>
      <c r="F925" s="97"/>
      <c r="G925" s="97"/>
      <c r="H925" s="97"/>
      <c r="I925" s="97"/>
      <c r="J925" s="74"/>
      <c r="K925" s="74"/>
      <c r="L925" s="74"/>
      <c r="M925" s="74"/>
      <c r="O925" s="74"/>
      <c r="P925" s="98"/>
    </row>
    <row r="926" spans="1:16" ht="16.5" x14ac:dyDescent="0.2">
      <c r="A926" s="95"/>
      <c r="B926" s="93"/>
      <c r="C926" s="93"/>
      <c r="D926" s="93"/>
      <c r="E926" s="93"/>
      <c r="F926" s="97"/>
      <c r="G926" s="97"/>
      <c r="H926" s="97"/>
      <c r="I926" s="97"/>
      <c r="J926" s="74"/>
      <c r="K926" s="74"/>
      <c r="L926" s="74"/>
      <c r="M926" s="74"/>
      <c r="O926" s="74"/>
      <c r="P926" s="98"/>
    </row>
    <row r="927" spans="1:16" ht="16.5" x14ac:dyDescent="0.2">
      <c r="A927" s="95"/>
      <c r="B927" s="93"/>
      <c r="C927" s="93"/>
      <c r="D927" s="93"/>
      <c r="E927" s="93"/>
      <c r="F927" s="97"/>
      <c r="G927" s="97"/>
      <c r="H927" s="97"/>
      <c r="I927" s="97"/>
      <c r="J927" s="74"/>
      <c r="K927" s="74"/>
      <c r="L927" s="74"/>
      <c r="M927" s="74"/>
      <c r="O927" s="74"/>
      <c r="P927" s="98"/>
    </row>
    <row r="928" spans="1:16" ht="16.5" x14ac:dyDescent="0.2">
      <c r="A928" s="95"/>
      <c r="B928" s="93"/>
      <c r="C928" s="93"/>
      <c r="D928" s="93"/>
      <c r="E928" s="93"/>
      <c r="F928" s="97"/>
      <c r="G928" s="97"/>
      <c r="H928" s="97"/>
      <c r="I928" s="97"/>
      <c r="J928" s="74"/>
      <c r="K928" s="74"/>
      <c r="L928" s="74"/>
      <c r="M928" s="74"/>
      <c r="O928" s="74"/>
      <c r="P928" s="98"/>
    </row>
    <row r="929" spans="1:16" ht="16.5" x14ac:dyDescent="0.2">
      <c r="A929" s="95"/>
      <c r="B929" s="93"/>
      <c r="C929" s="93"/>
      <c r="D929" s="93"/>
      <c r="E929" s="93"/>
      <c r="F929" s="97"/>
      <c r="G929" s="97"/>
      <c r="H929" s="97"/>
      <c r="I929" s="97"/>
      <c r="J929" s="74"/>
      <c r="K929" s="74"/>
      <c r="L929" s="74"/>
      <c r="M929" s="74"/>
      <c r="O929" s="74"/>
      <c r="P929" s="98"/>
    </row>
    <row r="930" spans="1:16" ht="16.5" x14ac:dyDescent="0.2">
      <c r="A930" s="95"/>
      <c r="B930" s="93"/>
      <c r="C930" s="93"/>
      <c r="D930" s="93"/>
      <c r="E930" s="93"/>
      <c r="F930" s="97"/>
      <c r="G930" s="97"/>
      <c r="H930" s="97"/>
      <c r="I930" s="97"/>
      <c r="J930" s="74"/>
      <c r="K930" s="74"/>
      <c r="L930" s="74"/>
      <c r="M930" s="74"/>
      <c r="O930" s="74"/>
      <c r="P930" s="98"/>
    </row>
    <row r="931" spans="1:16" ht="16.5" x14ac:dyDescent="0.2">
      <c r="A931" s="95"/>
      <c r="B931" s="93"/>
      <c r="C931" s="93"/>
      <c r="D931" s="93"/>
      <c r="E931" s="93"/>
      <c r="F931" s="97"/>
      <c r="G931" s="97"/>
      <c r="H931" s="97"/>
      <c r="I931" s="97"/>
      <c r="J931" s="74"/>
      <c r="K931" s="74"/>
      <c r="L931" s="74"/>
      <c r="M931" s="74"/>
      <c r="O931" s="74"/>
      <c r="P931" s="98"/>
    </row>
    <row r="932" spans="1:16" ht="16.5" x14ac:dyDescent="0.2">
      <c r="A932" s="95"/>
      <c r="B932" s="93"/>
      <c r="C932" s="93"/>
      <c r="D932" s="93"/>
      <c r="E932" s="93"/>
      <c r="F932" s="97"/>
      <c r="G932" s="97"/>
      <c r="H932" s="97"/>
      <c r="I932" s="97"/>
      <c r="J932" s="74"/>
      <c r="K932" s="74"/>
      <c r="L932" s="74"/>
      <c r="M932" s="74"/>
      <c r="O932" s="74"/>
      <c r="P932" s="98"/>
    </row>
    <row r="933" spans="1:16" ht="16.5" x14ac:dyDescent="0.2">
      <c r="A933" s="95"/>
      <c r="B933" s="93"/>
      <c r="C933" s="93"/>
      <c r="D933" s="93"/>
      <c r="E933" s="93"/>
      <c r="F933" s="97"/>
      <c r="G933" s="97"/>
      <c r="H933" s="97"/>
      <c r="I933" s="97"/>
      <c r="J933" s="74"/>
      <c r="K933" s="74"/>
      <c r="L933" s="74"/>
      <c r="M933" s="74"/>
      <c r="O933" s="74"/>
      <c r="P933" s="98"/>
    </row>
    <row r="934" spans="1:16" ht="16.5" x14ac:dyDescent="0.2">
      <c r="A934" s="95"/>
      <c r="B934" s="93"/>
      <c r="C934" s="93"/>
      <c r="D934" s="93"/>
      <c r="E934" s="93"/>
      <c r="F934" s="97"/>
      <c r="G934" s="97"/>
      <c r="H934" s="97"/>
      <c r="I934" s="97"/>
      <c r="J934" s="74"/>
      <c r="K934" s="74"/>
      <c r="L934" s="74"/>
      <c r="M934" s="74"/>
      <c r="O934" s="74"/>
      <c r="P934" s="98"/>
    </row>
    <row r="935" spans="1:16" ht="16.5" x14ac:dyDescent="0.2">
      <c r="A935" s="95"/>
      <c r="B935" s="93"/>
      <c r="C935" s="93"/>
      <c r="D935" s="93"/>
      <c r="E935" s="93"/>
      <c r="F935" s="97"/>
      <c r="G935" s="97"/>
      <c r="H935" s="97"/>
      <c r="I935" s="97"/>
      <c r="J935" s="74"/>
      <c r="K935" s="74"/>
      <c r="L935" s="74"/>
      <c r="M935" s="74"/>
      <c r="O935" s="74"/>
      <c r="P935" s="98"/>
    </row>
    <row r="936" spans="1:16" ht="16.5" x14ac:dyDescent="0.2">
      <c r="A936" s="95"/>
      <c r="B936" s="93"/>
      <c r="C936" s="93"/>
      <c r="D936" s="93"/>
      <c r="E936" s="93"/>
      <c r="F936" s="97"/>
      <c r="G936" s="97"/>
      <c r="H936" s="97"/>
      <c r="I936" s="97"/>
      <c r="J936" s="74"/>
      <c r="K936" s="74"/>
      <c r="L936" s="74"/>
      <c r="M936" s="74"/>
      <c r="O936" s="74"/>
      <c r="P936" s="98"/>
    </row>
    <row r="937" spans="1:16" ht="16.5" x14ac:dyDescent="0.2">
      <c r="A937" s="95"/>
      <c r="B937" s="93"/>
      <c r="C937" s="93"/>
      <c r="D937" s="93"/>
      <c r="E937" s="93"/>
      <c r="F937" s="97"/>
      <c r="G937" s="97"/>
      <c r="H937" s="97"/>
      <c r="I937" s="97"/>
      <c r="J937" s="74"/>
      <c r="K937" s="74"/>
      <c r="L937" s="74"/>
      <c r="M937" s="74"/>
      <c r="O937" s="74"/>
      <c r="P937" s="98"/>
    </row>
    <row r="938" spans="1:16" ht="16.5" x14ac:dyDescent="0.2">
      <c r="A938" s="95"/>
      <c r="B938" s="93"/>
      <c r="C938" s="93"/>
      <c r="D938" s="93"/>
      <c r="E938" s="93"/>
      <c r="F938" s="97"/>
      <c r="G938" s="97"/>
      <c r="H938" s="97"/>
      <c r="I938" s="97"/>
      <c r="J938" s="74"/>
      <c r="K938" s="74"/>
      <c r="L938" s="74"/>
      <c r="M938" s="74"/>
      <c r="O938" s="74"/>
      <c r="P938" s="98"/>
    </row>
    <row r="939" spans="1:16" ht="16.5" x14ac:dyDescent="0.2">
      <c r="A939" s="95"/>
      <c r="B939" s="93"/>
      <c r="C939" s="93"/>
      <c r="D939" s="93"/>
      <c r="E939" s="93"/>
      <c r="F939" s="97"/>
      <c r="G939" s="97"/>
      <c r="H939" s="97"/>
      <c r="I939" s="97"/>
      <c r="J939" s="74"/>
      <c r="K939" s="74"/>
      <c r="L939" s="74"/>
      <c r="M939" s="74"/>
      <c r="O939" s="74"/>
      <c r="P939" s="98"/>
    </row>
    <row r="940" spans="1:16" ht="16.5" x14ac:dyDescent="0.2">
      <c r="A940" s="95"/>
      <c r="B940" s="93"/>
      <c r="C940" s="93"/>
      <c r="D940" s="93"/>
      <c r="E940" s="93"/>
      <c r="F940" s="97"/>
      <c r="G940" s="97"/>
      <c r="H940" s="97"/>
      <c r="I940" s="97"/>
      <c r="J940" s="74"/>
      <c r="K940" s="74"/>
      <c r="L940" s="74"/>
      <c r="M940" s="74"/>
      <c r="O940" s="74"/>
      <c r="P940" s="98"/>
    </row>
    <row r="941" spans="1:16" ht="16.5" x14ac:dyDescent="0.2">
      <c r="A941" s="95"/>
      <c r="B941" s="93"/>
      <c r="C941" s="93"/>
      <c r="D941" s="93"/>
      <c r="E941" s="93"/>
      <c r="F941" s="97"/>
      <c r="G941" s="97"/>
      <c r="H941" s="97"/>
      <c r="I941" s="97"/>
      <c r="J941" s="74"/>
      <c r="K941" s="74"/>
      <c r="L941" s="74"/>
      <c r="M941" s="74"/>
      <c r="O941" s="74"/>
      <c r="P941" s="98"/>
    </row>
    <row r="942" spans="1:16" ht="16.5" x14ac:dyDescent="0.2">
      <c r="A942" s="95"/>
      <c r="B942" s="93"/>
      <c r="C942" s="93"/>
      <c r="D942" s="93"/>
      <c r="E942" s="93"/>
      <c r="F942" s="97"/>
      <c r="G942" s="97"/>
      <c r="H942" s="97"/>
      <c r="I942" s="97"/>
      <c r="J942" s="74"/>
      <c r="K942" s="74"/>
      <c r="L942" s="74"/>
      <c r="M942" s="74"/>
      <c r="O942" s="74"/>
      <c r="P942" s="98"/>
    </row>
    <row r="943" spans="1:16" ht="16.5" x14ac:dyDescent="0.2">
      <c r="A943" s="95"/>
      <c r="B943" s="93"/>
      <c r="C943" s="93"/>
      <c r="D943" s="93"/>
      <c r="E943" s="93"/>
      <c r="F943" s="97"/>
      <c r="G943" s="97"/>
      <c r="H943" s="97"/>
      <c r="I943" s="97"/>
      <c r="J943" s="74"/>
      <c r="K943" s="74"/>
      <c r="L943" s="74"/>
      <c r="M943" s="74"/>
      <c r="O943" s="74"/>
      <c r="P943" s="98"/>
    </row>
    <row r="944" spans="1:16" ht="16.5" x14ac:dyDescent="0.2">
      <c r="A944" s="95"/>
      <c r="B944" s="93"/>
      <c r="C944" s="93"/>
      <c r="D944" s="93"/>
      <c r="E944" s="93"/>
      <c r="F944" s="97"/>
      <c r="G944" s="97"/>
      <c r="H944" s="97"/>
      <c r="I944" s="97"/>
      <c r="J944" s="74"/>
      <c r="K944" s="74"/>
      <c r="L944" s="74"/>
      <c r="M944" s="74"/>
      <c r="O944" s="74"/>
      <c r="P944" s="98"/>
    </row>
    <row r="945" spans="1:16" ht="16.5" x14ac:dyDescent="0.2">
      <c r="A945" s="95"/>
      <c r="B945" s="93"/>
      <c r="C945" s="93"/>
      <c r="D945" s="93"/>
      <c r="E945" s="93"/>
      <c r="F945" s="97"/>
      <c r="G945" s="97"/>
      <c r="H945" s="97"/>
      <c r="I945" s="97"/>
      <c r="J945" s="74"/>
      <c r="K945" s="74"/>
      <c r="L945" s="74"/>
      <c r="M945" s="74"/>
      <c r="O945" s="74"/>
      <c r="P945" s="98"/>
    </row>
    <row r="946" spans="1:16" ht="16.5" x14ac:dyDescent="0.2">
      <c r="A946" s="95"/>
      <c r="B946" s="93"/>
      <c r="C946" s="93"/>
      <c r="D946" s="93"/>
      <c r="E946" s="93"/>
      <c r="F946" s="97"/>
      <c r="G946" s="97"/>
      <c r="H946" s="97"/>
      <c r="I946" s="97"/>
      <c r="J946" s="74"/>
      <c r="K946" s="74"/>
      <c r="L946" s="74"/>
      <c r="M946" s="74"/>
      <c r="O946" s="74"/>
      <c r="P946" s="98"/>
    </row>
    <row r="947" spans="1:16" ht="16.5" x14ac:dyDescent="0.2">
      <c r="A947" s="95"/>
      <c r="B947" s="93"/>
      <c r="C947" s="93"/>
      <c r="D947" s="93"/>
      <c r="E947" s="93"/>
      <c r="F947" s="97"/>
      <c r="G947" s="97"/>
      <c r="H947" s="97"/>
      <c r="I947" s="97"/>
      <c r="J947" s="74"/>
      <c r="K947" s="74"/>
      <c r="L947" s="74"/>
      <c r="M947" s="74"/>
      <c r="O947" s="74"/>
      <c r="P947" s="98"/>
    </row>
    <row r="948" spans="1:16" ht="16.5" x14ac:dyDescent="0.2">
      <c r="A948" s="95"/>
      <c r="B948" s="93"/>
      <c r="C948" s="93"/>
      <c r="D948" s="93"/>
      <c r="E948" s="93"/>
      <c r="F948" s="97"/>
      <c r="G948" s="97"/>
      <c r="H948" s="97"/>
      <c r="I948" s="97"/>
      <c r="J948" s="74"/>
      <c r="K948" s="74"/>
      <c r="L948" s="74"/>
      <c r="M948" s="74"/>
      <c r="O948" s="74"/>
      <c r="P948" s="98"/>
    </row>
    <row r="949" spans="1:16" ht="16.5" x14ac:dyDescent="0.2">
      <c r="A949" s="95"/>
      <c r="B949" s="93"/>
      <c r="C949" s="93"/>
      <c r="D949" s="93"/>
      <c r="E949" s="93"/>
      <c r="F949" s="97"/>
      <c r="G949" s="97"/>
      <c r="H949" s="97"/>
      <c r="I949" s="97"/>
      <c r="J949" s="74"/>
      <c r="K949" s="74"/>
      <c r="L949" s="74"/>
      <c r="M949" s="74"/>
      <c r="O949" s="74"/>
      <c r="P949" s="98"/>
    </row>
    <row r="950" spans="1:16" ht="16.5" x14ac:dyDescent="0.2">
      <c r="A950" s="95"/>
      <c r="B950" s="93"/>
      <c r="C950" s="93"/>
      <c r="D950" s="93"/>
      <c r="E950" s="93"/>
      <c r="F950" s="97"/>
      <c r="G950" s="97"/>
      <c r="H950" s="97"/>
      <c r="I950" s="97"/>
      <c r="J950" s="74"/>
      <c r="K950" s="74"/>
      <c r="L950" s="74"/>
      <c r="M950" s="74"/>
      <c r="O950" s="74"/>
      <c r="P950" s="98"/>
    </row>
    <row r="951" spans="1:16" ht="16.5" x14ac:dyDescent="0.2">
      <c r="A951" s="95"/>
      <c r="B951" s="93"/>
      <c r="C951" s="93"/>
      <c r="D951" s="93"/>
      <c r="E951" s="93"/>
      <c r="F951" s="97"/>
      <c r="G951" s="97"/>
      <c r="H951" s="97"/>
      <c r="I951" s="97"/>
      <c r="J951" s="74"/>
      <c r="K951" s="74"/>
      <c r="L951" s="74"/>
      <c r="M951" s="74"/>
      <c r="O951" s="74"/>
      <c r="P951" s="98"/>
    </row>
    <row r="952" spans="1:16" ht="16.5" x14ac:dyDescent="0.2">
      <c r="A952" s="95"/>
      <c r="B952" s="93"/>
      <c r="C952" s="93"/>
      <c r="D952" s="93"/>
      <c r="E952" s="93"/>
      <c r="F952" s="97"/>
      <c r="G952" s="97"/>
      <c r="H952" s="97"/>
      <c r="I952" s="97"/>
      <c r="J952" s="74"/>
      <c r="K952" s="74"/>
      <c r="L952" s="74"/>
      <c r="M952" s="74"/>
      <c r="O952" s="74"/>
      <c r="P952" s="98"/>
    </row>
    <row r="953" spans="1:16" ht="16.5" x14ac:dyDescent="0.2">
      <c r="A953" s="95"/>
      <c r="B953" s="93"/>
      <c r="C953" s="93"/>
      <c r="D953" s="93"/>
      <c r="E953" s="93"/>
      <c r="F953" s="97"/>
      <c r="G953" s="97"/>
      <c r="H953" s="97"/>
      <c r="I953" s="97"/>
      <c r="J953" s="74"/>
      <c r="K953" s="74"/>
      <c r="L953" s="74"/>
      <c r="M953" s="74"/>
      <c r="O953" s="74"/>
      <c r="P953" s="98"/>
    </row>
    <row r="954" spans="1:16" ht="16.5" x14ac:dyDescent="0.2">
      <c r="A954" s="95"/>
      <c r="B954" s="93"/>
      <c r="C954" s="93"/>
      <c r="D954" s="93"/>
      <c r="E954" s="93"/>
      <c r="F954" s="97"/>
      <c r="G954" s="97"/>
      <c r="H954" s="97"/>
      <c r="I954" s="97"/>
      <c r="J954" s="74"/>
      <c r="K954" s="74"/>
      <c r="L954" s="74"/>
      <c r="M954" s="74"/>
      <c r="O954" s="74"/>
      <c r="P954" s="98"/>
    </row>
    <row r="955" spans="1:16" ht="16.5" x14ac:dyDescent="0.2">
      <c r="A955" s="95"/>
      <c r="B955" s="93"/>
      <c r="C955" s="93"/>
      <c r="D955" s="93"/>
      <c r="E955" s="93"/>
      <c r="F955" s="97"/>
      <c r="G955" s="97"/>
      <c r="H955" s="97"/>
      <c r="I955" s="97"/>
      <c r="J955" s="74"/>
      <c r="K955" s="74"/>
      <c r="L955" s="74"/>
      <c r="M955" s="74"/>
      <c r="O955" s="74"/>
      <c r="P955" s="98"/>
    </row>
    <row r="956" spans="1:16" ht="16.5" x14ac:dyDescent="0.2">
      <c r="A956" s="95"/>
      <c r="B956" s="93"/>
      <c r="C956" s="93"/>
      <c r="D956" s="93"/>
      <c r="E956" s="93"/>
      <c r="F956" s="97"/>
      <c r="G956" s="97"/>
      <c r="H956" s="97"/>
      <c r="I956" s="97"/>
      <c r="J956" s="74"/>
      <c r="K956" s="74"/>
      <c r="L956" s="74"/>
      <c r="M956" s="74"/>
      <c r="O956" s="74"/>
      <c r="P956" s="98"/>
    </row>
    <row r="957" spans="1:16" ht="16.5" x14ac:dyDescent="0.2">
      <c r="A957" s="95"/>
      <c r="B957" s="93"/>
      <c r="C957" s="93"/>
      <c r="D957" s="93"/>
      <c r="E957" s="93"/>
      <c r="F957" s="97"/>
      <c r="G957" s="97"/>
      <c r="H957" s="97"/>
      <c r="I957" s="97"/>
      <c r="J957" s="74"/>
      <c r="K957" s="74"/>
      <c r="L957" s="74"/>
      <c r="M957" s="74"/>
      <c r="O957" s="74"/>
      <c r="P957" s="98"/>
    </row>
    <row r="958" spans="1:16" ht="16.5" x14ac:dyDescent="0.2">
      <c r="A958" s="95"/>
      <c r="B958" s="93"/>
      <c r="C958" s="93"/>
      <c r="D958" s="93"/>
      <c r="E958" s="93"/>
      <c r="F958" s="97"/>
      <c r="G958" s="97"/>
      <c r="H958" s="97"/>
      <c r="I958" s="97"/>
      <c r="J958" s="74"/>
      <c r="K958" s="74"/>
      <c r="L958" s="74"/>
      <c r="M958" s="74"/>
      <c r="O958" s="74"/>
      <c r="P958" s="98"/>
    </row>
    <row r="959" spans="1:16" ht="16.5" x14ac:dyDescent="0.2">
      <c r="A959" s="95"/>
      <c r="B959" s="93"/>
      <c r="C959" s="93"/>
      <c r="D959" s="93"/>
      <c r="E959" s="93"/>
      <c r="F959" s="97"/>
      <c r="G959" s="97"/>
      <c r="H959" s="97"/>
      <c r="I959" s="97"/>
      <c r="J959" s="74"/>
      <c r="K959" s="74"/>
      <c r="L959" s="74"/>
      <c r="M959" s="74"/>
      <c r="O959" s="74"/>
      <c r="P959" s="98"/>
    </row>
    <row r="960" spans="1:16" ht="16.5" x14ac:dyDescent="0.2">
      <c r="A960" s="95"/>
      <c r="B960" s="93"/>
      <c r="C960" s="93"/>
      <c r="D960" s="93"/>
      <c r="E960" s="93"/>
      <c r="F960" s="97"/>
      <c r="G960" s="97"/>
      <c r="H960" s="97"/>
      <c r="I960" s="97"/>
      <c r="J960" s="74"/>
      <c r="K960" s="74"/>
      <c r="L960" s="74"/>
      <c r="M960" s="74"/>
      <c r="O960" s="74"/>
      <c r="P960" s="98"/>
    </row>
    <row r="961" spans="1:16" ht="16.5" x14ac:dyDescent="0.2">
      <c r="A961" s="95"/>
      <c r="B961" s="93"/>
      <c r="C961" s="93"/>
      <c r="D961" s="93"/>
      <c r="E961" s="93"/>
      <c r="F961" s="97"/>
      <c r="G961" s="97"/>
      <c r="H961" s="97"/>
      <c r="I961" s="97"/>
      <c r="J961" s="74"/>
      <c r="K961" s="74"/>
      <c r="L961" s="74"/>
      <c r="M961" s="74"/>
      <c r="O961" s="74"/>
      <c r="P961" s="98"/>
    </row>
    <row r="962" spans="1:16" ht="16.5" x14ac:dyDescent="0.2">
      <c r="A962" s="95"/>
      <c r="B962" s="93"/>
      <c r="C962" s="93"/>
      <c r="D962" s="93"/>
      <c r="E962" s="93"/>
      <c r="F962" s="97"/>
      <c r="G962" s="97"/>
      <c r="H962" s="97"/>
      <c r="I962" s="97"/>
      <c r="J962" s="74"/>
      <c r="K962" s="74"/>
      <c r="L962" s="74"/>
      <c r="M962" s="74"/>
      <c r="O962" s="74"/>
      <c r="P962" s="98"/>
    </row>
    <row r="963" spans="1:16" ht="16.5" x14ac:dyDescent="0.2">
      <c r="A963" s="95"/>
      <c r="B963" s="93"/>
      <c r="C963" s="93"/>
      <c r="D963" s="93"/>
      <c r="E963" s="93"/>
      <c r="F963" s="97"/>
      <c r="G963" s="97"/>
      <c r="H963" s="97"/>
      <c r="I963" s="97"/>
      <c r="J963" s="74"/>
      <c r="K963" s="74"/>
      <c r="L963" s="74"/>
      <c r="M963" s="74"/>
      <c r="O963" s="74"/>
      <c r="P963" s="98"/>
    </row>
    <row r="964" spans="1:16" ht="16.5" x14ac:dyDescent="0.2">
      <c r="A964" s="95"/>
      <c r="B964" s="93"/>
      <c r="C964" s="93"/>
      <c r="D964" s="93"/>
      <c r="E964" s="93"/>
      <c r="F964" s="97"/>
      <c r="G964" s="97"/>
      <c r="H964" s="97"/>
      <c r="I964" s="97"/>
      <c r="J964" s="74"/>
      <c r="K964" s="74"/>
      <c r="L964" s="74"/>
      <c r="M964" s="74"/>
      <c r="O964" s="74"/>
      <c r="P964" s="98"/>
    </row>
    <row r="965" spans="1:16" ht="16.5" x14ac:dyDescent="0.2">
      <c r="A965" s="95"/>
      <c r="B965" s="93"/>
      <c r="C965" s="93"/>
      <c r="D965" s="93"/>
      <c r="E965" s="93"/>
      <c r="F965" s="97"/>
      <c r="G965" s="97"/>
      <c r="H965" s="97"/>
      <c r="I965" s="97"/>
      <c r="J965" s="74"/>
      <c r="K965" s="74"/>
      <c r="L965" s="74"/>
      <c r="M965" s="74"/>
      <c r="O965" s="74"/>
      <c r="P965" s="98"/>
    </row>
    <row r="966" spans="1:16" ht="16.5" x14ac:dyDescent="0.2">
      <c r="A966" s="95"/>
      <c r="B966" s="93"/>
      <c r="C966" s="93"/>
      <c r="D966" s="93"/>
      <c r="E966" s="93"/>
      <c r="F966" s="97"/>
      <c r="G966" s="97"/>
      <c r="H966" s="97"/>
      <c r="I966" s="97"/>
      <c r="J966" s="74"/>
      <c r="K966" s="74"/>
      <c r="L966" s="74"/>
      <c r="M966" s="74"/>
      <c r="O966" s="74"/>
      <c r="P966" s="98"/>
    </row>
    <row r="967" spans="1:16" ht="16.5" x14ac:dyDescent="0.2">
      <c r="A967" s="95"/>
      <c r="B967" s="93"/>
      <c r="C967" s="93"/>
      <c r="D967" s="93"/>
      <c r="E967" s="93"/>
      <c r="F967" s="97"/>
      <c r="G967" s="97"/>
      <c r="H967" s="97"/>
      <c r="I967" s="97"/>
      <c r="J967" s="74"/>
      <c r="K967" s="74"/>
      <c r="L967" s="74"/>
      <c r="M967" s="74"/>
      <c r="O967" s="74"/>
      <c r="P967" s="98"/>
    </row>
    <row r="968" spans="1:16" ht="16.5" x14ac:dyDescent="0.2">
      <c r="A968" s="95"/>
      <c r="B968" s="93"/>
      <c r="C968" s="93"/>
      <c r="D968" s="93"/>
      <c r="E968" s="93"/>
      <c r="F968" s="97"/>
      <c r="G968" s="97"/>
      <c r="H968" s="97"/>
      <c r="I968" s="97"/>
      <c r="J968" s="74"/>
      <c r="K968" s="74"/>
      <c r="L968" s="74"/>
      <c r="M968" s="74"/>
      <c r="O968" s="74"/>
      <c r="P968" s="98"/>
    </row>
    <row r="969" spans="1:16" ht="16.5" x14ac:dyDescent="0.2">
      <c r="A969" s="95"/>
      <c r="B969" s="93"/>
      <c r="C969" s="93"/>
      <c r="D969" s="93"/>
      <c r="E969" s="93"/>
      <c r="F969" s="97"/>
      <c r="G969" s="97"/>
      <c r="H969" s="97"/>
      <c r="I969" s="97"/>
      <c r="J969" s="74"/>
      <c r="K969" s="74"/>
      <c r="L969" s="74"/>
      <c r="M969" s="74"/>
      <c r="O969" s="74"/>
      <c r="P969" s="98"/>
    </row>
    <row r="970" spans="1:16" ht="16.5" x14ac:dyDescent="0.2">
      <c r="A970" s="95"/>
      <c r="B970" s="93"/>
      <c r="C970" s="93"/>
      <c r="D970" s="93"/>
      <c r="E970" s="93"/>
      <c r="F970" s="97"/>
      <c r="G970" s="97"/>
      <c r="H970" s="97"/>
      <c r="I970" s="97"/>
      <c r="J970" s="74"/>
      <c r="K970" s="74"/>
      <c r="L970" s="74"/>
      <c r="M970" s="74"/>
      <c r="O970" s="74"/>
      <c r="P970" s="98"/>
    </row>
    <row r="971" spans="1:16" ht="16.5" x14ac:dyDescent="0.2">
      <c r="A971" s="95"/>
      <c r="B971" s="93"/>
      <c r="C971" s="93"/>
      <c r="D971" s="93"/>
      <c r="E971" s="93"/>
      <c r="F971" s="97"/>
      <c r="G971" s="97"/>
      <c r="H971" s="97"/>
      <c r="I971" s="97"/>
      <c r="J971" s="74"/>
      <c r="K971" s="74"/>
      <c r="L971" s="74"/>
      <c r="M971" s="74"/>
      <c r="O971" s="74"/>
      <c r="P971" s="98"/>
    </row>
    <row r="972" spans="1:16" ht="16.5" x14ac:dyDescent="0.2">
      <c r="A972" s="95"/>
      <c r="B972" s="93"/>
      <c r="C972" s="93"/>
      <c r="D972" s="93"/>
      <c r="E972" s="93"/>
      <c r="F972" s="97"/>
      <c r="G972" s="97"/>
      <c r="H972" s="97"/>
      <c r="I972" s="97"/>
      <c r="J972" s="74"/>
      <c r="K972" s="74"/>
      <c r="L972" s="74"/>
      <c r="M972" s="74"/>
      <c r="O972" s="74"/>
      <c r="P972" s="98"/>
    </row>
    <row r="973" spans="1:16" ht="16.5" x14ac:dyDescent="0.2">
      <c r="A973" s="95"/>
      <c r="B973" s="93"/>
      <c r="C973" s="93"/>
      <c r="D973" s="93"/>
      <c r="E973" s="93"/>
      <c r="F973" s="97"/>
      <c r="G973" s="97"/>
      <c r="H973" s="97"/>
      <c r="I973" s="97"/>
      <c r="J973" s="74"/>
      <c r="K973" s="74"/>
      <c r="L973" s="74"/>
      <c r="M973" s="74"/>
      <c r="O973" s="74"/>
      <c r="P973" s="98"/>
    </row>
    <row r="974" spans="1:16" ht="16.5" x14ac:dyDescent="0.2">
      <c r="A974" s="95"/>
      <c r="B974" s="93"/>
      <c r="C974" s="93"/>
      <c r="D974" s="93"/>
      <c r="E974" s="93"/>
      <c r="F974" s="97"/>
      <c r="G974" s="97"/>
      <c r="H974" s="97"/>
      <c r="I974" s="97"/>
      <c r="J974" s="74"/>
      <c r="K974" s="74"/>
      <c r="L974" s="74"/>
      <c r="M974" s="74"/>
      <c r="O974" s="74"/>
      <c r="P974" s="98"/>
    </row>
    <row r="975" spans="1:16" ht="16.5" x14ac:dyDescent="0.2">
      <c r="A975" s="95"/>
      <c r="B975" s="93"/>
      <c r="C975" s="93"/>
      <c r="D975" s="93"/>
      <c r="E975" s="93"/>
      <c r="F975" s="97"/>
      <c r="G975" s="97"/>
      <c r="H975" s="97"/>
      <c r="I975" s="97"/>
      <c r="J975" s="74"/>
      <c r="K975" s="74"/>
      <c r="L975" s="74"/>
      <c r="M975" s="74"/>
      <c r="O975" s="74"/>
      <c r="P975" s="98"/>
    </row>
    <row r="976" spans="1:16" ht="16.5" x14ac:dyDescent="0.2">
      <c r="A976" s="95"/>
      <c r="B976" s="93"/>
      <c r="C976" s="93"/>
      <c r="D976" s="93"/>
      <c r="E976" s="93"/>
      <c r="F976" s="97"/>
      <c r="G976" s="97"/>
      <c r="H976" s="97"/>
      <c r="I976" s="97"/>
      <c r="J976" s="74"/>
      <c r="K976" s="74"/>
      <c r="L976" s="74"/>
      <c r="M976" s="74"/>
      <c r="O976" s="74"/>
      <c r="P976" s="98"/>
    </row>
    <row r="977" spans="1:16" ht="16.5" x14ac:dyDescent="0.2">
      <c r="A977" s="95"/>
      <c r="B977" s="93"/>
      <c r="C977" s="93"/>
      <c r="D977" s="93"/>
      <c r="E977" s="93"/>
      <c r="F977" s="97"/>
      <c r="G977" s="97"/>
      <c r="H977" s="97"/>
      <c r="I977" s="97"/>
      <c r="J977" s="74"/>
      <c r="K977" s="74"/>
      <c r="L977" s="74"/>
      <c r="M977" s="74"/>
      <c r="O977" s="74"/>
      <c r="P977" s="98"/>
    </row>
    <row r="978" spans="1:16" ht="16.5" x14ac:dyDescent="0.2">
      <c r="A978" s="95"/>
      <c r="B978" s="93"/>
      <c r="C978" s="93"/>
      <c r="D978" s="93"/>
      <c r="E978" s="93"/>
      <c r="F978" s="97"/>
      <c r="G978" s="97"/>
      <c r="H978" s="97"/>
      <c r="I978" s="97"/>
      <c r="J978" s="74"/>
      <c r="K978" s="74"/>
      <c r="L978" s="74"/>
      <c r="M978" s="74"/>
      <c r="O978" s="74"/>
      <c r="P978" s="98"/>
    </row>
    <row r="979" spans="1:16" ht="16.5" x14ac:dyDescent="0.2">
      <c r="A979" s="95"/>
      <c r="B979" s="93"/>
      <c r="C979" s="93"/>
      <c r="D979" s="93"/>
      <c r="E979" s="93"/>
      <c r="F979" s="97"/>
      <c r="G979" s="97"/>
      <c r="H979" s="97"/>
      <c r="I979" s="97"/>
      <c r="J979" s="74"/>
      <c r="K979" s="74"/>
      <c r="L979" s="74"/>
      <c r="M979" s="74"/>
      <c r="O979" s="74"/>
      <c r="P979" s="98"/>
    </row>
    <row r="980" spans="1:16" ht="16.5" x14ac:dyDescent="0.2">
      <c r="A980" s="95"/>
      <c r="B980" s="93"/>
      <c r="C980" s="93"/>
      <c r="D980" s="93"/>
      <c r="E980" s="93"/>
      <c r="F980" s="97"/>
      <c r="G980" s="97"/>
      <c r="H980" s="97"/>
      <c r="I980" s="97"/>
      <c r="J980" s="74"/>
      <c r="K980" s="74"/>
      <c r="L980" s="74"/>
      <c r="M980" s="74"/>
      <c r="O980" s="74"/>
      <c r="P980" s="98"/>
    </row>
    <row r="981" spans="1:16" ht="16.5" x14ac:dyDescent="0.2">
      <c r="A981" s="95"/>
      <c r="B981" s="93"/>
      <c r="C981" s="93"/>
      <c r="D981" s="93"/>
      <c r="E981" s="93"/>
      <c r="F981" s="97"/>
      <c r="G981" s="97"/>
      <c r="H981" s="97"/>
      <c r="I981" s="97"/>
      <c r="J981" s="74"/>
      <c r="K981" s="74"/>
      <c r="L981" s="74"/>
      <c r="M981" s="74"/>
      <c r="O981" s="74"/>
      <c r="P981" s="98"/>
    </row>
    <row r="982" spans="1:16" ht="16.5" x14ac:dyDescent="0.2">
      <c r="A982" s="95"/>
      <c r="B982" s="93"/>
      <c r="C982" s="93"/>
      <c r="D982" s="93"/>
      <c r="E982" s="93"/>
      <c r="F982" s="97"/>
      <c r="G982" s="97"/>
      <c r="H982" s="97"/>
      <c r="I982" s="97"/>
      <c r="J982" s="74"/>
      <c r="K982" s="74"/>
      <c r="L982" s="74"/>
      <c r="M982" s="74"/>
      <c r="O982" s="74"/>
      <c r="P982" s="98"/>
    </row>
    <row r="983" spans="1:16" ht="16.5" x14ac:dyDescent="0.2">
      <c r="A983" s="95"/>
      <c r="B983" s="93"/>
      <c r="C983" s="93"/>
      <c r="D983" s="93"/>
      <c r="E983" s="93"/>
      <c r="F983" s="97"/>
      <c r="G983" s="97"/>
      <c r="H983" s="97"/>
      <c r="I983" s="97"/>
      <c r="J983" s="74"/>
      <c r="K983" s="74"/>
      <c r="L983" s="74"/>
      <c r="M983" s="74"/>
      <c r="O983" s="74"/>
      <c r="P983" s="98"/>
    </row>
    <row r="984" spans="1:16" ht="16.5" x14ac:dyDescent="0.2">
      <c r="A984" s="95"/>
      <c r="B984" s="93"/>
      <c r="C984" s="93"/>
      <c r="D984" s="93"/>
      <c r="E984" s="93"/>
      <c r="F984" s="97"/>
      <c r="G984" s="97"/>
      <c r="H984" s="97"/>
      <c r="I984" s="97"/>
      <c r="J984" s="74"/>
      <c r="K984" s="74"/>
      <c r="L984" s="74"/>
      <c r="M984" s="74"/>
      <c r="O984" s="74"/>
      <c r="P984" s="98"/>
    </row>
    <row r="985" spans="1:16" ht="16.5" x14ac:dyDescent="0.2">
      <c r="A985" s="95"/>
      <c r="B985" s="93"/>
      <c r="C985" s="93"/>
      <c r="D985" s="93"/>
      <c r="E985" s="93"/>
      <c r="F985" s="97"/>
      <c r="G985" s="97"/>
      <c r="H985" s="97"/>
      <c r="I985" s="97"/>
      <c r="J985" s="74"/>
      <c r="K985" s="74"/>
      <c r="L985" s="74"/>
      <c r="M985" s="74"/>
      <c r="O985" s="74"/>
      <c r="P985" s="98"/>
    </row>
    <row r="986" spans="1:16" ht="16.5" x14ac:dyDescent="0.2">
      <c r="A986" s="95"/>
      <c r="B986" s="93"/>
      <c r="C986" s="93"/>
      <c r="D986" s="93"/>
      <c r="E986" s="93"/>
      <c r="F986" s="97"/>
      <c r="G986" s="97"/>
      <c r="H986" s="97"/>
      <c r="I986" s="97"/>
      <c r="J986" s="74"/>
      <c r="K986" s="74"/>
      <c r="L986" s="74"/>
      <c r="M986" s="74"/>
      <c r="O986" s="74"/>
      <c r="P986" s="98"/>
    </row>
    <row r="987" spans="1:16" ht="16.5" x14ac:dyDescent="0.2">
      <c r="A987" s="95"/>
      <c r="B987" s="93"/>
      <c r="C987" s="93"/>
      <c r="D987" s="93"/>
      <c r="E987" s="93"/>
      <c r="F987" s="97"/>
      <c r="G987" s="97"/>
      <c r="H987" s="97"/>
      <c r="I987" s="97"/>
      <c r="J987" s="74"/>
      <c r="K987" s="74"/>
      <c r="L987" s="74"/>
      <c r="M987" s="74"/>
      <c r="O987" s="74"/>
      <c r="P987" s="98"/>
    </row>
    <row r="988" spans="1:16" ht="16.5" x14ac:dyDescent="0.2">
      <c r="A988" s="95"/>
      <c r="B988" s="93"/>
      <c r="C988" s="93"/>
      <c r="D988" s="93"/>
      <c r="E988" s="93"/>
      <c r="F988" s="97"/>
      <c r="G988" s="97"/>
      <c r="H988" s="97"/>
      <c r="I988" s="97"/>
      <c r="J988" s="74"/>
      <c r="K988" s="74"/>
      <c r="L988" s="74"/>
      <c r="M988" s="74"/>
      <c r="O988" s="74"/>
      <c r="P988" s="98"/>
    </row>
    <row r="989" spans="1:16" ht="16.5" x14ac:dyDescent="0.2">
      <c r="A989" s="95"/>
      <c r="B989" s="93"/>
      <c r="C989" s="93"/>
      <c r="D989" s="93"/>
      <c r="E989" s="93"/>
      <c r="F989" s="97"/>
      <c r="G989" s="97"/>
      <c r="H989" s="97"/>
      <c r="I989" s="97"/>
      <c r="J989" s="74"/>
      <c r="K989" s="74"/>
      <c r="L989" s="74"/>
      <c r="M989" s="74"/>
      <c r="O989" s="74"/>
      <c r="P989" s="98"/>
    </row>
    <row r="990" spans="1:16" ht="16.5" x14ac:dyDescent="0.2">
      <c r="A990" s="95"/>
      <c r="B990" s="93"/>
      <c r="C990" s="93"/>
      <c r="D990" s="93"/>
      <c r="E990" s="93"/>
      <c r="F990" s="97"/>
      <c r="G990" s="97"/>
      <c r="H990" s="97"/>
      <c r="I990" s="97"/>
      <c r="J990" s="74"/>
      <c r="K990" s="74"/>
      <c r="L990" s="74"/>
      <c r="M990" s="74"/>
      <c r="O990" s="74"/>
      <c r="P990" s="98"/>
    </row>
    <row r="991" spans="1:16" ht="16.5" x14ac:dyDescent="0.2">
      <c r="A991" s="95"/>
      <c r="B991" s="93"/>
      <c r="C991" s="93"/>
      <c r="D991" s="93"/>
      <c r="E991" s="93"/>
      <c r="F991" s="97"/>
      <c r="G991" s="97"/>
      <c r="H991" s="97"/>
      <c r="I991" s="97"/>
      <c r="J991" s="74"/>
      <c r="K991" s="74"/>
      <c r="L991" s="74"/>
      <c r="M991" s="74"/>
      <c r="O991" s="74"/>
      <c r="P991" s="98"/>
    </row>
    <row r="992" spans="1:16" ht="16.5" x14ac:dyDescent="0.2">
      <c r="A992" s="95"/>
      <c r="B992" s="93"/>
      <c r="C992" s="93"/>
      <c r="D992" s="93"/>
      <c r="E992" s="93"/>
      <c r="F992" s="97"/>
      <c r="G992" s="97"/>
      <c r="H992" s="97"/>
      <c r="I992" s="97"/>
      <c r="J992" s="74"/>
      <c r="K992" s="74"/>
      <c r="L992" s="74"/>
      <c r="M992" s="74"/>
      <c r="O992" s="74"/>
      <c r="P992" s="98"/>
    </row>
    <row r="993" spans="1:17" ht="16.5" x14ac:dyDescent="0.2">
      <c r="A993" s="95"/>
      <c r="B993" s="93"/>
      <c r="C993" s="93"/>
      <c r="D993" s="93"/>
      <c r="E993" s="93"/>
      <c r="F993" s="97"/>
      <c r="G993" s="97"/>
      <c r="H993" s="97"/>
      <c r="I993" s="97"/>
      <c r="J993" s="74"/>
      <c r="K993" s="74"/>
      <c r="L993" s="74"/>
      <c r="M993" s="74"/>
      <c r="O993" s="74"/>
      <c r="P993" s="98"/>
    </row>
    <row r="994" spans="1:17" ht="16.5" x14ac:dyDescent="0.2">
      <c r="A994" s="95"/>
      <c r="B994" s="93"/>
      <c r="C994" s="93"/>
      <c r="D994" s="93"/>
      <c r="E994" s="93"/>
      <c r="F994" s="97"/>
      <c r="G994" s="97"/>
      <c r="H994" s="97"/>
      <c r="I994" s="97"/>
      <c r="J994" s="74"/>
      <c r="K994" s="74"/>
      <c r="L994" s="74"/>
      <c r="M994" s="74"/>
      <c r="O994" s="74"/>
      <c r="P994" s="98"/>
    </row>
    <row r="995" spans="1:17" ht="16.5" x14ac:dyDescent="0.2">
      <c r="A995" s="95"/>
      <c r="B995" s="93"/>
      <c r="C995" s="93"/>
      <c r="D995" s="93"/>
      <c r="E995" s="93"/>
      <c r="F995" s="97"/>
      <c r="G995" s="97"/>
      <c r="H995" s="97"/>
      <c r="I995" s="97"/>
      <c r="J995" s="74"/>
      <c r="K995" s="74"/>
      <c r="L995" s="74"/>
      <c r="M995" s="74"/>
      <c r="O995" s="74"/>
      <c r="P995" s="98"/>
    </row>
    <row r="996" spans="1:17" ht="16.5" x14ac:dyDescent="0.2">
      <c r="A996" s="95"/>
      <c r="B996" s="93"/>
      <c r="C996" s="93"/>
      <c r="D996" s="93"/>
      <c r="E996" s="93"/>
      <c r="F996" s="97"/>
      <c r="G996" s="97"/>
      <c r="H996" s="97"/>
      <c r="I996" s="97"/>
      <c r="J996" s="74"/>
      <c r="K996" s="74"/>
      <c r="L996" s="74"/>
      <c r="M996" s="74"/>
      <c r="O996" s="74"/>
      <c r="P996" s="98"/>
    </row>
    <row r="997" spans="1:17" ht="16.5" x14ac:dyDescent="0.2">
      <c r="A997" s="95"/>
      <c r="B997" s="93"/>
      <c r="C997" s="93"/>
      <c r="D997" s="93"/>
      <c r="E997" s="93"/>
      <c r="F997" s="97"/>
      <c r="G997" s="97"/>
      <c r="H997" s="97"/>
      <c r="I997" s="97"/>
      <c r="J997" s="74"/>
      <c r="K997" s="74"/>
      <c r="L997" s="74"/>
      <c r="M997" s="74"/>
      <c r="O997" s="74"/>
      <c r="P997" s="98"/>
    </row>
    <row r="998" spans="1:17" ht="16.5" x14ac:dyDescent="0.2">
      <c r="A998" s="95"/>
      <c r="B998" s="93"/>
      <c r="C998" s="93"/>
      <c r="D998" s="93"/>
      <c r="E998" s="93"/>
      <c r="F998" s="97"/>
      <c r="G998" s="97"/>
      <c r="H998" s="97"/>
      <c r="I998" s="97"/>
      <c r="J998" s="74"/>
      <c r="K998" s="74"/>
      <c r="L998" s="74"/>
      <c r="M998" s="74"/>
      <c r="O998" s="74"/>
      <c r="P998" s="98"/>
    </row>
    <row r="999" spans="1:17" ht="16.5" x14ac:dyDescent="0.2">
      <c r="A999" s="95"/>
      <c r="B999" s="93"/>
      <c r="C999" s="93"/>
      <c r="D999" s="93"/>
      <c r="E999" s="93"/>
      <c r="F999" s="97"/>
      <c r="G999" s="97"/>
      <c r="H999" s="97"/>
      <c r="I999" s="97"/>
      <c r="J999" s="74"/>
      <c r="K999" s="74"/>
      <c r="L999" s="74"/>
      <c r="M999" s="74"/>
      <c r="O999" s="74"/>
      <c r="P999" s="98"/>
    </row>
    <row r="1000" spans="1:17" ht="16.5" x14ac:dyDescent="0.2">
      <c r="A1000" s="95"/>
      <c r="B1000" s="93"/>
      <c r="C1000" s="93"/>
      <c r="D1000" s="93"/>
      <c r="E1000" s="93"/>
      <c r="F1000" s="97"/>
      <c r="G1000" s="97"/>
      <c r="H1000" s="97"/>
      <c r="I1000" s="97"/>
      <c r="J1000" s="74"/>
      <c r="K1000" s="74"/>
      <c r="L1000" s="74"/>
      <c r="M1000" s="74"/>
      <c r="O1000" s="74"/>
      <c r="P1000" s="98"/>
    </row>
    <row r="1001" spans="1:17" ht="16.5" x14ac:dyDescent="0.2">
      <c r="A1001" s="95"/>
      <c r="B1001" s="93"/>
      <c r="C1001" s="93"/>
      <c r="D1001" s="93"/>
      <c r="E1001" s="93"/>
      <c r="F1001" s="97"/>
      <c r="G1001" s="97"/>
      <c r="H1001" s="97"/>
      <c r="I1001" s="97"/>
      <c r="J1001" s="74"/>
      <c r="K1001" s="74"/>
      <c r="L1001" s="74"/>
      <c r="M1001" s="74"/>
      <c r="O1001" s="74"/>
      <c r="P1001" s="98"/>
    </row>
    <row r="1002" spans="1:17" ht="16.5" x14ac:dyDescent="0.2">
      <c r="A1002" s="72"/>
      <c r="B1002" s="77"/>
      <c r="C1002" s="77"/>
      <c r="D1002" s="77"/>
      <c r="E1002" s="77"/>
      <c r="F1002" s="97"/>
      <c r="G1002" s="97"/>
      <c r="H1002" s="97"/>
      <c r="I1002" s="97"/>
      <c r="J1002" s="74"/>
      <c r="K1002" s="74"/>
      <c r="L1002" s="74"/>
      <c r="M1002" s="74"/>
      <c r="O1002" s="74"/>
      <c r="P1002" s="98"/>
    </row>
    <row r="1003" spans="1:17" ht="16.5" x14ac:dyDescent="0.2">
      <c r="A1003" s="95"/>
      <c r="B1003" s="93"/>
      <c r="C1003" s="93"/>
      <c r="D1003" s="93"/>
      <c r="E1003" s="93"/>
      <c r="F1003" s="97"/>
      <c r="G1003" s="97"/>
      <c r="H1003" s="97"/>
      <c r="I1003" s="97"/>
      <c r="J1003" s="74"/>
      <c r="K1003" s="74"/>
      <c r="L1003" s="74"/>
      <c r="M1003" s="74"/>
      <c r="O1003" s="74"/>
      <c r="P1003" s="98"/>
    </row>
    <row r="1004" spans="1:17" ht="16.5" x14ac:dyDescent="0.2">
      <c r="A1004" s="95"/>
      <c r="B1004" s="93"/>
      <c r="C1004" s="93"/>
      <c r="D1004" s="93"/>
      <c r="E1004" s="93"/>
      <c r="F1004" s="97"/>
      <c r="G1004" s="97"/>
      <c r="H1004" s="97"/>
      <c r="I1004" s="97"/>
      <c r="J1004" s="74"/>
      <c r="K1004" s="74"/>
      <c r="L1004" s="74"/>
      <c r="M1004" s="74"/>
      <c r="O1004" s="74"/>
      <c r="P1004" s="98"/>
    </row>
    <row r="1005" spans="1:17" ht="16.5" x14ac:dyDescent="0.2">
      <c r="A1005" s="95"/>
      <c r="B1005" s="93"/>
      <c r="C1005" s="93"/>
      <c r="D1005" s="93"/>
      <c r="E1005" s="93"/>
      <c r="F1005" s="97"/>
      <c r="G1005" s="97"/>
      <c r="H1005" s="97"/>
      <c r="I1005" s="97"/>
      <c r="J1005" s="74"/>
      <c r="K1005" s="74"/>
      <c r="L1005" s="74"/>
      <c r="M1005" s="74"/>
      <c r="O1005" s="74"/>
      <c r="P1005" s="98"/>
    </row>
    <row r="1006" spans="1:17" ht="16.5" x14ac:dyDescent="0.2">
      <c r="A1006" s="95"/>
      <c r="B1006" s="93"/>
      <c r="C1006" s="93"/>
      <c r="D1006" s="93"/>
      <c r="E1006" s="93"/>
      <c r="F1006" s="97"/>
      <c r="G1006" s="97"/>
      <c r="H1006" s="97"/>
      <c r="I1006" s="97"/>
      <c r="J1006" s="74"/>
      <c r="K1006" s="74"/>
      <c r="L1006" s="74"/>
      <c r="M1006" s="99"/>
      <c r="O1006" s="74"/>
      <c r="Q1006" s="100"/>
    </row>
    <row r="1007" spans="1:17" ht="16.5" x14ac:dyDescent="0.2">
      <c r="A1007" s="95"/>
      <c r="B1007" s="93"/>
      <c r="C1007" s="93"/>
      <c r="D1007" s="93"/>
      <c r="E1007" s="93"/>
      <c r="F1007" s="97"/>
      <c r="G1007" s="97"/>
      <c r="H1007" s="97"/>
      <c r="I1007" s="97"/>
      <c r="J1007" s="74"/>
      <c r="K1007" s="74"/>
      <c r="L1007" s="74"/>
      <c r="M1007" s="74"/>
      <c r="O1007" s="74"/>
      <c r="P1007" s="98"/>
    </row>
    <row r="1008" spans="1:17" ht="16.5" x14ac:dyDescent="0.2">
      <c r="A1008" s="95"/>
      <c r="B1008" s="93"/>
      <c r="C1008" s="93"/>
      <c r="D1008" s="93"/>
      <c r="E1008" s="93"/>
      <c r="F1008" s="97"/>
      <c r="G1008" s="97"/>
      <c r="H1008" s="97"/>
      <c r="I1008" s="97"/>
      <c r="J1008" s="74"/>
      <c r="K1008" s="74"/>
      <c r="L1008" s="74"/>
      <c r="M1008" s="74"/>
      <c r="O1008" s="74"/>
      <c r="P1008" s="98"/>
    </row>
    <row r="1009" spans="1:16" ht="16.5" x14ac:dyDescent="0.2">
      <c r="A1009" s="95"/>
      <c r="B1009" s="93"/>
      <c r="C1009" s="93"/>
      <c r="D1009" s="93"/>
      <c r="E1009" s="93"/>
      <c r="F1009" s="97"/>
      <c r="G1009" s="97"/>
      <c r="H1009" s="97"/>
      <c r="I1009" s="97"/>
      <c r="J1009" s="74"/>
      <c r="K1009" s="74"/>
      <c r="L1009" s="74"/>
      <c r="M1009" s="74"/>
      <c r="O1009" s="74"/>
      <c r="P1009" s="98"/>
    </row>
    <row r="1010" spans="1:16" ht="16.5" x14ac:dyDescent="0.2">
      <c r="A1010" s="95"/>
      <c r="B1010" s="93"/>
      <c r="C1010" s="93"/>
      <c r="D1010" s="93"/>
      <c r="E1010" s="93"/>
      <c r="F1010" s="97"/>
      <c r="G1010" s="97"/>
      <c r="H1010" s="97"/>
      <c r="I1010" s="97"/>
      <c r="J1010" s="74"/>
      <c r="K1010" s="74"/>
      <c r="L1010" s="74"/>
      <c r="M1010" s="74"/>
      <c r="O1010" s="74"/>
      <c r="P1010" s="98"/>
    </row>
    <row r="1011" spans="1:16" ht="16.5" x14ac:dyDescent="0.2">
      <c r="A1011" s="95"/>
      <c r="B1011" s="93"/>
      <c r="C1011" s="93"/>
      <c r="D1011" s="93"/>
      <c r="E1011" s="93"/>
      <c r="F1011" s="97"/>
      <c r="G1011" s="97"/>
      <c r="H1011" s="97"/>
      <c r="I1011" s="97"/>
      <c r="J1011" s="74"/>
      <c r="K1011" s="74"/>
      <c r="L1011" s="74"/>
      <c r="M1011" s="74"/>
      <c r="O1011" s="74"/>
      <c r="P1011" s="98"/>
    </row>
    <row r="1012" spans="1:16" ht="16.5" x14ac:dyDescent="0.2">
      <c r="A1012" s="95"/>
      <c r="B1012" s="93"/>
      <c r="C1012" s="93"/>
      <c r="D1012" s="93"/>
      <c r="E1012" s="93"/>
      <c r="F1012" s="97"/>
      <c r="G1012" s="97"/>
      <c r="H1012" s="97"/>
      <c r="I1012" s="97"/>
      <c r="J1012" s="74"/>
      <c r="K1012" s="74"/>
      <c r="L1012" s="74"/>
      <c r="M1012" s="74"/>
      <c r="O1012" s="74"/>
      <c r="P1012" s="98"/>
    </row>
    <row r="1013" spans="1:16" ht="16.5" x14ac:dyDescent="0.2">
      <c r="A1013" s="95"/>
      <c r="B1013" s="93"/>
      <c r="C1013" s="93"/>
      <c r="D1013" s="93"/>
      <c r="E1013" s="93"/>
      <c r="F1013" s="97"/>
      <c r="G1013" s="97"/>
      <c r="H1013" s="97"/>
      <c r="I1013" s="97"/>
      <c r="J1013" s="74"/>
      <c r="K1013" s="74"/>
      <c r="L1013" s="74"/>
      <c r="M1013" s="74"/>
      <c r="O1013" s="74"/>
      <c r="P1013" s="98"/>
    </row>
    <row r="1014" spans="1:16" ht="16.5" x14ac:dyDescent="0.2">
      <c r="A1014" s="95"/>
      <c r="B1014" s="93"/>
      <c r="C1014" s="93"/>
      <c r="D1014" s="93"/>
      <c r="E1014" s="93"/>
      <c r="F1014" s="97"/>
      <c r="G1014" s="97"/>
      <c r="H1014" s="97"/>
      <c r="I1014" s="97"/>
      <c r="J1014" s="74"/>
      <c r="K1014" s="74"/>
      <c r="L1014" s="74"/>
      <c r="M1014" s="74"/>
      <c r="O1014" s="74"/>
      <c r="P1014" s="98"/>
    </row>
    <row r="1015" spans="1:16" ht="16.5" x14ac:dyDescent="0.2">
      <c r="A1015" s="95"/>
      <c r="B1015" s="93"/>
      <c r="C1015" s="93"/>
      <c r="D1015" s="93"/>
      <c r="E1015" s="93"/>
      <c r="F1015" s="97"/>
      <c r="G1015" s="97"/>
      <c r="H1015" s="97"/>
      <c r="I1015" s="97"/>
      <c r="J1015" s="74"/>
      <c r="K1015" s="74"/>
      <c r="L1015" s="74"/>
      <c r="M1015" s="74"/>
      <c r="O1015" s="74"/>
      <c r="P1015" s="98"/>
    </row>
    <row r="1016" spans="1:16" ht="16.5" x14ac:dyDescent="0.2">
      <c r="A1016" s="95"/>
      <c r="B1016" s="93"/>
      <c r="C1016" s="93"/>
      <c r="D1016" s="93"/>
      <c r="E1016" s="93"/>
      <c r="F1016" s="97"/>
      <c r="G1016" s="97"/>
      <c r="H1016" s="97"/>
      <c r="I1016" s="97"/>
      <c r="J1016" s="74"/>
      <c r="K1016" s="74"/>
      <c r="L1016" s="74"/>
      <c r="M1016" s="74"/>
      <c r="O1016" s="74"/>
      <c r="P1016" s="98"/>
    </row>
    <row r="1017" spans="1:16" ht="16.5" x14ac:dyDescent="0.2">
      <c r="A1017" s="95"/>
      <c r="B1017" s="93"/>
      <c r="C1017" s="93"/>
      <c r="D1017" s="93"/>
      <c r="E1017" s="93"/>
      <c r="F1017" s="97"/>
      <c r="G1017" s="97"/>
      <c r="H1017" s="97"/>
      <c r="I1017" s="97"/>
      <c r="J1017" s="74"/>
      <c r="K1017" s="74"/>
      <c r="L1017" s="74"/>
      <c r="M1017" s="74"/>
      <c r="O1017" s="74"/>
      <c r="P1017" s="98"/>
    </row>
    <row r="1018" spans="1:16" ht="16.5" x14ac:dyDescent="0.2">
      <c r="A1018" s="95"/>
      <c r="B1018" s="93"/>
      <c r="C1018" s="93"/>
      <c r="D1018" s="93"/>
      <c r="E1018" s="93"/>
      <c r="F1018" s="97"/>
      <c r="G1018" s="97"/>
      <c r="H1018" s="97"/>
      <c r="I1018" s="97"/>
      <c r="J1018" s="74"/>
      <c r="K1018" s="74"/>
      <c r="L1018" s="74"/>
      <c r="M1018" s="74"/>
      <c r="O1018" s="74"/>
      <c r="P1018" s="98"/>
    </row>
    <row r="1019" spans="1:16" ht="16.5" x14ac:dyDescent="0.2">
      <c r="A1019" s="95"/>
      <c r="B1019" s="93"/>
      <c r="C1019" s="93"/>
      <c r="D1019" s="93"/>
      <c r="E1019" s="93"/>
      <c r="F1019" s="97"/>
      <c r="G1019" s="97"/>
      <c r="H1019" s="97"/>
      <c r="I1019" s="97"/>
      <c r="J1019" s="74"/>
      <c r="K1019" s="74"/>
      <c r="L1019" s="74"/>
      <c r="M1019" s="74"/>
      <c r="O1019" s="74"/>
      <c r="P1019" s="98"/>
    </row>
    <row r="1020" spans="1:16" ht="16.5" x14ac:dyDescent="0.2">
      <c r="A1020" s="95"/>
      <c r="B1020" s="93"/>
      <c r="C1020" s="93"/>
      <c r="D1020" s="93"/>
      <c r="E1020" s="93"/>
      <c r="F1020" s="97"/>
      <c r="G1020" s="97"/>
      <c r="H1020" s="97"/>
      <c r="I1020" s="97"/>
      <c r="J1020" s="74"/>
      <c r="K1020" s="74"/>
      <c r="L1020" s="74"/>
      <c r="M1020" s="74"/>
      <c r="O1020" s="74"/>
      <c r="P1020" s="98"/>
    </row>
    <row r="1021" spans="1:16" ht="16.5" x14ac:dyDescent="0.2">
      <c r="A1021" s="95"/>
      <c r="B1021" s="93"/>
      <c r="C1021" s="93"/>
      <c r="D1021" s="93"/>
      <c r="E1021" s="93"/>
      <c r="F1021" s="97"/>
      <c r="G1021" s="97"/>
      <c r="H1021" s="97"/>
      <c r="I1021" s="97"/>
      <c r="J1021" s="74"/>
      <c r="K1021" s="74"/>
      <c r="L1021" s="74"/>
      <c r="M1021" s="74"/>
      <c r="O1021" s="74"/>
      <c r="P1021" s="98"/>
    </row>
    <row r="1022" spans="1:16" ht="16.5" x14ac:dyDescent="0.2">
      <c r="A1022" s="95"/>
      <c r="B1022" s="93"/>
      <c r="C1022" s="93"/>
      <c r="D1022" s="93"/>
      <c r="E1022" s="93"/>
      <c r="F1022" s="97"/>
      <c r="G1022" s="97"/>
      <c r="H1022" s="97"/>
      <c r="I1022" s="97"/>
      <c r="J1022" s="74"/>
      <c r="K1022" s="74"/>
      <c r="L1022" s="74"/>
      <c r="M1022" s="74"/>
      <c r="O1022" s="74"/>
      <c r="P1022" s="98"/>
    </row>
    <row r="1023" spans="1:16" ht="16.5" x14ac:dyDescent="0.2">
      <c r="A1023" s="95"/>
      <c r="B1023" s="93"/>
      <c r="C1023" s="93"/>
      <c r="D1023" s="93"/>
      <c r="E1023" s="93"/>
      <c r="F1023" s="97"/>
      <c r="G1023" s="97"/>
      <c r="H1023" s="97"/>
      <c r="I1023" s="97"/>
      <c r="J1023" s="74"/>
      <c r="K1023" s="74"/>
      <c r="L1023" s="74"/>
      <c r="M1023" s="74"/>
      <c r="O1023" s="74"/>
      <c r="P1023" s="98"/>
    </row>
    <row r="1024" spans="1:16" ht="16.5" x14ac:dyDescent="0.2">
      <c r="A1024" s="95"/>
      <c r="B1024" s="93"/>
      <c r="C1024" s="93"/>
      <c r="D1024" s="93"/>
      <c r="E1024" s="93"/>
      <c r="F1024" s="97"/>
      <c r="G1024" s="97"/>
      <c r="H1024" s="97"/>
      <c r="I1024" s="97"/>
      <c r="J1024" s="74"/>
      <c r="K1024" s="74"/>
      <c r="L1024" s="74"/>
      <c r="M1024" s="74"/>
      <c r="O1024" s="74"/>
      <c r="P1024" s="98"/>
    </row>
    <row r="1025" spans="1:16" ht="16.5" x14ac:dyDescent="0.2">
      <c r="A1025" s="95"/>
      <c r="B1025" s="93"/>
      <c r="C1025" s="93"/>
      <c r="D1025" s="93"/>
      <c r="E1025" s="93"/>
      <c r="F1025" s="97"/>
      <c r="G1025" s="97"/>
      <c r="H1025" s="97"/>
      <c r="I1025" s="97"/>
      <c r="J1025" s="74"/>
      <c r="K1025" s="74"/>
      <c r="L1025" s="74"/>
      <c r="M1025" s="74"/>
      <c r="O1025" s="74"/>
      <c r="P1025" s="98"/>
    </row>
    <row r="1026" spans="1:16" ht="16.5" x14ac:dyDescent="0.2">
      <c r="A1026" s="95"/>
      <c r="B1026" s="93"/>
      <c r="C1026" s="93"/>
      <c r="D1026" s="93"/>
      <c r="E1026" s="93"/>
      <c r="F1026" s="97"/>
      <c r="G1026" s="97"/>
      <c r="H1026" s="97"/>
      <c r="I1026" s="97"/>
      <c r="J1026" s="74"/>
      <c r="K1026" s="74"/>
      <c r="L1026" s="74"/>
      <c r="M1026" s="74"/>
      <c r="O1026" s="74"/>
      <c r="P1026" s="98"/>
    </row>
    <row r="1027" spans="1:16" ht="16.5" x14ac:dyDescent="0.2">
      <c r="A1027" s="95"/>
      <c r="B1027" s="93"/>
      <c r="C1027" s="93"/>
      <c r="D1027" s="93"/>
      <c r="E1027" s="93"/>
      <c r="F1027" s="97"/>
      <c r="G1027" s="97"/>
      <c r="H1027" s="97"/>
      <c r="I1027" s="97"/>
      <c r="J1027" s="74"/>
      <c r="K1027" s="74"/>
      <c r="L1027" s="74"/>
      <c r="M1027" s="74"/>
      <c r="O1027" s="74"/>
      <c r="P1027" s="98"/>
    </row>
    <row r="1028" spans="1:16" ht="16.5" x14ac:dyDescent="0.2">
      <c r="A1028" s="95"/>
      <c r="B1028" s="93"/>
      <c r="C1028" s="93"/>
      <c r="D1028" s="93"/>
      <c r="E1028" s="93"/>
      <c r="F1028" s="97"/>
      <c r="G1028" s="97"/>
      <c r="H1028" s="97"/>
      <c r="I1028" s="97"/>
      <c r="J1028" s="74"/>
      <c r="K1028" s="74"/>
      <c r="L1028" s="74"/>
      <c r="M1028" s="74"/>
      <c r="O1028" s="74"/>
      <c r="P1028" s="98"/>
    </row>
    <row r="1029" spans="1:16" ht="16.5" x14ac:dyDescent="0.2">
      <c r="A1029" s="95"/>
      <c r="B1029" s="93"/>
      <c r="C1029" s="93"/>
      <c r="D1029" s="93"/>
      <c r="E1029" s="93"/>
      <c r="F1029" s="97"/>
      <c r="G1029" s="97"/>
      <c r="H1029" s="97"/>
      <c r="I1029" s="97"/>
      <c r="J1029" s="74"/>
      <c r="K1029" s="74"/>
      <c r="L1029" s="74"/>
      <c r="M1029" s="74"/>
      <c r="O1029" s="74"/>
      <c r="P1029" s="98"/>
    </row>
    <row r="1030" spans="1:16" ht="16.5" x14ac:dyDescent="0.2">
      <c r="A1030" s="95"/>
      <c r="B1030" s="93"/>
      <c r="C1030" s="93"/>
      <c r="D1030" s="93"/>
      <c r="E1030" s="93"/>
      <c r="F1030" s="97"/>
      <c r="G1030" s="97"/>
      <c r="H1030" s="97"/>
      <c r="I1030" s="97"/>
      <c r="J1030" s="74"/>
      <c r="K1030" s="74"/>
      <c r="L1030" s="74"/>
      <c r="M1030" s="74"/>
      <c r="O1030" s="74"/>
      <c r="P1030" s="98"/>
    </row>
    <row r="1031" spans="1:16" ht="16.5" x14ac:dyDescent="0.2">
      <c r="A1031" s="95"/>
      <c r="B1031" s="93"/>
      <c r="C1031" s="93"/>
      <c r="D1031" s="93"/>
      <c r="E1031" s="93"/>
      <c r="F1031" s="97"/>
      <c r="G1031" s="97"/>
      <c r="H1031" s="97"/>
      <c r="I1031" s="97"/>
      <c r="J1031" s="74"/>
      <c r="K1031" s="74"/>
      <c r="L1031" s="74"/>
      <c r="M1031" s="74"/>
      <c r="O1031" s="74"/>
      <c r="P1031" s="98"/>
    </row>
    <row r="1032" spans="1:16" ht="16.5" x14ac:dyDescent="0.2">
      <c r="A1032" s="95"/>
      <c r="B1032" s="93"/>
      <c r="C1032" s="93"/>
      <c r="D1032" s="93"/>
      <c r="E1032" s="93"/>
      <c r="F1032" s="97"/>
      <c r="G1032" s="97"/>
      <c r="H1032" s="97"/>
      <c r="I1032" s="97"/>
      <c r="J1032" s="74"/>
      <c r="K1032" s="74"/>
      <c r="L1032" s="74"/>
      <c r="M1032" s="74"/>
      <c r="O1032" s="74"/>
      <c r="P1032" s="98"/>
    </row>
    <row r="1033" spans="1:16" ht="16.5" x14ac:dyDescent="0.2">
      <c r="A1033" s="95"/>
      <c r="B1033" s="93"/>
      <c r="C1033" s="93"/>
      <c r="D1033" s="93"/>
      <c r="E1033" s="93"/>
      <c r="F1033" s="97"/>
      <c r="G1033" s="97"/>
      <c r="H1033" s="97"/>
      <c r="I1033" s="97"/>
      <c r="J1033" s="74"/>
      <c r="K1033" s="74"/>
      <c r="L1033" s="74"/>
      <c r="M1033" s="74"/>
      <c r="O1033" s="74"/>
      <c r="P1033" s="98"/>
    </row>
    <row r="1034" spans="1:16" ht="16.5" x14ac:dyDescent="0.2">
      <c r="A1034" s="95"/>
      <c r="B1034" s="93"/>
      <c r="C1034" s="93"/>
      <c r="D1034" s="93"/>
      <c r="E1034" s="93"/>
      <c r="F1034" s="97"/>
      <c r="G1034" s="97"/>
      <c r="H1034" s="97"/>
      <c r="I1034" s="97"/>
      <c r="J1034" s="74"/>
      <c r="K1034" s="74"/>
      <c r="L1034" s="74"/>
      <c r="M1034" s="74"/>
      <c r="O1034" s="74"/>
      <c r="P1034" s="98"/>
    </row>
    <row r="1035" spans="1:16" ht="16.5" x14ac:dyDescent="0.2">
      <c r="A1035" s="95"/>
      <c r="B1035" s="93"/>
      <c r="C1035" s="93"/>
      <c r="D1035" s="93"/>
      <c r="E1035" s="93"/>
      <c r="F1035" s="97"/>
      <c r="G1035" s="97"/>
      <c r="H1035" s="97"/>
      <c r="I1035" s="97"/>
      <c r="J1035" s="74"/>
      <c r="K1035" s="74"/>
      <c r="L1035" s="74"/>
      <c r="M1035" s="74"/>
      <c r="O1035" s="74"/>
      <c r="P1035" s="98"/>
    </row>
    <row r="1036" spans="1:16" ht="16.5" x14ac:dyDescent="0.2">
      <c r="A1036" s="95"/>
      <c r="B1036" s="93"/>
      <c r="C1036" s="93"/>
      <c r="D1036" s="93"/>
      <c r="E1036" s="93"/>
      <c r="F1036" s="97"/>
      <c r="G1036" s="97"/>
      <c r="H1036" s="97"/>
      <c r="I1036" s="97"/>
      <c r="J1036" s="74"/>
      <c r="K1036" s="74"/>
      <c r="L1036" s="74"/>
      <c r="M1036" s="74"/>
      <c r="O1036" s="74"/>
      <c r="P1036" s="98"/>
    </row>
    <row r="1037" spans="1:16" ht="16.5" x14ac:dyDescent="0.2">
      <c r="A1037" s="95"/>
      <c r="B1037" s="93"/>
      <c r="C1037" s="93"/>
      <c r="D1037" s="93"/>
      <c r="E1037" s="93"/>
      <c r="F1037" s="97"/>
      <c r="G1037" s="97"/>
      <c r="H1037" s="97"/>
      <c r="I1037" s="97"/>
      <c r="J1037" s="74"/>
      <c r="K1037" s="74"/>
      <c r="L1037" s="74"/>
      <c r="M1037" s="74"/>
      <c r="O1037" s="74"/>
      <c r="P1037" s="98"/>
    </row>
    <row r="1038" spans="1:16" ht="16.5" x14ac:dyDescent="0.2">
      <c r="A1038" s="95"/>
      <c r="B1038" s="93"/>
      <c r="C1038" s="93"/>
      <c r="D1038" s="93"/>
      <c r="E1038" s="93"/>
      <c r="F1038" s="97"/>
      <c r="G1038" s="97"/>
      <c r="H1038" s="97"/>
      <c r="I1038" s="97"/>
      <c r="J1038" s="74"/>
      <c r="K1038" s="74"/>
      <c r="L1038" s="74"/>
      <c r="M1038" s="74"/>
      <c r="O1038" s="74"/>
      <c r="P1038" s="98"/>
    </row>
    <row r="1039" spans="1:16" ht="16.5" x14ac:dyDescent="0.2">
      <c r="A1039" s="95"/>
      <c r="B1039" s="93"/>
      <c r="C1039" s="93"/>
      <c r="D1039" s="93"/>
      <c r="E1039" s="93"/>
      <c r="F1039" s="97"/>
      <c r="G1039" s="97"/>
      <c r="H1039" s="97"/>
      <c r="I1039" s="97"/>
      <c r="J1039" s="74"/>
      <c r="K1039" s="74"/>
      <c r="L1039" s="74"/>
      <c r="M1039" s="74"/>
      <c r="O1039" s="74"/>
      <c r="P1039" s="98"/>
    </row>
    <row r="1040" spans="1:16" ht="16.5" x14ac:dyDescent="0.2">
      <c r="A1040" s="95"/>
      <c r="B1040" s="93"/>
      <c r="C1040" s="93"/>
      <c r="D1040" s="93"/>
      <c r="E1040" s="93"/>
      <c r="F1040" s="97"/>
      <c r="G1040" s="97"/>
      <c r="H1040" s="97"/>
      <c r="I1040" s="97"/>
      <c r="J1040" s="74"/>
      <c r="K1040" s="74"/>
      <c r="L1040" s="74"/>
      <c r="M1040" s="74"/>
      <c r="O1040" s="74"/>
      <c r="P1040" s="98"/>
    </row>
    <row r="1041" spans="1:16" ht="16.5" x14ac:dyDescent="0.2">
      <c r="A1041" s="95"/>
      <c r="B1041" s="93"/>
      <c r="C1041" s="93"/>
      <c r="D1041" s="93"/>
      <c r="E1041" s="93"/>
      <c r="F1041" s="97"/>
      <c r="G1041" s="97"/>
      <c r="H1041" s="97"/>
      <c r="I1041" s="97"/>
      <c r="J1041" s="74"/>
      <c r="K1041" s="74"/>
      <c r="L1041" s="74"/>
      <c r="M1041" s="74"/>
      <c r="O1041" s="74"/>
      <c r="P1041" s="98"/>
    </row>
    <row r="1042" spans="1:16" ht="16.5" x14ac:dyDescent="0.2">
      <c r="A1042" s="95"/>
      <c r="B1042" s="93"/>
      <c r="C1042" s="93"/>
      <c r="D1042" s="93"/>
      <c r="E1042" s="93"/>
      <c r="F1042" s="97"/>
      <c r="G1042" s="97"/>
      <c r="H1042" s="97"/>
      <c r="I1042" s="97"/>
      <c r="J1042" s="74"/>
      <c r="K1042" s="74"/>
      <c r="L1042" s="74"/>
      <c r="M1042" s="74"/>
      <c r="O1042" s="74"/>
      <c r="P1042" s="98"/>
    </row>
    <row r="1043" spans="1:16" ht="16.5" x14ac:dyDescent="0.2">
      <c r="A1043" s="95"/>
      <c r="B1043" s="93"/>
      <c r="C1043" s="93"/>
      <c r="D1043" s="93"/>
      <c r="E1043" s="93"/>
      <c r="F1043" s="97"/>
      <c r="G1043" s="97"/>
      <c r="H1043" s="97"/>
      <c r="I1043" s="97"/>
      <c r="J1043" s="74"/>
      <c r="K1043" s="74"/>
      <c r="L1043" s="74"/>
      <c r="M1043" s="74"/>
      <c r="O1043" s="74"/>
      <c r="P1043" s="98"/>
    </row>
    <row r="1044" spans="1:16" ht="16.5" x14ac:dyDescent="0.2">
      <c r="A1044" s="95"/>
      <c r="B1044" s="93"/>
      <c r="C1044" s="93"/>
      <c r="D1044" s="93"/>
      <c r="E1044" s="93"/>
      <c r="F1044" s="97"/>
      <c r="G1044" s="97"/>
      <c r="H1044" s="97"/>
      <c r="I1044" s="97"/>
      <c r="J1044" s="74"/>
      <c r="K1044" s="74"/>
      <c r="L1044" s="74"/>
      <c r="M1044" s="74"/>
      <c r="O1044" s="74"/>
      <c r="P1044" s="98"/>
    </row>
    <row r="1045" spans="1:16" ht="16.5" x14ac:dyDescent="0.2">
      <c r="A1045" s="95"/>
      <c r="B1045" s="93"/>
      <c r="C1045" s="93"/>
      <c r="D1045" s="93"/>
      <c r="E1045" s="93"/>
      <c r="F1045" s="97"/>
      <c r="G1045" s="97"/>
      <c r="H1045" s="97"/>
      <c r="I1045" s="97"/>
      <c r="J1045" s="74"/>
      <c r="K1045" s="74"/>
      <c r="L1045" s="74"/>
      <c r="M1045" s="74"/>
      <c r="O1045" s="74"/>
      <c r="P1045" s="98"/>
    </row>
    <row r="1046" spans="1:16" ht="16.5" x14ac:dyDescent="0.2">
      <c r="A1046" s="95"/>
      <c r="B1046" s="93"/>
      <c r="C1046" s="93"/>
      <c r="D1046" s="93"/>
      <c r="E1046" s="93"/>
      <c r="F1046" s="97"/>
      <c r="G1046" s="97"/>
      <c r="H1046" s="97"/>
      <c r="I1046" s="97"/>
      <c r="J1046" s="74"/>
      <c r="K1046" s="74"/>
      <c r="L1046" s="74"/>
      <c r="M1046" s="74"/>
      <c r="O1046" s="74"/>
      <c r="P1046" s="98"/>
    </row>
    <row r="1047" spans="1:16" ht="16.5" x14ac:dyDescent="0.2">
      <c r="A1047" s="95"/>
      <c r="B1047" s="93"/>
      <c r="C1047" s="93"/>
      <c r="D1047" s="93"/>
      <c r="E1047" s="93"/>
      <c r="F1047" s="97"/>
      <c r="G1047" s="97"/>
      <c r="H1047" s="97"/>
      <c r="I1047" s="97"/>
      <c r="J1047" s="74"/>
      <c r="K1047" s="74"/>
      <c r="L1047" s="74"/>
      <c r="M1047" s="74"/>
      <c r="O1047" s="74"/>
      <c r="P1047" s="98"/>
    </row>
    <row r="1048" spans="1:16" ht="16.5" x14ac:dyDescent="0.2">
      <c r="A1048" s="95"/>
      <c r="B1048" s="93"/>
      <c r="C1048" s="93"/>
      <c r="D1048" s="93"/>
      <c r="E1048" s="93"/>
      <c r="F1048" s="97"/>
      <c r="G1048" s="97"/>
      <c r="H1048" s="97"/>
      <c r="I1048" s="97"/>
      <c r="J1048" s="74"/>
      <c r="K1048" s="74"/>
      <c r="L1048" s="74"/>
      <c r="M1048" s="74"/>
      <c r="O1048" s="74"/>
      <c r="P1048" s="98"/>
    </row>
    <row r="1049" spans="1:16" ht="16.5" x14ac:dyDescent="0.2">
      <c r="A1049" s="95"/>
      <c r="B1049" s="93"/>
      <c r="C1049" s="93"/>
      <c r="D1049" s="93"/>
      <c r="E1049" s="93"/>
      <c r="F1049" s="97"/>
      <c r="G1049" s="97"/>
      <c r="H1049" s="97"/>
      <c r="I1049" s="97"/>
      <c r="J1049" s="74"/>
      <c r="K1049" s="74"/>
      <c r="L1049" s="74"/>
      <c r="M1049" s="74"/>
      <c r="O1049" s="74"/>
      <c r="P1049" s="98"/>
    </row>
    <row r="1050" spans="1:16" ht="16.5" x14ac:dyDescent="0.2">
      <c r="A1050" s="95"/>
      <c r="B1050" s="93"/>
      <c r="C1050" s="93"/>
      <c r="D1050" s="93"/>
      <c r="E1050" s="93"/>
      <c r="F1050" s="97"/>
      <c r="G1050" s="97"/>
      <c r="H1050" s="97"/>
      <c r="I1050" s="97"/>
      <c r="J1050" s="74"/>
      <c r="K1050" s="74"/>
      <c r="L1050" s="74"/>
      <c r="M1050" s="74"/>
      <c r="O1050" s="74"/>
      <c r="P1050" s="98"/>
    </row>
    <row r="1051" spans="1:16" ht="16.5" x14ac:dyDescent="0.2">
      <c r="A1051" s="95"/>
      <c r="B1051" s="93"/>
      <c r="C1051" s="93"/>
      <c r="D1051" s="93"/>
      <c r="E1051" s="93"/>
      <c r="F1051" s="97"/>
      <c r="G1051" s="97"/>
      <c r="H1051" s="97"/>
      <c r="I1051" s="97"/>
      <c r="J1051" s="74"/>
      <c r="K1051" s="74"/>
      <c r="L1051" s="74"/>
      <c r="M1051" s="74"/>
      <c r="O1051" s="74"/>
      <c r="P1051" s="98"/>
    </row>
    <row r="1052" spans="1:16" ht="16.5" x14ac:dyDescent="0.2">
      <c r="A1052" s="95"/>
      <c r="B1052" s="93"/>
      <c r="C1052" s="93"/>
      <c r="D1052" s="93"/>
      <c r="E1052" s="93"/>
      <c r="F1052" s="97"/>
      <c r="G1052" s="97"/>
      <c r="H1052" s="97"/>
      <c r="I1052" s="97"/>
      <c r="J1052" s="74"/>
      <c r="K1052" s="74"/>
      <c r="L1052" s="74"/>
      <c r="M1052" s="74"/>
      <c r="O1052" s="74"/>
      <c r="P1052" s="98"/>
    </row>
    <row r="1053" spans="1:16" ht="16.5" x14ac:dyDescent="0.2">
      <c r="A1053" s="95"/>
      <c r="B1053" s="93"/>
      <c r="C1053" s="93"/>
      <c r="D1053" s="93"/>
      <c r="E1053" s="93"/>
      <c r="F1053" s="97"/>
      <c r="G1053" s="97"/>
      <c r="H1053" s="97"/>
      <c r="I1053" s="97"/>
      <c r="J1053" s="74"/>
      <c r="K1053" s="74"/>
      <c r="L1053" s="74"/>
      <c r="M1053" s="74"/>
      <c r="O1053" s="74"/>
      <c r="P1053" s="98"/>
    </row>
    <row r="1054" spans="1:16" ht="16.5" x14ac:dyDescent="0.2">
      <c r="A1054" s="95"/>
      <c r="B1054" s="93"/>
      <c r="C1054" s="93"/>
      <c r="D1054" s="93"/>
      <c r="E1054" s="93"/>
      <c r="F1054" s="97"/>
      <c r="G1054" s="97"/>
      <c r="H1054" s="97"/>
      <c r="I1054" s="97"/>
      <c r="J1054" s="74"/>
      <c r="K1054" s="74"/>
      <c r="L1054" s="74"/>
      <c r="M1054" s="74"/>
      <c r="O1054" s="74"/>
      <c r="P1054" s="98"/>
    </row>
    <row r="1055" spans="1:16" ht="16.5" x14ac:dyDescent="0.2">
      <c r="A1055" s="95"/>
      <c r="B1055" s="93"/>
      <c r="C1055" s="93"/>
      <c r="D1055" s="93"/>
      <c r="E1055" s="93"/>
      <c r="F1055" s="97"/>
      <c r="G1055" s="97"/>
      <c r="H1055" s="97"/>
      <c r="I1055" s="97"/>
      <c r="J1055" s="74"/>
      <c r="K1055" s="74"/>
      <c r="L1055" s="74"/>
      <c r="M1055" s="74"/>
      <c r="O1055" s="74"/>
      <c r="P1055" s="98"/>
    </row>
    <row r="1056" spans="1:16" ht="16.5" x14ac:dyDescent="0.2">
      <c r="A1056" s="95"/>
      <c r="B1056" s="93"/>
      <c r="C1056" s="93"/>
      <c r="D1056" s="93"/>
      <c r="E1056" s="93"/>
      <c r="F1056" s="97"/>
      <c r="G1056" s="97"/>
      <c r="H1056" s="97"/>
      <c r="I1056" s="97"/>
      <c r="J1056" s="74"/>
      <c r="K1056" s="74"/>
      <c r="L1056" s="74"/>
      <c r="M1056" s="74"/>
      <c r="O1056" s="74"/>
      <c r="P1056" s="98"/>
    </row>
    <row r="1057" spans="1:16" ht="16.5" x14ac:dyDescent="0.2">
      <c r="A1057" s="95"/>
      <c r="B1057" s="93"/>
      <c r="C1057" s="93"/>
      <c r="D1057" s="93"/>
      <c r="E1057" s="93"/>
      <c r="F1057" s="97"/>
      <c r="G1057" s="97"/>
      <c r="H1057" s="97"/>
      <c r="I1057" s="97"/>
      <c r="J1057" s="74"/>
      <c r="K1057" s="74"/>
      <c r="L1057" s="74"/>
      <c r="M1057" s="74"/>
      <c r="O1057" s="74"/>
      <c r="P1057" s="98"/>
    </row>
    <row r="1058" spans="1:16" ht="16.5" x14ac:dyDescent="0.2">
      <c r="A1058" s="95"/>
      <c r="B1058" s="93"/>
      <c r="C1058" s="93"/>
      <c r="D1058" s="93"/>
      <c r="E1058" s="93"/>
      <c r="F1058" s="97"/>
      <c r="G1058" s="97"/>
      <c r="H1058" s="97"/>
      <c r="I1058" s="97"/>
      <c r="J1058" s="74"/>
      <c r="K1058" s="74"/>
      <c r="L1058" s="74"/>
      <c r="M1058" s="74"/>
      <c r="O1058" s="74"/>
      <c r="P1058" s="98"/>
    </row>
    <row r="1059" spans="1:16" ht="16.5" x14ac:dyDescent="0.2">
      <c r="A1059" s="95"/>
      <c r="B1059" s="93"/>
      <c r="C1059" s="93"/>
      <c r="D1059" s="93"/>
      <c r="E1059" s="93"/>
      <c r="F1059" s="97"/>
      <c r="G1059" s="97"/>
      <c r="H1059" s="97"/>
      <c r="I1059" s="97"/>
      <c r="J1059" s="74"/>
      <c r="K1059" s="74"/>
      <c r="L1059" s="74"/>
      <c r="M1059" s="74"/>
      <c r="O1059" s="74"/>
      <c r="P1059" s="98"/>
    </row>
    <row r="1060" spans="1:16" ht="16.5" x14ac:dyDescent="0.2">
      <c r="A1060" s="95"/>
      <c r="B1060" s="93"/>
      <c r="C1060" s="93"/>
      <c r="D1060" s="93"/>
      <c r="E1060" s="93"/>
      <c r="F1060" s="97"/>
      <c r="G1060" s="97"/>
      <c r="H1060" s="97"/>
      <c r="I1060" s="97"/>
      <c r="J1060" s="74"/>
      <c r="K1060" s="74"/>
      <c r="L1060" s="74"/>
      <c r="M1060" s="74"/>
      <c r="O1060" s="74"/>
      <c r="P1060" s="98"/>
    </row>
    <row r="1061" spans="1:16" ht="16.5" x14ac:dyDescent="0.2">
      <c r="A1061" s="95"/>
      <c r="B1061" s="93"/>
      <c r="C1061" s="93"/>
      <c r="D1061" s="93"/>
      <c r="E1061" s="93"/>
      <c r="F1061" s="97"/>
      <c r="G1061" s="97"/>
      <c r="H1061" s="97"/>
      <c r="I1061" s="97"/>
      <c r="J1061" s="74"/>
      <c r="K1061" s="74"/>
      <c r="L1061" s="74"/>
      <c r="M1061" s="74"/>
      <c r="O1061" s="74"/>
      <c r="P1061" s="98"/>
    </row>
    <row r="1062" spans="1:16" ht="16.5" x14ac:dyDescent="0.2">
      <c r="A1062" s="95"/>
      <c r="B1062" s="93"/>
      <c r="C1062" s="93"/>
      <c r="D1062" s="93"/>
      <c r="E1062" s="93"/>
      <c r="F1062" s="97"/>
      <c r="G1062" s="97"/>
      <c r="H1062" s="97"/>
      <c r="I1062" s="97"/>
      <c r="J1062" s="74"/>
      <c r="K1062" s="74"/>
      <c r="L1062" s="74"/>
      <c r="M1062" s="74"/>
      <c r="O1062" s="74"/>
      <c r="P1062" s="98"/>
    </row>
    <row r="1063" spans="1:16" ht="16.5" x14ac:dyDescent="0.2">
      <c r="A1063" s="95"/>
      <c r="B1063" s="93"/>
      <c r="C1063" s="93"/>
      <c r="D1063" s="93"/>
      <c r="E1063" s="93"/>
      <c r="F1063" s="97"/>
      <c r="G1063" s="97"/>
      <c r="H1063" s="97"/>
      <c r="I1063" s="97"/>
      <c r="J1063" s="74"/>
      <c r="K1063" s="74"/>
      <c r="L1063" s="74"/>
      <c r="M1063" s="74"/>
      <c r="O1063" s="74"/>
      <c r="P1063" s="98"/>
    </row>
    <row r="1064" spans="1:16" ht="16.5" x14ac:dyDescent="0.2">
      <c r="A1064" s="95"/>
      <c r="B1064" s="93"/>
      <c r="C1064" s="93"/>
      <c r="D1064" s="93"/>
      <c r="E1064" s="93"/>
      <c r="F1064" s="97"/>
      <c r="G1064" s="97"/>
      <c r="H1064" s="97"/>
      <c r="I1064" s="97"/>
      <c r="J1064" s="74"/>
      <c r="K1064" s="74"/>
      <c r="L1064" s="74"/>
      <c r="M1064" s="74"/>
      <c r="O1064" s="74"/>
      <c r="P1064" s="98"/>
    </row>
    <row r="1065" spans="1:16" ht="16.5" x14ac:dyDescent="0.2">
      <c r="A1065" s="95"/>
      <c r="B1065" s="93"/>
      <c r="C1065" s="93"/>
      <c r="D1065" s="93"/>
      <c r="E1065" s="93"/>
      <c r="F1065" s="97"/>
      <c r="G1065" s="97"/>
      <c r="H1065" s="97"/>
      <c r="I1065" s="97"/>
      <c r="J1065" s="74"/>
      <c r="K1065" s="74"/>
      <c r="L1065" s="74"/>
      <c r="M1065" s="74"/>
      <c r="O1065" s="74"/>
      <c r="P1065" s="98"/>
    </row>
    <row r="1066" spans="1:16" ht="16.5" x14ac:dyDescent="0.2">
      <c r="A1066" s="95"/>
      <c r="B1066" s="93"/>
      <c r="C1066" s="93"/>
      <c r="D1066" s="93"/>
      <c r="E1066" s="93"/>
      <c r="F1066" s="97"/>
      <c r="G1066" s="97"/>
      <c r="H1066" s="97"/>
      <c r="I1066" s="97"/>
      <c r="J1066" s="74"/>
      <c r="K1066" s="74"/>
      <c r="L1066" s="74"/>
      <c r="M1066" s="74"/>
      <c r="O1066" s="74"/>
      <c r="P1066" s="98"/>
    </row>
    <row r="1067" spans="1:16" ht="16.5" x14ac:dyDescent="0.2">
      <c r="A1067" s="95"/>
      <c r="B1067" s="93"/>
      <c r="C1067" s="93"/>
      <c r="D1067" s="93"/>
      <c r="E1067" s="93"/>
      <c r="F1067" s="97"/>
      <c r="G1067" s="97"/>
      <c r="H1067" s="97"/>
      <c r="I1067" s="97"/>
      <c r="J1067" s="74"/>
      <c r="K1067" s="74"/>
      <c r="L1067" s="74"/>
      <c r="M1067" s="74"/>
      <c r="O1067" s="74"/>
      <c r="P1067" s="98"/>
    </row>
    <row r="1068" spans="1:16" ht="16.5" x14ac:dyDescent="0.2">
      <c r="A1068" s="95"/>
      <c r="B1068" s="93"/>
      <c r="C1068" s="93"/>
      <c r="D1068" s="93"/>
      <c r="E1068" s="93"/>
      <c r="F1068" s="97"/>
      <c r="G1068" s="97"/>
      <c r="H1068" s="97"/>
      <c r="I1068" s="97"/>
      <c r="J1068" s="74"/>
      <c r="K1068" s="74"/>
      <c r="L1068" s="74"/>
      <c r="M1068" s="74"/>
      <c r="O1068" s="74"/>
      <c r="P1068" s="98"/>
    </row>
    <row r="1069" spans="1:16" ht="16.5" x14ac:dyDescent="0.2">
      <c r="A1069" s="95"/>
      <c r="B1069" s="93"/>
      <c r="C1069" s="93"/>
      <c r="D1069" s="93"/>
      <c r="E1069" s="93"/>
      <c r="F1069" s="97"/>
      <c r="G1069" s="97"/>
      <c r="H1069" s="97"/>
      <c r="I1069" s="97"/>
      <c r="J1069" s="74"/>
      <c r="K1069" s="74"/>
      <c r="L1069" s="74"/>
      <c r="M1069" s="74"/>
      <c r="O1069" s="74"/>
      <c r="P1069" s="98"/>
    </row>
    <row r="1070" spans="1:16" ht="16.5" x14ac:dyDescent="0.2">
      <c r="A1070" s="95"/>
      <c r="B1070" s="93"/>
      <c r="C1070" s="93"/>
      <c r="D1070" s="93"/>
      <c r="E1070" s="93"/>
      <c r="F1070" s="97"/>
      <c r="G1070" s="97"/>
      <c r="H1070" s="97"/>
      <c r="I1070" s="97"/>
      <c r="J1070" s="74"/>
      <c r="K1070" s="74"/>
      <c r="L1070" s="74"/>
      <c r="M1070" s="74"/>
      <c r="O1070" s="74"/>
      <c r="P1070" s="98"/>
    </row>
    <row r="1071" spans="1:16" ht="16.5" x14ac:dyDescent="0.2">
      <c r="A1071" s="95"/>
      <c r="B1071" s="93"/>
      <c r="C1071" s="93"/>
      <c r="D1071" s="93"/>
      <c r="E1071" s="93"/>
      <c r="F1071" s="97"/>
      <c r="G1071" s="97"/>
      <c r="H1071" s="97"/>
      <c r="I1071" s="97"/>
      <c r="J1071" s="74"/>
      <c r="K1071" s="74"/>
      <c r="L1071" s="74"/>
      <c r="M1071" s="74"/>
      <c r="O1071" s="74"/>
      <c r="P1071" s="98"/>
    </row>
    <row r="1072" spans="1:16" ht="16.5" x14ac:dyDescent="0.2">
      <c r="A1072" s="95"/>
      <c r="B1072" s="93"/>
      <c r="C1072" s="93"/>
      <c r="D1072" s="93"/>
      <c r="E1072" s="93"/>
      <c r="F1072" s="97"/>
      <c r="G1072" s="97"/>
      <c r="H1072" s="97"/>
      <c r="I1072" s="97"/>
      <c r="J1072" s="74"/>
      <c r="K1072" s="74"/>
      <c r="L1072" s="74"/>
      <c r="M1072" s="74"/>
      <c r="O1072" s="74"/>
      <c r="P1072" s="98"/>
    </row>
    <row r="1073" spans="1:16" ht="16.5" x14ac:dyDescent="0.2">
      <c r="A1073" s="95"/>
      <c r="B1073" s="93"/>
      <c r="C1073" s="93"/>
      <c r="D1073" s="93"/>
      <c r="E1073" s="93"/>
      <c r="F1073" s="97"/>
      <c r="G1073" s="97"/>
      <c r="H1073" s="97"/>
      <c r="I1073" s="97"/>
      <c r="J1073" s="74"/>
      <c r="K1073" s="74"/>
      <c r="L1073" s="74"/>
      <c r="M1073" s="74"/>
      <c r="O1073" s="74"/>
      <c r="P1073" s="98"/>
    </row>
    <row r="1074" spans="1:16" ht="16.5" x14ac:dyDescent="0.2">
      <c r="A1074" s="95"/>
      <c r="B1074" s="93"/>
      <c r="C1074" s="93"/>
      <c r="D1074" s="93"/>
      <c r="E1074" s="93"/>
      <c r="F1074" s="97"/>
      <c r="G1074" s="97"/>
      <c r="H1074" s="97"/>
      <c r="I1074" s="97"/>
      <c r="J1074" s="74"/>
      <c r="K1074" s="74"/>
      <c r="L1074" s="74"/>
      <c r="M1074" s="74"/>
      <c r="O1074" s="74"/>
      <c r="P1074" s="98"/>
    </row>
    <row r="1075" spans="1:16" ht="16.5" x14ac:dyDescent="0.2">
      <c r="A1075" s="95"/>
      <c r="B1075" s="93"/>
      <c r="C1075" s="93"/>
      <c r="D1075" s="93"/>
      <c r="E1075" s="93"/>
      <c r="F1075" s="97"/>
      <c r="G1075" s="97"/>
      <c r="H1075" s="97"/>
      <c r="I1075" s="97"/>
      <c r="J1075" s="74"/>
      <c r="K1075" s="74"/>
      <c r="L1075" s="74"/>
      <c r="M1075" s="74"/>
      <c r="O1075" s="74"/>
      <c r="P1075" s="98"/>
    </row>
    <row r="1076" spans="1:16" ht="16.5" x14ac:dyDescent="0.2">
      <c r="A1076" s="95"/>
      <c r="B1076" s="93"/>
      <c r="C1076" s="93"/>
      <c r="D1076" s="93"/>
      <c r="E1076" s="93"/>
      <c r="F1076" s="97"/>
      <c r="G1076" s="97"/>
      <c r="H1076" s="97"/>
      <c r="I1076" s="97"/>
      <c r="J1076" s="74"/>
      <c r="K1076" s="74"/>
      <c r="L1076" s="74"/>
      <c r="M1076" s="74"/>
      <c r="O1076" s="74"/>
      <c r="P1076" s="98"/>
    </row>
    <row r="1077" spans="1:16" ht="16.5" x14ac:dyDescent="0.2">
      <c r="A1077" s="95"/>
      <c r="B1077" s="93"/>
      <c r="C1077" s="93"/>
      <c r="D1077" s="93"/>
      <c r="E1077" s="93"/>
      <c r="F1077" s="97"/>
      <c r="G1077" s="97"/>
      <c r="H1077" s="97"/>
      <c r="I1077" s="97"/>
      <c r="J1077" s="74"/>
      <c r="K1077" s="74"/>
      <c r="L1077" s="74"/>
      <c r="M1077" s="74"/>
      <c r="O1077" s="74"/>
      <c r="P1077" s="98"/>
    </row>
    <row r="1078" spans="1:16" ht="16.5" x14ac:dyDescent="0.2">
      <c r="A1078" s="95"/>
      <c r="B1078" s="93"/>
      <c r="C1078" s="93"/>
      <c r="D1078" s="93"/>
      <c r="E1078" s="93"/>
      <c r="F1078" s="97"/>
      <c r="G1078" s="97"/>
      <c r="H1078" s="97"/>
      <c r="I1078" s="97"/>
      <c r="J1078" s="74"/>
      <c r="K1078" s="74"/>
      <c r="L1078" s="74"/>
      <c r="M1078" s="74"/>
      <c r="O1078" s="74"/>
      <c r="P1078" s="98"/>
    </row>
    <row r="1079" spans="1:16" ht="16.5" x14ac:dyDescent="0.2">
      <c r="A1079" s="95"/>
      <c r="B1079" s="93"/>
      <c r="C1079" s="93"/>
      <c r="D1079" s="93"/>
      <c r="E1079" s="93"/>
      <c r="F1079" s="97"/>
      <c r="G1079" s="97"/>
      <c r="H1079" s="97"/>
      <c r="I1079" s="97"/>
      <c r="J1079" s="74"/>
      <c r="K1079" s="74"/>
      <c r="L1079" s="74"/>
      <c r="M1079" s="74"/>
      <c r="O1079" s="74"/>
      <c r="P1079" s="98"/>
    </row>
    <row r="1080" spans="1:16" ht="16.5" x14ac:dyDescent="0.2">
      <c r="A1080" s="95"/>
      <c r="B1080" s="93"/>
      <c r="C1080" s="93"/>
      <c r="D1080" s="93"/>
      <c r="E1080" s="93"/>
      <c r="F1080" s="97"/>
      <c r="G1080" s="97"/>
      <c r="H1080" s="97"/>
      <c r="I1080" s="97"/>
      <c r="J1080" s="74"/>
      <c r="K1080" s="74"/>
      <c r="L1080" s="74"/>
      <c r="M1080" s="74"/>
      <c r="O1080" s="74"/>
      <c r="P1080" s="98"/>
    </row>
    <row r="1081" spans="1:16" ht="16.5" x14ac:dyDescent="0.2">
      <c r="A1081" s="95"/>
      <c r="B1081" s="93"/>
      <c r="C1081" s="93"/>
      <c r="D1081" s="93"/>
      <c r="E1081" s="93"/>
      <c r="F1081" s="97"/>
      <c r="G1081" s="97"/>
      <c r="H1081" s="97"/>
      <c r="I1081" s="97"/>
      <c r="J1081" s="74"/>
      <c r="K1081" s="74"/>
      <c r="L1081" s="74"/>
      <c r="M1081" s="74"/>
      <c r="O1081" s="74"/>
      <c r="P1081" s="98"/>
    </row>
    <row r="1082" spans="1:16" ht="16.5" x14ac:dyDescent="0.2">
      <c r="A1082" s="95"/>
      <c r="B1082" s="93"/>
      <c r="C1082" s="93"/>
      <c r="D1082" s="93"/>
      <c r="E1082" s="93"/>
      <c r="F1082" s="97"/>
      <c r="G1082" s="97"/>
      <c r="H1082" s="97"/>
      <c r="I1082" s="97"/>
      <c r="J1082" s="74"/>
      <c r="K1082" s="74"/>
      <c r="L1082" s="74"/>
      <c r="M1082" s="74"/>
      <c r="O1082" s="74"/>
      <c r="P1082" s="98"/>
    </row>
    <row r="1083" spans="1:16" ht="16.5" x14ac:dyDescent="0.2">
      <c r="A1083" s="95"/>
      <c r="B1083" s="93"/>
      <c r="C1083" s="93"/>
      <c r="D1083" s="93"/>
      <c r="E1083" s="93"/>
      <c r="F1083" s="97"/>
      <c r="G1083" s="97"/>
      <c r="H1083" s="97"/>
      <c r="I1083" s="97"/>
      <c r="J1083" s="74"/>
      <c r="K1083" s="74"/>
      <c r="L1083" s="74"/>
      <c r="M1083" s="74"/>
      <c r="O1083" s="74"/>
      <c r="P1083" s="98"/>
    </row>
    <row r="1084" spans="1:16" ht="16.5" x14ac:dyDescent="0.2">
      <c r="A1084" s="95"/>
      <c r="B1084" s="93"/>
      <c r="C1084" s="93"/>
      <c r="D1084" s="93"/>
      <c r="E1084" s="93"/>
      <c r="F1084" s="97"/>
      <c r="G1084" s="97"/>
      <c r="H1084" s="97"/>
      <c r="I1084" s="97"/>
      <c r="J1084" s="74"/>
      <c r="K1084" s="74"/>
      <c r="L1084" s="74"/>
      <c r="M1084" s="74"/>
      <c r="O1084" s="74"/>
      <c r="P1084" s="98"/>
    </row>
    <row r="1085" spans="1:16" ht="16.5" x14ac:dyDescent="0.2">
      <c r="A1085" s="95"/>
      <c r="B1085" s="93"/>
      <c r="C1085" s="93"/>
      <c r="D1085" s="93"/>
      <c r="E1085" s="93"/>
      <c r="F1085" s="97"/>
      <c r="G1085" s="97"/>
      <c r="H1085" s="97"/>
      <c r="I1085" s="97"/>
      <c r="J1085" s="74"/>
      <c r="K1085" s="74"/>
      <c r="L1085" s="74"/>
      <c r="M1085" s="74"/>
      <c r="O1085" s="74"/>
      <c r="P1085" s="98"/>
    </row>
    <row r="1086" spans="1:16" ht="16.5" x14ac:dyDescent="0.2">
      <c r="A1086" s="95"/>
      <c r="B1086" s="93"/>
      <c r="C1086" s="93"/>
      <c r="D1086" s="93"/>
      <c r="E1086" s="93"/>
      <c r="F1086" s="97"/>
      <c r="G1086" s="97"/>
      <c r="H1086" s="97"/>
      <c r="I1086" s="97"/>
      <c r="J1086" s="74"/>
      <c r="K1086" s="74"/>
      <c r="L1086" s="74"/>
      <c r="M1086" s="74"/>
      <c r="O1086" s="74"/>
      <c r="P1086" s="98"/>
    </row>
    <row r="1087" spans="1:16" ht="16.5" x14ac:dyDescent="0.2">
      <c r="A1087" s="95"/>
      <c r="B1087" s="93"/>
      <c r="C1087" s="93"/>
      <c r="D1087" s="93"/>
      <c r="E1087" s="93"/>
      <c r="F1087" s="97"/>
      <c r="G1087" s="97"/>
      <c r="H1087" s="97"/>
      <c r="I1087" s="97"/>
      <c r="J1087" s="74"/>
      <c r="K1087" s="74"/>
      <c r="L1087" s="74"/>
      <c r="M1087" s="74"/>
      <c r="O1087" s="74"/>
      <c r="P1087" s="98"/>
    </row>
    <row r="1088" spans="1:16" ht="16.5" x14ac:dyDescent="0.2">
      <c r="A1088" s="95"/>
      <c r="B1088" s="93"/>
      <c r="C1088" s="93"/>
      <c r="D1088" s="93"/>
      <c r="E1088" s="93"/>
      <c r="F1088" s="97"/>
      <c r="G1088" s="97"/>
      <c r="H1088" s="97"/>
      <c r="I1088" s="97"/>
      <c r="J1088" s="74"/>
      <c r="K1088" s="74"/>
      <c r="L1088" s="74"/>
      <c r="M1088" s="74"/>
      <c r="O1088" s="74"/>
      <c r="P1088" s="98"/>
    </row>
    <row r="1089" spans="1:16" ht="16.5" x14ac:dyDescent="0.2">
      <c r="A1089" s="95"/>
      <c r="B1089" s="93"/>
      <c r="C1089" s="93"/>
      <c r="D1089" s="93"/>
      <c r="E1089" s="93"/>
      <c r="F1089" s="97"/>
      <c r="G1089" s="97"/>
      <c r="H1089" s="97"/>
      <c r="I1089" s="97"/>
      <c r="J1089" s="74"/>
      <c r="K1089" s="74"/>
      <c r="L1089" s="74"/>
      <c r="M1089" s="74"/>
      <c r="O1089" s="74"/>
      <c r="P1089" s="98"/>
    </row>
    <row r="1090" spans="1:16" ht="16.5" x14ac:dyDescent="0.2">
      <c r="A1090" s="95"/>
      <c r="B1090" s="93"/>
      <c r="C1090" s="93"/>
      <c r="D1090" s="93"/>
      <c r="E1090" s="93"/>
      <c r="F1090" s="97"/>
      <c r="G1090" s="97"/>
      <c r="H1090" s="97"/>
      <c r="I1090" s="97"/>
      <c r="J1090" s="74"/>
      <c r="K1090" s="74"/>
      <c r="L1090" s="74"/>
      <c r="M1090" s="74"/>
      <c r="O1090" s="74"/>
      <c r="P1090" s="98"/>
    </row>
    <row r="1091" spans="1:16" ht="16.5" x14ac:dyDescent="0.2">
      <c r="A1091" s="95"/>
      <c r="B1091" s="93"/>
      <c r="C1091" s="93"/>
      <c r="D1091" s="93"/>
      <c r="E1091" s="93"/>
      <c r="F1091" s="97"/>
      <c r="G1091" s="97"/>
      <c r="H1091" s="97"/>
      <c r="I1091" s="97"/>
      <c r="J1091" s="74"/>
      <c r="K1091" s="74"/>
      <c r="L1091" s="74"/>
      <c r="M1091" s="74"/>
      <c r="O1091" s="74"/>
      <c r="P1091" s="98"/>
    </row>
    <row r="1092" spans="1:16" ht="16.5" x14ac:dyDescent="0.2">
      <c r="A1092" s="95"/>
      <c r="B1092" s="93"/>
      <c r="C1092" s="93"/>
      <c r="D1092" s="93"/>
      <c r="E1092" s="93"/>
      <c r="F1092" s="97"/>
      <c r="G1092" s="97"/>
      <c r="H1092" s="97"/>
      <c r="I1092" s="97"/>
      <c r="J1092" s="74"/>
      <c r="K1092" s="74"/>
      <c r="L1092" s="74"/>
      <c r="M1092" s="74"/>
      <c r="O1092" s="74"/>
      <c r="P1092" s="98"/>
    </row>
    <row r="1093" spans="1:16" ht="16.5" x14ac:dyDescent="0.2">
      <c r="A1093" s="95"/>
      <c r="B1093" s="93"/>
      <c r="C1093" s="93"/>
      <c r="D1093" s="93"/>
      <c r="E1093" s="93"/>
      <c r="F1093" s="97"/>
      <c r="G1093" s="97"/>
      <c r="H1093" s="97"/>
      <c r="I1093" s="97"/>
      <c r="J1093" s="74"/>
      <c r="K1093" s="74"/>
      <c r="L1093" s="74"/>
      <c r="M1093" s="74"/>
      <c r="O1093" s="74"/>
      <c r="P1093" s="98"/>
    </row>
    <row r="1094" spans="1:16" ht="16.5" x14ac:dyDescent="0.2">
      <c r="A1094" s="95"/>
      <c r="B1094" s="93"/>
      <c r="C1094" s="93"/>
      <c r="D1094" s="93"/>
      <c r="E1094" s="93"/>
      <c r="F1094" s="97"/>
      <c r="G1094" s="97"/>
      <c r="H1094" s="97"/>
      <c r="I1094" s="97"/>
      <c r="J1094" s="74"/>
      <c r="K1094" s="74"/>
      <c r="L1094" s="74"/>
      <c r="M1094" s="74"/>
      <c r="O1094" s="74"/>
      <c r="P1094" s="98"/>
    </row>
    <row r="1095" spans="1:16" ht="16.5" x14ac:dyDescent="0.2">
      <c r="A1095" s="95"/>
      <c r="B1095" s="93"/>
      <c r="C1095" s="93"/>
      <c r="D1095" s="93"/>
      <c r="E1095" s="93"/>
      <c r="F1095" s="97"/>
      <c r="G1095" s="97"/>
      <c r="H1095" s="97"/>
      <c r="I1095" s="97"/>
      <c r="J1095" s="74"/>
      <c r="K1095" s="74"/>
      <c r="L1095" s="74"/>
      <c r="M1095" s="74"/>
      <c r="O1095" s="74"/>
      <c r="P1095" s="98"/>
    </row>
    <row r="1096" spans="1:16" ht="16.5" x14ac:dyDescent="0.2">
      <c r="A1096" s="95"/>
      <c r="B1096" s="93"/>
      <c r="C1096" s="93"/>
      <c r="D1096" s="93"/>
      <c r="E1096" s="93"/>
      <c r="F1096" s="97"/>
      <c r="G1096" s="97"/>
      <c r="H1096" s="97"/>
      <c r="I1096" s="97"/>
      <c r="J1096" s="74"/>
      <c r="K1096" s="74"/>
      <c r="L1096" s="74"/>
      <c r="M1096" s="74"/>
      <c r="O1096" s="74"/>
      <c r="P1096" s="98"/>
    </row>
    <row r="1097" spans="1:16" ht="16.5" x14ac:dyDescent="0.2">
      <c r="A1097" s="95"/>
      <c r="B1097" s="93"/>
      <c r="C1097" s="93"/>
      <c r="D1097" s="93"/>
      <c r="E1097" s="93"/>
      <c r="F1097" s="97"/>
      <c r="G1097" s="97"/>
      <c r="H1097" s="97"/>
      <c r="I1097" s="97"/>
      <c r="J1097" s="74"/>
      <c r="K1097" s="74"/>
      <c r="L1097" s="74"/>
      <c r="M1097" s="74"/>
      <c r="O1097" s="74"/>
      <c r="P1097" s="98"/>
    </row>
    <row r="1098" spans="1:16" ht="16.5" x14ac:dyDescent="0.2">
      <c r="A1098" s="95"/>
      <c r="B1098" s="93"/>
      <c r="C1098" s="93"/>
      <c r="D1098" s="93"/>
      <c r="E1098" s="93"/>
      <c r="F1098" s="97"/>
      <c r="G1098" s="97"/>
      <c r="H1098" s="97"/>
      <c r="I1098" s="97"/>
      <c r="J1098" s="74"/>
      <c r="K1098" s="74"/>
      <c r="L1098" s="74"/>
      <c r="M1098" s="74"/>
      <c r="O1098" s="74"/>
      <c r="P1098" s="98"/>
    </row>
    <row r="1099" spans="1:16" ht="16.5" x14ac:dyDescent="0.2">
      <c r="A1099" s="95"/>
      <c r="B1099" s="93"/>
      <c r="C1099" s="93"/>
      <c r="D1099" s="93"/>
      <c r="E1099" s="93"/>
      <c r="F1099" s="97"/>
      <c r="G1099" s="97"/>
      <c r="H1099" s="97"/>
      <c r="I1099" s="97"/>
      <c r="J1099" s="74"/>
      <c r="K1099" s="74"/>
      <c r="L1099" s="74"/>
      <c r="M1099" s="74"/>
      <c r="O1099" s="74"/>
      <c r="P1099" s="98"/>
    </row>
    <row r="1100" spans="1:16" ht="16.5" x14ac:dyDescent="0.2">
      <c r="A1100" s="95"/>
      <c r="B1100" s="93"/>
      <c r="C1100" s="93"/>
      <c r="D1100" s="93"/>
      <c r="E1100" s="93"/>
      <c r="F1100" s="97"/>
      <c r="G1100" s="97"/>
      <c r="H1100" s="97"/>
      <c r="I1100" s="97"/>
      <c r="J1100" s="74"/>
      <c r="K1100" s="74"/>
      <c r="L1100" s="74"/>
      <c r="M1100" s="74"/>
      <c r="O1100" s="74"/>
      <c r="P1100" s="98"/>
    </row>
    <row r="1101" spans="1:16" ht="16.5" x14ac:dyDescent="0.2">
      <c r="A1101" s="95"/>
      <c r="B1101" s="93"/>
      <c r="C1101" s="93"/>
      <c r="D1101" s="93"/>
      <c r="E1101" s="93"/>
      <c r="F1101" s="97"/>
      <c r="G1101" s="97"/>
      <c r="H1101" s="97"/>
      <c r="I1101" s="97"/>
      <c r="J1101" s="74"/>
      <c r="K1101" s="74"/>
      <c r="L1101" s="74"/>
      <c r="M1101" s="74"/>
      <c r="O1101" s="74"/>
      <c r="P1101" s="98"/>
    </row>
    <row r="1102" spans="1:16" ht="16.5" x14ac:dyDescent="0.2">
      <c r="A1102" s="95"/>
      <c r="B1102" s="93"/>
      <c r="C1102" s="93"/>
      <c r="D1102" s="93"/>
      <c r="E1102" s="93"/>
      <c r="F1102" s="97"/>
      <c r="G1102" s="97"/>
      <c r="H1102" s="97"/>
      <c r="I1102" s="97"/>
      <c r="J1102" s="74"/>
      <c r="K1102" s="74"/>
      <c r="L1102" s="74"/>
      <c r="M1102" s="74"/>
      <c r="O1102" s="74"/>
      <c r="P1102" s="98"/>
    </row>
    <row r="1103" spans="1:16" ht="16.5" x14ac:dyDescent="0.2">
      <c r="A1103" s="95"/>
      <c r="B1103" s="93"/>
      <c r="C1103" s="93"/>
      <c r="D1103" s="93"/>
      <c r="E1103" s="93"/>
      <c r="F1103" s="97"/>
      <c r="G1103" s="97"/>
      <c r="H1103" s="97"/>
      <c r="I1103" s="97"/>
      <c r="J1103" s="74"/>
      <c r="K1103" s="74"/>
      <c r="L1103" s="74"/>
      <c r="M1103" s="74"/>
      <c r="O1103" s="74"/>
      <c r="P1103" s="98"/>
    </row>
    <row r="1104" spans="1:16" ht="16.5" x14ac:dyDescent="0.2">
      <c r="A1104" s="95"/>
      <c r="B1104" s="93"/>
      <c r="C1104" s="93"/>
      <c r="D1104" s="93"/>
      <c r="E1104" s="93"/>
      <c r="F1104" s="97"/>
      <c r="G1104" s="97"/>
      <c r="H1104" s="97"/>
      <c r="I1104" s="97"/>
      <c r="J1104" s="74"/>
      <c r="K1104" s="74"/>
      <c r="L1104" s="74"/>
      <c r="M1104" s="74"/>
      <c r="O1104" s="74"/>
      <c r="P1104" s="98"/>
    </row>
    <row r="1105" spans="1:16" ht="16.5" x14ac:dyDescent="0.2">
      <c r="A1105" s="95"/>
      <c r="B1105" s="93"/>
      <c r="C1105" s="93"/>
      <c r="D1105" s="93"/>
      <c r="E1105" s="93"/>
      <c r="F1105" s="97"/>
      <c r="G1105" s="97"/>
      <c r="H1105" s="97"/>
      <c r="I1105" s="97"/>
      <c r="J1105" s="74"/>
      <c r="K1105" s="74"/>
      <c r="L1105" s="74"/>
      <c r="M1105" s="74"/>
      <c r="O1105" s="74"/>
      <c r="P1105" s="98"/>
    </row>
    <row r="1106" spans="1:16" ht="16.5" x14ac:dyDescent="0.2">
      <c r="A1106" s="95"/>
      <c r="B1106" s="93"/>
      <c r="C1106" s="93"/>
      <c r="D1106" s="93"/>
      <c r="E1106" s="93"/>
      <c r="F1106" s="97"/>
      <c r="G1106" s="97"/>
      <c r="H1106" s="97"/>
      <c r="I1106" s="97"/>
      <c r="J1106" s="74"/>
      <c r="K1106" s="74"/>
      <c r="L1106" s="74"/>
      <c r="M1106" s="74"/>
      <c r="O1106" s="74"/>
      <c r="P1106" s="98"/>
    </row>
    <row r="1107" spans="1:16" ht="16.5" x14ac:dyDescent="0.2">
      <c r="A1107" s="95"/>
      <c r="B1107" s="93"/>
      <c r="C1107" s="93"/>
      <c r="D1107" s="93"/>
      <c r="E1107" s="93"/>
      <c r="F1107" s="97"/>
      <c r="G1107" s="97"/>
      <c r="H1107" s="97"/>
      <c r="I1107" s="97"/>
      <c r="J1107" s="74"/>
      <c r="K1107" s="74"/>
      <c r="L1107" s="74"/>
      <c r="M1107" s="74"/>
      <c r="O1107" s="74"/>
      <c r="P1107" s="98"/>
    </row>
    <row r="1108" spans="1:16" ht="16.5" x14ac:dyDescent="0.2">
      <c r="A1108" s="95"/>
      <c r="B1108" s="93"/>
      <c r="C1108" s="93"/>
      <c r="D1108" s="93"/>
      <c r="E1108" s="93"/>
      <c r="F1108" s="97"/>
      <c r="G1108" s="97"/>
      <c r="H1108" s="97"/>
      <c r="I1108" s="97"/>
      <c r="J1108" s="74"/>
      <c r="K1108" s="74"/>
      <c r="L1108" s="74"/>
      <c r="M1108" s="74"/>
      <c r="O1108" s="74"/>
      <c r="P1108" s="98"/>
    </row>
    <row r="1109" spans="1:16" ht="16.5" x14ac:dyDescent="0.2">
      <c r="A1109" s="95"/>
      <c r="B1109" s="93"/>
      <c r="C1109" s="93"/>
      <c r="D1109" s="93"/>
      <c r="E1109" s="93"/>
      <c r="F1109" s="97"/>
      <c r="G1109" s="97"/>
      <c r="H1109" s="97"/>
      <c r="I1109" s="97"/>
      <c r="J1109" s="74"/>
      <c r="K1109" s="74"/>
      <c r="L1109" s="74"/>
      <c r="M1109" s="74"/>
      <c r="O1109" s="74"/>
      <c r="P1109" s="98"/>
    </row>
    <row r="1110" spans="1:16" ht="16.5" x14ac:dyDescent="0.2">
      <c r="A1110" s="95"/>
      <c r="B1110" s="93"/>
      <c r="C1110" s="93"/>
      <c r="D1110" s="93"/>
      <c r="E1110" s="93"/>
      <c r="F1110" s="97"/>
      <c r="G1110" s="97"/>
      <c r="H1110" s="97"/>
      <c r="I1110" s="97"/>
      <c r="J1110" s="74"/>
      <c r="K1110" s="74"/>
      <c r="L1110" s="74"/>
      <c r="M1110" s="74"/>
      <c r="O1110" s="74"/>
      <c r="P1110" s="98"/>
    </row>
    <row r="1111" spans="1:16" ht="16.5" x14ac:dyDescent="0.2">
      <c r="A1111" s="95"/>
      <c r="B1111" s="93"/>
      <c r="C1111" s="93"/>
      <c r="D1111" s="93"/>
      <c r="E1111" s="93"/>
      <c r="F1111" s="97"/>
      <c r="G1111" s="97"/>
      <c r="H1111" s="97"/>
      <c r="I1111" s="97"/>
      <c r="J1111" s="74"/>
      <c r="K1111" s="74"/>
      <c r="L1111" s="74"/>
      <c r="M1111" s="74"/>
      <c r="O1111" s="74"/>
      <c r="P1111" s="98"/>
    </row>
    <row r="1112" spans="1:16" ht="16.5" x14ac:dyDescent="0.2">
      <c r="A1112" s="95"/>
      <c r="B1112" s="93"/>
      <c r="C1112" s="93"/>
      <c r="D1112" s="93"/>
      <c r="E1112" s="93"/>
      <c r="F1112" s="97"/>
      <c r="G1112" s="97"/>
      <c r="H1112" s="97"/>
      <c r="I1112" s="97"/>
      <c r="J1112" s="74"/>
      <c r="K1112" s="74"/>
      <c r="L1112" s="74"/>
      <c r="M1112" s="74"/>
      <c r="O1112" s="74"/>
      <c r="P1112" s="98"/>
    </row>
    <row r="1113" spans="1:16" ht="16.5" x14ac:dyDescent="0.2">
      <c r="A1113" s="95"/>
      <c r="B1113" s="93"/>
      <c r="C1113" s="93"/>
      <c r="D1113" s="93"/>
      <c r="E1113" s="93"/>
      <c r="F1113" s="97"/>
      <c r="G1113" s="97"/>
      <c r="H1113" s="97"/>
      <c r="I1113" s="97"/>
      <c r="J1113" s="74"/>
      <c r="K1113" s="74"/>
      <c r="L1113" s="74"/>
      <c r="M1113" s="74"/>
      <c r="O1113" s="74"/>
      <c r="P1113" s="98"/>
    </row>
    <row r="1114" spans="1:16" ht="16.5" x14ac:dyDescent="0.2">
      <c r="A1114" s="95"/>
      <c r="B1114" s="93"/>
      <c r="C1114" s="93"/>
      <c r="D1114" s="93"/>
      <c r="E1114" s="93"/>
      <c r="F1114" s="97"/>
      <c r="G1114" s="97"/>
      <c r="H1114" s="97"/>
      <c r="I1114" s="97"/>
      <c r="J1114" s="74"/>
      <c r="K1114" s="74"/>
      <c r="L1114" s="74"/>
      <c r="M1114" s="74"/>
      <c r="O1114" s="74"/>
      <c r="P1114" s="98"/>
    </row>
    <row r="1115" spans="1:16" ht="16.5" x14ac:dyDescent="0.2">
      <c r="A1115" s="95"/>
      <c r="B1115" s="93"/>
      <c r="C1115" s="93"/>
      <c r="D1115" s="93"/>
      <c r="E1115" s="93"/>
      <c r="F1115" s="97"/>
      <c r="G1115" s="97"/>
      <c r="H1115" s="97"/>
      <c r="I1115" s="97"/>
      <c r="J1115" s="74"/>
      <c r="K1115" s="74"/>
      <c r="L1115" s="74"/>
      <c r="M1115" s="74"/>
      <c r="O1115" s="74"/>
      <c r="P1115" s="98"/>
    </row>
    <row r="1116" spans="1:16" ht="16.5" x14ac:dyDescent="0.2">
      <c r="A1116" s="95"/>
      <c r="B1116" s="93"/>
      <c r="C1116" s="93"/>
      <c r="D1116" s="93"/>
      <c r="E1116" s="93"/>
      <c r="F1116" s="97"/>
      <c r="G1116" s="97"/>
      <c r="H1116" s="97"/>
      <c r="I1116" s="97"/>
      <c r="J1116" s="74"/>
      <c r="K1116" s="74"/>
      <c r="L1116" s="74"/>
      <c r="M1116" s="74"/>
      <c r="O1116" s="74"/>
      <c r="P1116" s="98"/>
    </row>
    <row r="1117" spans="1:16" ht="16.5" x14ac:dyDescent="0.2">
      <c r="A1117" s="95"/>
      <c r="B1117" s="93"/>
      <c r="C1117" s="93"/>
      <c r="D1117" s="93"/>
      <c r="E1117" s="93"/>
      <c r="F1117" s="97"/>
      <c r="G1117" s="97"/>
      <c r="H1117" s="97"/>
      <c r="I1117" s="97"/>
      <c r="J1117" s="74"/>
      <c r="K1117" s="74"/>
      <c r="L1117" s="74"/>
      <c r="M1117" s="74"/>
      <c r="O1117" s="74"/>
      <c r="P1117" s="98"/>
    </row>
    <row r="1118" spans="1:16" ht="16.5" x14ac:dyDescent="0.2">
      <c r="A1118" s="95"/>
      <c r="B1118" s="93"/>
      <c r="C1118" s="93"/>
      <c r="D1118" s="93"/>
      <c r="E1118" s="93"/>
      <c r="F1118" s="97"/>
      <c r="G1118" s="97"/>
      <c r="H1118" s="97"/>
      <c r="I1118" s="97"/>
      <c r="J1118" s="74"/>
      <c r="K1118" s="74"/>
      <c r="L1118" s="74"/>
      <c r="M1118" s="74"/>
      <c r="O1118" s="74"/>
      <c r="P1118" s="98"/>
    </row>
    <row r="1119" spans="1:16" ht="16.5" x14ac:dyDescent="0.2">
      <c r="A1119" s="95"/>
      <c r="B1119" s="93"/>
      <c r="C1119" s="93"/>
      <c r="D1119" s="93"/>
      <c r="E1119" s="93"/>
      <c r="F1119" s="97"/>
      <c r="G1119" s="97"/>
      <c r="H1119" s="97"/>
      <c r="I1119" s="97"/>
      <c r="J1119" s="74"/>
      <c r="K1119" s="74"/>
      <c r="L1119" s="74"/>
      <c r="M1119" s="74"/>
      <c r="O1119" s="74"/>
      <c r="P1119" s="98"/>
    </row>
    <row r="1120" spans="1:16" ht="16.5" x14ac:dyDescent="0.2">
      <c r="A1120" s="95"/>
      <c r="B1120" s="93"/>
      <c r="C1120" s="93"/>
      <c r="D1120" s="93"/>
      <c r="E1120" s="93"/>
      <c r="F1120" s="97"/>
      <c r="G1120" s="97"/>
      <c r="H1120" s="97"/>
      <c r="I1120" s="97"/>
      <c r="J1120" s="74"/>
      <c r="K1120" s="74"/>
      <c r="L1120" s="74"/>
      <c r="M1120" s="74"/>
      <c r="O1120" s="74"/>
      <c r="P1120" s="98"/>
    </row>
    <row r="1121" spans="1:17" ht="16.5" x14ac:dyDescent="0.2">
      <c r="A1121" s="95"/>
      <c r="B1121" s="93"/>
      <c r="C1121" s="93"/>
      <c r="D1121" s="93"/>
      <c r="E1121" s="93"/>
      <c r="F1121" s="97"/>
      <c r="G1121" s="97"/>
      <c r="H1121" s="97"/>
      <c r="I1121" s="97"/>
      <c r="J1121" s="74"/>
      <c r="K1121" s="74"/>
      <c r="L1121" s="74"/>
      <c r="M1121" s="74"/>
      <c r="O1121" s="74"/>
      <c r="P1121" s="98"/>
    </row>
    <row r="1122" spans="1:17" ht="16.5" x14ac:dyDescent="0.2">
      <c r="A1122" s="95"/>
      <c r="B1122" s="93"/>
      <c r="C1122" s="93"/>
      <c r="D1122" s="93"/>
      <c r="E1122" s="93"/>
      <c r="F1122" s="97"/>
      <c r="G1122" s="97"/>
      <c r="H1122" s="97"/>
      <c r="I1122" s="97"/>
      <c r="J1122" s="74"/>
      <c r="K1122" s="74"/>
      <c r="L1122" s="74"/>
      <c r="M1122" s="74"/>
      <c r="O1122" s="74"/>
      <c r="P1122" s="98"/>
    </row>
    <row r="1123" spans="1:17" ht="16.5" x14ac:dyDescent="0.2">
      <c r="A1123" s="95"/>
      <c r="B1123" s="93"/>
      <c r="C1123" s="93"/>
      <c r="D1123" s="93"/>
      <c r="E1123" s="93"/>
      <c r="F1123" s="97"/>
      <c r="G1123" s="97"/>
      <c r="H1123" s="97"/>
      <c r="I1123" s="97"/>
      <c r="J1123" s="74"/>
      <c r="K1123" s="74"/>
      <c r="L1123" s="74"/>
      <c r="M1123" s="74"/>
      <c r="O1123" s="74"/>
      <c r="P1123" s="98"/>
    </row>
    <row r="1124" spans="1:17" ht="16.5" x14ac:dyDescent="0.2">
      <c r="A1124" s="95"/>
      <c r="B1124" s="93"/>
      <c r="C1124" s="93"/>
      <c r="D1124" s="93"/>
      <c r="E1124" s="93"/>
      <c r="F1124" s="97"/>
      <c r="G1124" s="97"/>
      <c r="H1124" s="97"/>
      <c r="I1124" s="97"/>
      <c r="J1124" s="74"/>
      <c r="K1124" s="74"/>
      <c r="L1124" s="74"/>
      <c r="M1124" s="99"/>
      <c r="O1124" s="74"/>
      <c r="Q1124" s="100"/>
    </row>
    <row r="1125" spans="1:17" ht="16.5" x14ac:dyDescent="0.2">
      <c r="A1125" s="95"/>
      <c r="B1125" s="93"/>
      <c r="C1125" s="93"/>
      <c r="D1125" s="93"/>
      <c r="E1125" s="93"/>
      <c r="F1125" s="97"/>
      <c r="G1125" s="97"/>
      <c r="H1125" s="97"/>
      <c r="I1125" s="97"/>
      <c r="J1125" s="74"/>
      <c r="K1125" s="74"/>
      <c r="L1125" s="74"/>
      <c r="M1125" s="74"/>
      <c r="O1125" s="74"/>
      <c r="P1125" s="98"/>
    </row>
    <row r="1126" spans="1:17" ht="16.5" x14ac:dyDescent="0.2">
      <c r="A1126" s="95"/>
      <c r="B1126" s="93"/>
      <c r="C1126" s="93"/>
      <c r="D1126" s="93"/>
      <c r="E1126" s="93"/>
      <c r="F1126" s="97"/>
      <c r="G1126" s="97"/>
      <c r="H1126" s="97"/>
      <c r="I1126" s="97"/>
      <c r="J1126" s="74"/>
      <c r="K1126" s="74"/>
      <c r="L1126" s="74"/>
      <c r="M1126" s="74"/>
      <c r="O1126" s="74"/>
      <c r="P1126" s="98"/>
    </row>
    <row r="1127" spans="1:17" ht="16.5" x14ac:dyDescent="0.2">
      <c r="A1127" s="95"/>
      <c r="B1127" s="93"/>
      <c r="C1127" s="93"/>
      <c r="D1127" s="93"/>
      <c r="E1127" s="93"/>
      <c r="F1127" s="97"/>
      <c r="G1127" s="97"/>
      <c r="H1127" s="97"/>
      <c r="I1127" s="97"/>
      <c r="J1127" s="74"/>
      <c r="K1127" s="74"/>
      <c r="L1127" s="74"/>
      <c r="M1127" s="74"/>
      <c r="O1127" s="74"/>
      <c r="P1127" s="98"/>
    </row>
    <row r="1128" spans="1:17" ht="16.5" x14ac:dyDescent="0.2">
      <c r="A1128" s="95"/>
      <c r="B1128" s="93"/>
      <c r="C1128" s="93"/>
      <c r="D1128" s="93"/>
      <c r="E1128" s="93"/>
      <c r="F1128" s="97"/>
      <c r="G1128" s="97"/>
      <c r="H1128" s="97"/>
      <c r="I1128" s="97"/>
      <c r="J1128" s="74"/>
      <c r="K1128" s="74"/>
      <c r="L1128" s="74"/>
      <c r="M1128" s="74"/>
      <c r="O1128" s="74"/>
      <c r="P1128" s="98"/>
    </row>
    <row r="1129" spans="1:17" ht="16.5" x14ac:dyDescent="0.2">
      <c r="A1129" s="95"/>
      <c r="B1129" s="93"/>
      <c r="C1129" s="93"/>
      <c r="D1129" s="93"/>
      <c r="E1129" s="93"/>
      <c r="F1129" s="97"/>
      <c r="G1129" s="97"/>
      <c r="H1129" s="97"/>
      <c r="I1129" s="97"/>
      <c r="J1129" s="74"/>
      <c r="K1129" s="74"/>
      <c r="L1129" s="74"/>
      <c r="M1129" s="74"/>
      <c r="O1129" s="74"/>
      <c r="P1129" s="98"/>
    </row>
    <row r="1130" spans="1:17" ht="16.5" x14ac:dyDescent="0.2">
      <c r="A1130" s="95"/>
      <c r="B1130" s="93"/>
      <c r="C1130" s="93"/>
      <c r="D1130" s="93"/>
      <c r="E1130" s="93"/>
      <c r="F1130" s="97"/>
      <c r="G1130" s="97"/>
      <c r="H1130" s="97"/>
      <c r="I1130" s="97"/>
      <c r="J1130" s="74"/>
      <c r="K1130" s="74"/>
      <c r="L1130" s="74"/>
      <c r="M1130" s="74"/>
      <c r="O1130" s="74"/>
      <c r="P1130" s="98"/>
    </row>
    <row r="1131" spans="1:17" ht="16.5" x14ac:dyDescent="0.2">
      <c r="A1131" s="95"/>
      <c r="B1131" s="93"/>
      <c r="C1131" s="93"/>
      <c r="D1131" s="93"/>
      <c r="E1131" s="93"/>
      <c r="F1131" s="97"/>
      <c r="G1131" s="97"/>
      <c r="H1131" s="97"/>
      <c r="I1131" s="97"/>
      <c r="J1131" s="74"/>
      <c r="K1131" s="74"/>
      <c r="L1131" s="74"/>
      <c r="M1131" s="74"/>
      <c r="O1131" s="74"/>
      <c r="P1131" s="98"/>
    </row>
    <row r="1132" spans="1:17" ht="16.5" x14ac:dyDescent="0.2">
      <c r="A1132" s="95"/>
      <c r="B1132" s="93"/>
      <c r="C1132" s="93"/>
      <c r="D1132" s="93"/>
      <c r="E1132" s="93"/>
      <c r="F1132" s="97"/>
      <c r="G1132" s="97"/>
      <c r="H1132" s="97"/>
      <c r="I1132" s="97"/>
      <c r="J1132" s="74"/>
      <c r="K1132" s="74"/>
      <c r="L1132" s="74"/>
      <c r="M1132" s="74"/>
      <c r="O1132" s="74"/>
      <c r="P1132" s="98"/>
    </row>
    <row r="1133" spans="1:17" ht="16.5" x14ac:dyDescent="0.2">
      <c r="A1133" s="95"/>
      <c r="B1133" s="93"/>
      <c r="C1133" s="93"/>
      <c r="D1133" s="93"/>
      <c r="E1133" s="93"/>
      <c r="F1133" s="97"/>
      <c r="G1133" s="97"/>
      <c r="H1133" s="97"/>
      <c r="I1133" s="97"/>
      <c r="J1133" s="74"/>
      <c r="K1133" s="74"/>
      <c r="L1133" s="74"/>
      <c r="M1133" s="74"/>
      <c r="O1133" s="74"/>
      <c r="P1133" s="98"/>
    </row>
    <row r="1134" spans="1:17" ht="16.5" x14ac:dyDescent="0.2">
      <c r="A1134" s="95"/>
      <c r="B1134" s="93"/>
      <c r="C1134" s="93"/>
      <c r="D1134" s="93"/>
      <c r="E1134" s="93"/>
      <c r="F1134" s="97"/>
      <c r="G1134" s="97"/>
      <c r="H1134" s="97"/>
      <c r="I1134" s="97"/>
      <c r="J1134" s="74"/>
      <c r="K1134" s="74"/>
      <c r="L1134" s="74"/>
      <c r="M1134" s="74"/>
      <c r="O1134" s="74"/>
      <c r="P1134" s="98"/>
    </row>
    <row r="1135" spans="1:17" ht="16.5" x14ac:dyDescent="0.2">
      <c r="A1135" s="95"/>
      <c r="B1135" s="93"/>
      <c r="C1135" s="93"/>
      <c r="D1135" s="93"/>
      <c r="E1135" s="93"/>
      <c r="F1135" s="97"/>
      <c r="G1135" s="97"/>
      <c r="H1135" s="97"/>
      <c r="I1135" s="97"/>
      <c r="J1135" s="74"/>
      <c r="K1135" s="74"/>
      <c r="L1135" s="74"/>
      <c r="M1135" s="74"/>
      <c r="O1135" s="74"/>
      <c r="P1135" s="98"/>
    </row>
    <row r="1136" spans="1:17" ht="16.5" x14ac:dyDescent="0.2">
      <c r="A1136" s="95"/>
      <c r="B1136" s="93"/>
      <c r="C1136" s="93"/>
      <c r="D1136" s="93"/>
      <c r="E1136" s="93"/>
      <c r="F1136" s="97"/>
      <c r="G1136" s="97"/>
      <c r="H1136" s="97"/>
      <c r="I1136" s="97"/>
      <c r="J1136" s="74"/>
      <c r="K1136" s="74"/>
      <c r="L1136" s="74"/>
      <c r="M1136" s="74"/>
      <c r="O1136" s="74"/>
      <c r="P1136" s="98"/>
    </row>
    <row r="1137" spans="1:16" ht="16.5" x14ac:dyDescent="0.2">
      <c r="A1137" s="95"/>
      <c r="B1137" s="93"/>
      <c r="C1137" s="93"/>
      <c r="D1137" s="93"/>
      <c r="E1137" s="93"/>
      <c r="F1137" s="97"/>
      <c r="G1137" s="97"/>
      <c r="H1137" s="97"/>
      <c r="I1137" s="97"/>
      <c r="J1137" s="74"/>
      <c r="K1137" s="74"/>
      <c r="L1137" s="74"/>
      <c r="M1137" s="74"/>
      <c r="O1137" s="74"/>
      <c r="P1137" s="98"/>
    </row>
    <row r="1138" spans="1:16" ht="16.5" x14ac:dyDescent="0.2">
      <c r="A1138" s="95"/>
      <c r="B1138" s="93"/>
      <c r="C1138" s="93"/>
      <c r="D1138" s="93"/>
      <c r="E1138" s="93"/>
      <c r="F1138" s="97"/>
      <c r="G1138" s="97"/>
      <c r="H1138" s="97"/>
      <c r="I1138" s="97"/>
      <c r="J1138" s="74"/>
      <c r="K1138" s="74"/>
      <c r="L1138" s="74"/>
      <c r="M1138" s="74"/>
      <c r="O1138" s="74"/>
      <c r="P1138" s="98"/>
    </row>
    <row r="1139" spans="1:16" ht="16.5" x14ac:dyDescent="0.2">
      <c r="A1139" s="95"/>
      <c r="B1139" s="93"/>
      <c r="C1139" s="93"/>
      <c r="D1139" s="93"/>
      <c r="E1139" s="93"/>
      <c r="F1139" s="97"/>
      <c r="G1139" s="97"/>
      <c r="H1139" s="97"/>
      <c r="I1139" s="97"/>
      <c r="J1139" s="74"/>
      <c r="K1139" s="74"/>
      <c r="L1139" s="74"/>
      <c r="M1139" s="74"/>
      <c r="O1139" s="74"/>
      <c r="P1139" s="98"/>
    </row>
    <row r="1140" spans="1:16" ht="16.5" x14ac:dyDescent="0.2">
      <c r="A1140" s="95"/>
      <c r="B1140" s="93"/>
      <c r="C1140" s="93"/>
      <c r="D1140" s="93"/>
      <c r="E1140" s="93"/>
      <c r="F1140" s="97"/>
      <c r="G1140" s="97"/>
      <c r="H1140" s="97"/>
      <c r="I1140" s="97"/>
      <c r="J1140" s="74"/>
      <c r="K1140" s="74"/>
      <c r="L1140" s="74"/>
      <c r="M1140" s="74"/>
      <c r="O1140" s="74"/>
      <c r="P1140" s="98"/>
    </row>
    <row r="1141" spans="1:16" ht="16.5" x14ac:dyDescent="0.2">
      <c r="A1141" s="95"/>
      <c r="B1141" s="93"/>
      <c r="C1141" s="93"/>
      <c r="D1141" s="93"/>
      <c r="E1141" s="93"/>
      <c r="F1141" s="97"/>
      <c r="G1141" s="97"/>
      <c r="H1141" s="97"/>
      <c r="I1141" s="97"/>
      <c r="J1141" s="74"/>
      <c r="K1141" s="74"/>
      <c r="L1141" s="74"/>
      <c r="M1141" s="74"/>
      <c r="O1141" s="74"/>
      <c r="P1141" s="98"/>
    </row>
    <row r="1142" spans="1:16" ht="16.5" x14ac:dyDescent="0.2">
      <c r="A1142" s="95"/>
      <c r="B1142" s="93"/>
      <c r="C1142" s="93"/>
      <c r="D1142" s="93"/>
      <c r="E1142" s="93"/>
      <c r="F1142" s="97"/>
      <c r="G1142" s="97"/>
      <c r="H1142" s="97"/>
      <c r="I1142" s="97"/>
      <c r="J1142" s="74"/>
      <c r="K1142" s="74"/>
      <c r="L1142" s="74"/>
      <c r="M1142" s="74"/>
      <c r="O1142" s="74"/>
      <c r="P1142" s="98"/>
    </row>
    <row r="1143" spans="1:16" ht="16.5" x14ac:dyDescent="0.2">
      <c r="A1143" s="95"/>
      <c r="B1143" s="93"/>
      <c r="C1143" s="93"/>
      <c r="D1143" s="93"/>
      <c r="E1143" s="93"/>
      <c r="F1143" s="97"/>
      <c r="G1143" s="97"/>
      <c r="H1143" s="97"/>
      <c r="I1143" s="97"/>
      <c r="J1143" s="74"/>
      <c r="K1143" s="74"/>
      <c r="L1143" s="74"/>
      <c r="M1143" s="74"/>
      <c r="O1143" s="74"/>
      <c r="P1143" s="98"/>
    </row>
    <row r="1144" spans="1:16" ht="16.5" x14ac:dyDescent="0.2">
      <c r="A1144" s="95"/>
      <c r="B1144" s="93"/>
      <c r="C1144" s="93"/>
      <c r="D1144" s="93"/>
      <c r="E1144" s="93"/>
      <c r="F1144" s="97"/>
      <c r="G1144" s="97"/>
      <c r="H1144" s="97"/>
      <c r="I1144" s="97"/>
      <c r="J1144" s="74"/>
      <c r="K1144" s="74"/>
      <c r="L1144" s="74"/>
      <c r="M1144" s="74"/>
      <c r="O1144" s="74"/>
      <c r="P1144" s="98"/>
    </row>
    <row r="1145" spans="1:16" ht="16.5" x14ac:dyDescent="0.2">
      <c r="A1145" s="95"/>
      <c r="B1145" s="93"/>
      <c r="C1145" s="93"/>
      <c r="D1145" s="93"/>
      <c r="E1145" s="93"/>
      <c r="F1145" s="97"/>
      <c r="G1145" s="97"/>
      <c r="H1145" s="97"/>
      <c r="I1145" s="97"/>
      <c r="J1145" s="74"/>
      <c r="K1145" s="74"/>
      <c r="L1145" s="74"/>
      <c r="M1145" s="74"/>
      <c r="O1145" s="74"/>
      <c r="P1145" s="98"/>
    </row>
    <row r="1146" spans="1:16" ht="16.5" x14ac:dyDescent="0.2">
      <c r="A1146" s="95"/>
      <c r="B1146" s="93"/>
      <c r="C1146" s="93"/>
      <c r="D1146" s="93"/>
      <c r="E1146" s="93"/>
      <c r="F1146" s="97"/>
      <c r="G1146" s="97"/>
      <c r="H1146" s="97"/>
      <c r="I1146" s="97"/>
      <c r="J1146" s="74"/>
      <c r="K1146" s="74"/>
      <c r="L1146" s="74"/>
      <c r="M1146" s="74"/>
      <c r="O1146" s="74"/>
      <c r="P1146" s="98"/>
    </row>
    <row r="1147" spans="1:16" ht="16.5" x14ac:dyDescent="0.2">
      <c r="A1147" s="95"/>
      <c r="B1147" s="93"/>
      <c r="C1147" s="93"/>
      <c r="D1147" s="93"/>
      <c r="E1147" s="93"/>
      <c r="F1147" s="97"/>
      <c r="G1147" s="97"/>
      <c r="H1147" s="97"/>
      <c r="I1147" s="97"/>
      <c r="J1147" s="74"/>
      <c r="K1147" s="74"/>
      <c r="L1147" s="74"/>
      <c r="M1147" s="74"/>
      <c r="O1147" s="74"/>
      <c r="P1147" s="98"/>
    </row>
    <row r="1148" spans="1:16" ht="16.5" x14ac:dyDescent="0.2">
      <c r="A1148" s="95"/>
      <c r="B1148" s="93"/>
      <c r="C1148" s="93"/>
      <c r="D1148" s="93"/>
      <c r="E1148" s="93"/>
      <c r="F1148" s="97"/>
      <c r="G1148" s="97"/>
      <c r="H1148" s="97"/>
      <c r="I1148" s="97"/>
      <c r="J1148" s="74"/>
      <c r="K1148" s="74"/>
      <c r="L1148" s="74"/>
      <c r="M1148" s="74"/>
      <c r="O1148" s="74"/>
      <c r="P1148" s="98"/>
    </row>
    <row r="1149" spans="1:16" ht="16.5" x14ac:dyDescent="0.2">
      <c r="A1149" s="95"/>
      <c r="B1149" s="93"/>
      <c r="C1149" s="93"/>
      <c r="D1149" s="93"/>
      <c r="E1149" s="93"/>
      <c r="F1149" s="97"/>
      <c r="G1149" s="97"/>
      <c r="H1149" s="97"/>
      <c r="I1149" s="97"/>
      <c r="J1149" s="74"/>
      <c r="K1149" s="74"/>
      <c r="L1149" s="74"/>
      <c r="M1149" s="74"/>
      <c r="O1149" s="74"/>
      <c r="P1149" s="98"/>
    </row>
    <row r="1150" spans="1:16" ht="16.5" x14ac:dyDescent="0.2">
      <c r="A1150" s="95"/>
      <c r="B1150" s="93"/>
      <c r="C1150" s="93"/>
      <c r="D1150" s="93"/>
      <c r="E1150" s="93"/>
      <c r="F1150" s="97"/>
      <c r="G1150" s="97"/>
      <c r="H1150" s="97"/>
      <c r="I1150" s="97"/>
      <c r="J1150" s="74"/>
      <c r="K1150" s="74"/>
      <c r="L1150" s="74"/>
      <c r="M1150" s="74"/>
      <c r="O1150" s="74"/>
      <c r="P1150" s="98"/>
    </row>
    <row r="1151" spans="1:16" ht="16.5" x14ac:dyDescent="0.2">
      <c r="A1151" s="95"/>
      <c r="B1151" s="93"/>
      <c r="C1151" s="93"/>
      <c r="D1151" s="93"/>
      <c r="E1151" s="93"/>
      <c r="F1151" s="97"/>
      <c r="G1151" s="97"/>
      <c r="H1151" s="97"/>
      <c r="I1151" s="97"/>
      <c r="J1151" s="74"/>
      <c r="K1151" s="74"/>
      <c r="L1151" s="74"/>
      <c r="M1151" s="74"/>
      <c r="O1151" s="74"/>
      <c r="P1151" s="98"/>
    </row>
    <row r="1152" spans="1:16" ht="16.5" x14ac:dyDescent="0.2">
      <c r="A1152" s="95"/>
      <c r="B1152" s="93"/>
      <c r="C1152" s="93"/>
      <c r="D1152" s="93"/>
      <c r="E1152" s="93"/>
      <c r="F1152" s="97"/>
      <c r="G1152" s="97"/>
      <c r="H1152" s="97"/>
      <c r="I1152" s="97"/>
      <c r="J1152" s="74"/>
      <c r="K1152" s="74"/>
      <c r="L1152" s="74"/>
      <c r="M1152" s="74"/>
      <c r="O1152" s="74"/>
      <c r="P1152" s="98"/>
    </row>
    <row r="1153" spans="1:17" ht="16.5" x14ac:dyDescent="0.2">
      <c r="A1153" s="95"/>
      <c r="B1153" s="96"/>
      <c r="C1153" s="96"/>
      <c r="D1153" s="96"/>
      <c r="E1153" s="96"/>
      <c r="F1153" s="97"/>
      <c r="G1153" s="97"/>
      <c r="H1153" s="97"/>
      <c r="I1153" s="97"/>
      <c r="J1153" s="74"/>
      <c r="K1153" s="74"/>
      <c r="L1153" s="74"/>
      <c r="M1153" s="99"/>
      <c r="O1153" s="74"/>
      <c r="Q1153" s="100"/>
    </row>
    <row r="1154" spans="1:17" ht="16.5" x14ac:dyDescent="0.2">
      <c r="A1154" s="95"/>
      <c r="B1154" s="93"/>
      <c r="C1154" s="93"/>
      <c r="D1154" s="93"/>
      <c r="E1154" s="93"/>
      <c r="F1154" s="97"/>
      <c r="G1154" s="97"/>
      <c r="H1154" s="97"/>
      <c r="I1154" s="97"/>
      <c r="J1154" s="74"/>
      <c r="K1154" s="74"/>
      <c r="L1154" s="74"/>
      <c r="M1154" s="74"/>
      <c r="O1154" s="74"/>
      <c r="P1154" s="98"/>
    </row>
    <row r="1155" spans="1:17" ht="16.5" x14ac:dyDescent="0.2">
      <c r="A1155" s="95"/>
      <c r="B1155" s="93"/>
      <c r="C1155" s="93"/>
      <c r="D1155" s="93"/>
      <c r="E1155" s="93"/>
      <c r="F1155" s="97"/>
      <c r="G1155" s="97"/>
      <c r="H1155" s="97"/>
      <c r="I1155" s="97"/>
      <c r="J1155" s="74"/>
      <c r="K1155" s="74"/>
      <c r="L1155" s="74"/>
      <c r="M1155" s="74"/>
      <c r="O1155" s="74"/>
      <c r="P1155" s="98"/>
    </row>
    <row r="1156" spans="1:17" ht="16.5" x14ac:dyDescent="0.2">
      <c r="A1156" s="95"/>
      <c r="B1156" s="93"/>
      <c r="C1156" s="93"/>
      <c r="D1156" s="93"/>
      <c r="E1156" s="93"/>
      <c r="F1156" s="97"/>
      <c r="G1156" s="97"/>
      <c r="H1156" s="97"/>
      <c r="I1156" s="97"/>
      <c r="J1156" s="74"/>
      <c r="K1156" s="74"/>
      <c r="L1156" s="74"/>
      <c r="M1156" s="74"/>
      <c r="O1156" s="74"/>
      <c r="P1156" s="98"/>
    </row>
    <row r="1157" spans="1:17" ht="16.5" x14ac:dyDescent="0.2">
      <c r="A1157" s="95"/>
      <c r="B1157" s="96"/>
      <c r="C1157" s="96"/>
      <c r="D1157" s="96"/>
      <c r="E1157" s="96"/>
      <c r="F1157" s="97"/>
      <c r="G1157" s="97"/>
      <c r="H1157" s="97"/>
      <c r="I1157" s="97"/>
      <c r="J1157" s="74"/>
      <c r="K1157" s="74"/>
      <c r="L1157" s="74"/>
      <c r="M1157" s="99"/>
      <c r="O1157" s="74"/>
      <c r="Q1157" s="100"/>
    </row>
    <row r="1158" spans="1:17" ht="16.5" x14ac:dyDescent="0.2">
      <c r="A1158" s="95"/>
      <c r="B1158" s="93"/>
      <c r="C1158" s="93"/>
      <c r="D1158" s="93"/>
      <c r="E1158" s="93"/>
      <c r="F1158" s="97"/>
      <c r="G1158" s="97"/>
      <c r="H1158" s="97"/>
      <c r="I1158" s="97"/>
      <c r="J1158" s="74"/>
      <c r="K1158" s="74"/>
      <c r="L1158" s="74"/>
      <c r="M1158" s="74"/>
      <c r="O1158" s="74"/>
      <c r="P1158" s="98"/>
    </row>
    <row r="1159" spans="1:17" ht="16.5" x14ac:dyDescent="0.2">
      <c r="A1159" s="95"/>
      <c r="B1159" s="93"/>
      <c r="C1159" s="93"/>
      <c r="D1159" s="93"/>
      <c r="E1159" s="93"/>
      <c r="F1159" s="97"/>
      <c r="G1159" s="97"/>
      <c r="H1159" s="97"/>
      <c r="I1159" s="97"/>
      <c r="J1159" s="74"/>
      <c r="K1159" s="74"/>
      <c r="L1159" s="74"/>
      <c r="M1159" s="74"/>
      <c r="O1159" s="74"/>
      <c r="P1159" s="98"/>
    </row>
    <row r="1160" spans="1:17" ht="16.5" x14ac:dyDescent="0.2">
      <c r="A1160" s="95"/>
      <c r="B1160" s="93"/>
      <c r="C1160" s="93"/>
      <c r="D1160" s="93"/>
      <c r="E1160" s="93"/>
      <c r="F1160" s="97"/>
      <c r="G1160" s="97"/>
      <c r="H1160" s="97"/>
      <c r="I1160" s="97"/>
      <c r="J1160" s="74"/>
      <c r="K1160" s="74"/>
      <c r="L1160" s="74"/>
      <c r="M1160" s="74"/>
      <c r="O1160" s="74"/>
      <c r="P1160" s="98"/>
    </row>
    <row r="1161" spans="1:17" ht="16.5" x14ac:dyDescent="0.2">
      <c r="A1161" s="95"/>
      <c r="B1161" s="93"/>
      <c r="C1161" s="93"/>
      <c r="D1161" s="93"/>
      <c r="E1161" s="93"/>
      <c r="F1161" s="97"/>
      <c r="G1161" s="97"/>
      <c r="H1161" s="97"/>
      <c r="I1161" s="97"/>
      <c r="J1161" s="74"/>
      <c r="K1161" s="74"/>
      <c r="L1161" s="74"/>
      <c r="M1161" s="74"/>
      <c r="O1161" s="74"/>
      <c r="P1161" s="98"/>
    </row>
    <row r="1162" spans="1:17" ht="16.5" x14ac:dyDescent="0.2">
      <c r="A1162" s="95"/>
      <c r="F1162" s="97"/>
      <c r="G1162" s="97"/>
      <c r="H1162" s="97"/>
      <c r="I1162" s="97"/>
      <c r="J1162" s="74"/>
      <c r="K1162" s="74"/>
      <c r="L1162" s="74"/>
      <c r="M1162" s="74"/>
      <c r="O1162" s="74"/>
      <c r="P1162" s="98"/>
    </row>
    <row r="1163" spans="1:17" ht="16.5" x14ac:dyDescent="0.2">
      <c r="A1163" s="95"/>
      <c r="B1163" s="96"/>
      <c r="C1163" s="96"/>
      <c r="D1163" s="96"/>
      <c r="E1163" s="96"/>
      <c r="F1163" s="97"/>
      <c r="G1163" s="97"/>
      <c r="H1163" s="97"/>
      <c r="I1163" s="97"/>
      <c r="J1163" s="74"/>
      <c r="K1163" s="74"/>
      <c r="L1163" s="74"/>
      <c r="M1163" s="99"/>
      <c r="O1163" s="74"/>
      <c r="Q1163" s="100"/>
    </row>
    <row r="1164" spans="1:17" ht="16.5" x14ac:dyDescent="0.2">
      <c r="A1164" s="95"/>
      <c r="B1164" s="96"/>
      <c r="C1164" s="96"/>
      <c r="D1164" s="96"/>
      <c r="E1164" s="96"/>
      <c r="F1164" s="97"/>
      <c r="G1164" s="97"/>
      <c r="H1164" s="97"/>
      <c r="I1164" s="97"/>
      <c r="J1164" s="74"/>
      <c r="K1164" s="74"/>
      <c r="L1164" s="74"/>
      <c r="M1164" s="74"/>
      <c r="O1164" s="74"/>
      <c r="P1164" s="98"/>
    </row>
    <row r="1165" spans="1:17" ht="16.5" x14ac:dyDescent="0.2">
      <c r="A1165" s="95"/>
      <c r="B1165" s="96"/>
      <c r="C1165" s="96"/>
      <c r="D1165" s="96"/>
      <c r="E1165" s="96"/>
      <c r="F1165" s="97"/>
      <c r="G1165" s="97"/>
      <c r="H1165" s="97"/>
      <c r="I1165" s="97"/>
      <c r="J1165" s="74"/>
      <c r="K1165" s="74"/>
      <c r="L1165" s="74"/>
      <c r="M1165" s="99"/>
      <c r="O1165" s="74"/>
      <c r="Q1165" s="100"/>
    </row>
    <row r="1166" spans="1:17" ht="16.5" x14ac:dyDescent="0.2">
      <c r="A1166" s="95"/>
      <c r="B1166" s="96"/>
      <c r="C1166" s="96"/>
      <c r="D1166" s="96"/>
      <c r="E1166" s="96"/>
      <c r="F1166" s="96"/>
      <c r="G1166" s="96"/>
      <c r="H1166" s="96"/>
      <c r="I1166" s="96"/>
      <c r="J1166" s="96"/>
      <c r="K1166" s="96"/>
    </row>
    <row r="1167" spans="1:17" ht="16.5" x14ac:dyDescent="0.2">
      <c r="A1167" s="95"/>
      <c r="B1167" s="96"/>
      <c r="C1167" s="96"/>
      <c r="D1167" s="96"/>
      <c r="E1167" s="96"/>
      <c r="F1167" s="96"/>
      <c r="G1167" s="96"/>
      <c r="H1167" s="96"/>
      <c r="I1167" s="96"/>
      <c r="J1167" s="96"/>
      <c r="K1167" s="96"/>
      <c r="L1167" s="74"/>
      <c r="M1167" s="99"/>
      <c r="O1167" s="74"/>
      <c r="Q1167" s="100"/>
    </row>
    <row r="1168" spans="1:17" ht="16.5" x14ac:dyDescent="0.2">
      <c r="A1168" s="95"/>
      <c r="B1168" s="96"/>
      <c r="C1168" s="96"/>
      <c r="D1168" s="96"/>
      <c r="E1168" s="96"/>
      <c r="F1168" s="96"/>
      <c r="G1168" s="96"/>
      <c r="H1168" s="96"/>
      <c r="I1168" s="96"/>
      <c r="J1168" s="96"/>
      <c r="K1168" s="96"/>
    </row>
    <row r="1169" spans="1:17" ht="16.5" x14ac:dyDescent="0.2">
      <c r="A1169" s="95"/>
      <c r="B1169" s="96"/>
      <c r="C1169" s="96"/>
      <c r="D1169" s="96"/>
      <c r="E1169" s="96"/>
      <c r="F1169" s="96"/>
      <c r="G1169" s="96"/>
      <c r="H1169" s="96"/>
      <c r="I1169" s="96"/>
      <c r="J1169" s="96"/>
      <c r="K1169" s="96"/>
      <c r="L1169" s="74"/>
      <c r="M1169" s="99"/>
      <c r="O1169" s="74"/>
      <c r="Q1169" s="100"/>
    </row>
    <row r="1170" spans="1:17" ht="16.5" x14ac:dyDescent="0.2">
      <c r="A1170" s="95"/>
      <c r="B1170" s="96"/>
      <c r="C1170" s="96"/>
      <c r="D1170" s="96"/>
      <c r="E1170" s="96"/>
      <c r="F1170" s="97"/>
      <c r="G1170" s="97"/>
      <c r="H1170" s="97"/>
      <c r="I1170" s="97"/>
      <c r="J1170" s="74"/>
      <c r="K1170" s="74"/>
      <c r="L1170" s="74"/>
      <c r="M1170" s="74"/>
      <c r="O1170" s="74"/>
      <c r="P1170" s="98"/>
    </row>
    <row r="1171" spans="1:17" ht="16.5" x14ac:dyDescent="0.2">
      <c r="A1171" s="95"/>
      <c r="B1171" s="96"/>
      <c r="C1171" s="96"/>
      <c r="D1171" s="96"/>
      <c r="E1171" s="96"/>
      <c r="F1171" s="97"/>
      <c r="G1171" s="97"/>
      <c r="H1171" s="97"/>
      <c r="I1171" s="97"/>
      <c r="J1171" s="74"/>
      <c r="K1171" s="74"/>
      <c r="L1171" s="74"/>
      <c r="M1171" s="74"/>
      <c r="O1171" s="74"/>
      <c r="P1171" s="98"/>
    </row>
    <row r="1172" spans="1:17" ht="16.5" x14ac:dyDescent="0.2">
      <c r="A1172" s="95"/>
      <c r="B1172" s="96"/>
      <c r="C1172" s="96"/>
      <c r="D1172" s="96"/>
      <c r="E1172" s="96"/>
      <c r="F1172" s="97"/>
      <c r="G1172" s="97"/>
      <c r="H1172" s="97"/>
      <c r="I1172" s="97"/>
      <c r="J1172" s="74"/>
      <c r="K1172" s="74"/>
      <c r="L1172" s="74"/>
      <c r="M1172" s="74"/>
      <c r="O1172" s="74"/>
      <c r="P1172" s="98"/>
    </row>
    <row r="1173" spans="1:17" ht="16.5" x14ac:dyDescent="0.2">
      <c r="A1173" s="95"/>
      <c r="B1173" s="96"/>
      <c r="C1173" s="96"/>
      <c r="D1173" s="96"/>
      <c r="E1173" s="96"/>
      <c r="F1173" s="97"/>
      <c r="G1173" s="97"/>
      <c r="H1173" s="97"/>
      <c r="I1173" s="97"/>
      <c r="J1173" s="74"/>
      <c r="K1173" s="74"/>
      <c r="L1173" s="74"/>
      <c r="M1173" s="74"/>
      <c r="O1173" s="74"/>
      <c r="P1173" s="98"/>
    </row>
    <row r="1174" spans="1:17" ht="16.5" x14ac:dyDescent="0.2">
      <c r="A1174" s="95"/>
      <c r="B1174" s="96"/>
      <c r="C1174" s="96"/>
      <c r="D1174" s="96"/>
      <c r="E1174" s="96"/>
      <c r="F1174" s="97"/>
      <c r="G1174" s="97"/>
      <c r="H1174" s="97"/>
      <c r="I1174" s="97"/>
      <c r="J1174" s="74"/>
      <c r="K1174" s="74"/>
      <c r="L1174" s="74"/>
      <c r="M1174" s="74"/>
      <c r="O1174" s="74"/>
      <c r="P1174" s="98"/>
    </row>
    <row r="1175" spans="1:17" ht="16.5" x14ac:dyDescent="0.2">
      <c r="A1175" s="95"/>
      <c r="B1175" s="96"/>
      <c r="C1175" s="96"/>
      <c r="D1175" s="96"/>
      <c r="E1175" s="96"/>
      <c r="F1175" s="97"/>
      <c r="G1175" s="97"/>
      <c r="H1175" s="97"/>
      <c r="I1175" s="97"/>
      <c r="J1175" s="74"/>
      <c r="K1175" s="74"/>
      <c r="L1175" s="74"/>
      <c r="M1175" s="74"/>
      <c r="O1175" s="74"/>
      <c r="P1175" s="98"/>
    </row>
    <row r="1176" spans="1:17" ht="16.5" x14ac:dyDescent="0.2">
      <c r="A1176" s="95"/>
      <c r="B1176" s="96"/>
      <c r="C1176" s="96"/>
      <c r="D1176" s="96"/>
      <c r="E1176" s="96"/>
      <c r="F1176" s="97"/>
      <c r="G1176" s="97"/>
      <c r="H1176" s="97"/>
      <c r="I1176" s="97"/>
      <c r="J1176" s="74"/>
      <c r="K1176" s="74"/>
      <c r="L1176" s="74"/>
      <c r="M1176" s="99"/>
      <c r="O1176" s="74"/>
      <c r="P1176" s="98"/>
    </row>
    <row r="1177" spans="1:17" ht="16.5" x14ac:dyDescent="0.2">
      <c r="A1177" s="95"/>
      <c r="B1177" s="96"/>
      <c r="C1177" s="96"/>
      <c r="D1177" s="96"/>
      <c r="E1177" s="96"/>
      <c r="F1177" s="97"/>
      <c r="G1177" s="97"/>
      <c r="H1177" s="97"/>
      <c r="I1177" s="97"/>
      <c r="J1177" s="74"/>
      <c r="K1177" s="74"/>
      <c r="L1177" s="74"/>
      <c r="M1177" s="99"/>
      <c r="O1177" s="74"/>
      <c r="P1177" s="98"/>
    </row>
    <row r="1178" spans="1:17" ht="16.5" x14ac:dyDescent="0.2">
      <c r="A1178" s="95"/>
      <c r="B1178" s="96"/>
      <c r="C1178" s="96"/>
      <c r="D1178" s="96"/>
      <c r="E1178" s="96"/>
      <c r="F1178" s="97"/>
      <c r="G1178" s="97"/>
      <c r="H1178" s="97"/>
      <c r="I1178" s="97"/>
      <c r="J1178" s="74"/>
      <c r="K1178" s="74"/>
      <c r="L1178" s="74"/>
      <c r="M1178" s="99"/>
      <c r="O1178" s="74"/>
      <c r="P1178" s="98"/>
    </row>
    <row r="1179" spans="1:17" ht="16.5" x14ac:dyDescent="0.2">
      <c r="A1179" s="95"/>
      <c r="B1179" s="96"/>
      <c r="C1179" s="96"/>
      <c r="D1179" s="96"/>
      <c r="E1179" s="96"/>
      <c r="F1179" s="97"/>
      <c r="G1179" s="97"/>
      <c r="H1179" s="97"/>
      <c r="I1179" s="97"/>
      <c r="J1179" s="74"/>
      <c r="K1179" s="74"/>
      <c r="L1179" s="74"/>
      <c r="M1179" s="99"/>
      <c r="O1179" s="74"/>
      <c r="P1179" s="98"/>
    </row>
    <row r="1180" spans="1:17" ht="16.5" x14ac:dyDescent="0.2">
      <c r="A1180" s="95"/>
      <c r="B1180" s="96"/>
      <c r="C1180" s="96"/>
      <c r="D1180" s="96"/>
      <c r="E1180" s="96"/>
      <c r="F1180" s="97"/>
      <c r="G1180" s="97"/>
      <c r="H1180" s="97"/>
      <c r="I1180" s="97"/>
      <c r="J1180" s="74"/>
      <c r="K1180" s="74"/>
      <c r="L1180" s="74"/>
      <c r="M1180" s="99"/>
      <c r="O1180" s="74"/>
      <c r="P1180" s="98"/>
    </row>
    <row r="1181" spans="1:17" ht="16.5" x14ac:dyDescent="0.2">
      <c r="A1181" s="95"/>
      <c r="B1181" s="96"/>
      <c r="C1181" s="96"/>
      <c r="D1181" s="96"/>
      <c r="E1181" s="96"/>
      <c r="F1181" s="97"/>
      <c r="G1181" s="97"/>
      <c r="H1181" s="97"/>
      <c r="I1181" s="97"/>
      <c r="J1181" s="97"/>
      <c r="K1181" s="97"/>
      <c r="L1181" s="97"/>
      <c r="M1181" s="97"/>
      <c r="N1181" s="97"/>
      <c r="O1181" s="74"/>
      <c r="P1181" s="101"/>
    </row>
    <row r="1182" spans="1:17" ht="16.5" x14ac:dyDescent="0.2">
      <c r="A1182" s="95"/>
      <c r="B1182" s="96"/>
      <c r="C1182" s="96"/>
      <c r="D1182" s="96"/>
      <c r="E1182" s="96"/>
      <c r="F1182" s="97"/>
      <c r="G1182" s="97"/>
      <c r="H1182" s="97"/>
      <c r="I1182" s="97"/>
      <c r="J1182" s="97"/>
      <c r="K1182" s="97"/>
      <c r="L1182" s="97"/>
      <c r="M1182" s="97"/>
      <c r="N1182" s="97"/>
      <c r="O1182" s="74"/>
      <c r="P1182" s="101"/>
    </row>
    <row r="1183" spans="1:17" ht="16.5" x14ac:dyDescent="0.2">
      <c r="A1183" s="95"/>
      <c r="B1183" s="96"/>
      <c r="C1183" s="96"/>
      <c r="D1183" s="96"/>
      <c r="E1183" s="96"/>
      <c r="F1183" s="97"/>
      <c r="G1183" s="97"/>
      <c r="H1183" s="97"/>
      <c r="I1183" s="97"/>
      <c r="J1183" s="97"/>
      <c r="K1183" s="97"/>
      <c r="L1183" s="97"/>
      <c r="M1183" s="97"/>
      <c r="N1183" s="97"/>
      <c r="O1183" s="74"/>
      <c r="P1183" s="101"/>
    </row>
    <row r="1184" spans="1:17" ht="16.5" x14ac:dyDescent="0.2">
      <c r="A1184" s="95"/>
      <c r="B1184" s="96"/>
      <c r="C1184" s="96"/>
      <c r="D1184" s="96"/>
      <c r="E1184" s="96"/>
      <c r="F1184" s="97"/>
      <c r="G1184" s="97"/>
      <c r="H1184" s="97"/>
      <c r="I1184" s="97"/>
      <c r="J1184" s="97"/>
      <c r="K1184" s="97"/>
      <c r="L1184" s="97"/>
      <c r="M1184" s="97"/>
      <c r="N1184" s="97"/>
      <c r="O1184" s="74"/>
      <c r="P1184" s="101"/>
    </row>
    <row r="1185" spans="1:16" ht="16.5" x14ac:dyDescent="0.2">
      <c r="A1185" s="95"/>
      <c r="B1185" s="96"/>
      <c r="C1185" s="96"/>
      <c r="D1185" s="96"/>
      <c r="E1185" s="96"/>
      <c r="F1185" s="97"/>
      <c r="G1185" s="97"/>
      <c r="H1185" s="97"/>
      <c r="I1185" s="97"/>
      <c r="J1185" s="97"/>
      <c r="K1185" s="97"/>
      <c r="L1185" s="97"/>
      <c r="M1185" s="97"/>
      <c r="N1185" s="97"/>
      <c r="O1185" s="74"/>
      <c r="P1185" s="101"/>
    </row>
    <row r="1186" spans="1:16" ht="16.5" x14ac:dyDescent="0.2">
      <c r="A1186" s="95"/>
      <c r="B1186" s="96"/>
      <c r="C1186" s="96"/>
      <c r="D1186" s="96"/>
      <c r="E1186" s="96"/>
      <c r="F1186" s="97"/>
      <c r="G1186" s="97"/>
      <c r="H1186" s="97"/>
      <c r="I1186" s="97"/>
      <c r="J1186" s="97"/>
      <c r="K1186" s="97"/>
      <c r="L1186" s="97"/>
      <c r="M1186" s="97"/>
      <c r="N1186" s="97"/>
      <c r="O1186" s="74"/>
      <c r="P1186" s="101"/>
    </row>
    <row r="1187" spans="1:16" ht="16.5" x14ac:dyDescent="0.2">
      <c r="A1187" s="95"/>
      <c r="B1187" s="96"/>
      <c r="C1187" s="96"/>
      <c r="D1187" s="96"/>
      <c r="E1187" s="96"/>
      <c r="F1187" s="97"/>
      <c r="G1187" s="97"/>
      <c r="H1187" s="97"/>
      <c r="I1187" s="97"/>
      <c r="J1187" s="97"/>
      <c r="K1187" s="97"/>
      <c r="L1187" s="97"/>
      <c r="M1187" s="97"/>
      <c r="N1187" s="97"/>
      <c r="O1187" s="74"/>
      <c r="P1187" s="101"/>
    </row>
    <row r="1188" spans="1:16" ht="16.5" x14ac:dyDescent="0.2">
      <c r="A1188" s="95"/>
      <c r="B1188" s="96"/>
      <c r="C1188" s="96"/>
      <c r="D1188" s="96"/>
      <c r="E1188" s="96"/>
      <c r="F1188" s="97"/>
      <c r="G1188" s="97"/>
      <c r="H1188" s="97"/>
      <c r="I1188" s="97"/>
      <c r="J1188" s="97"/>
      <c r="K1188" s="97"/>
      <c r="L1188" s="97"/>
      <c r="M1188" s="97"/>
      <c r="N1188" s="97"/>
      <c r="O1188" s="74"/>
      <c r="P1188" s="101"/>
    </row>
    <row r="1189" spans="1:16" ht="16.5" x14ac:dyDescent="0.2">
      <c r="A1189" s="95"/>
      <c r="B1189" s="96"/>
      <c r="C1189" s="96"/>
      <c r="D1189" s="96"/>
      <c r="E1189" s="96"/>
      <c r="F1189" s="97"/>
      <c r="G1189" s="97"/>
      <c r="H1189" s="97"/>
      <c r="I1189" s="97"/>
      <c r="J1189" s="97"/>
      <c r="K1189" s="97"/>
      <c r="L1189" s="97"/>
      <c r="M1189" s="97"/>
      <c r="N1189" s="97"/>
      <c r="O1189" s="74"/>
      <c r="P1189" s="101"/>
    </row>
    <row r="1190" spans="1:16" ht="16.5" x14ac:dyDescent="0.2">
      <c r="A1190" s="95"/>
      <c r="B1190" s="96"/>
      <c r="C1190" s="96"/>
      <c r="D1190" s="96"/>
      <c r="E1190" s="96"/>
      <c r="F1190" s="97"/>
      <c r="G1190" s="97"/>
      <c r="H1190" s="97"/>
      <c r="I1190" s="97"/>
      <c r="J1190" s="97"/>
      <c r="K1190" s="97"/>
      <c r="L1190" s="97"/>
      <c r="M1190" s="97"/>
      <c r="N1190" s="97"/>
      <c r="O1190" s="74"/>
      <c r="P1190" s="101"/>
    </row>
    <row r="1191" spans="1:16" ht="16.5" x14ac:dyDescent="0.2">
      <c r="A1191" s="95"/>
      <c r="B1191" s="96"/>
      <c r="C1191" s="96"/>
      <c r="D1191" s="96"/>
      <c r="E1191" s="96"/>
      <c r="F1191" s="97"/>
      <c r="G1191" s="97"/>
      <c r="H1191" s="97"/>
      <c r="I1191" s="97"/>
      <c r="J1191" s="97"/>
      <c r="K1191" s="97"/>
      <c r="L1191" s="97"/>
      <c r="M1191" s="97"/>
      <c r="N1191" s="97"/>
      <c r="O1191" s="74"/>
      <c r="P1191" s="101"/>
    </row>
    <row r="1192" spans="1:16" ht="16.5" x14ac:dyDescent="0.2">
      <c r="A1192" s="95"/>
      <c r="B1192" s="96"/>
      <c r="C1192" s="96"/>
      <c r="D1192" s="96"/>
      <c r="E1192" s="96"/>
      <c r="F1192" s="97"/>
      <c r="G1192" s="97"/>
      <c r="H1192" s="97"/>
      <c r="I1192" s="97"/>
      <c r="J1192" s="97"/>
      <c r="K1192" s="97"/>
      <c r="L1192" s="97"/>
      <c r="M1192" s="97"/>
      <c r="N1192" s="97"/>
      <c r="O1192" s="74"/>
      <c r="P1192" s="101"/>
    </row>
    <row r="1193" spans="1:16" ht="16.5" x14ac:dyDescent="0.2">
      <c r="A1193" s="95"/>
      <c r="B1193" s="96"/>
      <c r="C1193" s="96"/>
      <c r="D1193" s="96"/>
      <c r="E1193" s="96"/>
      <c r="F1193" s="97"/>
      <c r="G1193" s="97"/>
      <c r="H1193" s="97"/>
      <c r="I1193" s="97"/>
      <c r="J1193" s="97"/>
      <c r="K1193" s="97"/>
      <c r="L1193" s="97"/>
      <c r="M1193" s="97"/>
      <c r="N1193" s="97"/>
      <c r="O1193" s="74"/>
      <c r="P1193" s="102"/>
    </row>
    <row r="1194" spans="1:16" ht="16.5" x14ac:dyDescent="0.2">
      <c r="A1194" s="95"/>
      <c r="B1194" s="96"/>
      <c r="C1194" s="96"/>
      <c r="D1194" s="96"/>
      <c r="E1194" s="96"/>
      <c r="F1194" s="97"/>
      <c r="G1194" s="97"/>
      <c r="H1194" s="97"/>
      <c r="I1194" s="97"/>
      <c r="J1194" s="97"/>
      <c r="K1194" s="97"/>
      <c r="L1194" s="97"/>
      <c r="M1194" s="97"/>
      <c r="N1194" s="97"/>
      <c r="O1194" s="74"/>
      <c r="P1194" s="102"/>
    </row>
    <row r="1195" spans="1:16" ht="16.5" x14ac:dyDescent="0.2">
      <c r="A1195" s="95"/>
      <c r="B1195" s="96"/>
      <c r="C1195" s="96"/>
      <c r="D1195" s="96"/>
      <c r="E1195" s="96"/>
      <c r="F1195" s="97"/>
      <c r="G1195" s="97"/>
      <c r="H1195" s="97"/>
      <c r="I1195" s="97"/>
      <c r="J1195" s="97"/>
      <c r="K1195" s="97"/>
      <c r="L1195" s="97"/>
      <c r="M1195" s="97"/>
      <c r="N1195" s="97"/>
      <c r="O1195" s="74"/>
      <c r="P1195" s="102"/>
    </row>
    <row r="1196" spans="1:16" ht="16.5" x14ac:dyDescent="0.2">
      <c r="A1196" s="95"/>
      <c r="B1196" s="96"/>
      <c r="C1196" s="96"/>
      <c r="D1196" s="96"/>
      <c r="E1196" s="96"/>
      <c r="F1196" s="97"/>
      <c r="G1196" s="97"/>
      <c r="H1196" s="97"/>
      <c r="I1196" s="97"/>
      <c r="J1196" s="97"/>
      <c r="K1196" s="97"/>
      <c r="L1196" s="97"/>
      <c r="M1196" s="97"/>
      <c r="N1196" s="97"/>
      <c r="O1196" s="74"/>
      <c r="P1196" s="102"/>
    </row>
    <row r="1197" spans="1:16" ht="16.5" x14ac:dyDescent="0.2">
      <c r="A1197" s="95"/>
      <c r="B1197" s="96"/>
      <c r="C1197" s="96"/>
      <c r="D1197" s="96"/>
      <c r="E1197" s="96"/>
      <c r="F1197" s="97"/>
      <c r="G1197" s="97"/>
      <c r="H1197" s="97"/>
      <c r="I1197" s="97"/>
      <c r="J1197" s="97"/>
      <c r="K1197" s="97"/>
      <c r="L1197" s="97"/>
      <c r="M1197" s="97"/>
      <c r="N1197" s="97"/>
      <c r="O1197" s="74"/>
      <c r="P1197" s="102"/>
    </row>
    <row r="1198" spans="1:16" ht="16.5" x14ac:dyDescent="0.2">
      <c r="A1198" s="95"/>
      <c r="B1198" s="96"/>
      <c r="C1198" s="96"/>
      <c r="D1198" s="96"/>
      <c r="E1198" s="96"/>
      <c r="F1198" s="97"/>
      <c r="G1198" s="97"/>
      <c r="H1198" s="97"/>
      <c r="I1198" s="97"/>
      <c r="J1198" s="97"/>
      <c r="K1198" s="97"/>
      <c r="L1198" s="97"/>
      <c r="M1198" s="97"/>
      <c r="N1198" s="97"/>
      <c r="O1198" s="74"/>
      <c r="P1198" s="102"/>
    </row>
    <row r="1199" spans="1:16" ht="16.5" x14ac:dyDescent="0.2">
      <c r="A1199" s="95"/>
      <c r="B1199" s="96"/>
      <c r="C1199" s="96"/>
      <c r="D1199" s="96"/>
      <c r="E1199" s="96"/>
      <c r="F1199" s="97"/>
      <c r="G1199" s="97"/>
      <c r="H1199" s="97"/>
      <c r="I1199" s="97"/>
      <c r="J1199" s="97"/>
      <c r="K1199" s="97"/>
      <c r="L1199" s="97"/>
      <c r="M1199" s="97"/>
      <c r="N1199" s="97"/>
      <c r="O1199" s="74"/>
      <c r="P1199" s="102"/>
    </row>
    <row r="1200" spans="1:16" ht="16.5" x14ac:dyDescent="0.2">
      <c r="A1200" s="95"/>
      <c r="B1200" s="96"/>
      <c r="C1200" s="96"/>
      <c r="D1200" s="96"/>
      <c r="E1200" s="96"/>
      <c r="F1200" s="97"/>
      <c r="G1200" s="97"/>
      <c r="H1200" s="97"/>
      <c r="I1200" s="97"/>
      <c r="J1200" s="97"/>
      <c r="K1200" s="97"/>
      <c r="L1200" s="97"/>
      <c r="M1200" s="97"/>
      <c r="N1200" s="97"/>
      <c r="O1200" s="74"/>
      <c r="P1200" s="102"/>
    </row>
    <row r="1201" spans="1:16" ht="16.5" x14ac:dyDescent="0.2">
      <c r="A1201" s="95"/>
      <c r="B1201" s="96"/>
      <c r="C1201" s="96"/>
      <c r="D1201" s="96"/>
      <c r="E1201" s="96"/>
      <c r="F1201" s="97"/>
      <c r="G1201" s="97"/>
      <c r="H1201" s="97"/>
      <c r="I1201" s="97"/>
      <c r="J1201" s="97"/>
      <c r="K1201" s="97"/>
      <c r="L1201" s="97"/>
      <c r="M1201" s="97"/>
      <c r="N1201" s="97"/>
      <c r="O1201" s="74"/>
      <c r="P1201" s="102"/>
    </row>
    <row r="1202" spans="1:16" ht="16.5" x14ac:dyDescent="0.2">
      <c r="A1202" s="95"/>
      <c r="B1202" s="96"/>
      <c r="C1202" s="96"/>
      <c r="D1202" s="96"/>
      <c r="E1202" s="96"/>
      <c r="F1202" s="97"/>
      <c r="G1202" s="97"/>
      <c r="H1202" s="97"/>
      <c r="I1202" s="97"/>
      <c r="J1202" s="97"/>
      <c r="K1202" s="97"/>
      <c r="L1202" s="97"/>
      <c r="M1202" s="97"/>
      <c r="N1202" s="97"/>
      <c r="O1202" s="74"/>
      <c r="P1202" s="102"/>
    </row>
    <row r="1203" spans="1:16" ht="16.5" x14ac:dyDescent="0.2">
      <c r="A1203" s="95"/>
      <c r="B1203" s="96"/>
      <c r="C1203" s="96"/>
      <c r="D1203" s="96"/>
      <c r="E1203" s="96"/>
      <c r="F1203" s="97"/>
      <c r="G1203" s="97"/>
      <c r="H1203" s="97"/>
      <c r="I1203" s="97"/>
      <c r="J1203" s="97"/>
      <c r="K1203" s="97"/>
      <c r="L1203" s="97"/>
      <c r="M1203" s="97"/>
      <c r="N1203" s="97"/>
      <c r="O1203" s="74"/>
      <c r="P1203" s="102"/>
    </row>
    <row r="1204" spans="1:16" ht="16.5" x14ac:dyDescent="0.2">
      <c r="A1204" s="95"/>
      <c r="B1204" s="96"/>
      <c r="C1204" s="96"/>
      <c r="D1204" s="96"/>
      <c r="E1204" s="96"/>
      <c r="F1204" s="97"/>
      <c r="G1204" s="97"/>
      <c r="H1204" s="97"/>
      <c r="I1204" s="97"/>
      <c r="J1204" s="97"/>
      <c r="K1204" s="97"/>
      <c r="L1204" s="97"/>
      <c r="M1204" s="97"/>
      <c r="N1204" s="97"/>
      <c r="O1204" s="74"/>
      <c r="P1204" s="102"/>
    </row>
    <row r="1205" spans="1:16" ht="16.5" x14ac:dyDescent="0.2">
      <c r="A1205" s="95"/>
      <c r="B1205" s="103"/>
      <c r="C1205" s="103"/>
      <c r="D1205" s="103"/>
      <c r="E1205" s="103"/>
      <c r="F1205" s="97"/>
      <c r="G1205" s="97"/>
      <c r="H1205" s="97"/>
      <c r="I1205" s="97"/>
      <c r="J1205" s="97"/>
      <c r="K1205" s="97"/>
      <c r="L1205" s="97"/>
      <c r="M1205" s="97"/>
      <c r="N1205" s="97"/>
      <c r="O1205" s="74"/>
      <c r="P1205" s="102"/>
    </row>
    <row r="1206" spans="1:16" ht="16.5" x14ac:dyDescent="0.2">
      <c r="A1206" s="95"/>
      <c r="B1206" s="96"/>
      <c r="C1206" s="96"/>
      <c r="D1206" s="96"/>
      <c r="E1206" s="96"/>
      <c r="F1206" s="97"/>
      <c r="G1206" s="97"/>
      <c r="H1206" s="97"/>
      <c r="I1206" s="97"/>
      <c r="J1206" s="97"/>
      <c r="K1206" s="97"/>
      <c r="L1206" s="97"/>
      <c r="M1206" s="97"/>
      <c r="N1206" s="97"/>
      <c r="O1206" s="74"/>
      <c r="P1206" s="102"/>
    </row>
    <row r="1207" spans="1:16" ht="16.5" x14ac:dyDescent="0.2">
      <c r="A1207" s="95"/>
      <c r="B1207" s="96"/>
      <c r="C1207" s="96"/>
      <c r="D1207" s="96"/>
      <c r="E1207" s="96"/>
      <c r="F1207" s="97"/>
      <c r="G1207" s="97"/>
      <c r="H1207" s="97"/>
      <c r="I1207" s="97"/>
      <c r="J1207" s="97"/>
      <c r="K1207" s="97"/>
      <c r="L1207" s="97"/>
      <c r="M1207" s="97"/>
      <c r="N1207" s="97"/>
      <c r="O1207" s="74"/>
      <c r="P1207" s="102"/>
    </row>
    <row r="1208" spans="1:16" ht="16.5" x14ac:dyDescent="0.2">
      <c r="A1208" s="95"/>
      <c r="B1208" s="96"/>
      <c r="C1208" s="96"/>
      <c r="D1208" s="96"/>
      <c r="E1208" s="96"/>
      <c r="F1208" s="97"/>
      <c r="G1208" s="97"/>
      <c r="H1208" s="97"/>
      <c r="I1208" s="97"/>
      <c r="J1208" s="97"/>
      <c r="K1208" s="97"/>
      <c r="L1208" s="97"/>
      <c r="M1208" s="97"/>
      <c r="N1208" s="97"/>
      <c r="O1208" s="74"/>
      <c r="P1208" s="102"/>
    </row>
    <row r="1209" spans="1:16" ht="16.5" x14ac:dyDescent="0.2">
      <c r="A1209" s="95"/>
      <c r="B1209" s="96"/>
      <c r="C1209" s="96"/>
      <c r="D1209" s="96"/>
      <c r="E1209" s="96"/>
      <c r="F1209" s="97"/>
      <c r="G1209" s="97"/>
      <c r="H1209" s="97"/>
      <c r="I1209" s="97"/>
      <c r="J1209" s="74"/>
      <c r="K1209" s="74"/>
      <c r="L1209" s="74"/>
      <c r="M1209" s="74"/>
      <c r="O1209" s="74"/>
    </row>
    <row r="1210" spans="1:16" x14ac:dyDescent="0.2">
      <c r="A1210" s="98"/>
      <c r="B1210" s="104"/>
      <c r="C1210" s="96"/>
      <c r="D1210" s="96"/>
      <c r="E1210" s="96"/>
      <c r="F1210" s="97"/>
      <c r="G1210" s="97"/>
      <c r="H1210" s="97"/>
      <c r="I1210" s="97"/>
    </row>
    <row r="1211" spans="1:16" x14ac:dyDescent="0.2">
      <c r="A1211" s="98"/>
      <c r="B1211" s="104"/>
      <c r="C1211" s="96"/>
      <c r="D1211" s="96"/>
      <c r="E1211" s="96"/>
      <c r="F1211" s="97"/>
      <c r="G1211" s="97"/>
      <c r="H1211" s="97"/>
      <c r="I1211" s="97"/>
    </row>
    <row r="1212" spans="1:16" x14ac:dyDescent="0.2">
      <c r="A1212" s="98"/>
      <c r="B1212" s="104"/>
      <c r="C1212" s="96"/>
      <c r="D1212" s="96"/>
      <c r="E1212" s="96"/>
      <c r="F1212" s="97"/>
      <c r="G1212" s="97"/>
      <c r="H1212" s="97"/>
      <c r="I1212" s="97"/>
    </row>
    <row r="1213" spans="1:16" x14ac:dyDescent="0.2">
      <c r="A1213" s="98"/>
      <c r="B1213" s="104"/>
      <c r="C1213" s="96"/>
      <c r="D1213" s="96"/>
      <c r="E1213" s="96"/>
      <c r="F1213" s="97"/>
      <c r="G1213" s="97"/>
      <c r="H1213" s="97"/>
      <c r="I1213" s="97"/>
    </row>
    <row r="1214" spans="1:16" x14ac:dyDescent="0.2">
      <c r="A1214" s="98"/>
      <c r="B1214" s="104"/>
      <c r="C1214" s="96"/>
      <c r="D1214" s="96"/>
      <c r="E1214" s="96"/>
      <c r="F1214" s="97"/>
      <c r="G1214" s="97"/>
      <c r="H1214" s="97"/>
      <c r="I1214" s="97"/>
    </row>
    <row r="1215" spans="1:16" x14ac:dyDescent="0.2">
      <c r="A1215" s="98"/>
      <c r="B1215" s="104"/>
      <c r="C1215" s="96"/>
      <c r="D1215" s="96"/>
      <c r="E1215" s="96"/>
      <c r="F1215" s="97"/>
      <c r="G1215" s="97"/>
      <c r="H1215" s="97"/>
      <c r="I1215" s="97"/>
    </row>
    <row r="1216" spans="1:16" x14ac:dyDescent="0.2">
      <c r="A1216" s="98"/>
      <c r="B1216" s="104"/>
      <c r="C1216" s="96"/>
      <c r="D1216" s="96"/>
      <c r="E1216" s="96"/>
      <c r="F1216" s="97"/>
      <c r="G1216" s="97"/>
      <c r="H1216" s="97"/>
      <c r="I1216" s="97"/>
    </row>
    <row r="1217" spans="1:10" x14ac:dyDescent="0.2">
      <c r="A1217" s="98"/>
      <c r="B1217" s="104"/>
      <c r="C1217" s="96"/>
      <c r="D1217" s="96"/>
      <c r="E1217" s="96"/>
      <c r="F1217" s="97"/>
      <c r="G1217" s="97"/>
      <c r="H1217" s="97"/>
      <c r="I1217" s="97"/>
    </row>
    <row r="1218" spans="1:10" x14ac:dyDescent="0.2">
      <c r="A1218" s="98"/>
      <c r="B1218" s="74"/>
      <c r="C1218" s="74"/>
      <c r="D1218" s="74"/>
      <c r="E1218" s="74"/>
      <c r="F1218" s="97"/>
      <c r="G1218" s="97"/>
      <c r="H1218" s="97"/>
      <c r="I1218" s="97"/>
    </row>
    <row r="1219" spans="1:10" x14ac:dyDescent="0.2">
      <c r="A1219" s="98"/>
      <c r="C1219" s="96"/>
      <c r="D1219" s="96"/>
      <c r="E1219" s="96"/>
      <c r="F1219" s="97"/>
      <c r="G1219" s="97"/>
      <c r="H1219" s="97"/>
      <c r="I1219" s="97"/>
    </row>
    <row r="1220" spans="1:10" x14ac:dyDescent="0.2">
      <c r="A1220" s="98"/>
      <c r="B1220" s="104"/>
      <c r="C1220" s="96"/>
      <c r="D1220" s="96"/>
      <c r="E1220" s="96"/>
      <c r="F1220" s="97"/>
      <c r="G1220" s="97"/>
      <c r="H1220" s="97"/>
      <c r="I1220" s="97"/>
    </row>
    <row r="1221" spans="1:10" x14ac:dyDescent="0.2">
      <c r="A1221" s="98"/>
      <c r="B1221" s="104"/>
      <c r="C1221" s="96"/>
      <c r="D1221" s="96"/>
      <c r="E1221" s="96"/>
      <c r="F1221" s="97"/>
      <c r="G1221" s="97"/>
      <c r="H1221" s="97"/>
      <c r="I1221" s="97"/>
    </row>
    <row r="1222" spans="1:10" x14ac:dyDescent="0.2">
      <c r="A1222" s="98"/>
      <c r="B1222" s="104"/>
      <c r="C1222" s="96"/>
      <c r="D1222" s="96"/>
      <c r="E1222" s="96"/>
      <c r="F1222" s="97"/>
      <c r="G1222" s="97"/>
      <c r="H1222" s="97"/>
      <c r="I1222" s="97"/>
    </row>
    <row r="1223" spans="1:10" x14ac:dyDescent="0.2">
      <c r="A1223" s="98"/>
      <c r="B1223" s="104"/>
      <c r="C1223" s="96"/>
      <c r="D1223" s="96"/>
      <c r="E1223" s="96"/>
      <c r="F1223" s="97"/>
      <c r="G1223" s="97"/>
      <c r="H1223" s="97"/>
      <c r="I1223" s="97"/>
    </row>
    <row r="1224" spans="1:10" x14ac:dyDescent="0.2">
      <c r="A1224" s="98"/>
      <c r="B1224" s="104"/>
      <c r="C1224" s="96"/>
      <c r="D1224" s="96"/>
      <c r="E1224" s="96"/>
      <c r="F1224" s="97"/>
      <c r="G1224" s="97"/>
      <c r="H1224" s="97"/>
      <c r="I1224" s="97"/>
    </row>
    <row r="1225" spans="1:10" x14ac:dyDescent="0.2">
      <c r="B1225" s="74"/>
      <c r="C1225" s="74"/>
      <c r="D1225" s="74"/>
      <c r="E1225" s="74"/>
    </row>
    <row r="1226" spans="1:10" x14ac:dyDescent="0.2">
      <c r="A1226" s="98"/>
      <c r="B1226" s="104"/>
      <c r="C1226" s="96"/>
      <c r="D1226" s="96"/>
      <c r="E1226" s="96"/>
    </row>
    <row r="1227" spans="1:10" x14ac:dyDescent="0.2">
      <c r="A1227" s="98"/>
      <c r="B1227" s="104"/>
      <c r="C1227" s="96"/>
      <c r="D1227" s="96"/>
      <c r="E1227" s="96"/>
    </row>
    <row r="1228" spans="1:10" x14ac:dyDescent="0.2">
      <c r="A1228" s="98"/>
      <c r="B1228" s="74"/>
      <c r="C1228" s="74"/>
      <c r="D1228" s="74"/>
      <c r="E1228" s="74"/>
      <c r="F1228" s="98"/>
    </row>
    <row r="1229" spans="1:10" x14ac:dyDescent="0.2">
      <c r="B1229" s="74"/>
      <c r="C1229" s="74"/>
      <c r="D1229" s="74"/>
      <c r="E1229" s="74"/>
      <c r="F1229" s="74"/>
      <c r="G1229" s="74"/>
      <c r="H1229" s="74"/>
      <c r="I1229" s="74"/>
      <c r="J1229" s="98"/>
    </row>
    <row r="1230" spans="1:10" x14ac:dyDescent="0.2">
      <c r="A1230" s="98"/>
      <c r="B1230" s="74"/>
      <c r="C1230" s="74"/>
      <c r="D1230" s="74"/>
      <c r="E1230" s="74"/>
      <c r="J1230" s="98"/>
    </row>
    <row r="1231" spans="1:10" ht="13.5" thickBot="1" x14ac:dyDescent="0.25">
      <c r="A1231" s="98"/>
      <c r="B1231" s="74"/>
      <c r="C1231" s="74"/>
      <c r="D1231" s="74"/>
      <c r="E1231" s="74"/>
      <c r="F1231" s="31"/>
      <c r="G1231" s="31"/>
      <c r="H1231" s="31"/>
      <c r="I1231" s="31"/>
      <c r="J1231" s="105"/>
    </row>
    <row r="1232" spans="1:10" x14ac:dyDescent="0.2">
      <c r="A1232" s="98"/>
      <c r="B1232" s="74"/>
      <c r="C1232" s="74"/>
      <c r="D1232" s="74"/>
      <c r="E1232" s="74"/>
      <c r="J1232" s="106"/>
    </row>
    <row r="1233" spans="1:16" x14ac:dyDescent="0.2">
      <c r="A1233" s="98"/>
      <c r="B1233" s="74"/>
      <c r="C1233" s="74"/>
      <c r="D1233" s="74"/>
      <c r="E1233" s="74"/>
      <c r="F1233" s="74"/>
      <c r="G1233" s="74"/>
      <c r="H1233" s="74"/>
      <c r="I1233" s="74"/>
      <c r="J1233" s="74"/>
      <c r="K1233" s="74"/>
      <c r="L1233" s="74"/>
      <c r="M1233" s="74"/>
      <c r="O1233" s="74"/>
      <c r="P1233" s="107"/>
    </row>
    <row r="1234" spans="1:16" x14ac:dyDescent="0.2">
      <c r="A1234" s="98"/>
      <c r="B1234" s="74"/>
      <c r="C1234" s="74"/>
      <c r="D1234" s="74"/>
      <c r="E1234" s="74"/>
      <c r="F1234" s="74"/>
      <c r="G1234" s="74"/>
      <c r="H1234" s="74"/>
      <c r="I1234" s="74"/>
      <c r="J1234" s="74"/>
      <c r="K1234" s="74"/>
      <c r="L1234" s="74"/>
      <c r="M1234" s="74"/>
      <c r="O1234" s="74"/>
      <c r="P1234" s="107"/>
    </row>
    <row r="1235" spans="1:16" x14ac:dyDescent="0.2">
      <c r="A1235" s="98"/>
      <c r="B1235" s="74"/>
      <c r="C1235" s="74"/>
      <c r="D1235" s="74"/>
      <c r="E1235" s="74"/>
    </row>
    <row r="1236" spans="1:16" x14ac:dyDescent="0.2">
      <c r="A1236" s="98"/>
      <c r="B1236" s="74"/>
      <c r="C1236" s="74"/>
      <c r="D1236" s="74"/>
      <c r="E1236" s="74"/>
    </row>
    <row r="1237" spans="1:16" x14ac:dyDescent="0.2">
      <c r="A1237" s="98"/>
      <c r="B1237" s="74"/>
      <c r="C1237" s="74"/>
      <c r="D1237" s="74"/>
      <c r="E1237" s="74"/>
    </row>
    <row r="1238" spans="1:16" x14ac:dyDescent="0.2">
      <c r="A1238" s="98"/>
      <c r="B1238" s="74"/>
      <c r="C1238" s="74"/>
      <c r="D1238" s="74"/>
      <c r="E1238" s="74"/>
    </row>
    <row r="1239" spans="1:16" x14ac:dyDescent="0.2">
      <c r="A1239" s="98"/>
      <c r="B1239" s="74"/>
      <c r="C1239" s="74"/>
      <c r="D1239" s="74"/>
      <c r="E1239" s="74"/>
      <c r="F1239" s="74"/>
      <c r="G1239" s="74"/>
      <c r="H1239" s="74"/>
      <c r="I1239" s="74"/>
      <c r="J1239" s="74"/>
      <c r="K1239" s="74"/>
      <c r="L1239" s="74"/>
      <c r="M1239" s="74"/>
      <c r="O1239" s="74"/>
      <c r="P1239" s="107"/>
    </row>
    <row r="1240" spans="1:16" x14ac:dyDescent="0.2">
      <c r="A1240" s="108"/>
      <c r="B1240" s="119"/>
      <c r="C1240" s="119"/>
      <c r="D1240" s="119"/>
      <c r="E1240" s="119"/>
      <c r="F1240" s="74"/>
      <c r="G1240" s="74"/>
      <c r="H1240" s="74"/>
      <c r="I1240" s="74"/>
      <c r="J1240" s="74"/>
      <c r="K1240" s="74"/>
      <c r="L1240" s="74"/>
      <c r="M1240" s="74"/>
      <c r="O1240" s="74"/>
      <c r="P1240" s="107"/>
    </row>
    <row r="1241" spans="1:16" ht="13.5" thickBot="1" x14ac:dyDescent="0.25">
      <c r="A1241" s="108"/>
      <c r="B1241" s="120"/>
      <c r="C1241" s="120"/>
      <c r="D1241" s="120"/>
      <c r="E1241" s="120"/>
      <c r="F1241" s="74"/>
      <c r="G1241" s="74"/>
      <c r="H1241" s="74"/>
      <c r="I1241" s="74"/>
      <c r="J1241" s="74"/>
      <c r="K1241" s="74"/>
      <c r="L1241" s="74"/>
      <c r="M1241" s="74"/>
      <c r="O1241" s="74"/>
      <c r="P1241" s="107"/>
    </row>
    <row r="1242" spans="1:16" ht="16.5" x14ac:dyDescent="0.2">
      <c r="A1242" s="109"/>
      <c r="B1242" s="28"/>
      <c r="C1242" s="28"/>
      <c r="D1242" s="28"/>
      <c r="E1242" s="28"/>
      <c r="F1242" s="28"/>
      <c r="G1242" s="28"/>
      <c r="H1242" s="28"/>
      <c r="I1242" s="28"/>
      <c r="J1242" s="28"/>
      <c r="K1242" s="28"/>
      <c r="M1242" s="110"/>
    </row>
    <row r="1243" spans="1:16" x14ac:dyDescent="0.2">
      <c r="A1243" s="111"/>
      <c r="B1243" s="28"/>
      <c r="C1243" s="28"/>
      <c r="D1243" s="28"/>
      <c r="E1243" s="28"/>
      <c r="F1243" s="28"/>
      <c r="G1243" s="28"/>
      <c r="H1243" s="28"/>
      <c r="I1243" s="28"/>
      <c r="J1243" s="28"/>
      <c r="K1243" s="28"/>
    </row>
    <row r="1244" spans="1:16" x14ac:dyDescent="0.2">
      <c r="A1244" s="111"/>
      <c r="B1244" s="28"/>
      <c r="C1244" s="28"/>
      <c r="D1244" s="28"/>
      <c r="E1244" s="28"/>
      <c r="F1244" s="74"/>
      <c r="G1244" s="74"/>
      <c r="H1244" s="74"/>
      <c r="I1244" s="74"/>
      <c r="J1244" s="74"/>
      <c r="K1244" s="74"/>
      <c r="L1244" s="74"/>
      <c r="M1244" s="74"/>
      <c r="O1244" s="74"/>
      <c r="P1244" s="107"/>
    </row>
    <row r="1245" spans="1:16" x14ac:dyDescent="0.2">
      <c r="A1245" s="108"/>
      <c r="B1245" s="119"/>
      <c r="C1245" s="119"/>
      <c r="D1245" s="119"/>
      <c r="E1245" s="119"/>
      <c r="F1245" s="112"/>
      <c r="M1245" s="110"/>
    </row>
    <row r="1246" spans="1:16" x14ac:dyDescent="0.2">
      <c r="A1246" s="108"/>
      <c r="B1246" s="120"/>
      <c r="C1246" s="120"/>
      <c r="D1246" s="120"/>
      <c r="E1246" s="120"/>
      <c r="F1246" s="113"/>
    </row>
    <row r="1247" spans="1:16" x14ac:dyDescent="0.2">
      <c r="A1247" s="111"/>
      <c r="B1247" s="28"/>
      <c r="C1247" s="28"/>
      <c r="D1247" s="28"/>
      <c r="E1247" s="28"/>
      <c r="F1247" s="28"/>
      <c r="G1247" s="28"/>
      <c r="H1247" s="28"/>
      <c r="I1247" s="28"/>
      <c r="J1247" s="28"/>
      <c r="K1247" s="28"/>
    </row>
    <row r="1248" spans="1:16" x14ac:dyDescent="0.2">
      <c r="A1248" s="111"/>
      <c r="B1248" s="28"/>
      <c r="C1248" s="28"/>
      <c r="D1248" s="28"/>
      <c r="E1248" s="28"/>
      <c r="F1248" s="28"/>
      <c r="G1248" s="28"/>
      <c r="H1248" s="28"/>
      <c r="I1248" s="28"/>
      <c r="J1248" s="28"/>
      <c r="K1248" s="28"/>
    </row>
    <row r="1249" spans="1:16" x14ac:dyDescent="0.2">
      <c r="A1249" s="111"/>
      <c r="B1249" s="28"/>
      <c r="C1249" s="28"/>
      <c r="D1249" s="28"/>
      <c r="E1249" s="28"/>
      <c r="F1249" s="28"/>
      <c r="G1249" s="28"/>
      <c r="H1249" s="28"/>
      <c r="I1249" s="28"/>
      <c r="J1249" s="28"/>
      <c r="K1249" s="28"/>
    </row>
    <row r="1250" spans="1:16" x14ac:dyDescent="0.2">
      <c r="A1250" s="111"/>
      <c r="B1250" s="28"/>
      <c r="C1250" s="28"/>
      <c r="D1250" s="28"/>
      <c r="E1250" s="28"/>
      <c r="F1250" s="28"/>
      <c r="G1250" s="28"/>
      <c r="H1250" s="28"/>
      <c r="I1250" s="28"/>
      <c r="J1250" s="28"/>
      <c r="K1250" s="28"/>
    </row>
    <row r="1251" spans="1:16" x14ac:dyDescent="0.2">
      <c r="A1251" s="111"/>
      <c r="B1251" s="28"/>
      <c r="C1251" s="28"/>
      <c r="D1251" s="28"/>
      <c r="E1251" s="28"/>
      <c r="F1251" s="28"/>
      <c r="G1251" s="28"/>
      <c r="H1251" s="28"/>
      <c r="I1251" s="28"/>
      <c r="J1251" s="28"/>
      <c r="K1251" s="28"/>
    </row>
    <row r="1252" spans="1:16" x14ac:dyDescent="0.2">
      <c r="A1252" s="111"/>
      <c r="B1252" s="28"/>
      <c r="C1252" s="28"/>
      <c r="D1252" s="28"/>
      <c r="E1252" s="28"/>
      <c r="F1252" s="74"/>
      <c r="G1252" s="74"/>
      <c r="H1252" s="74"/>
      <c r="I1252" s="74"/>
      <c r="J1252" s="74"/>
      <c r="K1252" s="74"/>
      <c r="L1252" s="74"/>
      <c r="M1252" s="74"/>
      <c r="O1252" s="74"/>
      <c r="P1252" s="107"/>
    </row>
    <row r="1253" spans="1:16" x14ac:dyDescent="0.2">
      <c r="A1253" s="111"/>
      <c r="B1253" s="28"/>
      <c r="C1253" s="28"/>
      <c r="D1253" s="28"/>
      <c r="E1253" s="28"/>
      <c r="F1253" s="74"/>
      <c r="G1253" s="74"/>
      <c r="H1253" s="74"/>
      <c r="I1253" s="74"/>
      <c r="J1253" s="74"/>
      <c r="K1253" s="74"/>
      <c r="L1253" s="74"/>
      <c r="M1253" s="74"/>
      <c r="O1253" s="74"/>
      <c r="P1253" s="107"/>
    </row>
    <row r="1254" spans="1:16" x14ac:dyDescent="0.2">
      <c r="I1254" s="110"/>
      <c r="M1254" s="110"/>
    </row>
  </sheetData>
  <customSheetViews>
    <customSheetView guid="{7043DB3C-32B3-43B5-9ACE-4B1C78863594}">
      <pane ySplit="3.1818181818181817" topLeftCell="A1189" activePane="bottomLeft"/>
      <selection pane="bottomLeft" activeCell="E1196" sqref="E1196"/>
      <pageMargins left="0.75" right="0.75" top="1" bottom="1" header="0" footer="0"/>
      <pageSetup orientation="portrait" r:id="rId1"/>
      <headerFooter alignWithMargins="0"/>
    </customSheetView>
  </customSheetViews>
  <mergeCells count="17">
    <mergeCell ref="M1:M3"/>
    <mergeCell ref="N1:N3"/>
    <mergeCell ref="O1:O3"/>
    <mergeCell ref="P1:P3"/>
    <mergeCell ref="Q1:Q3"/>
    <mergeCell ref="L1:L3"/>
    <mergeCell ref="E1:E3"/>
    <mergeCell ref="A1:A3"/>
    <mergeCell ref="B1:B3"/>
    <mergeCell ref="C1:C3"/>
    <mergeCell ref="D1:D3"/>
    <mergeCell ref="F1:F3"/>
    <mergeCell ref="G1:G3"/>
    <mergeCell ref="H1:H3"/>
    <mergeCell ref="I1:I3"/>
    <mergeCell ref="J1:J3"/>
    <mergeCell ref="K1:K3"/>
  </mergeCells>
  <phoneticPr fontId="0" type="noConversion"/>
  <conditionalFormatting sqref="A1137:A1144 A1134 A1147:A1209 A1242:A1244 A1247:A1254 A4:A1071">
    <cfRule type="cellIs" dxfId="40" priority="254" stopIfTrue="1" operator="equal">
      <formula>"NO ADMISIBLE"</formula>
    </cfRule>
  </conditionalFormatting>
  <conditionalFormatting sqref="A388:A389">
    <cfRule type="cellIs" dxfId="39" priority="40" stopIfTrue="1" operator="equal">
      <formula>"NO ADMISIBLE"</formula>
    </cfRule>
  </conditionalFormatting>
  <conditionalFormatting sqref="A390">
    <cfRule type="cellIs" dxfId="38" priority="39" stopIfTrue="1" operator="equal">
      <formula>"NO ADMISIBLE"</formula>
    </cfRule>
  </conditionalFormatting>
  <conditionalFormatting sqref="A391:A392">
    <cfRule type="cellIs" dxfId="37" priority="38" stopIfTrue="1" operator="equal">
      <formula>"NO ADMISIBLE"</formula>
    </cfRule>
  </conditionalFormatting>
  <conditionalFormatting sqref="A393">
    <cfRule type="cellIs" dxfId="36" priority="37" stopIfTrue="1" operator="equal">
      <formula>"NO ADMISIBLE"</formula>
    </cfRule>
  </conditionalFormatting>
  <conditionalFormatting sqref="A394">
    <cfRule type="cellIs" dxfId="35" priority="36" stopIfTrue="1" operator="equal">
      <formula>"NO ADMISIBLE"</formula>
    </cfRule>
  </conditionalFormatting>
  <conditionalFormatting sqref="A395:A398">
    <cfRule type="cellIs" dxfId="34" priority="35" stopIfTrue="1" operator="equal">
      <formula>"NO ADMISIBLE"</formula>
    </cfRule>
  </conditionalFormatting>
  <conditionalFormatting sqref="A399">
    <cfRule type="cellIs" dxfId="33" priority="34" stopIfTrue="1" operator="equal">
      <formula>"NO ADMISIBLE"</formula>
    </cfRule>
  </conditionalFormatting>
  <conditionalFormatting sqref="A400:A402">
    <cfRule type="cellIs" dxfId="32" priority="33" stopIfTrue="1" operator="equal">
      <formula>"NO ADMISIBLE"</formula>
    </cfRule>
  </conditionalFormatting>
  <conditionalFormatting sqref="A403">
    <cfRule type="cellIs" dxfId="31" priority="31" stopIfTrue="1" operator="equal">
      <formula>"NO ADMISIBLE"</formula>
    </cfRule>
  </conditionalFormatting>
  <conditionalFormatting sqref="A403">
    <cfRule type="cellIs" dxfId="30" priority="30" stopIfTrue="1" operator="equal">
      <formula>"NO ADMISIBLE"</formula>
    </cfRule>
  </conditionalFormatting>
  <conditionalFormatting sqref="A404">
    <cfRule type="cellIs" dxfId="29" priority="29" stopIfTrue="1" operator="equal">
      <formula>"NO ADMISIBLE"</formula>
    </cfRule>
  </conditionalFormatting>
  <conditionalFormatting sqref="A404">
    <cfRule type="cellIs" dxfId="28" priority="28" stopIfTrue="1" operator="equal">
      <formula>"NO ADMISIBLE"</formula>
    </cfRule>
  </conditionalFormatting>
  <conditionalFormatting sqref="A405">
    <cfRule type="cellIs" dxfId="27" priority="27" stopIfTrue="1" operator="equal">
      <formula>"NO ADMISIBLE"</formula>
    </cfRule>
  </conditionalFormatting>
  <conditionalFormatting sqref="A406">
    <cfRule type="cellIs" dxfId="26" priority="26" stopIfTrue="1" operator="equal">
      <formula>"NO ADMISIBLE"</formula>
    </cfRule>
  </conditionalFormatting>
  <conditionalFormatting sqref="A406">
    <cfRule type="cellIs" dxfId="25" priority="25" stopIfTrue="1" operator="equal">
      <formula>"NO ADMISIBLE"</formula>
    </cfRule>
  </conditionalFormatting>
  <conditionalFormatting sqref="A407">
    <cfRule type="cellIs" dxfId="24" priority="24" stopIfTrue="1" operator="equal">
      <formula>"NO ADMISIBLE"</formula>
    </cfRule>
  </conditionalFormatting>
  <conditionalFormatting sqref="A408">
    <cfRule type="cellIs" dxfId="23" priority="23" stopIfTrue="1" operator="equal">
      <formula>"NO ADMISIBLE"</formula>
    </cfRule>
  </conditionalFormatting>
  <conditionalFormatting sqref="A409:A410">
    <cfRule type="cellIs" dxfId="22" priority="22" stopIfTrue="1" operator="equal">
      <formula>"NO ADMISIBLE"</formula>
    </cfRule>
  </conditionalFormatting>
  <conditionalFormatting sqref="A412">
    <cfRule type="cellIs" dxfId="21" priority="21" stopIfTrue="1" operator="equal">
      <formula>"NO ADMISIBLE"</formula>
    </cfRule>
  </conditionalFormatting>
  <conditionalFormatting sqref="A413:A414">
    <cfRule type="cellIs" dxfId="20" priority="20" stopIfTrue="1" operator="equal">
      <formula>"NO ADMISIBLE"</formula>
    </cfRule>
  </conditionalFormatting>
  <conditionalFormatting sqref="A415:A416">
    <cfRule type="cellIs" dxfId="19" priority="19" stopIfTrue="1" operator="equal">
      <formula>"NO ADMISIBLE"</formula>
    </cfRule>
  </conditionalFormatting>
  <conditionalFormatting sqref="A417:A418">
    <cfRule type="cellIs" dxfId="18" priority="18" stopIfTrue="1" operator="equal">
      <formula>"NO ADMISIBLE"</formula>
    </cfRule>
  </conditionalFormatting>
  <conditionalFormatting sqref="A417">
    <cfRule type="cellIs" dxfId="17" priority="17" stopIfTrue="1" operator="equal">
      <formula>"NO ADMISIBLE"</formula>
    </cfRule>
  </conditionalFormatting>
  <conditionalFormatting sqref="A418">
    <cfRule type="cellIs" dxfId="16" priority="16" stopIfTrue="1" operator="equal">
      <formula>"NO ADMISIBLE"</formula>
    </cfRule>
  </conditionalFormatting>
  <conditionalFormatting sqref="A419">
    <cfRule type="cellIs" dxfId="15" priority="15" stopIfTrue="1" operator="equal">
      <formula>"NO ADMISIBLE"</formula>
    </cfRule>
  </conditionalFormatting>
  <conditionalFormatting sqref="A420:A421">
    <cfRule type="cellIs" dxfId="14" priority="14" stopIfTrue="1" operator="equal">
      <formula>"NO ADMISIBLE"</formula>
    </cfRule>
  </conditionalFormatting>
  <conditionalFormatting sqref="A422:A423">
    <cfRule type="cellIs" dxfId="13" priority="13" stopIfTrue="1" operator="equal">
      <formula>"NO ADMISIBLE"</formula>
    </cfRule>
  </conditionalFormatting>
  <conditionalFormatting sqref="A424">
    <cfRule type="cellIs" dxfId="12" priority="12" stopIfTrue="1" operator="equal">
      <formula>"NO ADMISIBLE"</formula>
    </cfRule>
  </conditionalFormatting>
  <conditionalFormatting sqref="A425">
    <cfRule type="cellIs" dxfId="11" priority="11" stopIfTrue="1" operator="equal">
      <formula>"NO ADMISIBLE"</formula>
    </cfRule>
  </conditionalFormatting>
  <conditionalFormatting sqref="A426:A427">
    <cfRule type="cellIs" dxfId="10" priority="10" stopIfTrue="1" operator="equal">
      <formula>"NO ADMISIBLE"</formula>
    </cfRule>
  </conditionalFormatting>
  <conditionalFormatting sqref="A428">
    <cfRule type="cellIs" dxfId="9" priority="9" stopIfTrue="1" operator="equal">
      <formula>"NO ADMISIBLE"</formula>
    </cfRule>
  </conditionalFormatting>
  <conditionalFormatting sqref="A429">
    <cfRule type="cellIs" dxfId="8" priority="8" stopIfTrue="1" operator="equal">
      <formula>"NO ADMISIBLE"</formula>
    </cfRule>
  </conditionalFormatting>
  <conditionalFormatting sqref="A430:A432">
    <cfRule type="cellIs" dxfId="7" priority="7" stopIfTrue="1" operator="equal">
      <formula>"NO ADMISIBLE"</formula>
    </cfRule>
  </conditionalFormatting>
  <conditionalFormatting sqref="A433">
    <cfRule type="cellIs" dxfId="6" priority="6" stopIfTrue="1" operator="equal">
      <formula>"NO ADMISIBLE"</formula>
    </cfRule>
  </conditionalFormatting>
  <conditionalFormatting sqref="A434">
    <cfRule type="cellIs" dxfId="5" priority="5" stopIfTrue="1" operator="equal">
      <formula>"NO ADMISIBLE"</formula>
    </cfRule>
  </conditionalFormatting>
  <conditionalFormatting sqref="A434">
    <cfRule type="cellIs" dxfId="4" priority="4" stopIfTrue="1" operator="equal">
      <formula>"NO ADMISIBLE"</formula>
    </cfRule>
  </conditionalFormatting>
  <conditionalFormatting sqref="A435:A436">
    <cfRule type="cellIs" dxfId="3" priority="3" stopIfTrue="1" operator="equal">
      <formula>"NO ADMISIBLE"</formula>
    </cfRule>
  </conditionalFormatting>
  <conditionalFormatting sqref="A437:A439">
    <cfRule type="cellIs" dxfId="2" priority="2" stopIfTrue="1" operator="equal">
      <formula>"NO ADMISIBLE"</formula>
    </cfRule>
  </conditionalFormatting>
  <conditionalFormatting sqref="A440">
    <cfRule type="cellIs" dxfId="1" priority="1" stopIfTrue="1" operator="equal">
      <formula>"NO ADMISIBLE"</formula>
    </cfRule>
  </conditionalFormatting>
  <dataValidations count="2">
    <dataValidation type="list" allowBlank="1" showInputMessage="1" showErrorMessage="1" sqref="A1242:A1243 B400:B402 A110:A148 A247:A287 A234:A235 A171:A232 A160:A169 A170:B170 A150:A158 A57:A106 A19:A20 B266 A237:A244 A289:A410 A412:A440" xr:uid="{00000000-0002-0000-0100-000000000000}">
      <formula1>prueba</formula1>
    </dataValidation>
    <dataValidation type="list" allowBlank="1" showInputMessage="1" showErrorMessage="1" sqref="A525 A1002 A513:A514 A508 A476" xr:uid="{00000000-0002-0000-0100-000001000000}">
      <formula1>A</formula1>
    </dataValidation>
  </dataValidations>
  <pageMargins left="0.75" right="0.75" top="1" bottom="1" header="0" footer="0"/>
  <pageSetup orientation="portrait" r:id="rId2"/>
  <headerFooter alignWithMargins="0"/>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4"/>
  <dimension ref="A1:B103"/>
  <sheetViews>
    <sheetView zoomScale="75" workbookViewId="0">
      <selection activeCell="A19" sqref="A19"/>
    </sheetView>
  </sheetViews>
  <sheetFormatPr baseColWidth="10" defaultRowHeight="12.75" outlineLevelRow="2" x14ac:dyDescent="0.2"/>
  <cols>
    <col min="1" max="1" width="19" customWidth="1"/>
    <col min="2" max="2" width="21.85546875" customWidth="1"/>
  </cols>
  <sheetData>
    <row r="1" spans="1:2" s="13" customFormat="1" ht="15.75" x14ac:dyDescent="0.25">
      <c r="A1" s="13" t="s">
        <v>24</v>
      </c>
    </row>
    <row r="3" spans="1:2" ht="45.75" x14ac:dyDescent="0.2">
      <c r="A3" s="14" t="s">
        <v>25</v>
      </c>
      <c r="B3" s="15" t="s">
        <v>26</v>
      </c>
    </row>
    <row r="4" spans="1:2" s="17" customFormat="1" outlineLevel="2" x14ac:dyDescent="0.2">
      <c r="A4" s="16"/>
    </row>
    <row r="5" spans="1:2" s="21" customFormat="1" ht="13.5" outlineLevel="1" x14ac:dyDescent="0.2">
      <c r="A5" s="18" t="s">
        <v>131</v>
      </c>
      <c r="B5" s="20">
        <v>16097532669.306931</v>
      </c>
    </row>
    <row r="6" spans="1:2" s="21" customFormat="1" ht="13.5" outlineLevel="1" x14ac:dyDescent="0.2">
      <c r="A6" s="19" t="s">
        <v>132</v>
      </c>
      <c r="B6" s="20">
        <v>18724260670</v>
      </c>
    </row>
    <row r="7" spans="1:2" s="21" customFormat="1" ht="13.5" outlineLevel="1" x14ac:dyDescent="0.2">
      <c r="A7" s="19" t="s">
        <v>133</v>
      </c>
      <c r="B7" s="20">
        <v>15886461489</v>
      </c>
    </row>
    <row r="8" spans="1:2" s="21" customFormat="1" ht="13.5" outlineLevel="1" x14ac:dyDescent="0.2">
      <c r="A8" s="19" t="s">
        <v>134</v>
      </c>
      <c r="B8" s="20">
        <v>18533406621</v>
      </c>
    </row>
    <row r="9" spans="1:2" s="23" customFormat="1" ht="13.5" outlineLevel="1" x14ac:dyDescent="0.2">
      <c r="A9" s="19" t="s">
        <v>135</v>
      </c>
      <c r="B9" s="20">
        <v>14971945628</v>
      </c>
    </row>
    <row r="10" spans="1:2" s="23" customFormat="1" ht="13.5" outlineLevel="1" x14ac:dyDescent="0.2">
      <c r="A10" s="19" t="s">
        <v>136</v>
      </c>
      <c r="B10" s="20">
        <v>16484340849</v>
      </c>
    </row>
    <row r="11" spans="1:2" s="21" customFormat="1" ht="13.5" outlineLevel="1" x14ac:dyDescent="0.2">
      <c r="A11" s="19" t="s">
        <v>137</v>
      </c>
      <c r="B11" s="20">
        <v>16686919713.999998</v>
      </c>
    </row>
    <row r="12" spans="1:2" s="21" customFormat="1" ht="13.5" outlineLevel="1" x14ac:dyDescent="0.2">
      <c r="A12" s="19" t="s">
        <v>138</v>
      </c>
      <c r="B12" s="20">
        <v>11566305868</v>
      </c>
    </row>
    <row r="13" spans="1:2" s="21" customFormat="1" ht="13.5" outlineLevel="1" x14ac:dyDescent="0.2">
      <c r="A13" s="19" t="s">
        <v>139</v>
      </c>
      <c r="B13" s="20">
        <v>6300474910</v>
      </c>
    </row>
    <row r="14" spans="1:2" s="21" customFormat="1" ht="13.5" outlineLevel="1" x14ac:dyDescent="0.2">
      <c r="A14" s="19" t="s">
        <v>27</v>
      </c>
      <c r="B14" s="20">
        <v>1428162158.4158416</v>
      </c>
    </row>
    <row r="15" spans="1:2" s="21" customFormat="1" ht="13.5" outlineLevel="1" x14ac:dyDescent="0.2">
      <c r="A15" s="19" t="s">
        <v>28</v>
      </c>
      <c r="B15" s="20">
        <v>1292851961.3861387</v>
      </c>
    </row>
    <row r="16" spans="1:2" s="23" customFormat="1" ht="13.5" outlineLevel="1" x14ac:dyDescent="0.2">
      <c r="A16" s="19" t="s">
        <v>29</v>
      </c>
      <c r="B16" s="40">
        <v>14200237260</v>
      </c>
    </row>
    <row r="17" spans="1:2" s="23" customFormat="1" ht="13.5" outlineLevel="1" x14ac:dyDescent="0.2">
      <c r="A17" s="19" t="s">
        <v>30</v>
      </c>
      <c r="B17" s="20">
        <v>14388115033</v>
      </c>
    </row>
    <row r="18" spans="1:2" s="21" customFormat="1" ht="13.5" outlineLevel="1" x14ac:dyDescent="0.2">
      <c r="A18" s="19" t="s">
        <v>31</v>
      </c>
      <c r="B18" s="20">
        <v>7076050599</v>
      </c>
    </row>
    <row r="19" spans="1:2" s="21" customFormat="1" ht="13.5" outlineLevel="1" x14ac:dyDescent="0.2">
      <c r="A19" s="19" t="s">
        <v>32</v>
      </c>
      <c r="B19" s="20">
        <v>20893814942</v>
      </c>
    </row>
    <row r="20" spans="1:2" s="23" customFormat="1" ht="13.5" outlineLevel="1" x14ac:dyDescent="0.2">
      <c r="A20" s="19" t="s">
        <v>33</v>
      </c>
      <c r="B20" s="40">
        <v>8810989120</v>
      </c>
    </row>
    <row r="21" spans="1:2" s="21" customFormat="1" ht="13.5" outlineLevel="1" x14ac:dyDescent="0.2">
      <c r="A21" s="19" t="s">
        <v>34</v>
      </c>
      <c r="B21" s="20">
        <v>5818381842</v>
      </c>
    </row>
    <row r="22" spans="1:2" s="21" customFormat="1" ht="13.5" outlineLevel="1" x14ac:dyDescent="0.2">
      <c r="A22" s="19" t="s">
        <v>35</v>
      </c>
      <c r="B22" s="20">
        <v>9650261634</v>
      </c>
    </row>
    <row r="23" spans="1:2" s="21" customFormat="1" ht="13.5" outlineLevel="1" x14ac:dyDescent="0.2">
      <c r="A23" s="19" t="s">
        <v>36</v>
      </c>
      <c r="B23" s="20">
        <v>5385776414</v>
      </c>
    </row>
    <row r="24" spans="1:2" s="23" customFormat="1" ht="13.5" outlineLevel="1" x14ac:dyDescent="0.2">
      <c r="A24" s="19" t="s">
        <v>37</v>
      </c>
      <c r="B24" s="20">
        <v>5759505844</v>
      </c>
    </row>
    <row r="25" spans="1:2" s="23" customFormat="1" ht="13.5" outlineLevel="1" x14ac:dyDescent="0.2">
      <c r="A25" s="19" t="s">
        <v>38</v>
      </c>
      <c r="B25" s="20">
        <v>11365045650</v>
      </c>
    </row>
    <row r="26" spans="1:2" s="23" customFormat="1" ht="13.5" outlineLevel="1" x14ac:dyDescent="0.2">
      <c r="A26" s="19" t="s">
        <v>39</v>
      </c>
      <c r="B26" s="20">
        <v>15652530637</v>
      </c>
    </row>
    <row r="27" spans="1:2" s="23" customFormat="1" ht="13.5" outlineLevel="1" x14ac:dyDescent="0.2">
      <c r="A27" s="19" t="s">
        <v>40</v>
      </c>
      <c r="B27" s="20">
        <v>5772808797</v>
      </c>
    </row>
    <row r="28" spans="1:2" s="23" customFormat="1" ht="13.5" outlineLevel="1" x14ac:dyDescent="0.2">
      <c r="A28" s="19" t="s">
        <v>41</v>
      </c>
      <c r="B28" s="20">
        <v>7512106130</v>
      </c>
    </row>
    <row r="29" spans="1:2" s="23" customFormat="1" ht="13.5" outlineLevel="1" x14ac:dyDescent="0.2">
      <c r="A29" s="19" t="s">
        <v>42</v>
      </c>
      <c r="B29" s="20">
        <v>9347559589</v>
      </c>
    </row>
    <row r="30" spans="1:2" s="23" customFormat="1" ht="13.5" outlineLevel="1" x14ac:dyDescent="0.2">
      <c r="A30" s="19" t="s">
        <v>43</v>
      </c>
      <c r="B30" s="20">
        <v>19825977010</v>
      </c>
    </row>
    <row r="31" spans="1:2" s="23" customFormat="1" ht="13.5" outlineLevel="1" x14ac:dyDescent="0.2">
      <c r="A31" s="19" t="s">
        <v>44</v>
      </c>
      <c r="B31" s="20">
        <v>9200191515</v>
      </c>
    </row>
    <row r="32" spans="1:2" s="23" customFormat="1" ht="13.5" outlineLevel="1" x14ac:dyDescent="0.2">
      <c r="A32" s="19" t="s">
        <v>45</v>
      </c>
      <c r="B32" s="20">
        <v>18743806542</v>
      </c>
    </row>
    <row r="33" spans="1:2" s="23" customFormat="1" ht="13.5" outlineLevel="1" x14ac:dyDescent="0.2">
      <c r="A33" s="19" t="s">
        <v>46</v>
      </c>
      <c r="B33" s="20">
        <v>12488203547</v>
      </c>
    </row>
    <row r="34" spans="1:2" s="23" customFormat="1" ht="13.5" outlineLevel="1" x14ac:dyDescent="0.2">
      <c r="A34" s="19" t="s">
        <v>47</v>
      </c>
      <c r="B34" s="20">
        <v>12337277639</v>
      </c>
    </row>
    <row r="35" spans="1:2" s="23" customFormat="1" ht="13.5" outlineLevel="1" x14ac:dyDescent="0.2">
      <c r="A35" s="19" t="s">
        <v>48</v>
      </c>
      <c r="B35" s="20">
        <v>16198497482.999998</v>
      </c>
    </row>
    <row r="36" spans="1:2" s="23" customFormat="1" ht="13.5" outlineLevel="1" x14ac:dyDescent="0.2">
      <c r="A36" s="19" t="s">
        <v>49</v>
      </c>
      <c r="B36" s="20">
        <v>17764576319</v>
      </c>
    </row>
    <row r="37" spans="1:2" s="23" customFormat="1" ht="13.5" outlineLevel="1" x14ac:dyDescent="0.2">
      <c r="A37" s="19" t="s">
        <v>50</v>
      </c>
      <c r="B37" s="20">
        <v>22882731815</v>
      </c>
    </row>
    <row r="38" spans="1:2" s="23" customFormat="1" ht="13.5" outlineLevel="1" x14ac:dyDescent="0.2">
      <c r="A38" s="19" t="s">
        <v>51</v>
      </c>
      <c r="B38" s="20">
        <v>7383905477</v>
      </c>
    </row>
    <row r="39" spans="1:2" s="23" customFormat="1" ht="13.5" outlineLevel="1" x14ac:dyDescent="0.2">
      <c r="A39" s="19" t="s">
        <v>52</v>
      </c>
      <c r="B39" s="20">
        <v>12423743774</v>
      </c>
    </row>
    <row r="40" spans="1:2" s="23" customFormat="1" ht="13.5" outlineLevel="1" x14ac:dyDescent="0.2">
      <c r="A40" s="19" t="s">
        <v>53</v>
      </c>
      <c r="B40" s="20">
        <v>14187262851</v>
      </c>
    </row>
    <row r="41" spans="1:2" s="23" customFormat="1" ht="13.5" outlineLevel="1" x14ac:dyDescent="0.2">
      <c r="A41" s="19" t="s">
        <v>54</v>
      </c>
      <c r="B41" s="20">
        <v>9099377756</v>
      </c>
    </row>
    <row r="42" spans="1:2" s="23" customFormat="1" ht="13.5" outlineLevel="1" x14ac:dyDescent="0.2">
      <c r="A42" s="19" t="s">
        <v>55</v>
      </c>
      <c r="B42" s="20">
        <v>7416098511</v>
      </c>
    </row>
    <row r="43" spans="1:2" s="23" customFormat="1" ht="13.5" outlineLevel="1" x14ac:dyDescent="0.2">
      <c r="A43" s="19" t="s">
        <v>56</v>
      </c>
      <c r="B43" s="20">
        <v>16654736652</v>
      </c>
    </row>
    <row r="44" spans="1:2" s="23" customFormat="1" ht="13.5" outlineLevel="1" x14ac:dyDescent="0.2">
      <c r="A44" s="19" t="s">
        <v>57</v>
      </c>
      <c r="B44" s="20">
        <v>12006016561</v>
      </c>
    </row>
    <row r="45" spans="1:2" s="23" customFormat="1" ht="13.5" outlineLevel="1" x14ac:dyDescent="0.2">
      <c r="A45" s="19" t="s">
        <v>58</v>
      </c>
      <c r="B45" s="20">
        <v>14602426835</v>
      </c>
    </row>
    <row r="46" spans="1:2" s="23" customFormat="1" ht="13.5" outlineLevel="1" x14ac:dyDescent="0.2">
      <c r="A46" s="19" t="s">
        <v>59</v>
      </c>
      <c r="B46" s="20">
        <v>16600395825</v>
      </c>
    </row>
    <row r="47" spans="1:2" s="23" customFormat="1" ht="13.5" outlineLevel="1" x14ac:dyDescent="0.2">
      <c r="A47" s="19" t="s">
        <v>60</v>
      </c>
      <c r="B47" s="20">
        <v>9490692823</v>
      </c>
    </row>
    <row r="48" spans="1:2" s="23" customFormat="1" ht="13.5" outlineLevel="1" x14ac:dyDescent="0.2">
      <c r="A48" s="19" t="s">
        <v>61</v>
      </c>
      <c r="B48" s="20">
        <v>14966356774</v>
      </c>
    </row>
    <row r="49" spans="1:2" s="23" customFormat="1" ht="13.5" outlineLevel="1" x14ac:dyDescent="0.2">
      <c r="A49" s="19" t="s">
        <v>62</v>
      </c>
      <c r="B49" s="20">
        <v>16628059484</v>
      </c>
    </row>
    <row r="50" spans="1:2" s="23" customFormat="1" ht="13.5" outlineLevel="1" x14ac:dyDescent="0.2">
      <c r="A50" s="19" t="s">
        <v>63</v>
      </c>
      <c r="B50" s="20">
        <v>11545020876</v>
      </c>
    </row>
    <row r="51" spans="1:2" s="23" customFormat="1" ht="13.5" outlineLevel="1" x14ac:dyDescent="0.2">
      <c r="A51" s="19" t="s">
        <v>64</v>
      </c>
      <c r="B51" s="20">
        <v>11069859631</v>
      </c>
    </row>
    <row r="52" spans="1:2" s="23" customFormat="1" ht="13.5" outlineLevel="1" x14ac:dyDescent="0.2">
      <c r="A52" s="19" t="s">
        <v>65</v>
      </c>
      <c r="B52" s="20">
        <v>16462254401</v>
      </c>
    </row>
    <row r="53" spans="1:2" s="23" customFormat="1" ht="13.5" outlineLevel="1" x14ac:dyDescent="0.2">
      <c r="A53" s="19" t="s">
        <v>66</v>
      </c>
      <c r="B53" s="20">
        <v>29122451003</v>
      </c>
    </row>
    <row r="54" spans="1:2" s="23" customFormat="1" ht="13.5" outlineLevel="1" x14ac:dyDescent="0.2">
      <c r="A54" s="19" t="s">
        <v>67</v>
      </c>
      <c r="B54" s="20">
        <v>19110837484</v>
      </c>
    </row>
    <row r="55" spans="1:2" s="23" customFormat="1" ht="13.5" outlineLevel="1" x14ac:dyDescent="0.2">
      <c r="A55" s="19" t="s">
        <v>68</v>
      </c>
      <c r="B55" s="20">
        <v>14355039068</v>
      </c>
    </row>
    <row r="56" spans="1:2" s="23" customFormat="1" ht="13.5" outlineLevel="1" x14ac:dyDescent="0.2">
      <c r="A56" s="19" t="s">
        <v>69</v>
      </c>
      <c r="B56" s="20">
        <v>10742553232</v>
      </c>
    </row>
    <row r="57" spans="1:2" s="23" customFormat="1" ht="13.5" outlineLevel="1" x14ac:dyDescent="0.2">
      <c r="A57" s="19" t="s">
        <v>70</v>
      </c>
      <c r="B57" s="20">
        <v>12944688820</v>
      </c>
    </row>
    <row r="58" spans="1:2" s="23" customFormat="1" ht="13.5" outlineLevel="1" x14ac:dyDescent="0.2">
      <c r="A58" s="19" t="s">
        <v>71</v>
      </c>
      <c r="B58" s="20">
        <v>11689433662</v>
      </c>
    </row>
    <row r="59" spans="1:2" s="23" customFormat="1" ht="13.5" outlineLevel="1" x14ac:dyDescent="0.2">
      <c r="A59" s="19" t="s">
        <v>72</v>
      </c>
      <c r="B59" s="20">
        <v>11397659254</v>
      </c>
    </row>
    <row r="60" spans="1:2" s="23" customFormat="1" ht="13.5" outlineLevel="1" x14ac:dyDescent="0.2">
      <c r="A60" s="19" t="s">
        <v>73</v>
      </c>
      <c r="B60" s="20">
        <v>16236395384</v>
      </c>
    </row>
    <row r="61" spans="1:2" s="23" customFormat="1" ht="13.5" outlineLevel="1" x14ac:dyDescent="0.2">
      <c r="A61" s="19" t="s">
        <v>74</v>
      </c>
      <c r="B61" s="20">
        <v>6151462908.9075203</v>
      </c>
    </row>
    <row r="62" spans="1:2" s="23" customFormat="1" ht="13.5" outlineLevel="1" x14ac:dyDescent="0.2">
      <c r="A62" s="19" t="s">
        <v>75</v>
      </c>
      <c r="B62" s="20">
        <v>24188206629</v>
      </c>
    </row>
    <row r="63" spans="1:2" s="23" customFormat="1" ht="13.5" outlineLevel="1" x14ac:dyDescent="0.2">
      <c r="A63" s="19" t="s">
        <v>76</v>
      </c>
      <c r="B63" s="20">
        <v>22229863427</v>
      </c>
    </row>
    <row r="64" spans="1:2" s="23" customFormat="1" ht="13.5" outlineLevel="1" x14ac:dyDescent="0.2">
      <c r="A64" s="19" t="s">
        <v>77</v>
      </c>
      <c r="B64" s="20">
        <v>23200278421</v>
      </c>
    </row>
    <row r="65" spans="1:2" s="23" customFormat="1" ht="13.5" outlineLevel="1" x14ac:dyDescent="0.2">
      <c r="A65" s="19" t="s">
        <v>78</v>
      </c>
      <c r="B65" s="20">
        <v>33729146012</v>
      </c>
    </row>
    <row r="66" spans="1:2" s="23" customFormat="1" ht="13.5" outlineLevel="1" x14ac:dyDescent="0.2">
      <c r="A66" s="19" t="s">
        <v>79</v>
      </c>
      <c r="B66" s="20">
        <v>25741331764</v>
      </c>
    </row>
    <row r="67" spans="1:2" s="23" customFormat="1" ht="13.5" outlineLevel="1" x14ac:dyDescent="0.2">
      <c r="A67" s="19" t="s">
        <v>80</v>
      </c>
      <c r="B67" s="20">
        <v>10895316694.06304</v>
      </c>
    </row>
    <row r="68" spans="1:2" s="23" customFormat="1" ht="13.5" outlineLevel="1" x14ac:dyDescent="0.2">
      <c r="A68" s="19" t="s">
        <v>81</v>
      </c>
      <c r="B68" s="20">
        <v>15574902572</v>
      </c>
    </row>
    <row r="69" spans="1:2" s="22" customFormat="1" ht="13.5" outlineLevel="1" x14ac:dyDescent="0.2">
      <c r="A69" s="19" t="s">
        <v>82</v>
      </c>
      <c r="B69" s="20">
        <v>11085498362</v>
      </c>
    </row>
    <row r="70" spans="1:2" s="23" customFormat="1" ht="13.5" outlineLevel="1" x14ac:dyDescent="0.2">
      <c r="A70" s="19" t="s">
        <v>83</v>
      </c>
      <c r="B70" s="20">
        <v>15569378930</v>
      </c>
    </row>
    <row r="71" spans="1:2" s="23" customFormat="1" ht="13.5" outlineLevel="1" x14ac:dyDescent="0.2">
      <c r="A71" s="19" t="s">
        <v>84</v>
      </c>
      <c r="B71" s="20">
        <v>19872456988.21376</v>
      </c>
    </row>
    <row r="72" spans="1:2" s="23" customFormat="1" ht="13.5" outlineLevel="1" x14ac:dyDescent="0.2">
      <c r="A72" s="19" t="s">
        <v>85</v>
      </c>
      <c r="B72" s="20">
        <v>9279916346</v>
      </c>
    </row>
    <row r="73" spans="1:2" s="23" customFormat="1" ht="13.5" outlineLevel="1" x14ac:dyDescent="0.2">
      <c r="A73" s="19" t="s">
        <v>86</v>
      </c>
      <c r="B73" s="20">
        <v>11879598172</v>
      </c>
    </row>
    <row r="74" spans="1:2" s="23" customFormat="1" ht="13.5" outlineLevel="1" x14ac:dyDescent="0.2">
      <c r="A74" s="19" t="s">
        <v>87</v>
      </c>
      <c r="B74" s="20">
        <v>14944234555</v>
      </c>
    </row>
    <row r="75" spans="1:2" s="23" customFormat="1" ht="13.5" outlineLevel="1" x14ac:dyDescent="0.2">
      <c r="A75" s="19" t="s">
        <v>88</v>
      </c>
      <c r="B75" s="20">
        <v>8486287813</v>
      </c>
    </row>
    <row r="76" spans="1:2" s="23" customFormat="1" ht="13.5" outlineLevel="1" x14ac:dyDescent="0.2">
      <c r="A76" s="19" t="s">
        <v>89</v>
      </c>
      <c r="B76" s="20">
        <v>7048832262</v>
      </c>
    </row>
    <row r="77" spans="1:2" s="23" customFormat="1" ht="13.5" outlineLevel="1" x14ac:dyDescent="0.2">
      <c r="A77" s="19" t="s">
        <v>90</v>
      </c>
      <c r="B77" s="20">
        <v>5348779190</v>
      </c>
    </row>
    <row r="78" spans="1:2" s="21" customFormat="1" ht="13.5" outlineLevel="1" x14ac:dyDescent="0.2">
      <c r="A78" s="19" t="s">
        <v>91</v>
      </c>
      <c r="B78" s="20">
        <v>5466387046</v>
      </c>
    </row>
    <row r="79" spans="1:2" s="21" customFormat="1" ht="13.5" outlineLevel="1" x14ac:dyDescent="0.2">
      <c r="A79" s="19" t="s">
        <v>92</v>
      </c>
      <c r="B79" s="20">
        <v>16518448889</v>
      </c>
    </row>
    <row r="80" spans="1:2" s="21" customFormat="1" ht="13.5" outlineLevel="1" x14ac:dyDescent="0.2">
      <c r="A80" s="19" t="s">
        <v>93</v>
      </c>
      <c r="B80" s="20">
        <v>8675202615</v>
      </c>
    </row>
    <row r="81" spans="1:2" s="21" customFormat="1" ht="13.5" outlineLevel="1" x14ac:dyDescent="0.2">
      <c r="A81" s="19" t="s">
        <v>94</v>
      </c>
      <c r="B81" s="20">
        <v>16760013498</v>
      </c>
    </row>
    <row r="82" spans="1:2" s="23" customFormat="1" ht="13.5" outlineLevel="1" x14ac:dyDescent="0.2">
      <c r="A82" s="19" t="s">
        <v>95</v>
      </c>
      <c r="B82" s="20">
        <v>12438755743</v>
      </c>
    </row>
    <row r="83" spans="1:2" s="21" customFormat="1" ht="13.5" outlineLevel="1" x14ac:dyDescent="0.2">
      <c r="A83" s="19" t="s">
        <v>96</v>
      </c>
      <c r="B83" s="20">
        <v>14593425402</v>
      </c>
    </row>
    <row r="84" spans="1:2" s="21" customFormat="1" ht="13.5" outlineLevel="1" x14ac:dyDescent="0.2">
      <c r="A84" s="19" t="s">
        <v>97</v>
      </c>
      <c r="B84" s="20">
        <v>6689468251</v>
      </c>
    </row>
    <row r="85" spans="1:2" s="21" customFormat="1" ht="13.5" outlineLevel="1" x14ac:dyDescent="0.2">
      <c r="A85" s="19" t="s">
        <v>98</v>
      </c>
      <c r="B85" s="20">
        <v>8186369892</v>
      </c>
    </row>
    <row r="86" spans="1:2" s="21" customFormat="1" ht="13.5" outlineLevel="1" x14ac:dyDescent="0.2">
      <c r="A86" s="19" t="s">
        <v>99</v>
      </c>
      <c r="B86" s="20">
        <v>28561249598</v>
      </c>
    </row>
    <row r="87" spans="1:2" s="21" customFormat="1" ht="13.5" outlineLevel="1" x14ac:dyDescent="0.2">
      <c r="A87" s="19" t="s">
        <v>100</v>
      </c>
      <c r="B87" s="20">
        <v>34980509996</v>
      </c>
    </row>
    <row r="88" spans="1:2" s="21" customFormat="1" ht="13.5" outlineLevel="1" x14ac:dyDescent="0.2">
      <c r="A88" s="19" t="s">
        <v>101</v>
      </c>
      <c r="B88" s="20">
        <v>6950846586</v>
      </c>
    </row>
    <row r="89" spans="1:2" s="21" customFormat="1" ht="13.5" outlineLevel="1" x14ac:dyDescent="0.2">
      <c r="A89" s="19" t="s">
        <v>102</v>
      </c>
      <c r="B89" s="20">
        <v>11116163961</v>
      </c>
    </row>
    <row r="90" spans="1:2" s="21" customFormat="1" ht="13.5" outlineLevel="1" x14ac:dyDescent="0.2">
      <c r="A90" s="19" t="s">
        <v>103</v>
      </c>
      <c r="B90" s="20">
        <v>21274070645</v>
      </c>
    </row>
    <row r="91" spans="1:2" s="21" customFormat="1" ht="13.5" outlineLevel="1" x14ac:dyDescent="0.2">
      <c r="A91" s="19" t="s">
        <v>104</v>
      </c>
      <c r="B91" s="20">
        <v>2826770201</v>
      </c>
    </row>
    <row r="92" spans="1:2" s="21" customFormat="1" ht="13.5" outlineLevel="1" x14ac:dyDescent="0.2">
      <c r="A92" s="19" t="s">
        <v>105</v>
      </c>
      <c r="B92" s="20">
        <v>4775546619</v>
      </c>
    </row>
    <row r="93" spans="1:2" s="21" customFormat="1" ht="13.5" outlineLevel="1" x14ac:dyDescent="0.2">
      <c r="A93" s="19" t="s">
        <v>106</v>
      </c>
      <c r="B93" s="20">
        <v>23755514236</v>
      </c>
    </row>
    <row r="94" spans="1:2" s="21" customFormat="1" ht="13.5" outlineLevel="1" x14ac:dyDescent="0.2">
      <c r="A94" s="19" t="s">
        <v>107</v>
      </c>
      <c r="B94" s="20">
        <v>22463613073</v>
      </c>
    </row>
    <row r="95" spans="1:2" s="21" customFormat="1" ht="13.5" outlineLevel="1" x14ac:dyDescent="0.2">
      <c r="A95" s="19" t="s">
        <v>108</v>
      </c>
      <c r="B95" s="20">
        <v>20949816946</v>
      </c>
    </row>
    <row r="96" spans="1:2" s="21" customFormat="1" ht="13.5" outlineLevel="1" x14ac:dyDescent="0.2">
      <c r="A96" s="19" t="s">
        <v>109</v>
      </c>
      <c r="B96" s="20">
        <v>14104036918</v>
      </c>
    </row>
    <row r="97" spans="1:2" s="21" customFormat="1" ht="13.5" outlineLevel="1" x14ac:dyDescent="0.2">
      <c r="A97" s="19" t="s">
        <v>110</v>
      </c>
      <c r="B97" s="20">
        <v>1396272140.5940592</v>
      </c>
    </row>
    <row r="98" spans="1:2" s="21" customFormat="1" ht="13.5" outlineLevel="1" x14ac:dyDescent="0.2">
      <c r="A98" s="19" t="s">
        <v>111</v>
      </c>
      <c r="B98" s="20">
        <v>1211346171.2871287</v>
      </c>
    </row>
    <row r="99" spans="1:2" s="21" customFormat="1" ht="13.5" outlineLevel="1" x14ac:dyDescent="0.2">
      <c r="A99" s="19" t="s">
        <v>112</v>
      </c>
      <c r="B99" s="20">
        <v>1239693623.7623763</v>
      </c>
    </row>
    <row r="100" spans="1:2" s="21" customFormat="1" ht="13.5" outlineLevel="1" x14ac:dyDescent="0.2">
      <c r="A100" s="19" t="s">
        <v>113</v>
      </c>
      <c r="B100" s="20">
        <v>1625508018.1759996</v>
      </c>
    </row>
    <row r="101" spans="1:2" s="17" customFormat="1" ht="13.5" outlineLevel="1" x14ac:dyDescent="0.2">
      <c r="A101" s="19"/>
      <c r="B101" s="24">
        <f>SUM(B4:B100)</f>
        <v>1276966895152.1125</v>
      </c>
    </row>
    <row r="103" spans="1:2" x14ac:dyDescent="0.2">
      <c r="B103" s="28"/>
    </row>
  </sheetData>
  <sheetProtection password="C9F1" sheet="1" objects="1" scenarios="1"/>
  <customSheetViews>
    <customSheetView guid="{7043DB3C-32B3-43B5-9ACE-4B1C78863594}" scale="75" state="hidden">
      <selection activeCell="A19" sqref="A19"/>
      <pageMargins left="0.75" right="0.75" top="1" bottom="1" header="0" footer="0"/>
      <headerFooter alignWithMargins="0"/>
    </customSheetView>
  </customSheetViews>
  <phoneticPr fontId="0" type="noConversion"/>
  <pageMargins left="0.75" right="0.75" top="1" bottom="1" header="0" footer="0"/>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K1036"/>
  <sheetViews>
    <sheetView showGridLines="0" tabSelected="1" topLeftCell="A4" zoomScale="120" zoomScaleNormal="120" workbookViewId="0">
      <selection activeCell="A11" sqref="A11:K11"/>
    </sheetView>
  </sheetViews>
  <sheetFormatPr baseColWidth="10" defaultRowHeight="12.75" x14ac:dyDescent="0.2"/>
  <cols>
    <col min="2" max="2" width="13.42578125" customWidth="1"/>
    <col min="3" max="3" width="21.28515625" customWidth="1"/>
    <col min="4" max="4" width="13.28515625" customWidth="1"/>
    <col min="5" max="5" width="12.28515625" customWidth="1"/>
    <col min="9" max="9" width="14.42578125" customWidth="1"/>
    <col min="10" max="10" width="16.85546875" style="74" customWidth="1"/>
    <col min="11" max="11" width="13.42578125" style="74" customWidth="1"/>
  </cols>
  <sheetData>
    <row r="1" spans="1:11" ht="12.75" customHeight="1" x14ac:dyDescent="0.2"/>
    <row r="2" spans="1:11" ht="12.75" customHeight="1" x14ac:dyDescent="0.2"/>
    <row r="3" spans="1:11" ht="13.5" customHeight="1" x14ac:dyDescent="0.2"/>
    <row r="4" spans="1:11" ht="18" x14ac:dyDescent="0.25">
      <c r="A4" s="138" t="s">
        <v>581</v>
      </c>
      <c r="B4" s="138"/>
      <c r="C4" s="138"/>
      <c r="D4" s="138"/>
      <c r="E4" s="138"/>
      <c r="F4" s="138"/>
      <c r="G4" s="294" t="s">
        <v>636</v>
      </c>
      <c r="H4" s="138"/>
      <c r="I4" s="138"/>
      <c r="J4" s="144"/>
      <c r="K4" s="144"/>
    </row>
    <row r="5" spans="1:11" ht="18" x14ac:dyDescent="0.25">
      <c r="A5" s="139" t="s">
        <v>635</v>
      </c>
      <c r="B5" s="138"/>
      <c r="C5" s="138"/>
      <c r="D5" s="138"/>
      <c r="E5" s="138"/>
      <c r="F5" s="293"/>
      <c r="G5" s="294" t="s">
        <v>582</v>
      </c>
      <c r="H5" s="138"/>
      <c r="I5" s="138"/>
      <c r="J5" s="144"/>
      <c r="K5" s="144"/>
    </row>
    <row r="6" spans="1:11" x14ac:dyDescent="0.2">
      <c r="A6" s="388" t="s">
        <v>610</v>
      </c>
      <c r="B6" s="388"/>
      <c r="C6" s="388"/>
      <c r="D6" s="388"/>
      <c r="E6" s="388"/>
      <c r="F6" s="388"/>
      <c r="G6" s="388"/>
      <c r="H6" s="388"/>
      <c r="I6" s="388"/>
      <c r="J6" s="388"/>
      <c r="K6" s="388"/>
    </row>
    <row r="7" spans="1:11" x14ac:dyDescent="0.2">
      <c r="A7" s="392" t="s">
        <v>614</v>
      </c>
      <c r="B7" s="392"/>
      <c r="C7" s="138"/>
      <c r="D7" s="138"/>
      <c r="E7" s="138"/>
      <c r="F7" s="138"/>
      <c r="G7" s="139"/>
      <c r="H7" s="138"/>
      <c r="I7" s="138"/>
      <c r="J7" s="144"/>
      <c r="K7" s="144"/>
    </row>
    <row r="8" spans="1:11" x14ac:dyDescent="0.2">
      <c r="A8" s="392" t="s">
        <v>587</v>
      </c>
      <c r="B8" s="392"/>
      <c r="C8" s="138"/>
      <c r="D8" s="138"/>
      <c r="E8" s="138"/>
      <c r="F8" s="138"/>
      <c r="G8" s="138"/>
      <c r="H8" s="138"/>
      <c r="I8" s="138"/>
      <c r="J8" s="144"/>
      <c r="K8" s="144"/>
    </row>
    <row r="9" spans="1:11" x14ac:dyDescent="0.2">
      <c r="A9" s="392" t="s">
        <v>590</v>
      </c>
      <c r="B9" s="392"/>
      <c r="C9" s="140"/>
      <c r="D9" s="140"/>
      <c r="E9" s="138"/>
      <c r="F9" s="138"/>
      <c r="G9" s="138"/>
      <c r="H9" s="138"/>
      <c r="I9" s="138"/>
      <c r="J9" s="144"/>
      <c r="K9" s="144"/>
    </row>
    <row r="10" spans="1:11" x14ac:dyDescent="0.2">
      <c r="A10" s="138"/>
      <c r="B10" s="138"/>
      <c r="C10" s="138"/>
      <c r="D10" s="138"/>
      <c r="E10" s="138"/>
      <c r="F10" s="138"/>
      <c r="G10" s="138"/>
      <c r="H10" s="138"/>
      <c r="I10" s="138"/>
      <c r="J10" s="144"/>
      <c r="K10" s="144"/>
    </row>
    <row r="11" spans="1:11" ht="34.5" customHeight="1" x14ac:dyDescent="0.2">
      <c r="A11" s="393" t="s">
        <v>583</v>
      </c>
      <c r="B11" s="393"/>
      <c r="C11" s="393"/>
      <c r="D11" s="393"/>
      <c r="E11" s="393"/>
      <c r="F11" s="393"/>
      <c r="G11" s="393"/>
      <c r="H11" s="393"/>
      <c r="I11" s="393"/>
      <c r="J11" s="393"/>
      <c r="K11" s="393"/>
    </row>
    <row r="12" spans="1:11" ht="13.5" thickBot="1" x14ac:dyDescent="0.25">
      <c r="A12" s="138"/>
      <c r="B12" s="141"/>
      <c r="C12" s="141"/>
      <c r="D12" s="141"/>
      <c r="E12" s="141"/>
      <c r="F12" s="141"/>
      <c r="G12" s="141"/>
      <c r="H12" s="138"/>
      <c r="I12" s="138"/>
      <c r="J12" s="144"/>
      <c r="K12" s="144"/>
    </row>
    <row r="13" spans="1:11" x14ac:dyDescent="0.2">
      <c r="A13" s="394" t="s">
        <v>589</v>
      </c>
      <c r="B13" s="396" t="s">
        <v>591</v>
      </c>
      <c r="C13" s="396" t="s">
        <v>592</v>
      </c>
      <c r="D13" s="396" t="s">
        <v>599</v>
      </c>
      <c r="E13" s="396" t="s">
        <v>593</v>
      </c>
      <c r="F13" s="396" t="s">
        <v>594</v>
      </c>
      <c r="G13" s="396" t="s">
        <v>595</v>
      </c>
      <c r="H13" s="396" t="s">
        <v>600</v>
      </c>
      <c r="I13" s="396" t="s">
        <v>596</v>
      </c>
      <c r="J13" s="407" t="s">
        <v>601</v>
      </c>
      <c r="K13" s="409" t="s">
        <v>597</v>
      </c>
    </row>
    <row r="14" spans="1:11" ht="128.1" customHeight="1" thickBot="1" x14ac:dyDescent="0.25">
      <c r="A14" s="395"/>
      <c r="B14" s="397"/>
      <c r="C14" s="397" t="s">
        <v>584</v>
      </c>
      <c r="D14" s="397" t="s">
        <v>584</v>
      </c>
      <c r="E14" s="397"/>
      <c r="F14" s="397" t="s">
        <v>14</v>
      </c>
      <c r="G14" s="397"/>
      <c r="H14" s="397"/>
      <c r="I14" s="397"/>
      <c r="J14" s="408"/>
      <c r="K14" s="410"/>
    </row>
    <row r="15" spans="1:11" x14ac:dyDescent="0.2">
      <c r="A15" s="278"/>
      <c r="B15" s="280"/>
      <c r="C15" s="281"/>
      <c r="D15" s="281"/>
      <c r="E15" s="282"/>
      <c r="F15" s="283"/>
      <c r="G15" s="282"/>
      <c r="H15" s="288">
        <f>+G15-E15</f>
        <v>0</v>
      </c>
      <c r="I15" s="288">
        <f>+MIN(B15*30-H15,360)</f>
        <v>0</v>
      </c>
      <c r="J15" s="289" t="e">
        <f>C15/(B15*30)</f>
        <v>#DIV/0!</v>
      </c>
      <c r="K15" s="290" t="e">
        <f t="shared" ref="K15:K19" si="0">(+J15*I15*F15)</f>
        <v>#DIV/0!</v>
      </c>
    </row>
    <row r="16" spans="1:11" x14ac:dyDescent="0.2">
      <c r="A16" s="151"/>
      <c r="B16" s="284"/>
      <c r="C16" s="285"/>
      <c r="D16" s="285"/>
      <c r="E16" s="286"/>
      <c r="F16" s="287"/>
      <c r="G16" s="282"/>
      <c r="H16" s="288">
        <f t="shared" ref="H16:H19" si="1">+G16-E16</f>
        <v>0</v>
      </c>
      <c r="I16" s="288">
        <f t="shared" ref="I16:I19" si="2">+MIN(B16*30-H16,360)</f>
        <v>0</v>
      </c>
      <c r="J16" s="289" t="e">
        <f>C16/(B16*30)</f>
        <v>#DIV/0!</v>
      </c>
      <c r="K16" s="290" t="e">
        <f t="shared" si="0"/>
        <v>#DIV/0!</v>
      </c>
    </row>
    <row r="17" spans="1:11" x14ac:dyDescent="0.2">
      <c r="A17" s="151"/>
      <c r="B17" s="284"/>
      <c r="C17" s="285"/>
      <c r="D17" s="285"/>
      <c r="E17" s="286"/>
      <c r="F17" s="287"/>
      <c r="G17" s="282"/>
      <c r="H17" s="288">
        <f t="shared" si="1"/>
        <v>0</v>
      </c>
      <c r="I17" s="288">
        <f t="shared" si="2"/>
        <v>0</v>
      </c>
      <c r="J17" s="289" t="e">
        <f t="shared" ref="J17:J19" si="3">C17/(B17*30)</f>
        <v>#DIV/0!</v>
      </c>
      <c r="K17" s="290" t="e">
        <f t="shared" si="0"/>
        <v>#DIV/0!</v>
      </c>
    </row>
    <row r="18" spans="1:11" x14ac:dyDescent="0.2">
      <c r="A18" s="151"/>
      <c r="B18" s="284"/>
      <c r="C18" s="285"/>
      <c r="D18" s="285"/>
      <c r="E18" s="286"/>
      <c r="F18" s="287"/>
      <c r="G18" s="282"/>
      <c r="H18" s="288">
        <f t="shared" si="1"/>
        <v>0</v>
      </c>
      <c r="I18" s="288">
        <f t="shared" si="2"/>
        <v>0</v>
      </c>
      <c r="J18" s="289" t="e">
        <f t="shared" si="3"/>
        <v>#DIV/0!</v>
      </c>
      <c r="K18" s="290" t="e">
        <f t="shared" si="0"/>
        <v>#DIV/0!</v>
      </c>
    </row>
    <row r="19" spans="1:11" x14ac:dyDescent="0.2">
      <c r="A19" s="151"/>
      <c r="B19" s="284"/>
      <c r="C19" s="285"/>
      <c r="D19" s="285"/>
      <c r="E19" s="286"/>
      <c r="F19" s="287"/>
      <c r="G19" s="282"/>
      <c r="H19" s="288">
        <f t="shared" si="1"/>
        <v>0</v>
      </c>
      <c r="I19" s="288">
        <f t="shared" si="2"/>
        <v>0</v>
      </c>
      <c r="J19" s="289" t="e">
        <f t="shared" si="3"/>
        <v>#DIV/0!</v>
      </c>
      <c r="K19" s="290" t="e">
        <f t="shared" si="0"/>
        <v>#DIV/0!</v>
      </c>
    </row>
    <row r="20" spans="1:11" ht="13.5" thickBot="1" x14ac:dyDescent="0.25">
      <c r="A20" s="411" t="s">
        <v>585</v>
      </c>
      <c r="B20" s="412"/>
      <c r="C20" s="412"/>
      <c r="D20" s="412"/>
      <c r="E20" s="412"/>
      <c r="F20" s="412"/>
      <c r="G20" s="412"/>
      <c r="H20" s="412"/>
      <c r="I20" s="412"/>
      <c r="J20" s="412"/>
      <c r="K20" s="305"/>
    </row>
    <row r="21" spans="1:11" ht="13.5" thickBot="1" x14ac:dyDescent="0.25">
      <c r="A21" s="413" t="s">
        <v>605</v>
      </c>
      <c r="B21" s="414"/>
      <c r="C21" s="414"/>
      <c r="D21" s="414"/>
      <c r="E21" s="414"/>
      <c r="F21" s="414"/>
      <c r="G21" s="414"/>
      <c r="H21" s="414"/>
      <c r="I21" s="414"/>
      <c r="J21" s="414"/>
      <c r="K21" s="415"/>
    </row>
    <row r="22" spans="1:11" ht="26.25" customHeight="1" thickBot="1" x14ac:dyDescent="0.25">
      <c r="A22" s="398" t="s">
        <v>606</v>
      </c>
      <c r="B22" s="399"/>
      <c r="C22" s="399"/>
      <c r="D22" s="399"/>
      <c r="E22" s="399"/>
      <c r="F22" s="399"/>
      <c r="G22" s="399"/>
      <c r="H22" s="399"/>
      <c r="I22" s="399"/>
      <c r="J22" s="399"/>
      <c r="K22" s="400"/>
    </row>
    <row r="23" spans="1:11" ht="14.25" customHeight="1" thickBot="1" x14ac:dyDescent="0.25">
      <c r="A23" s="401" t="s">
        <v>586</v>
      </c>
      <c r="B23" s="402"/>
      <c r="C23" s="402"/>
      <c r="D23" s="402"/>
      <c r="E23" s="402"/>
      <c r="F23" s="402"/>
      <c r="G23" s="402"/>
      <c r="H23" s="402"/>
      <c r="I23" s="402"/>
      <c r="J23" s="402"/>
      <c r="K23" s="403"/>
    </row>
    <row r="24" spans="1:11" ht="12.75" customHeight="1" thickBot="1" x14ac:dyDescent="0.25">
      <c r="A24" s="401" t="s">
        <v>598</v>
      </c>
      <c r="B24" s="402"/>
      <c r="C24" s="402"/>
      <c r="D24" s="402"/>
      <c r="E24" s="402"/>
      <c r="F24" s="402"/>
      <c r="G24" s="402"/>
      <c r="H24" s="402"/>
      <c r="I24" s="402"/>
      <c r="J24" s="402"/>
      <c r="K24" s="403"/>
    </row>
    <row r="25" spans="1:11" ht="40.5" customHeight="1" thickBot="1" x14ac:dyDescent="0.25">
      <c r="A25" s="404" t="s">
        <v>603</v>
      </c>
      <c r="B25" s="405"/>
      <c r="C25" s="405"/>
      <c r="D25" s="405"/>
      <c r="E25" s="405"/>
      <c r="F25" s="405"/>
      <c r="G25" s="405"/>
      <c r="H25" s="405"/>
      <c r="I25" s="405"/>
      <c r="J25" s="405"/>
      <c r="K25" s="406"/>
    </row>
    <row r="26" spans="1:11" ht="23.25" customHeight="1" thickBot="1" x14ac:dyDescent="0.25">
      <c r="A26" s="389" t="s">
        <v>602</v>
      </c>
      <c r="B26" s="390"/>
      <c r="C26" s="390"/>
      <c r="D26" s="390"/>
      <c r="E26" s="390"/>
      <c r="F26" s="390"/>
      <c r="G26" s="390"/>
      <c r="H26" s="390"/>
      <c r="I26" s="390"/>
      <c r="J26" s="390"/>
      <c r="K26" s="391"/>
    </row>
    <row r="27" spans="1:11" ht="27.75" customHeight="1" thickBot="1" x14ac:dyDescent="0.25">
      <c r="A27" s="389" t="s">
        <v>604</v>
      </c>
      <c r="B27" s="390"/>
      <c r="C27" s="390"/>
      <c r="D27" s="390"/>
      <c r="E27" s="390"/>
      <c r="F27" s="390"/>
      <c r="G27" s="390"/>
      <c r="H27" s="390"/>
      <c r="I27" s="390"/>
      <c r="J27" s="390"/>
      <c r="K27" s="391"/>
    </row>
    <row r="28" spans="1:11" ht="27.75" customHeight="1" thickBot="1" x14ac:dyDescent="0.25">
      <c r="A28" s="389"/>
      <c r="B28" s="390"/>
      <c r="C28" s="390"/>
      <c r="D28" s="390"/>
      <c r="E28" s="390"/>
      <c r="F28" s="390"/>
      <c r="G28" s="390"/>
      <c r="H28" s="390"/>
      <c r="I28" s="390"/>
      <c r="J28" s="390"/>
      <c r="K28" s="391"/>
    </row>
    <row r="29" spans="1:11" ht="27.75" customHeight="1" x14ac:dyDescent="0.2">
      <c r="A29" s="306"/>
      <c r="B29" s="306"/>
      <c r="C29" s="306"/>
      <c r="D29" s="306"/>
      <c r="E29" s="306"/>
      <c r="F29" s="306"/>
      <c r="G29" s="306"/>
      <c r="H29" s="306"/>
      <c r="I29" s="306"/>
      <c r="J29" s="306"/>
      <c r="K29" s="306"/>
    </row>
    <row r="30" spans="1:11" ht="13.5" customHeight="1" x14ac:dyDescent="0.3">
      <c r="A30" s="143"/>
      <c r="B30" s="142"/>
      <c r="C30" s="142"/>
      <c r="D30" s="142"/>
      <c r="E30" s="142"/>
      <c r="F30" s="142"/>
      <c r="G30" s="142"/>
      <c r="H30" s="142"/>
      <c r="I30" s="142"/>
      <c r="J30" s="145"/>
      <c r="K30" s="145"/>
    </row>
    <row r="31" spans="1:11" ht="12" customHeight="1" x14ac:dyDescent="0.3">
      <c r="A31" s="416" t="s">
        <v>611</v>
      </c>
      <c r="B31" s="416"/>
      <c r="C31" s="416"/>
      <c r="D31" s="291"/>
      <c r="E31" s="291"/>
      <c r="F31" s="291"/>
      <c r="G31" s="279"/>
      <c r="H31" s="417" t="s">
        <v>203</v>
      </c>
      <c r="I31" s="417"/>
      <c r="J31" s="417"/>
      <c r="K31" s="146" t="s">
        <v>203</v>
      </c>
    </row>
    <row r="32" spans="1:11" ht="15.95" customHeight="1" x14ac:dyDescent="0.25">
      <c r="A32" s="418" t="s">
        <v>612</v>
      </c>
      <c r="B32" s="418"/>
      <c r="C32" s="418"/>
      <c r="D32" s="291"/>
      <c r="E32" s="291"/>
      <c r="F32" s="295" t="s">
        <v>613</v>
      </c>
      <c r="H32" s="296"/>
      <c r="I32" s="297"/>
      <c r="K32" s="145"/>
    </row>
    <row r="33" spans="1:11" ht="11.1" customHeight="1" x14ac:dyDescent="0.25">
      <c r="A33" s="418"/>
      <c r="B33" s="418"/>
      <c r="C33" s="418"/>
      <c r="D33" s="292"/>
      <c r="E33" s="291"/>
      <c r="F33" s="303"/>
      <c r="H33" s="303"/>
      <c r="I33" s="303"/>
      <c r="K33" s="145"/>
    </row>
    <row r="34" spans="1:11" ht="13.5" x14ac:dyDescent="0.25">
      <c r="A34" s="416" t="s">
        <v>588</v>
      </c>
      <c r="B34" s="416"/>
      <c r="C34" s="416"/>
      <c r="D34" s="291"/>
      <c r="E34" s="291"/>
      <c r="F34" s="302" t="s">
        <v>588</v>
      </c>
      <c r="H34" s="302"/>
      <c r="I34" s="302"/>
      <c r="K34" s="147"/>
    </row>
    <row r="35" spans="1:11" x14ac:dyDescent="0.2">
      <c r="A35" s="138"/>
      <c r="B35" s="138"/>
      <c r="C35" s="138"/>
      <c r="D35" s="138"/>
      <c r="E35" s="142"/>
      <c r="F35" s="142"/>
      <c r="G35" s="142"/>
      <c r="H35" s="142"/>
      <c r="I35" s="142"/>
      <c r="J35" s="145"/>
      <c r="K35" s="145"/>
    </row>
    <row r="41" spans="1:11" x14ac:dyDescent="0.2">
      <c r="A41" s="152"/>
      <c r="B41" s="152"/>
      <c r="C41" s="152"/>
      <c r="D41" s="152"/>
      <c r="E41" s="152"/>
      <c r="F41" s="152"/>
      <c r="G41" s="152"/>
      <c r="H41" s="152"/>
      <c r="I41" s="152"/>
      <c r="J41" s="153"/>
    </row>
    <row r="42" spans="1:11" x14ac:dyDescent="0.2">
      <c r="A42" s="152"/>
      <c r="B42" s="152"/>
      <c r="C42" s="152"/>
      <c r="D42" s="152"/>
      <c r="E42" s="152"/>
      <c r="F42" s="152"/>
      <c r="G42" s="152"/>
      <c r="H42" s="152"/>
      <c r="I42" s="152"/>
      <c r="J42" s="153"/>
    </row>
    <row r="43" spans="1:11" x14ac:dyDescent="0.2">
      <c r="A43" s="152"/>
      <c r="B43" s="152"/>
      <c r="C43" s="152"/>
      <c r="D43" s="152"/>
      <c r="E43" s="152"/>
      <c r="F43" s="152"/>
      <c r="G43" s="152"/>
      <c r="H43" s="152"/>
      <c r="I43" s="152"/>
      <c r="J43" s="153"/>
    </row>
    <row r="44" spans="1:11" x14ac:dyDescent="0.2">
      <c r="A44" s="134"/>
      <c r="B44" s="134"/>
      <c r="C44" s="134"/>
      <c r="D44" s="134"/>
      <c r="E44" s="134"/>
      <c r="F44" s="134"/>
      <c r="G44" s="134"/>
      <c r="H44" s="134"/>
      <c r="I44" s="134"/>
      <c r="J44" s="135"/>
    </row>
    <row r="45" spans="1:11" x14ac:dyDescent="0.2">
      <c r="A45" s="134"/>
      <c r="B45" s="134"/>
      <c r="C45" s="134"/>
      <c r="D45" s="134"/>
      <c r="E45" s="134"/>
      <c r="F45" s="134"/>
      <c r="G45" s="134"/>
      <c r="H45" s="134"/>
      <c r="I45" s="134"/>
      <c r="J45" s="135"/>
    </row>
    <row r="46" spans="1:11" x14ac:dyDescent="0.2">
      <c r="A46" s="419"/>
      <c r="B46" s="419"/>
      <c r="C46" s="419"/>
      <c r="D46" s="298"/>
      <c r="E46" s="419"/>
      <c r="F46" s="419"/>
      <c r="G46" s="419"/>
      <c r="H46" s="419"/>
      <c r="I46" s="419"/>
      <c r="J46" s="419"/>
    </row>
    <row r="47" spans="1:11" x14ac:dyDescent="0.2">
      <c r="A47" s="419"/>
      <c r="B47" s="419"/>
      <c r="C47" s="419"/>
      <c r="D47" s="298"/>
      <c r="E47" s="419"/>
      <c r="F47" s="419"/>
      <c r="G47" s="419"/>
      <c r="H47" s="419"/>
      <c r="I47" s="419"/>
      <c r="J47" s="419"/>
    </row>
    <row r="48" spans="1:11" x14ac:dyDescent="0.2">
      <c r="A48" s="154"/>
      <c r="B48" s="155"/>
      <c r="C48" s="156"/>
      <c r="D48" s="156"/>
      <c r="E48" s="157"/>
      <c r="F48" s="158"/>
      <c r="G48" s="159"/>
      <c r="H48" s="159"/>
      <c r="I48" s="160"/>
      <c r="J48" s="160"/>
    </row>
    <row r="49" spans="1:10" x14ac:dyDescent="0.2">
      <c r="A49" s="161"/>
      <c r="B49" s="155"/>
      <c r="C49" s="162"/>
      <c r="D49" s="162"/>
      <c r="E49" s="157"/>
      <c r="F49" s="158"/>
      <c r="G49" s="159"/>
      <c r="H49" s="159"/>
      <c r="I49" s="160"/>
      <c r="J49" s="160"/>
    </row>
    <row r="50" spans="1:10" s="74" customFormat="1" x14ac:dyDescent="0.2">
      <c r="A50" s="161"/>
      <c r="B50" s="155"/>
      <c r="C50" s="156"/>
      <c r="D50" s="156"/>
      <c r="E50" s="157"/>
      <c r="F50" s="158"/>
      <c r="G50" s="159"/>
      <c r="H50" s="159"/>
      <c r="I50" s="160"/>
      <c r="J50" s="160"/>
    </row>
    <row r="51" spans="1:10" s="74" customFormat="1" x14ac:dyDescent="0.2">
      <c r="A51" s="161"/>
      <c r="B51" s="155"/>
      <c r="C51" s="156"/>
      <c r="D51" s="156"/>
      <c r="E51" s="157"/>
      <c r="F51" s="158"/>
      <c r="G51" s="159"/>
      <c r="H51" s="159"/>
      <c r="I51" s="160"/>
      <c r="J51" s="160"/>
    </row>
    <row r="52" spans="1:10" s="74" customFormat="1" x14ac:dyDescent="0.2">
      <c r="A52" s="161"/>
      <c r="B52" s="155"/>
      <c r="C52" s="156"/>
      <c r="D52" s="156"/>
      <c r="E52" s="157"/>
      <c r="F52" s="158"/>
      <c r="G52" s="159"/>
      <c r="H52" s="159"/>
      <c r="I52" s="160"/>
      <c r="J52" s="160"/>
    </row>
    <row r="53" spans="1:10" s="74" customFormat="1" x14ac:dyDescent="0.2">
      <c r="A53" s="161"/>
      <c r="B53" s="155"/>
      <c r="C53" s="156"/>
      <c r="D53" s="156"/>
      <c r="E53" s="157"/>
      <c r="F53" s="158"/>
      <c r="G53" s="159"/>
      <c r="H53" s="159"/>
      <c r="I53" s="160"/>
      <c r="J53" s="160"/>
    </row>
    <row r="54" spans="1:10" s="74" customFormat="1" x14ac:dyDescent="0.2">
      <c r="A54" s="420"/>
      <c r="B54" s="420"/>
      <c r="C54" s="420"/>
      <c r="D54" s="420"/>
      <c r="E54" s="420"/>
      <c r="F54" s="420"/>
      <c r="G54" s="420"/>
      <c r="H54" s="420"/>
      <c r="I54" s="420"/>
      <c r="J54" s="135"/>
    </row>
    <row r="55" spans="1:10" s="74" customFormat="1" x14ac:dyDescent="0.2">
      <c r="A55" s="152"/>
      <c r="B55" s="152"/>
      <c r="C55" s="152"/>
      <c r="D55" s="152"/>
      <c r="E55" s="152"/>
      <c r="F55" s="152"/>
      <c r="G55" s="152"/>
      <c r="H55" s="152"/>
      <c r="I55" s="152"/>
      <c r="J55" s="153"/>
    </row>
    <row r="56" spans="1:10" s="74" customFormat="1" x14ac:dyDescent="0.2">
      <c r="A56" s="152"/>
      <c r="B56" s="152"/>
      <c r="C56" s="152"/>
      <c r="D56" s="152"/>
      <c r="E56" s="152"/>
      <c r="F56" s="152"/>
      <c r="G56" s="152"/>
      <c r="H56" s="152"/>
      <c r="I56" s="152"/>
      <c r="J56" s="153"/>
    </row>
    <row r="57" spans="1:10" s="74" customFormat="1" x14ac:dyDescent="0.2">
      <c r="A57" s="134"/>
      <c r="B57" s="134"/>
      <c r="C57" s="134"/>
      <c r="D57" s="134"/>
      <c r="E57" s="134"/>
      <c r="F57" s="134"/>
      <c r="G57" s="134"/>
      <c r="H57" s="134"/>
      <c r="I57" s="134"/>
      <c r="J57" s="135"/>
    </row>
    <row r="58" spans="1:10" s="74" customFormat="1" x14ac:dyDescent="0.2">
      <c r="A58" s="134"/>
      <c r="B58" s="134"/>
      <c r="C58" s="134"/>
      <c r="D58" s="134"/>
      <c r="E58" s="134"/>
      <c r="F58" s="134"/>
      <c r="G58" s="134"/>
      <c r="H58" s="134"/>
      <c r="I58" s="134"/>
      <c r="J58" s="135"/>
    </row>
    <row r="59" spans="1:10" s="74" customFormat="1" x14ac:dyDescent="0.2">
      <c r="A59" s="134"/>
      <c r="B59" s="134"/>
      <c r="C59" s="134"/>
      <c r="D59" s="134"/>
      <c r="E59" s="134"/>
      <c r="F59" s="134"/>
      <c r="G59" s="134"/>
      <c r="H59" s="134"/>
      <c r="I59" s="134"/>
      <c r="J59" s="135"/>
    </row>
    <row r="60" spans="1:10" s="74" customFormat="1" x14ac:dyDescent="0.2">
      <c r="A60" s="421"/>
      <c r="B60" s="421"/>
      <c r="C60" s="421"/>
      <c r="D60" s="304"/>
      <c r="E60" s="421"/>
      <c r="F60" s="421"/>
      <c r="G60" s="421"/>
      <c r="H60" s="421"/>
      <c r="I60" s="422"/>
      <c r="J60" s="421"/>
    </row>
    <row r="61" spans="1:10" s="74" customFormat="1" x14ac:dyDescent="0.2">
      <c r="A61" s="421"/>
      <c r="B61" s="421"/>
      <c r="C61" s="421"/>
      <c r="D61" s="304"/>
      <c r="E61" s="421"/>
      <c r="F61" s="421"/>
      <c r="G61" s="421"/>
      <c r="H61" s="421"/>
      <c r="I61" s="422"/>
      <c r="J61" s="421"/>
    </row>
    <row r="62" spans="1:10" s="74" customFormat="1" x14ac:dyDescent="0.2">
      <c r="A62" s="163"/>
      <c r="B62" s="155"/>
      <c r="C62" s="164"/>
      <c r="D62" s="164"/>
      <c r="E62" s="157"/>
      <c r="F62" s="165"/>
      <c r="G62" s="159"/>
      <c r="H62" s="159"/>
      <c r="I62" s="160"/>
      <c r="J62" s="155"/>
    </row>
    <row r="63" spans="1:10" s="74" customFormat="1" x14ac:dyDescent="0.2">
      <c r="A63" s="163"/>
      <c r="B63" s="155"/>
      <c r="C63" s="164"/>
      <c r="D63" s="164"/>
      <c r="E63" s="157"/>
      <c r="F63" s="165"/>
      <c r="G63" s="159"/>
      <c r="H63" s="159"/>
      <c r="I63" s="160"/>
      <c r="J63" s="155"/>
    </row>
    <row r="64" spans="1:10" s="74" customFormat="1" x14ac:dyDescent="0.2">
      <c r="A64" s="163"/>
      <c r="B64" s="155"/>
      <c r="C64" s="164"/>
      <c r="D64" s="164"/>
      <c r="E64" s="157"/>
      <c r="F64" s="164"/>
      <c r="G64" s="159"/>
      <c r="H64" s="159"/>
      <c r="I64" s="160"/>
      <c r="J64" s="155"/>
    </row>
    <row r="65" spans="1:10" s="74" customFormat="1" x14ac:dyDescent="0.2">
      <c r="A65" s="423"/>
      <c r="B65" s="423"/>
      <c r="C65" s="423"/>
      <c r="D65" s="423"/>
      <c r="E65" s="423"/>
      <c r="F65" s="423"/>
      <c r="G65" s="423"/>
      <c r="H65" s="423"/>
      <c r="I65" s="423"/>
      <c r="J65" s="166"/>
    </row>
    <row r="66" spans="1:10" s="74" customFormat="1" x14ac:dyDescent="0.2">
      <c r="A66" s="134"/>
      <c r="B66" s="134"/>
      <c r="C66" s="134"/>
      <c r="D66" s="134"/>
      <c r="E66" s="134"/>
      <c r="F66" s="134"/>
      <c r="G66" s="134"/>
      <c r="H66" s="134"/>
      <c r="I66" s="134"/>
      <c r="J66" s="135"/>
    </row>
    <row r="67" spans="1:10" s="74" customFormat="1" x14ac:dyDescent="0.2">
      <c r="A67" s="134"/>
      <c r="B67" s="134"/>
      <c r="C67" s="134"/>
      <c r="D67" s="134"/>
      <c r="E67" s="134"/>
      <c r="F67" s="134"/>
      <c r="G67" s="134"/>
      <c r="H67" s="134"/>
      <c r="I67" s="134"/>
      <c r="J67" s="135"/>
    </row>
    <row r="68" spans="1:10" s="74" customFormat="1" x14ac:dyDescent="0.2">
      <c r="A68" s="421"/>
      <c r="B68" s="421"/>
      <c r="C68" s="421"/>
      <c r="D68" s="304"/>
      <c r="E68" s="421"/>
      <c r="F68" s="421"/>
      <c r="G68" s="421"/>
      <c r="H68" s="421"/>
      <c r="I68" s="422"/>
      <c r="J68" s="421"/>
    </row>
    <row r="69" spans="1:10" s="74" customFormat="1" x14ac:dyDescent="0.2">
      <c r="A69" s="421"/>
      <c r="B69" s="421"/>
      <c r="C69" s="421"/>
      <c r="D69" s="304"/>
      <c r="E69" s="421"/>
      <c r="F69" s="421"/>
      <c r="G69" s="421"/>
      <c r="H69" s="421"/>
      <c r="I69" s="422"/>
      <c r="J69" s="421"/>
    </row>
    <row r="70" spans="1:10" s="74" customFormat="1" x14ac:dyDescent="0.2">
      <c r="A70" s="163"/>
      <c r="B70" s="155"/>
      <c r="C70" s="164"/>
      <c r="D70" s="164"/>
      <c r="E70" s="157"/>
      <c r="F70" s="164"/>
      <c r="G70" s="159"/>
      <c r="H70" s="159"/>
      <c r="I70" s="160"/>
      <c r="J70" s="155"/>
    </row>
    <row r="71" spans="1:10" s="74" customFormat="1" x14ac:dyDescent="0.2">
      <c r="A71" s="163"/>
      <c r="B71" s="155"/>
      <c r="C71" s="164"/>
      <c r="D71" s="164"/>
      <c r="E71" s="157"/>
      <c r="F71" s="164"/>
      <c r="G71" s="159"/>
      <c r="H71" s="159"/>
      <c r="I71" s="160"/>
      <c r="J71" s="155"/>
    </row>
    <row r="72" spans="1:10" s="74" customFormat="1" x14ac:dyDescent="0.2">
      <c r="A72" s="163"/>
      <c r="B72" s="155"/>
      <c r="C72" s="164"/>
      <c r="D72" s="164"/>
      <c r="E72" s="157"/>
      <c r="F72" s="164"/>
      <c r="G72" s="159"/>
      <c r="H72" s="159"/>
      <c r="I72" s="160"/>
      <c r="J72" s="155"/>
    </row>
    <row r="73" spans="1:10" s="74" customFormat="1" x14ac:dyDescent="0.2">
      <c r="A73" s="163"/>
      <c r="B73" s="155"/>
      <c r="C73" s="164"/>
      <c r="D73" s="164"/>
      <c r="E73" s="157"/>
      <c r="F73" s="164"/>
      <c r="G73" s="159"/>
      <c r="H73" s="159"/>
      <c r="I73" s="160"/>
      <c r="J73" s="155"/>
    </row>
    <row r="74" spans="1:10" s="74" customFormat="1" x14ac:dyDescent="0.2">
      <c r="A74" s="163"/>
      <c r="B74" s="167"/>
      <c r="C74" s="164"/>
      <c r="D74" s="164"/>
      <c r="E74" s="157"/>
      <c r="F74" s="165"/>
      <c r="G74" s="159"/>
      <c r="H74" s="159"/>
      <c r="I74" s="160"/>
      <c r="J74" s="155"/>
    </row>
    <row r="75" spans="1:10" s="74" customFormat="1" x14ac:dyDescent="0.2">
      <c r="A75" s="423"/>
      <c r="B75" s="423"/>
      <c r="C75" s="423"/>
      <c r="D75" s="423"/>
      <c r="E75" s="423"/>
      <c r="F75" s="423"/>
      <c r="G75" s="423"/>
      <c r="H75" s="423"/>
      <c r="I75" s="423"/>
      <c r="J75" s="166"/>
    </row>
    <row r="76" spans="1:10" s="74" customFormat="1" x14ac:dyDescent="0.2">
      <c r="A76" s="152"/>
      <c r="B76" s="152"/>
      <c r="C76" s="152"/>
      <c r="D76" s="152"/>
      <c r="E76" s="152"/>
      <c r="F76" s="152"/>
      <c r="G76" s="152"/>
      <c r="H76" s="152"/>
      <c r="I76" s="152"/>
      <c r="J76" s="153"/>
    </row>
    <row r="77" spans="1:10" s="74" customFormat="1" x14ac:dyDescent="0.2">
      <c r="A77" s="152"/>
      <c r="B77" s="152"/>
      <c r="C77" s="152"/>
      <c r="D77" s="152"/>
      <c r="E77" s="152"/>
      <c r="F77" s="152"/>
      <c r="G77" s="152"/>
      <c r="H77" s="152"/>
      <c r="I77" s="152"/>
      <c r="J77" s="153"/>
    </row>
    <row r="78" spans="1:10" s="74" customFormat="1" x14ac:dyDescent="0.2">
      <c r="A78" s="134"/>
      <c r="B78" s="134"/>
      <c r="C78" s="134"/>
      <c r="D78" s="134"/>
      <c r="E78" s="152"/>
      <c r="F78" s="152"/>
      <c r="G78" s="152"/>
      <c r="H78" s="152"/>
      <c r="I78" s="152"/>
      <c r="J78" s="153"/>
    </row>
    <row r="79" spans="1:10" s="74" customFormat="1" x14ac:dyDescent="0.2">
      <c r="A79" s="152"/>
      <c r="B79" s="152"/>
      <c r="C79" s="152"/>
      <c r="D79" s="152"/>
      <c r="E79" s="152"/>
      <c r="F79" s="152"/>
      <c r="G79" s="152"/>
      <c r="H79" s="152"/>
      <c r="I79" s="152"/>
      <c r="J79" s="153"/>
    </row>
    <row r="80" spans="1:10" s="74" customFormat="1" x14ac:dyDescent="0.2">
      <c r="A80" s="419"/>
      <c r="B80" s="419"/>
      <c r="C80" s="419"/>
      <c r="D80" s="298"/>
      <c r="E80" s="419"/>
      <c r="F80" s="419"/>
      <c r="G80" s="419"/>
      <c r="H80" s="419"/>
      <c r="I80" s="419"/>
      <c r="J80" s="419"/>
    </row>
    <row r="81" spans="1:10" s="74" customFormat="1" x14ac:dyDescent="0.2">
      <c r="A81" s="419"/>
      <c r="B81" s="419"/>
      <c r="C81" s="419"/>
      <c r="D81" s="298"/>
      <c r="E81" s="419"/>
      <c r="F81" s="419"/>
      <c r="G81" s="419"/>
      <c r="H81" s="419"/>
      <c r="I81" s="419"/>
      <c r="J81" s="419"/>
    </row>
    <row r="82" spans="1:10" s="74" customFormat="1" ht="13.5" x14ac:dyDescent="0.2">
      <c r="A82" s="168"/>
      <c r="B82" s="169"/>
      <c r="C82" s="170"/>
      <c r="D82" s="170"/>
      <c r="E82" s="171"/>
      <c r="F82" s="172"/>
      <c r="G82" s="173"/>
      <c r="H82" s="173"/>
      <c r="I82" s="174"/>
      <c r="J82" s="174"/>
    </row>
    <row r="83" spans="1:10" s="74" customFormat="1" ht="13.5" x14ac:dyDescent="0.2">
      <c r="A83" s="168"/>
      <c r="B83" s="169"/>
      <c r="C83" s="170"/>
      <c r="D83" s="170"/>
      <c r="E83" s="171"/>
      <c r="F83" s="172"/>
      <c r="G83" s="173"/>
      <c r="H83" s="173"/>
      <c r="I83" s="174"/>
      <c r="J83" s="174"/>
    </row>
    <row r="84" spans="1:10" s="74" customFormat="1" ht="13.5" x14ac:dyDescent="0.2">
      <c r="A84" s="168"/>
      <c r="B84" s="169"/>
      <c r="C84" s="170"/>
      <c r="D84" s="170"/>
      <c r="E84" s="171"/>
      <c r="F84" s="172"/>
      <c r="G84" s="173"/>
      <c r="H84" s="173"/>
      <c r="I84" s="174"/>
      <c r="J84" s="174"/>
    </row>
    <row r="85" spans="1:10" s="74" customFormat="1" ht="13.5" x14ac:dyDescent="0.2">
      <c r="A85" s="168"/>
      <c r="B85" s="169"/>
      <c r="C85" s="170"/>
      <c r="D85" s="170"/>
      <c r="E85" s="171"/>
      <c r="F85" s="172"/>
      <c r="G85" s="173"/>
      <c r="H85" s="173"/>
      <c r="I85" s="174"/>
      <c r="J85" s="174"/>
    </row>
    <row r="86" spans="1:10" s="74" customFormat="1" ht="16.5" x14ac:dyDescent="0.2">
      <c r="A86" s="424"/>
      <c r="B86" s="424"/>
      <c r="C86" s="424"/>
      <c r="D86" s="424"/>
      <c r="E86" s="424"/>
      <c r="F86" s="424"/>
      <c r="G86" s="424"/>
      <c r="H86" s="424"/>
      <c r="I86" s="424"/>
      <c r="J86" s="175"/>
    </row>
    <row r="87" spans="1:10" s="74" customFormat="1" x14ac:dyDescent="0.2">
      <c r="A87" s="152"/>
      <c r="B87" s="152"/>
      <c r="C87" s="152"/>
      <c r="D87" s="152"/>
      <c r="E87" s="152"/>
      <c r="F87" s="152"/>
      <c r="G87" s="152"/>
      <c r="H87" s="152"/>
      <c r="I87" s="152"/>
      <c r="J87" s="153"/>
    </row>
    <row r="88" spans="1:10" s="74" customFormat="1" x14ac:dyDescent="0.2">
      <c r="A88" s="152"/>
      <c r="B88" s="152"/>
      <c r="C88" s="152"/>
      <c r="D88" s="152"/>
      <c r="E88" s="152"/>
      <c r="F88" s="152"/>
      <c r="G88" s="152"/>
      <c r="H88" s="152"/>
      <c r="I88" s="152"/>
      <c r="J88" s="153"/>
    </row>
    <row r="89" spans="1:10" s="74" customFormat="1" x14ac:dyDescent="0.2">
      <c r="A89" s="134"/>
      <c r="B89" s="134"/>
      <c r="C89" s="152"/>
      <c r="D89" s="152"/>
      <c r="E89" s="152"/>
      <c r="F89" s="152"/>
      <c r="G89" s="152"/>
      <c r="H89" s="152"/>
      <c r="I89" s="152"/>
      <c r="J89" s="153"/>
    </row>
    <row r="90" spans="1:10" s="74" customFormat="1" x14ac:dyDescent="0.2">
      <c r="A90" s="134"/>
      <c r="B90" s="134"/>
      <c r="C90" s="152"/>
      <c r="D90" s="152"/>
      <c r="E90" s="152"/>
      <c r="F90" s="152"/>
      <c r="G90" s="152"/>
      <c r="H90" s="152"/>
      <c r="I90" s="152"/>
      <c r="J90" s="153"/>
    </row>
    <row r="91" spans="1:10" s="74" customFormat="1" x14ac:dyDescent="0.2">
      <c r="A91" s="134"/>
      <c r="B91" s="134"/>
      <c r="C91" s="152"/>
      <c r="D91" s="152"/>
      <c r="E91" s="152"/>
      <c r="F91" s="152"/>
      <c r="G91" s="152"/>
      <c r="H91" s="152"/>
      <c r="I91" s="152"/>
      <c r="J91" s="153"/>
    </row>
    <row r="92" spans="1:10" s="74" customFormat="1" x14ac:dyDescent="0.2">
      <c r="A92" s="152"/>
      <c r="B92" s="152"/>
      <c r="C92" s="152"/>
      <c r="D92" s="152"/>
      <c r="E92" s="152"/>
      <c r="F92" s="152"/>
      <c r="G92" s="152"/>
      <c r="H92" s="152"/>
      <c r="I92" s="152"/>
      <c r="J92" s="153"/>
    </row>
    <row r="93" spans="1:10" s="74" customFormat="1" x14ac:dyDescent="0.2">
      <c r="A93" s="134"/>
      <c r="B93" s="134"/>
      <c r="C93" s="134"/>
      <c r="D93" s="134"/>
      <c r="E93" s="134"/>
      <c r="F93" s="134"/>
      <c r="G93" s="134"/>
      <c r="H93" s="134"/>
      <c r="I93" s="134"/>
      <c r="J93" s="135"/>
    </row>
    <row r="94" spans="1:10" s="74" customFormat="1" x14ac:dyDescent="0.2">
      <c r="A94" s="134"/>
      <c r="B94" s="134"/>
      <c r="C94" s="134"/>
      <c r="D94" s="134"/>
      <c r="E94" s="134"/>
      <c r="F94" s="134"/>
      <c r="G94" s="134"/>
      <c r="H94" s="134"/>
      <c r="I94" s="134"/>
      <c r="J94" s="135"/>
    </row>
    <row r="95" spans="1:10" s="74" customFormat="1" x14ac:dyDescent="0.2">
      <c r="A95" s="134"/>
      <c r="B95" s="134"/>
      <c r="C95" s="134"/>
      <c r="D95" s="134"/>
      <c r="E95" s="134"/>
      <c r="F95" s="134"/>
      <c r="G95" s="134"/>
      <c r="H95" s="134"/>
      <c r="I95" s="134"/>
      <c r="J95" s="135"/>
    </row>
    <row r="96" spans="1:10" s="74" customFormat="1" x14ac:dyDescent="0.2">
      <c r="A96" s="419"/>
      <c r="B96" s="419"/>
      <c r="C96" s="419"/>
      <c r="D96" s="298"/>
      <c r="E96" s="419"/>
      <c r="F96" s="419"/>
      <c r="G96" s="419"/>
      <c r="H96" s="419"/>
      <c r="I96" s="419"/>
      <c r="J96" s="419"/>
    </row>
    <row r="97" spans="1:10" s="74" customFormat="1" x14ac:dyDescent="0.2">
      <c r="A97" s="419"/>
      <c r="B97" s="419"/>
      <c r="C97" s="419"/>
      <c r="D97" s="298"/>
      <c r="E97" s="419"/>
      <c r="F97" s="419"/>
      <c r="G97" s="419"/>
      <c r="H97" s="419"/>
      <c r="I97" s="419"/>
      <c r="J97" s="419"/>
    </row>
    <row r="98" spans="1:10" s="74" customFormat="1" x14ac:dyDescent="0.2">
      <c r="A98" s="177"/>
      <c r="B98" s="178"/>
      <c r="C98" s="158"/>
      <c r="D98" s="158"/>
      <c r="E98" s="179"/>
      <c r="F98" s="158"/>
      <c r="G98" s="159"/>
      <c r="H98" s="159"/>
      <c r="I98" s="180"/>
      <c r="J98" s="180"/>
    </row>
    <row r="99" spans="1:10" s="74" customFormat="1" x14ac:dyDescent="0.2">
      <c r="A99" s="177"/>
      <c r="B99" s="178"/>
      <c r="C99" s="158"/>
      <c r="D99" s="158"/>
      <c r="E99" s="179"/>
      <c r="F99" s="158"/>
      <c r="G99" s="159"/>
      <c r="H99" s="159"/>
      <c r="I99" s="180"/>
      <c r="J99" s="180"/>
    </row>
    <row r="100" spans="1:10" s="74" customFormat="1" x14ac:dyDescent="0.2">
      <c r="A100" s="177"/>
      <c r="B100" s="178"/>
      <c r="C100" s="158"/>
      <c r="D100" s="158"/>
      <c r="E100" s="179"/>
      <c r="F100" s="158"/>
      <c r="G100" s="159"/>
      <c r="H100" s="159"/>
      <c r="I100" s="180"/>
      <c r="J100" s="180"/>
    </row>
    <row r="101" spans="1:10" s="74" customFormat="1" x14ac:dyDescent="0.2">
      <c r="A101" s="177"/>
      <c r="B101" s="178"/>
      <c r="C101" s="158"/>
      <c r="D101" s="158"/>
      <c r="E101" s="179"/>
      <c r="F101" s="158"/>
      <c r="G101" s="159"/>
      <c r="H101" s="159"/>
      <c r="I101" s="180"/>
      <c r="J101" s="180"/>
    </row>
    <row r="102" spans="1:10" s="74" customFormat="1" x14ac:dyDescent="0.2">
      <c r="A102" s="177"/>
      <c r="B102" s="178"/>
      <c r="C102" s="158"/>
      <c r="D102" s="158"/>
      <c r="E102" s="179"/>
      <c r="F102" s="158"/>
      <c r="G102" s="159"/>
      <c r="H102" s="159"/>
      <c r="I102" s="180"/>
      <c r="J102" s="180"/>
    </row>
    <row r="103" spans="1:10" s="74" customFormat="1" x14ac:dyDescent="0.2">
      <c r="A103" s="420"/>
      <c r="B103" s="420"/>
      <c r="C103" s="420"/>
      <c r="D103" s="420"/>
      <c r="E103" s="420"/>
      <c r="F103" s="420"/>
      <c r="G103" s="420"/>
      <c r="H103" s="420"/>
      <c r="I103" s="420"/>
      <c r="J103" s="181"/>
    </row>
    <row r="104" spans="1:10" s="74" customFormat="1" x14ac:dyDescent="0.2">
      <c r="A104" s="134"/>
      <c r="B104" s="134"/>
      <c r="C104" s="134"/>
      <c r="D104" s="134"/>
      <c r="E104" s="134"/>
      <c r="F104" s="134"/>
      <c r="G104" s="134"/>
      <c r="H104" s="134"/>
      <c r="I104" s="134"/>
      <c r="J104" s="135"/>
    </row>
    <row r="105" spans="1:10" s="74" customFormat="1" x14ac:dyDescent="0.2">
      <c r="A105" s="134"/>
      <c r="B105" s="134"/>
      <c r="C105" s="134"/>
      <c r="D105" s="134"/>
      <c r="E105" s="134"/>
      <c r="F105" s="134"/>
      <c r="G105" s="134"/>
      <c r="H105" s="134"/>
      <c r="I105" s="134"/>
      <c r="J105" s="135"/>
    </row>
    <row r="106" spans="1:10" s="74" customFormat="1" ht="45" customHeight="1" x14ac:dyDescent="0.2">
      <c r="A106" s="182"/>
      <c r="B106" s="182"/>
      <c r="C106" s="183"/>
      <c r="D106" s="183"/>
      <c r="E106" s="182"/>
      <c r="F106" s="183"/>
      <c r="G106" s="183"/>
      <c r="H106" s="183"/>
      <c r="I106" s="183"/>
      <c r="J106" s="183"/>
    </row>
    <row r="107" spans="1:10" s="74" customFormat="1" x14ac:dyDescent="0.2">
      <c r="A107" s="136"/>
      <c r="B107" s="178"/>
      <c r="C107" s="158"/>
      <c r="D107" s="158"/>
      <c r="E107" s="184"/>
      <c r="F107" s="158"/>
      <c r="G107" s="185"/>
      <c r="H107" s="185"/>
      <c r="I107" s="186"/>
      <c r="J107" s="186"/>
    </row>
    <row r="108" spans="1:10" s="74" customFormat="1" x14ac:dyDescent="0.2">
      <c r="A108" s="136"/>
      <c r="B108" s="178"/>
      <c r="C108" s="158"/>
      <c r="D108" s="158"/>
      <c r="E108" s="184"/>
      <c r="F108" s="158"/>
      <c r="G108" s="185"/>
      <c r="H108" s="185"/>
      <c r="I108" s="186"/>
      <c r="J108" s="186"/>
    </row>
    <row r="109" spans="1:10" s="74" customFormat="1" x14ac:dyDescent="0.2">
      <c r="A109" s="136"/>
      <c r="B109" s="178"/>
      <c r="C109" s="158"/>
      <c r="D109" s="158"/>
      <c r="E109" s="184"/>
      <c r="F109" s="158"/>
      <c r="G109" s="185"/>
      <c r="H109" s="185"/>
      <c r="I109" s="186"/>
      <c r="J109" s="186"/>
    </row>
    <row r="110" spans="1:10" s="74" customFormat="1" x14ac:dyDescent="0.2">
      <c r="A110" s="425"/>
      <c r="B110" s="425"/>
      <c r="C110" s="425"/>
      <c r="D110" s="425"/>
      <c r="E110" s="425"/>
      <c r="F110" s="425"/>
      <c r="G110" s="425"/>
      <c r="H110" s="425"/>
      <c r="I110" s="425"/>
      <c r="J110" s="187"/>
    </row>
    <row r="111" spans="1:10" s="74" customFormat="1" x14ac:dyDescent="0.2">
      <c r="A111" s="152"/>
      <c r="B111" s="152"/>
      <c r="C111" s="152"/>
      <c r="D111" s="152"/>
      <c r="E111" s="152"/>
      <c r="F111" s="152"/>
      <c r="G111" s="152"/>
      <c r="H111" s="152"/>
      <c r="I111" s="152"/>
      <c r="J111" s="153"/>
    </row>
    <row r="112" spans="1:10" s="74" customFormat="1" x14ac:dyDescent="0.2">
      <c r="A112" s="134"/>
      <c r="B112" s="134"/>
      <c r="C112" s="152"/>
      <c r="D112" s="152"/>
      <c r="E112" s="152"/>
      <c r="F112" s="152"/>
      <c r="G112" s="152"/>
      <c r="H112" s="152"/>
      <c r="I112" s="152"/>
      <c r="J112" s="153"/>
    </row>
    <row r="113" spans="1:10" s="74" customFormat="1" x14ac:dyDescent="0.2">
      <c r="A113" s="134"/>
      <c r="B113" s="134"/>
      <c r="C113" s="152"/>
      <c r="D113" s="152"/>
      <c r="E113" s="152"/>
      <c r="F113" s="152"/>
      <c r="G113" s="152"/>
      <c r="H113" s="152"/>
      <c r="I113" s="152"/>
      <c r="J113" s="153"/>
    </row>
    <row r="114" spans="1:10" s="74" customFormat="1" x14ac:dyDescent="0.2">
      <c r="A114" s="152"/>
      <c r="B114" s="152"/>
      <c r="C114" s="152"/>
      <c r="D114" s="152"/>
      <c r="E114" s="152"/>
      <c r="F114" s="152"/>
      <c r="G114" s="152"/>
      <c r="H114" s="152"/>
      <c r="I114" s="152"/>
      <c r="J114" s="153"/>
    </row>
    <row r="115" spans="1:10" s="74" customFormat="1" x14ac:dyDescent="0.2">
      <c r="A115" s="134"/>
      <c r="B115" s="134"/>
      <c r="C115" s="134"/>
      <c r="D115" s="134"/>
      <c r="E115" s="134"/>
      <c r="F115" s="134"/>
      <c r="G115" s="134"/>
      <c r="H115" s="134"/>
      <c r="I115" s="134"/>
      <c r="J115" s="135"/>
    </row>
    <row r="116" spans="1:10" s="74" customFormat="1" x14ac:dyDescent="0.2">
      <c r="A116" s="134"/>
      <c r="B116" s="134"/>
      <c r="C116" s="134"/>
      <c r="D116" s="134"/>
      <c r="E116" s="134"/>
      <c r="F116" s="134"/>
      <c r="G116" s="134"/>
      <c r="H116" s="134"/>
      <c r="I116" s="134"/>
      <c r="J116" s="135"/>
    </row>
    <row r="117" spans="1:10" s="74" customFormat="1" x14ac:dyDescent="0.2">
      <c r="A117" s="134"/>
      <c r="B117" s="134"/>
      <c r="C117" s="134"/>
      <c r="D117" s="134"/>
      <c r="E117" s="134"/>
      <c r="F117" s="134"/>
      <c r="G117" s="134"/>
      <c r="H117" s="134"/>
      <c r="I117" s="134"/>
      <c r="J117" s="135"/>
    </row>
    <row r="118" spans="1:10" s="74" customFormat="1" x14ac:dyDescent="0.2">
      <c r="A118" s="419"/>
      <c r="B118" s="419"/>
      <c r="C118" s="419"/>
      <c r="D118" s="298"/>
      <c r="E118" s="419"/>
      <c r="F118" s="419"/>
      <c r="G118" s="419"/>
      <c r="H118" s="419"/>
      <c r="I118" s="419"/>
      <c r="J118" s="419"/>
    </row>
    <row r="119" spans="1:10" s="74" customFormat="1" x14ac:dyDescent="0.2">
      <c r="A119" s="419"/>
      <c r="B119" s="419"/>
      <c r="C119" s="419"/>
      <c r="D119" s="298"/>
      <c r="E119" s="419"/>
      <c r="F119" s="419"/>
      <c r="G119" s="419"/>
      <c r="H119" s="419"/>
      <c r="I119" s="419"/>
      <c r="J119" s="419"/>
    </row>
    <row r="120" spans="1:10" s="74" customFormat="1" x14ac:dyDescent="0.2">
      <c r="A120" s="177"/>
      <c r="B120" s="160"/>
      <c r="C120" s="188"/>
      <c r="D120" s="188"/>
      <c r="E120" s="179"/>
      <c r="F120" s="188"/>
      <c r="G120" s="159"/>
      <c r="H120" s="159"/>
      <c r="I120" s="160"/>
      <c r="J120" s="160"/>
    </row>
    <row r="121" spans="1:10" s="74" customFormat="1" x14ac:dyDescent="0.2">
      <c r="A121" s="177"/>
      <c r="B121" s="160"/>
      <c r="C121" s="188"/>
      <c r="D121" s="188"/>
      <c r="E121" s="179"/>
      <c r="F121" s="188"/>
      <c r="G121" s="159"/>
      <c r="H121" s="159"/>
      <c r="I121" s="160"/>
      <c r="J121" s="160"/>
    </row>
    <row r="122" spans="1:10" s="74" customFormat="1" x14ac:dyDescent="0.2">
      <c r="A122" s="420"/>
      <c r="B122" s="420"/>
      <c r="C122" s="420"/>
      <c r="D122" s="420"/>
      <c r="E122" s="420"/>
      <c r="F122" s="420"/>
      <c r="G122" s="420"/>
      <c r="H122" s="420"/>
      <c r="I122" s="420"/>
      <c r="J122" s="135"/>
    </row>
    <row r="123" spans="1:10" s="74" customFormat="1" x14ac:dyDescent="0.2">
      <c r="A123" s="134"/>
      <c r="B123" s="134"/>
      <c r="C123" s="134"/>
      <c r="D123" s="134"/>
      <c r="E123" s="134"/>
      <c r="F123" s="134"/>
      <c r="G123" s="134"/>
      <c r="H123" s="134"/>
      <c r="I123" s="134"/>
      <c r="J123" s="135"/>
    </row>
    <row r="124" spans="1:10" s="74" customFormat="1" x14ac:dyDescent="0.2">
      <c r="A124" s="134"/>
      <c r="B124" s="134"/>
      <c r="C124" s="134"/>
      <c r="D124" s="134"/>
      <c r="E124" s="134"/>
      <c r="F124" s="134"/>
      <c r="G124" s="134"/>
      <c r="H124" s="134"/>
      <c r="I124" s="134"/>
      <c r="J124" s="135"/>
    </row>
    <row r="125" spans="1:10" s="74" customFormat="1" x14ac:dyDescent="0.2">
      <c r="A125" s="419"/>
      <c r="B125" s="419"/>
      <c r="C125" s="419"/>
      <c r="D125" s="298"/>
      <c r="E125" s="419"/>
      <c r="F125" s="419"/>
      <c r="G125" s="419"/>
      <c r="H125" s="419"/>
      <c r="I125" s="419"/>
      <c r="J125" s="419"/>
    </row>
    <row r="126" spans="1:10" s="74" customFormat="1" x14ac:dyDescent="0.2">
      <c r="A126" s="419"/>
      <c r="B126" s="419"/>
      <c r="C126" s="419"/>
      <c r="D126" s="298"/>
      <c r="E126" s="419"/>
      <c r="F126" s="419"/>
      <c r="G126" s="419"/>
      <c r="H126" s="419"/>
      <c r="I126" s="419"/>
      <c r="J126" s="419"/>
    </row>
    <row r="127" spans="1:10" s="74" customFormat="1" x14ac:dyDescent="0.2">
      <c r="A127" s="177"/>
      <c r="B127" s="160"/>
      <c r="C127" s="188"/>
      <c r="D127" s="188"/>
      <c r="E127" s="179"/>
      <c r="F127" s="188"/>
      <c r="G127" s="159"/>
      <c r="H127" s="159"/>
      <c r="I127" s="160"/>
      <c r="J127" s="160"/>
    </row>
    <row r="128" spans="1:10" s="74" customFormat="1" x14ac:dyDescent="0.2">
      <c r="A128" s="177"/>
      <c r="B128" s="160"/>
      <c r="C128" s="188"/>
      <c r="D128" s="188"/>
      <c r="E128" s="179"/>
      <c r="F128" s="188"/>
      <c r="G128" s="159"/>
      <c r="H128" s="159"/>
      <c r="I128" s="160"/>
      <c r="J128" s="160"/>
    </row>
    <row r="129" spans="1:10" s="74" customFormat="1" x14ac:dyDescent="0.2">
      <c r="A129" s="420"/>
      <c r="B129" s="420"/>
      <c r="C129" s="420"/>
      <c r="D129" s="420"/>
      <c r="E129" s="420"/>
      <c r="F129" s="420"/>
      <c r="G129" s="420"/>
      <c r="H129" s="420"/>
      <c r="I129" s="420"/>
      <c r="J129" s="135"/>
    </row>
    <row r="130" spans="1:10" s="74" customFormat="1" x14ac:dyDescent="0.2">
      <c r="A130" s="152"/>
      <c r="B130" s="152"/>
      <c r="C130" s="152"/>
      <c r="D130" s="152"/>
      <c r="E130" s="152"/>
      <c r="F130" s="152"/>
      <c r="G130" s="152"/>
      <c r="H130" s="152"/>
      <c r="I130" s="152"/>
      <c r="J130" s="153"/>
    </row>
    <row r="131" spans="1:10" s="74" customFormat="1" x14ac:dyDescent="0.2">
      <c r="A131" s="152"/>
      <c r="B131" s="152"/>
      <c r="C131" s="152"/>
      <c r="D131" s="152"/>
      <c r="E131" s="152"/>
      <c r="F131" s="152"/>
      <c r="G131" s="152"/>
      <c r="H131" s="152"/>
      <c r="I131" s="152"/>
      <c r="J131" s="153"/>
    </row>
    <row r="132" spans="1:10" s="74" customFormat="1" x14ac:dyDescent="0.2">
      <c r="A132" s="134"/>
      <c r="B132" s="134"/>
      <c r="C132" s="134"/>
      <c r="D132" s="134"/>
      <c r="E132" s="134"/>
      <c r="F132" s="134"/>
      <c r="G132" s="134"/>
      <c r="H132" s="134"/>
      <c r="I132" s="134"/>
      <c r="J132" s="135"/>
    </row>
    <row r="133" spans="1:10" s="74" customFormat="1" x14ac:dyDescent="0.2">
      <c r="A133" s="134"/>
      <c r="B133" s="134"/>
      <c r="C133" s="134"/>
      <c r="D133" s="134"/>
      <c r="E133" s="134"/>
      <c r="F133" s="134"/>
      <c r="G133" s="134"/>
      <c r="H133" s="134"/>
      <c r="I133" s="134"/>
      <c r="J133" s="135"/>
    </row>
    <row r="134" spans="1:10" s="74" customFormat="1" x14ac:dyDescent="0.2">
      <c r="A134" s="134"/>
      <c r="B134" s="134"/>
      <c r="C134" s="134"/>
      <c r="D134" s="134"/>
      <c r="E134" s="134"/>
      <c r="F134" s="134"/>
      <c r="G134" s="134"/>
      <c r="H134" s="134"/>
      <c r="I134" s="134"/>
      <c r="J134" s="135"/>
    </row>
    <row r="135" spans="1:10" s="74" customFormat="1" x14ac:dyDescent="0.2">
      <c r="A135" s="419"/>
      <c r="B135" s="419"/>
      <c r="C135" s="419"/>
      <c r="D135" s="298"/>
      <c r="E135" s="419"/>
      <c r="F135" s="419"/>
      <c r="G135" s="419"/>
      <c r="H135" s="419"/>
      <c r="I135" s="419"/>
      <c r="J135" s="419"/>
    </row>
    <row r="136" spans="1:10" s="74" customFormat="1" x14ac:dyDescent="0.2">
      <c r="A136" s="419"/>
      <c r="B136" s="419"/>
      <c r="C136" s="419"/>
      <c r="D136" s="298"/>
      <c r="E136" s="419"/>
      <c r="F136" s="419"/>
      <c r="G136" s="419"/>
      <c r="H136" s="419"/>
      <c r="I136" s="419"/>
      <c r="J136" s="419"/>
    </row>
    <row r="137" spans="1:10" s="74" customFormat="1" x14ac:dyDescent="0.2">
      <c r="A137" s="177"/>
      <c r="B137" s="178"/>
      <c r="C137" s="158"/>
      <c r="D137" s="158"/>
      <c r="E137" s="179"/>
      <c r="F137" s="158"/>
      <c r="G137" s="159"/>
      <c r="H137" s="159"/>
      <c r="I137" s="180"/>
      <c r="J137" s="180"/>
    </row>
    <row r="138" spans="1:10" s="74" customFormat="1" x14ac:dyDescent="0.2">
      <c r="A138" s="420"/>
      <c r="B138" s="420"/>
      <c r="C138" s="420"/>
      <c r="D138" s="420"/>
      <c r="E138" s="420"/>
      <c r="F138" s="420"/>
      <c r="G138" s="420"/>
      <c r="H138" s="420"/>
      <c r="I138" s="420"/>
      <c r="J138" s="181"/>
    </row>
    <row r="139" spans="1:10" s="74" customFormat="1" x14ac:dyDescent="0.2">
      <c r="A139" s="134"/>
      <c r="B139" s="134"/>
      <c r="C139" s="134"/>
      <c r="D139" s="134"/>
      <c r="E139" s="134"/>
      <c r="F139" s="134"/>
      <c r="G139" s="134"/>
      <c r="H139" s="134"/>
      <c r="I139" s="134"/>
      <c r="J139" s="135"/>
    </row>
    <row r="140" spans="1:10" s="74" customFormat="1" x14ac:dyDescent="0.2">
      <c r="A140" s="134"/>
      <c r="B140" s="134"/>
      <c r="C140" s="134"/>
      <c r="D140" s="134"/>
      <c r="E140" s="134"/>
      <c r="F140" s="134"/>
      <c r="G140" s="134"/>
      <c r="H140" s="134"/>
      <c r="I140" s="134"/>
      <c r="J140" s="135"/>
    </row>
    <row r="141" spans="1:10" s="74" customFormat="1" x14ac:dyDescent="0.2">
      <c r="A141" s="419"/>
      <c r="B141" s="419"/>
      <c r="C141" s="419"/>
      <c r="D141" s="298"/>
      <c r="E141" s="419"/>
      <c r="F141" s="419"/>
      <c r="G141" s="419"/>
      <c r="H141" s="419"/>
      <c r="I141" s="419"/>
      <c r="J141" s="419"/>
    </row>
    <row r="142" spans="1:10" s="74" customFormat="1" x14ac:dyDescent="0.2">
      <c r="A142" s="419"/>
      <c r="B142" s="419"/>
      <c r="C142" s="419"/>
      <c r="D142" s="298"/>
      <c r="E142" s="419"/>
      <c r="F142" s="419"/>
      <c r="G142" s="419"/>
      <c r="H142" s="419"/>
      <c r="I142" s="419"/>
      <c r="J142" s="419"/>
    </row>
    <row r="143" spans="1:10" s="74" customFormat="1" x14ac:dyDescent="0.2">
      <c r="A143" s="177"/>
      <c r="B143" s="178"/>
      <c r="C143" s="158"/>
      <c r="D143" s="158"/>
      <c r="E143" s="179"/>
      <c r="F143" s="158"/>
      <c r="G143" s="159"/>
      <c r="H143" s="159"/>
      <c r="I143" s="180"/>
      <c r="J143" s="180"/>
    </row>
    <row r="144" spans="1:10" s="74" customFormat="1" x14ac:dyDescent="0.2">
      <c r="A144" s="420"/>
      <c r="B144" s="420"/>
      <c r="C144" s="420"/>
      <c r="D144" s="420"/>
      <c r="E144" s="420"/>
      <c r="F144" s="420"/>
      <c r="G144" s="420"/>
      <c r="H144" s="420"/>
      <c r="I144" s="420"/>
      <c r="J144" s="181"/>
    </row>
    <row r="145" spans="1:10" s="74" customFormat="1" x14ac:dyDescent="0.2">
      <c r="A145" s="152"/>
      <c r="B145" s="152"/>
      <c r="C145" s="152"/>
      <c r="D145" s="152"/>
      <c r="E145" s="152"/>
      <c r="F145" s="152"/>
      <c r="G145" s="152"/>
      <c r="H145" s="152"/>
      <c r="I145" s="152"/>
      <c r="J145" s="153"/>
    </row>
    <row r="146" spans="1:10" s="74" customFormat="1" x14ac:dyDescent="0.2">
      <c r="A146" s="152"/>
      <c r="B146" s="152"/>
      <c r="C146" s="152"/>
      <c r="D146" s="152"/>
      <c r="E146" s="152"/>
      <c r="F146" s="152"/>
      <c r="G146" s="152"/>
      <c r="H146" s="152"/>
      <c r="I146" s="152"/>
      <c r="J146" s="153"/>
    </row>
    <row r="147" spans="1:10" s="74" customFormat="1" x14ac:dyDescent="0.2">
      <c r="A147" s="134"/>
      <c r="B147" s="134"/>
      <c r="C147" s="134"/>
      <c r="D147" s="134"/>
      <c r="E147" s="134"/>
      <c r="F147" s="152"/>
      <c r="G147" s="152"/>
      <c r="H147" s="152"/>
      <c r="I147" s="152"/>
      <c r="J147" s="153"/>
    </row>
    <row r="148" spans="1:10" s="74" customFormat="1" x14ac:dyDescent="0.2">
      <c r="A148" s="152"/>
      <c r="B148" s="152"/>
      <c r="C148" s="152"/>
      <c r="D148" s="152"/>
      <c r="E148" s="152"/>
      <c r="F148" s="152"/>
      <c r="G148" s="152"/>
      <c r="H148" s="152"/>
      <c r="I148" s="152"/>
      <c r="J148" s="153"/>
    </row>
    <row r="149" spans="1:10" s="74" customFormat="1" x14ac:dyDescent="0.2">
      <c r="A149" s="419"/>
      <c r="B149" s="419"/>
      <c r="C149" s="419"/>
      <c r="D149" s="298"/>
      <c r="E149" s="419"/>
      <c r="F149" s="419"/>
      <c r="G149" s="419"/>
      <c r="H149" s="419"/>
      <c r="I149" s="419"/>
      <c r="J149" s="419"/>
    </row>
    <row r="150" spans="1:10" s="74" customFormat="1" x14ac:dyDescent="0.2">
      <c r="A150" s="419"/>
      <c r="B150" s="419"/>
      <c r="C150" s="419"/>
      <c r="D150" s="298"/>
      <c r="E150" s="419"/>
      <c r="F150" s="419"/>
      <c r="G150" s="419"/>
      <c r="H150" s="419"/>
      <c r="I150" s="419"/>
      <c r="J150" s="419"/>
    </row>
    <row r="151" spans="1:10" s="74" customFormat="1" ht="13.5" x14ac:dyDescent="0.25">
      <c r="A151" s="189"/>
      <c r="B151" s="190"/>
      <c r="C151" s="172"/>
      <c r="D151" s="172"/>
      <c r="E151" s="191"/>
      <c r="F151" s="172"/>
      <c r="G151" s="192"/>
      <c r="H151" s="192"/>
      <c r="I151" s="190"/>
      <c r="J151" s="190"/>
    </row>
    <row r="152" spans="1:10" s="74" customFormat="1" ht="13.5" x14ac:dyDescent="0.25">
      <c r="A152" s="189"/>
      <c r="B152" s="190"/>
      <c r="C152" s="172"/>
      <c r="D152" s="172"/>
      <c r="E152" s="191"/>
      <c r="F152" s="172"/>
      <c r="G152" s="192"/>
      <c r="H152" s="192"/>
      <c r="I152" s="190"/>
      <c r="J152" s="190"/>
    </row>
    <row r="153" spans="1:10" s="74" customFormat="1" ht="13.5" x14ac:dyDescent="0.25">
      <c r="A153" s="189"/>
      <c r="B153" s="190"/>
      <c r="C153" s="172"/>
      <c r="D153" s="172"/>
      <c r="E153" s="191"/>
      <c r="F153" s="172"/>
      <c r="G153" s="192"/>
      <c r="H153" s="192"/>
      <c r="I153" s="190"/>
      <c r="J153" s="190"/>
    </row>
    <row r="154" spans="1:10" s="74" customFormat="1" ht="13.5" x14ac:dyDescent="0.25">
      <c r="A154" s="189"/>
      <c r="B154" s="190"/>
      <c r="C154" s="172"/>
      <c r="D154" s="172"/>
      <c r="E154" s="191"/>
      <c r="F154" s="172"/>
      <c r="G154" s="192"/>
      <c r="H154" s="192"/>
      <c r="I154" s="190"/>
      <c r="J154" s="190"/>
    </row>
    <row r="155" spans="1:10" s="74" customFormat="1" ht="13.5" x14ac:dyDescent="0.25">
      <c r="A155" s="189"/>
      <c r="B155" s="190"/>
      <c r="C155" s="172"/>
      <c r="D155" s="172"/>
      <c r="E155" s="191"/>
      <c r="F155" s="172"/>
      <c r="G155" s="192"/>
      <c r="H155" s="192"/>
      <c r="I155" s="190"/>
      <c r="J155" s="190"/>
    </row>
    <row r="156" spans="1:10" s="74" customFormat="1" ht="13.5" x14ac:dyDescent="0.25">
      <c r="A156" s="189"/>
      <c r="B156" s="190"/>
      <c r="C156" s="172"/>
      <c r="D156" s="172"/>
      <c r="E156" s="191"/>
      <c r="F156" s="172"/>
      <c r="G156" s="192"/>
      <c r="H156" s="192"/>
      <c r="I156" s="190"/>
      <c r="J156" s="190"/>
    </row>
    <row r="157" spans="1:10" s="74" customFormat="1" ht="13.5" x14ac:dyDescent="0.25">
      <c r="A157" s="189"/>
      <c r="B157" s="190"/>
      <c r="C157" s="172"/>
      <c r="D157" s="172"/>
      <c r="E157" s="191"/>
      <c r="F157" s="172"/>
      <c r="G157" s="192"/>
      <c r="H157" s="192"/>
      <c r="I157" s="190"/>
      <c r="J157" s="190"/>
    </row>
    <row r="158" spans="1:10" s="74" customFormat="1" ht="13.5" x14ac:dyDescent="0.25">
      <c r="A158" s="189"/>
      <c r="B158" s="190"/>
      <c r="C158" s="172"/>
      <c r="D158" s="172"/>
      <c r="E158" s="191"/>
      <c r="F158" s="172"/>
      <c r="G158" s="192"/>
      <c r="H158" s="192"/>
      <c r="I158" s="190"/>
      <c r="J158" s="190"/>
    </row>
    <row r="159" spans="1:10" s="74" customFormat="1" ht="13.5" x14ac:dyDescent="0.25">
      <c r="A159" s="189"/>
      <c r="B159" s="190"/>
      <c r="C159" s="172"/>
      <c r="D159" s="172"/>
      <c r="E159" s="191"/>
      <c r="F159" s="172"/>
      <c r="G159" s="192"/>
      <c r="H159" s="192"/>
      <c r="I159" s="190"/>
      <c r="J159" s="190"/>
    </row>
    <row r="160" spans="1:10" s="74" customFormat="1" ht="13.5" x14ac:dyDescent="0.25">
      <c r="A160" s="189"/>
      <c r="B160" s="190"/>
      <c r="C160" s="172"/>
      <c r="D160" s="172"/>
      <c r="E160" s="191"/>
      <c r="F160" s="172"/>
      <c r="G160" s="192"/>
      <c r="H160" s="192"/>
      <c r="I160" s="190"/>
      <c r="J160" s="190"/>
    </row>
    <row r="161" spans="1:10" s="74" customFormat="1" ht="13.5" x14ac:dyDescent="0.25">
      <c r="A161" s="189"/>
      <c r="B161" s="190"/>
      <c r="C161" s="172"/>
      <c r="D161" s="172"/>
      <c r="E161" s="191"/>
      <c r="F161" s="172"/>
      <c r="G161" s="192"/>
      <c r="H161" s="192"/>
      <c r="I161" s="190"/>
      <c r="J161" s="190"/>
    </row>
    <row r="162" spans="1:10" s="74" customFormat="1" ht="16.5" x14ac:dyDescent="0.2">
      <c r="A162" s="424"/>
      <c r="B162" s="424"/>
      <c r="C162" s="424"/>
      <c r="D162" s="424"/>
      <c r="E162" s="424"/>
      <c r="F162" s="424"/>
      <c r="G162" s="424"/>
      <c r="H162" s="424"/>
      <c r="I162" s="424"/>
      <c r="J162" s="181"/>
    </row>
    <row r="163" spans="1:10" s="74" customFormat="1" x14ac:dyDescent="0.2">
      <c r="A163" s="152"/>
      <c r="B163" s="152"/>
      <c r="C163" s="152"/>
      <c r="D163" s="152"/>
      <c r="E163" s="152"/>
      <c r="F163" s="152"/>
      <c r="G163" s="152"/>
      <c r="H163" s="152"/>
      <c r="I163" s="152"/>
      <c r="J163" s="153"/>
    </row>
    <row r="164" spans="1:10" s="74" customFormat="1" x14ac:dyDescent="0.2">
      <c r="A164" s="152"/>
      <c r="B164" s="152"/>
      <c r="C164" s="152"/>
      <c r="D164" s="152"/>
      <c r="E164" s="152"/>
      <c r="F164" s="152"/>
      <c r="G164" s="152"/>
      <c r="H164" s="152"/>
      <c r="I164" s="152"/>
      <c r="J164" s="153"/>
    </row>
    <row r="165" spans="1:10" s="74" customFormat="1" x14ac:dyDescent="0.2">
      <c r="A165" s="134"/>
      <c r="B165" s="134"/>
      <c r="C165" s="134"/>
      <c r="D165" s="134"/>
      <c r="E165" s="134"/>
      <c r="F165" s="152"/>
      <c r="G165" s="152"/>
      <c r="H165" s="152"/>
      <c r="I165" s="152"/>
      <c r="J165" s="153"/>
    </row>
    <row r="166" spans="1:10" s="74" customFormat="1" x14ac:dyDescent="0.2">
      <c r="A166" s="134"/>
      <c r="B166" s="134"/>
      <c r="C166" s="134"/>
      <c r="D166" s="134"/>
      <c r="E166" s="134"/>
      <c r="F166" s="134"/>
      <c r="G166" s="134"/>
      <c r="H166" s="134"/>
      <c r="I166" s="134"/>
      <c r="J166" s="135"/>
    </row>
    <row r="167" spans="1:10" s="74" customFormat="1" x14ac:dyDescent="0.2">
      <c r="A167" s="134"/>
      <c r="B167" s="134"/>
      <c r="C167" s="134"/>
      <c r="D167" s="134"/>
      <c r="E167" s="134"/>
      <c r="F167" s="134"/>
      <c r="G167" s="134"/>
      <c r="H167" s="134"/>
      <c r="I167" s="134"/>
      <c r="J167" s="135"/>
    </row>
    <row r="168" spans="1:10" s="74" customFormat="1" x14ac:dyDescent="0.2">
      <c r="A168" s="419"/>
      <c r="B168" s="419"/>
      <c r="C168" s="419"/>
      <c r="D168" s="298"/>
      <c r="E168" s="419"/>
      <c r="F168" s="419"/>
      <c r="G168" s="419"/>
      <c r="H168" s="419"/>
      <c r="I168" s="419"/>
      <c r="J168" s="419"/>
    </row>
    <row r="169" spans="1:10" s="74" customFormat="1" x14ac:dyDescent="0.2">
      <c r="A169" s="419"/>
      <c r="B169" s="419"/>
      <c r="C169" s="419"/>
      <c r="D169" s="298"/>
      <c r="E169" s="419"/>
      <c r="F169" s="419"/>
      <c r="G169" s="419"/>
      <c r="H169" s="419"/>
      <c r="I169" s="419"/>
      <c r="J169" s="419"/>
    </row>
    <row r="170" spans="1:10" s="74" customFormat="1" x14ac:dyDescent="0.2">
      <c r="A170" s="177"/>
      <c r="B170" s="193"/>
      <c r="C170" s="194"/>
      <c r="D170" s="194"/>
      <c r="E170" s="195"/>
      <c r="F170" s="194"/>
      <c r="G170" s="159"/>
      <c r="H170" s="159"/>
      <c r="I170" s="196"/>
      <c r="J170" s="193"/>
    </row>
    <row r="171" spans="1:10" s="74" customFormat="1" x14ac:dyDescent="0.2">
      <c r="A171" s="177"/>
      <c r="B171" s="193"/>
      <c r="C171" s="194"/>
      <c r="D171" s="194"/>
      <c r="E171" s="195"/>
      <c r="F171" s="194"/>
      <c r="G171" s="159"/>
      <c r="H171" s="159"/>
      <c r="I171" s="196"/>
      <c r="J171" s="193"/>
    </row>
    <row r="172" spans="1:10" s="74" customFormat="1" x14ac:dyDescent="0.2">
      <c r="A172" s="177"/>
      <c r="B172" s="193"/>
      <c r="C172" s="194"/>
      <c r="D172" s="194"/>
      <c r="E172" s="195"/>
      <c r="F172" s="194"/>
      <c r="G172" s="197"/>
      <c r="H172" s="197"/>
      <c r="I172" s="197"/>
      <c r="J172" s="193"/>
    </row>
    <row r="173" spans="1:10" s="74" customFormat="1" x14ac:dyDescent="0.2">
      <c r="A173" s="420"/>
      <c r="B173" s="420"/>
      <c r="C173" s="420"/>
      <c r="D173" s="420"/>
      <c r="E173" s="420"/>
      <c r="F173" s="420"/>
      <c r="G173" s="420"/>
      <c r="H173" s="420"/>
      <c r="I173" s="420"/>
      <c r="J173" s="181"/>
    </row>
    <row r="174" spans="1:10" s="74" customFormat="1" x14ac:dyDescent="0.2">
      <c r="A174" s="134"/>
      <c r="B174" s="134"/>
      <c r="C174" s="134"/>
      <c r="D174" s="134"/>
      <c r="E174" s="134"/>
      <c r="F174" s="134"/>
      <c r="G174" s="134"/>
      <c r="H174" s="134"/>
      <c r="I174" s="134"/>
      <c r="J174" s="135"/>
    </row>
    <row r="175" spans="1:10" s="74" customFormat="1" x14ac:dyDescent="0.2">
      <c r="A175" s="134"/>
      <c r="B175" s="134"/>
      <c r="C175" s="134"/>
      <c r="D175" s="134"/>
      <c r="E175" s="134"/>
      <c r="F175" s="134"/>
      <c r="G175" s="134"/>
      <c r="H175" s="134"/>
      <c r="I175" s="134"/>
      <c r="J175" s="135"/>
    </row>
    <row r="176" spans="1:10" s="74" customFormat="1" x14ac:dyDescent="0.2">
      <c r="A176" s="419"/>
      <c r="B176" s="419"/>
      <c r="C176" s="419"/>
      <c r="D176" s="298"/>
      <c r="E176" s="419"/>
      <c r="F176" s="419"/>
      <c r="G176" s="419"/>
      <c r="H176" s="419"/>
      <c r="I176" s="419"/>
      <c r="J176" s="419"/>
    </row>
    <row r="177" spans="1:10" s="74" customFormat="1" x14ac:dyDescent="0.2">
      <c r="A177" s="419"/>
      <c r="B177" s="419"/>
      <c r="C177" s="419"/>
      <c r="D177" s="298"/>
      <c r="E177" s="419"/>
      <c r="F177" s="419"/>
      <c r="G177" s="419"/>
      <c r="H177" s="419"/>
      <c r="I177" s="419"/>
      <c r="J177" s="419"/>
    </row>
    <row r="178" spans="1:10" s="74" customFormat="1" x14ac:dyDescent="0.2">
      <c r="A178" s="177"/>
      <c r="B178" s="193"/>
      <c r="C178" s="194"/>
      <c r="D178" s="194"/>
      <c r="E178" s="195"/>
      <c r="F178" s="194"/>
      <c r="G178" s="159"/>
      <c r="H178" s="159"/>
      <c r="I178" s="196"/>
      <c r="J178" s="193"/>
    </row>
    <row r="179" spans="1:10" s="74" customFormat="1" x14ac:dyDescent="0.2">
      <c r="A179" s="177"/>
      <c r="B179" s="193"/>
      <c r="C179" s="194"/>
      <c r="D179" s="194"/>
      <c r="E179" s="195"/>
      <c r="F179" s="194"/>
      <c r="G179" s="197"/>
      <c r="H179" s="197"/>
      <c r="I179" s="196"/>
      <c r="J179" s="193"/>
    </row>
    <row r="180" spans="1:10" s="74" customFormat="1" x14ac:dyDescent="0.2">
      <c r="A180" s="420"/>
      <c r="B180" s="420"/>
      <c r="C180" s="420"/>
      <c r="D180" s="420"/>
      <c r="E180" s="420"/>
      <c r="F180" s="420"/>
      <c r="G180" s="420"/>
      <c r="H180" s="420"/>
      <c r="I180" s="420"/>
      <c r="J180" s="181"/>
    </row>
    <row r="181" spans="1:10" s="74" customFormat="1" x14ac:dyDescent="0.2">
      <c r="A181" s="152"/>
      <c r="B181" s="152"/>
      <c r="C181" s="152"/>
      <c r="D181" s="152"/>
      <c r="E181" s="152"/>
      <c r="F181" s="152"/>
      <c r="G181" s="152"/>
      <c r="H181" s="152"/>
      <c r="I181" s="152"/>
      <c r="J181" s="153"/>
    </row>
    <row r="182" spans="1:10" s="74" customFormat="1" x14ac:dyDescent="0.2">
      <c r="A182" s="152"/>
      <c r="B182" s="152"/>
      <c r="C182" s="152"/>
      <c r="D182" s="152"/>
      <c r="E182" s="152"/>
      <c r="F182" s="152"/>
      <c r="G182" s="152"/>
      <c r="H182" s="152"/>
      <c r="I182" s="152"/>
      <c r="J182" s="153"/>
    </row>
    <row r="183" spans="1:10" s="74" customFormat="1" x14ac:dyDescent="0.2">
      <c r="A183" s="134"/>
      <c r="B183" s="134"/>
      <c r="C183" s="134"/>
      <c r="D183" s="134"/>
      <c r="E183" s="134"/>
      <c r="F183" s="152"/>
      <c r="G183" s="152"/>
      <c r="H183" s="152"/>
      <c r="I183" s="152"/>
      <c r="J183" s="153"/>
    </row>
    <row r="184" spans="1:10" s="74" customFormat="1" x14ac:dyDescent="0.2">
      <c r="A184" s="152"/>
      <c r="B184" s="152"/>
      <c r="C184" s="152"/>
      <c r="D184" s="152"/>
      <c r="E184" s="152"/>
      <c r="F184" s="152"/>
      <c r="G184" s="152"/>
      <c r="H184" s="152"/>
      <c r="I184" s="152"/>
      <c r="J184" s="153"/>
    </row>
    <row r="185" spans="1:10" s="74" customFormat="1" x14ac:dyDescent="0.2">
      <c r="A185" s="134"/>
      <c r="B185" s="134"/>
      <c r="C185" s="134"/>
      <c r="D185" s="134"/>
      <c r="E185" s="134"/>
      <c r="F185" s="134"/>
      <c r="G185" s="134"/>
      <c r="H185" s="134"/>
      <c r="I185" s="134"/>
      <c r="J185" s="135"/>
    </row>
    <row r="186" spans="1:10" s="74" customFormat="1" x14ac:dyDescent="0.2">
      <c r="A186" s="419"/>
      <c r="B186" s="419"/>
      <c r="C186" s="419"/>
      <c r="D186" s="298"/>
      <c r="E186" s="419"/>
      <c r="F186" s="419"/>
      <c r="G186" s="419"/>
      <c r="H186" s="419"/>
      <c r="I186" s="419"/>
      <c r="J186" s="419"/>
    </row>
    <row r="187" spans="1:10" s="74" customFormat="1" x14ac:dyDescent="0.2">
      <c r="A187" s="419"/>
      <c r="B187" s="419"/>
      <c r="C187" s="419"/>
      <c r="D187" s="298"/>
      <c r="E187" s="419"/>
      <c r="F187" s="419"/>
      <c r="G187" s="419"/>
      <c r="H187" s="419"/>
      <c r="I187" s="419"/>
      <c r="J187" s="419"/>
    </row>
    <row r="188" spans="1:10" s="74" customFormat="1" x14ac:dyDescent="0.2">
      <c r="A188" s="177"/>
      <c r="B188" s="198"/>
      <c r="C188" s="158"/>
      <c r="D188" s="158"/>
      <c r="E188" s="179"/>
      <c r="F188" s="158"/>
      <c r="G188" s="159"/>
      <c r="H188" s="159"/>
      <c r="I188" s="180"/>
      <c r="J188" s="180"/>
    </row>
    <row r="189" spans="1:10" s="74" customFormat="1" x14ac:dyDescent="0.2">
      <c r="A189" s="177"/>
      <c r="B189" s="198"/>
      <c r="C189" s="158"/>
      <c r="D189" s="158"/>
      <c r="E189" s="179"/>
      <c r="F189" s="158"/>
      <c r="G189" s="159"/>
      <c r="H189" s="159"/>
      <c r="I189" s="180"/>
      <c r="J189" s="180"/>
    </row>
    <row r="190" spans="1:10" s="74" customFormat="1" x14ac:dyDescent="0.2">
      <c r="A190" s="177"/>
      <c r="B190" s="198"/>
      <c r="C190" s="158"/>
      <c r="D190" s="158"/>
      <c r="E190" s="179"/>
      <c r="F190" s="158"/>
      <c r="G190" s="159"/>
      <c r="H190" s="159"/>
      <c r="I190" s="180"/>
      <c r="J190" s="180"/>
    </row>
    <row r="191" spans="1:10" s="74" customFormat="1" x14ac:dyDescent="0.2">
      <c r="A191" s="177"/>
      <c r="B191" s="198"/>
      <c r="C191" s="158"/>
      <c r="D191" s="158"/>
      <c r="E191" s="179"/>
      <c r="F191" s="158"/>
      <c r="G191" s="159"/>
      <c r="H191" s="159"/>
      <c r="I191" s="180"/>
      <c r="J191" s="180"/>
    </row>
    <row r="192" spans="1:10" s="74" customFormat="1" x14ac:dyDescent="0.2">
      <c r="A192" s="177"/>
      <c r="B192" s="198"/>
      <c r="C192" s="158"/>
      <c r="D192" s="158"/>
      <c r="E192" s="179"/>
      <c r="F192" s="158"/>
      <c r="G192" s="159"/>
      <c r="H192" s="159"/>
      <c r="I192" s="180"/>
      <c r="J192" s="180"/>
    </row>
    <row r="193" spans="1:10" s="74" customFormat="1" x14ac:dyDescent="0.2">
      <c r="A193" s="177"/>
      <c r="B193" s="198"/>
      <c r="C193" s="158"/>
      <c r="D193" s="158"/>
      <c r="E193" s="179"/>
      <c r="F193" s="158"/>
      <c r="G193" s="198"/>
      <c r="H193" s="198"/>
      <c r="I193" s="197"/>
      <c r="J193" s="198"/>
    </row>
    <row r="194" spans="1:10" s="74" customFormat="1" x14ac:dyDescent="0.2">
      <c r="A194" s="420"/>
      <c r="B194" s="420"/>
      <c r="C194" s="420"/>
      <c r="D194" s="420"/>
      <c r="E194" s="420"/>
      <c r="F194" s="420"/>
      <c r="G194" s="420"/>
      <c r="H194" s="420"/>
      <c r="I194" s="420"/>
      <c r="J194" s="181"/>
    </row>
    <row r="195" spans="1:10" s="74" customFormat="1" x14ac:dyDescent="0.2">
      <c r="A195" s="152"/>
      <c r="B195" s="152"/>
      <c r="C195" s="152"/>
      <c r="D195" s="152"/>
      <c r="E195" s="152"/>
      <c r="F195" s="152"/>
      <c r="G195" s="152"/>
      <c r="H195" s="152"/>
      <c r="I195" s="152"/>
      <c r="J195" s="153"/>
    </row>
    <row r="196" spans="1:10" s="74" customFormat="1" x14ac:dyDescent="0.2">
      <c r="A196" s="152"/>
      <c r="B196" s="152"/>
      <c r="C196" s="152"/>
      <c r="D196" s="152"/>
      <c r="E196" s="152"/>
      <c r="F196" s="152"/>
      <c r="G196" s="152"/>
      <c r="H196" s="152"/>
      <c r="I196" s="152"/>
      <c r="J196" s="153"/>
    </row>
    <row r="197" spans="1:10" s="74" customFormat="1" x14ac:dyDescent="0.2">
      <c r="A197" s="419"/>
      <c r="B197" s="419"/>
      <c r="C197" s="419"/>
      <c r="D197" s="298"/>
      <c r="E197" s="419"/>
      <c r="F197" s="419"/>
      <c r="G197" s="419"/>
      <c r="H197" s="419"/>
      <c r="I197" s="419"/>
      <c r="J197" s="419"/>
    </row>
    <row r="198" spans="1:10" s="74" customFormat="1" x14ac:dyDescent="0.2">
      <c r="A198" s="419"/>
      <c r="B198" s="419"/>
      <c r="C198" s="419"/>
      <c r="D198" s="298"/>
      <c r="E198" s="419"/>
      <c r="F198" s="419"/>
      <c r="G198" s="419"/>
      <c r="H198" s="419"/>
      <c r="I198" s="419"/>
      <c r="J198" s="419"/>
    </row>
    <row r="199" spans="1:10" s="74" customFormat="1" ht="13.5" x14ac:dyDescent="0.25">
      <c r="A199" s="189"/>
      <c r="B199" s="190"/>
      <c r="C199" s="172"/>
      <c r="D199" s="172"/>
      <c r="E199" s="191"/>
      <c r="F199" s="172"/>
      <c r="G199" s="192"/>
      <c r="H199" s="192"/>
      <c r="I199" s="190"/>
      <c r="J199" s="190"/>
    </row>
    <row r="200" spans="1:10" s="74" customFormat="1" ht="13.5" x14ac:dyDescent="0.25">
      <c r="A200" s="189"/>
      <c r="B200" s="190"/>
      <c r="C200" s="172"/>
      <c r="D200" s="172"/>
      <c r="E200" s="191"/>
      <c r="F200" s="172"/>
      <c r="G200" s="192"/>
      <c r="H200" s="192"/>
      <c r="I200" s="190"/>
      <c r="J200" s="190"/>
    </row>
    <row r="201" spans="1:10" s="74" customFormat="1" ht="13.5" x14ac:dyDescent="0.25">
      <c r="A201" s="189"/>
      <c r="B201" s="190"/>
      <c r="C201" s="172"/>
      <c r="D201" s="172"/>
      <c r="E201" s="191"/>
      <c r="F201" s="172"/>
      <c r="G201" s="192"/>
      <c r="H201" s="192"/>
      <c r="I201" s="190"/>
      <c r="J201" s="190"/>
    </row>
    <row r="202" spans="1:10" s="74" customFormat="1" ht="13.5" x14ac:dyDescent="0.25">
      <c r="A202" s="189"/>
      <c r="B202" s="190"/>
      <c r="C202" s="172"/>
      <c r="D202" s="172"/>
      <c r="E202" s="191"/>
      <c r="F202" s="172"/>
      <c r="G202" s="192"/>
      <c r="H202" s="192"/>
      <c r="I202" s="190"/>
      <c r="J202" s="190"/>
    </row>
    <row r="203" spans="1:10" s="74" customFormat="1" ht="13.5" x14ac:dyDescent="0.25">
      <c r="A203" s="189"/>
      <c r="B203" s="190"/>
      <c r="C203" s="172"/>
      <c r="D203" s="172"/>
      <c r="E203" s="191"/>
      <c r="F203" s="172"/>
      <c r="G203" s="192"/>
      <c r="H203" s="192"/>
      <c r="I203" s="190"/>
      <c r="J203" s="190"/>
    </row>
    <row r="204" spans="1:10" s="74" customFormat="1" ht="13.5" x14ac:dyDescent="0.25">
      <c r="A204" s="189"/>
      <c r="B204" s="190"/>
      <c r="C204" s="172"/>
      <c r="D204" s="172"/>
      <c r="E204" s="191"/>
      <c r="F204" s="172"/>
      <c r="G204" s="192"/>
      <c r="H204" s="192"/>
      <c r="I204" s="190"/>
      <c r="J204" s="190"/>
    </row>
    <row r="205" spans="1:10" s="74" customFormat="1" ht="13.5" x14ac:dyDescent="0.25">
      <c r="A205" s="189"/>
      <c r="B205" s="190"/>
      <c r="C205" s="172"/>
      <c r="D205" s="172"/>
      <c r="E205" s="191"/>
      <c r="F205" s="172"/>
      <c r="G205" s="192"/>
      <c r="H205" s="192"/>
      <c r="I205" s="190"/>
      <c r="J205" s="190"/>
    </row>
    <row r="206" spans="1:10" s="74" customFormat="1" ht="13.5" x14ac:dyDescent="0.25">
      <c r="A206" s="189"/>
      <c r="B206" s="190"/>
      <c r="C206" s="172"/>
      <c r="D206" s="172"/>
      <c r="E206" s="191"/>
      <c r="F206" s="172"/>
      <c r="G206" s="192"/>
      <c r="H206" s="192"/>
      <c r="I206" s="190"/>
      <c r="J206" s="190"/>
    </row>
    <row r="207" spans="1:10" s="74" customFormat="1" ht="13.5" x14ac:dyDescent="0.25">
      <c r="A207" s="189"/>
      <c r="B207" s="190"/>
      <c r="C207" s="172"/>
      <c r="D207" s="172"/>
      <c r="E207" s="191"/>
      <c r="F207" s="172"/>
      <c r="G207" s="192"/>
      <c r="H207" s="192"/>
      <c r="I207" s="190"/>
      <c r="J207" s="190"/>
    </row>
    <row r="208" spans="1:10" s="74" customFormat="1" ht="16.5" x14ac:dyDescent="0.2">
      <c r="A208" s="424"/>
      <c r="B208" s="424"/>
      <c r="C208" s="424"/>
      <c r="D208" s="424"/>
      <c r="E208" s="424"/>
      <c r="F208" s="424"/>
      <c r="G208" s="424"/>
      <c r="H208" s="424"/>
      <c r="I208" s="424"/>
      <c r="J208" s="181"/>
    </row>
    <row r="209" spans="1:10" s="74" customFormat="1" x14ac:dyDescent="0.2">
      <c r="A209" s="152"/>
      <c r="B209" s="152"/>
      <c r="C209" s="152"/>
      <c r="D209" s="152"/>
      <c r="E209" s="152"/>
      <c r="F209" s="152"/>
      <c r="G209" s="152"/>
      <c r="H209" s="152"/>
      <c r="I209" s="152"/>
      <c r="J209" s="153"/>
    </row>
    <row r="210" spans="1:10" s="74" customFormat="1" x14ac:dyDescent="0.2">
      <c r="A210" s="152"/>
      <c r="B210" s="152"/>
      <c r="C210" s="152"/>
      <c r="D210" s="152"/>
      <c r="E210" s="152"/>
      <c r="F210" s="152"/>
      <c r="G210" s="152"/>
      <c r="H210" s="152"/>
      <c r="I210" s="152"/>
      <c r="J210" s="153"/>
    </row>
    <row r="211" spans="1:10" s="74" customFormat="1" x14ac:dyDescent="0.2">
      <c r="A211" s="134"/>
      <c r="B211" s="134"/>
      <c r="C211" s="134"/>
      <c r="D211" s="134"/>
      <c r="E211" s="134"/>
      <c r="F211" s="152"/>
      <c r="G211" s="152"/>
      <c r="H211" s="152"/>
      <c r="I211" s="152"/>
      <c r="J211" s="153"/>
    </row>
    <row r="212" spans="1:10" s="74" customFormat="1" x14ac:dyDescent="0.2">
      <c r="A212" s="152"/>
      <c r="B212" s="152"/>
      <c r="C212" s="152"/>
      <c r="D212" s="152"/>
      <c r="E212" s="152"/>
      <c r="F212" s="152"/>
      <c r="G212" s="152"/>
      <c r="H212" s="152"/>
      <c r="I212" s="152"/>
      <c r="J212" s="153"/>
    </row>
    <row r="213" spans="1:10" s="74" customFormat="1" x14ac:dyDescent="0.2">
      <c r="A213" s="152"/>
      <c r="B213" s="152"/>
      <c r="C213" s="152"/>
      <c r="D213" s="152"/>
      <c r="E213" s="152"/>
      <c r="F213" s="152"/>
      <c r="G213" s="152"/>
      <c r="H213" s="152"/>
      <c r="I213" s="152"/>
      <c r="J213" s="153"/>
    </row>
    <row r="214" spans="1:10" s="74" customFormat="1" x14ac:dyDescent="0.2">
      <c r="A214" s="152"/>
      <c r="B214" s="152"/>
      <c r="C214" s="152"/>
      <c r="D214" s="152"/>
      <c r="E214" s="152"/>
      <c r="F214" s="152"/>
      <c r="G214" s="152"/>
      <c r="H214" s="152"/>
      <c r="I214" s="152"/>
      <c r="J214" s="153"/>
    </row>
    <row r="215" spans="1:10" s="74" customFormat="1" x14ac:dyDescent="0.2">
      <c r="A215" s="152"/>
      <c r="B215" s="152"/>
      <c r="C215" s="152"/>
      <c r="D215" s="152"/>
      <c r="E215" s="152"/>
      <c r="F215" s="152"/>
      <c r="G215" s="152"/>
      <c r="H215" s="152"/>
      <c r="I215" s="152"/>
      <c r="J215" s="153"/>
    </row>
    <row r="216" spans="1:10" s="74" customFormat="1" x14ac:dyDescent="0.2">
      <c r="A216" s="152"/>
      <c r="B216" s="152"/>
      <c r="C216" s="152"/>
      <c r="D216" s="152"/>
      <c r="E216" s="152"/>
      <c r="F216" s="152"/>
      <c r="G216" s="152"/>
      <c r="H216" s="152"/>
      <c r="I216" s="152"/>
      <c r="J216" s="153"/>
    </row>
    <row r="217" spans="1:10" s="74" customFormat="1" x14ac:dyDescent="0.2">
      <c r="A217" s="419"/>
      <c r="B217" s="419"/>
      <c r="C217" s="419"/>
      <c r="D217" s="298"/>
      <c r="E217" s="419"/>
      <c r="F217" s="419"/>
      <c r="G217" s="419"/>
      <c r="H217" s="419"/>
      <c r="I217" s="426"/>
      <c r="J217" s="419"/>
    </row>
    <row r="218" spans="1:10" s="74" customFormat="1" x14ac:dyDescent="0.2">
      <c r="A218" s="419"/>
      <c r="B218" s="419"/>
      <c r="C218" s="419"/>
      <c r="D218" s="298"/>
      <c r="E218" s="419"/>
      <c r="F218" s="419"/>
      <c r="G218" s="419"/>
      <c r="H218" s="419"/>
      <c r="I218" s="426"/>
      <c r="J218" s="419"/>
    </row>
    <row r="219" spans="1:10" s="74" customFormat="1" ht="13.5" x14ac:dyDescent="0.25">
      <c r="A219" s="189"/>
      <c r="B219" s="190"/>
      <c r="C219" s="199"/>
      <c r="D219" s="199"/>
      <c r="E219" s="191"/>
      <c r="F219" s="200"/>
      <c r="G219" s="159"/>
      <c r="H219" s="201"/>
      <c r="I219" s="202"/>
      <c r="J219" s="202"/>
    </row>
    <row r="220" spans="1:10" s="74" customFormat="1" ht="13.5" x14ac:dyDescent="0.25">
      <c r="A220" s="189"/>
      <c r="B220" s="190"/>
      <c r="C220" s="199"/>
      <c r="D220" s="199"/>
      <c r="E220" s="191"/>
      <c r="F220" s="200"/>
      <c r="G220" s="159"/>
      <c r="H220" s="201"/>
      <c r="I220" s="202"/>
      <c r="J220" s="202"/>
    </row>
    <row r="221" spans="1:10" s="74" customFormat="1" ht="13.5" x14ac:dyDescent="0.25">
      <c r="A221" s="189"/>
      <c r="B221" s="190"/>
      <c r="C221" s="189"/>
      <c r="D221" s="189"/>
      <c r="E221" s="191"/>
      <c r="F221" s="203"/>
      <c r="G221" s="189"/>
      <c r="H221" s="189"/>
      <c r="I221" s="190"/>
      <c r="J221" s="190"/>
    </row>
    <row r="222" spans="1:10" s="74" customFormat="1" ht="16.5" x14ac:dyDescent="0.2">
      <c r="A222" s="424"/>
      <c r="B222" s="424"/>
      <c r="C222" s="424"/>
      <c r="D222" s="424"/>
      <c r="E222" s="424"/>
      <c r="F222" s="424"/>
      <c r="G222" s="424"/>
      <c r="H222" s="424"/>
      <c r="I222" s="424"/>
      <c r="J222" s="181"/>
    </row>
    <row r="223" spans="1:10" s="74" customFormat="1" x14ac:dyDescent="0.2">
      <c r="A223" s="152"/>
      <c r="B223" s="152"/>
      <c r="C223" s="152"/>
      <c r="D223" s="152"/>
      <c r="E223" s="152"/>
      <c r="F223" s="152"/>
      <c r="G223" s="152"/>
      <c r="H223" s="152"/>
      <c r="I223" s="152"/>
      <c r="J223" s="153"/>
    </row>
    <row r="224" spans="1:10" s="74" customFormat="1" x14ac:dyDescent="0.2">
      <c r="A224" s="152"/>
      <c r="B224" s="152"/>
      <c r="C224" s="152"/>
      <c r="D224" s="152"/>
      <c r="E224" s="152"/>
      <c r="F224" s="152"/>
      <c r="G224" s="152"/>
      <c r="H224" s="152"/>
      <c r="I224" s="152"/>
      <c r="J224" s="153"/>
    </row>
    <row r="225" spans="1:10" s="74" customFormat="1" x14ac:dyDescent="0.2">
      <c r="A225" s="152"/>
      <c r="B225" s="152"/>
      <c r="C225" s="152"/>
      <c r="D225" s="152"/>
      <c r="E225" s="152"/>
      <c r="F225" s="152"/>
      <c r="G225" s="152"/>
      <c r="H225" s="152"/>
      <c r="I225" s="152"/>
      <c r="J225" s="153"/>
    </row>
    <row r="226" spans="1:10" s="74" customFormat="1" x14ac:dyDescent="0.2">
      <c r="A226" s="152"/>
      <c r="B226" s="152"/>
      <c r="C226" s="152"/>
      <c r="D226" s="152"/>
      <c r="E226" s="152"/>
      <c r="F226" s="152"/>
      <c r="G226" s="152"/>
      <c r="H226" s="152"/>
      <c r="I226" s="152"/>
      <c r="J226" s="153"/>
    </row>
    <row r="227" spans="1:10" s="74" customFormat="1" x14ac:dyDescent="0.2">
      <c r="A227" s="152"/>
      <c r="B227" s="152"/>
      <c r="C227" s="152"/>
      <c r="D227" s="152"/>
      <c r="E227" s="152"/>
      <c r="F227" s="152"/>
      <c r="G227" s="152"/>
      <c r="H227" s="152"/>
      <c r="I227" s="152"/>
      <c r="J227" s="153"/>
    </row>
    <row r="228" spans="1:10" s="74" customFormat="1" x14ac:dyDescent="0.2">
      <c r="A228" s="134"/>
      <c r="B228" s="134"/>
      <c r="C228" s="134"/>
      <c r="D228" s="134"/>
      <c r="E228" s="134"/>
      <c r="F228" s="152"/>
      <c r="G228" s="152"/>
      <c r="H228" s="152"/>
      <c r="I228" s="152"/>
      <c r="J228" s="153"/>
    </row>
    <row r="229" spans="1:10" s="74" customFormat="1" x14ac:dyDescent="0.2">
      <c r="A229" s="152"/>
      <c r="B229" s="152"/>
      <c r="C229" s="152"/>
      <c r="D229" s="152"/>
      <c r="E229" s="152"/>
      <c r="F229" s="152"/>
      <c r="G229" s="152"/>
      <c r="H229" s="152"/>
      <c r="I229" s="152"/>
      <c r="J229" s="153"/>
    </row>
    <row r="230" spans="1:10" s="74" customFormat="1" x14ac:dyDescent="0.2">
      <c r="A230" s="152"/>
      <c r="B230" s="152"/>
      <c r="C230" s="152"/>
      <c r="D230" s="152"/>
      <c r="E230" s="152"/>
      <c r="F230" s="152"/>
      <c r="G230" s="152"/>
      <c r="H230" s="152"/>
      <c r="I230" s="152"/>
      <c r="J230" s="153"/>
    </row>
    <row r="231" spans="1:10" s="74" customFormat="1" x14ac:dyDescent="0.2">
      <c r="A231" s="419"/>
      <c r="B231" s="419"/>
      <c r="C231" s="419"/>
      <c r="D231" s="298"/>
      <c r="E231" s="419"/>
      <c r="F231" s="419"/>
      <c r="G231" s="419"/>
      <c r="H231" s="419"/>
      <c r="I231" s="419"/>
      <c r="J231" s="419"/>
    </row>
    <row r="232" spans="1:10" s="74" customFormat="1" x14ac:dyDescent="0.2">
      <c r="A232" s="419"/>
      <c r="B232" s="419"/>
      <c r="C232" s="419"/>
      <c r="D232" s="298"/>
      <c r="E232" s="419"/>
      <c r="F232" s="419"/>
      <c r="G232" s="419"/>
      <c r="H232" s="419"/>
      <c r="I232" s="419"/>
      <c r="J232" s="419"/>
    </row>
    <row r="233" spans="1:10" s="74" customFormat="1" x14ac:dyDescent="0.2">
      <c r="A233" s="176"/>
      <c r="B233" s="204"/>
      <c r="C233" s="158"/>
      <c r="D233" s="158"/>
      <c r="E233" s="205"/>
      <c r="F233" s="158"/>
      <c r="G233" s="206"/>
      <c r="H233" s="206"/>
      <c r="I233" s="204"/>
      <c r="J233" s="204"/>
    </row>
    <row r="234" spans="1:10" s="74" customFormat="1" ht="16.5" x14ac:dyDescent="0.2">
      <c r="A234" s="424"/>
      <c r="B234" s="424"/>
      <c r="C234" s="424"/>
      <c r="D234" s="424"/>
      <c r="E234" s="424"/>
      <c r="F234" s="424"/>
      <c r="G234" s="424"/>
      <c r="H234" s="424"/>
      <c r="I234" s="424"/>
      <c r="J234" s="181"/>
    </row>
    <row r="235" spans="1:10" s="74" customFormat="1" x14ac:dyDescent="0.2">
      <c r="A235" s="152"/>
      <c r="B235" s="152"/>
      <c r="C235" s="152"/>
      <c r="D235" s="152"/>
      <c r="E235" s="152"/>
      <c r="F235" s="152"/>
      <c r="G235" s="152"/>
      <c r="H235" s="152"/>
      <c r="I235" s="152"/>
      <c r="J235" s="153"/>
    </row>
    <row r="236" spans="1:10" s="74" customFormat="1" x14ac:dyDescent="0.2">
      <c r="A236" s="152"/>
      <c r="B236" s="152"/>
      <c r="C236" s="152"/>
      <c r="D236" s="152"/>
      <c r="E236" s="152"/>
      <c r="F236" s="152"/>
      <c r="G236" s="152"/>
      <c r="H236" s="152"/>
      <c r="I236" s="152"/>
      <c r="J236" s="153"/>
    </row>
    <row r="237" spans="1:10" s="74" customFormat="1" x14ac:dyDescent="0.2">
      <c r="A237" s="419"/>
      <c r="B237" s="419"/>
      <c r="C237" s="419"/>
      <c r="D237" s="298"/>
      <c r="E237" s="419"/>
      <c r="F237" s="419"/>
      <c r="G237" s="419"/>
      <c r="H237" s="419"/>
      <c r="I237" s="419"/>
      <c r="J237" s="419"/>
    </row>
    <row r="238" spans="1:10" s="74" customFormat="1" x14ac:dyDescent="0.2">
      <c r="A238" s="419"/>
      <c r="B238" s="419"/>
      <c r="C238" s="419"/>
      <c r="D238" s="298"/>
      <c r="E238" s="419"/>
      <c r="F238" s="419"/>
      <c r="G238" s="419"/>
      <c r="H238" s="419"/>
      <c r="I238" s="419"/>
      <c r="J238" s="419"/>
    </row>
    <row r="239" spans="1:10" s="74" customFormat="1" x14ac:dyDescent="0.2">
      <c r="A239" s="176"/>
      <c r="B239" s="204"/>
      <c r="C239" s="158"/>
      <c r="D239" s="158"/>
      <c r="E239" s="205"/>
      <c r="F239" s="158"/>
      <c r="G239" s="206"/>
      <c r="H239" s="206"/>
      <c r="I239" s="204"/>
      <c r="J239" s="204"/>
    </row>
    <row r="240" spans="1:10" s="74" customFormat="1" ht="16.5" x14ac:dyDescent="0.2">
      <c r="A240" s="424"/>
      <c r="B240" s="424"/>
      <c r="C240" s="424"/>
      <c r="D240" s="424"/>
      <c r="E240" s="424"/>
      <c r="F240" s="424"/>
      <c r="G240" s="424"/>
      <c r="H240" s="424"/>
      <c r="I240" s="424"/>
      <c r="J240" s="181"/>
    </row>
    <row r="241" spans="1:10" s="74" customFormat="1" x14ac:dyDescent="0.2">
      <c r="A241" s="152"/>
      <c r="B241" s="152"/>
      <c r="C241" s="152"/>
      <c r="D241" s="152"/>
      <c r="E241" s="152"/>
      <c r="F241" s="152"/>
      <c r="G241" s="152"/>
      <c r="H241" s="152"/>
      <c r="I241" s="152"/>
      <c r="J241" s="153"/>
    </row>
    <row r="242" spans="1:10" s="74" customFormat="1" x14ac:dyDescent="0.2">
      <c r="A242" s="152"/>
      <c r="B242" s="152"/>
      <c r="C242" s="152"/>
      <c r="D242" s="152"/>
      <c r="E242" s="152"/>
      <c r="F242" s="152"/>
      <c r="G242" s="152"/>
      <c r="H242" s="152"/>
      <c r="I242" s="152"/>
      <c r="J242" s="153"/>
    </row>
    <row r="243" spans="1:10" s="74" customFormat="1" x14ac:dyDescent="0.2">
      <c r="A243" s="152"/>
      <c r="B243" s="152"/>
      <c r="C243" s="152"/>
      <c r="D243" s="152"/>
      <c r="E243" s="152"/>
      <c r="F243" s="152"/>
      <c r="G243" s="152"/>
      <c r="H243" s="152"/>
      <c r="I243" s="152"/>
      <c r="J243" s="153"/>
    </row>
    <row r="244" spans="1:10" s="74" customFormat="1" x14ac:dyDescent="0.2">
      <c r="A244" s="152"/>
      <c r="B244" s="152"/>
      <c r="C244" s="152"/>
      <c r="D244" s="152"/>
      <c r="E244" s="152"/>
      <c r="F244" s="152"/>
      <c r="G244" s="152"/>
      <c r="H244" s="152"/>
      <c r="I244" s="152"/>
      <c r="J244" s="153"/>
    </row>
    <row r="245" spans="1:10" s="74" customFormat="1" x14ac:dyDescent="0.2">
      <c r="A245" s="152"/>
      <c r="B245" s="152"/>
      <c r="C245" s="152"/>
      <c r="D245" s="152"/>
      <c r="E245" s="152"/>
      <c r="F245" s="152"/>
      <c r="G245" s="152"/>
      <c r="H245" s="152"/>
      <c r="I245" s="152"/>
      <c r="J245" s="153"/>
    </row>
    <row r="246" spans="1:10" s="74" customFormat="1" x14ac:dyDescent="0.2">
      <c r="A246" s="134"/>
      <c r="B246" s="134"/>
      <c r="C246" s="134"/>
      <c r="D246" s="134"/>
      <c r="E246" s="134"/>
      <c r="F246" s="152"/>
      <c r="G246" s="152"/>
      <c r="H246" s="152"/>
      <c r="I246" s="152"/>
      <c r="J246" s="153"/>
    </row>
    <row r="247" spans="1:10" s="74" customFormat="1" x14ac:dyDescent="0.2">
      <c r="A247" s="134"/>
      <c r="B247" s="134"/>
      <c r="C247" s="134"/>
      <c r="D247" s="134"/>
      <c r="E247" s="134"/>
      <c r="F247" s="152"/>
      <c r="G247" s="152"/>
      <c r="H247" s="152"/>
      <c r="I247" s="152"/>
      <c r="J247" s="153"/>
    </row>
    <row r="248" spans="1:10" s="74" customFormat="1" x14ac:dyDescent="0.2">
      <c r="A248" s="134"/>
      <c r="B248" s="134"/>
      <c r="C248" s="134"/>
      <c r="D248" s="134"/>
      <c r="E248" s="134"/>
      <c r="F248" s="152"/>
      <c r="G248" s="152"/>
      <c r="H248" s="152"/>
      <c r="I248" s="152"/>
      <c r="J248" s="153"/>
    </row>
    <row r="249" spans="1:10" s="74" customFormat="1" x14ac:dyDescent="0.2">
      <c r="A249" s="134"/>
      <c r="B249" s="134"/>
      <c r="C249" s="134"/>
      <c r="D249" s="134"/>
      <c r="E249" s="134"/>
      <c r="F249" s="152"/>
      <c r="G249" s="152"/>
      <c r="H249" s="152"/>
      <c r="I249" s="152"/>
      <c r="J249" s="153"/>
    </row>
    <row r="250" spans="1:10" s="74" customFormat="1" x14ac:dyDescent="0.2">
      <c r="A250" s="152"/>
      <c r="B250" s="152"/>
      <c r="C250" s="152"/>
      <c r="D250" s="152"/>
      <c r="E250" s="152"/>
      <c r="F250" s="152"/>
      <c r="G250" s="152"/>
      <c r="H250" s="152"/>
      <c r="I250" s="152"/>
      <c r="J250" s="153"/>
    </row>
    <row r="251" spans="1:10" s="74" customFormat="1" x14ac:dyDescent="0.2">
      <c r="A251" s="152"/>
      <c r="B251" s="152"/>
      <c r="C251" s="152"/>
      <c r="D251" s="152"/>
      <c r="E251" s="152"/>
      <c r="F251" s="152"/>
      <c r="G251" s="152"/>
      <c r="H251" s="152"/>
      <c r="I251" s="152"/>
      <c r="J251" s="153"/>
    </row>
    <row r="252" spans="1:10" s="74" customFormat="1" x14ac:dyDescent="0.2">
      <c r="A252" s="152"/>
      <c r="B252" s="152"/>
      <c r="C252" s="152"/>
      <c r="D252" s="152"/>
      <c r="E252" s="152"/>
      <c r="F252" s="152"/>
      <c r="G252" s="152"/>
      <c r="H252" s="152"/>
      <c r="I252" s="152"/>
      <c r="J252" s="153"/>
    </row>
    <row r="253" spans="1:10" s="74" customFormat="1" x14ac:dyDescent="0.2">
      <c r="A253" s="152"/>
      <c r="B253" s="152"/>
      <c r="C253" s="152"/>
      <c r="D253" s="152"/>
      <c r="E253" s="152"/>
      <c r="F253" s="152"/>
      <c r="G253" s="152"/>
      <c r="H253" s="152"/>
      <c r="I253" s="152"/>
      <c r="J253" s="153"/>
    </row>
    <row r="254" spans="1:10" s="74" customFormat="1" x14ac:dyDescent="0.2">
      <c r="A254" s="134"/>
      <c r="B254" s="134"/>
      <c r="C254" s="134"/>
      <c r="D254" s="134"/>
      <c r="E254" s="134"/>
      <c r="F254" s="152"/>
      <c r="G254" s="152"/>
      <c r="H254" s="152"/>
      <c r="I254" s="152"/>
      <c r="J254" s="153"/>
    </row>
    <row r="255" spans="1:10" s="74" customFormat="1" x14ac:dyDescent="0.2">
      <c r="A255" s="152"/>
      <c r="B255" s="152"/>
      <c r="C255" s="152"/>
      <c r="D255" s="152"/>
      <c r="E255" s="152"/>
      <c r="F255" s="152"/>
      <c r="G255" s="152"/>
      <c r="H255" s="152"/>
      <c r="I255" s="152"/>
      <c r="J255" s="153"/>
    </row>
    <row r="256" spans="1:10" s="74" customFormat="1" x14ac:dyDescent="0.2">
      <c r="A256" s="152"/>
      <c r="B256" s="152"/>
      <c r="C256" s="152"/>
      <c r="D256" s="152"/>
      <c r="E256" s="152"/>
      <c r="F256" s="152"/>
      <c r="G256" s="152"/>
      <c r="H256" s="152"/>
      <c r="I256" s="152"/>
      <c r="J256" s="153"/>
    </row>
    <row r="257" spans="1:10" s="74" customFormat="1" x14ac:dyDescent="0.2">
      <c r="A257" s="419"/>
      <c r="B257" s="419"/>
      <c r="C257" s="419"/>
      <c r="D257" s="298"/>
      <c r="E257" s="419"/>
      <c r="F257" s="419"/>
      <c r="G257" s="419"/>
      <c r="H257" s="419"/>
      <c r="I257" s="419"/>
      <c r="J257" s="419"/>
    </row>
    <row r="258" spans="1:10" s="74" customFormat="1" ht="17.25" customHeight="1" x14ac:dyDescent="0.2">
      <c r="A258" s="419"/>
      <c r="B258" s="419"/>
      <c r="C258" s="419"/>
      <c r="D258" s="298"/>
      <c r="E258" s="419"/>
      <c r="F258" s="419"/>
      <c r="G258" s="419"/>
      <c r="H258" s="419"/>
      <c r="I258" s="419"/>
      <c r="J258" s="419"/>
    </row>
    <row r="259" spans="1:10" s="74" customFormat="1" x14ac:dyDescent="0.2">
      <c r="A259" s="176"/>
      <c r="B259" s="204"/>
      <c r="C259" s="158"/>
      <c r="D259" s="158"/>
      <c r="E259" s="205"/>
      <c r="F259" s="158"/>
      <c r="G259" s="206"/>
      <c r="H259" s="206"/>
      <c r="I259" s="204"/>
      <c r="J259" s="204"/>
    </row>
    <row r="260" spans="1:10" s="74" customFormat="1" ht="16.5" x14ac:dyDescent="0.2">
      <c r="A260" s="424"/>
      <c r="B260" s="424"/>
      <c r="C260" s="424"/>
      <c r="D260" s="424"/>
      <c r="E260" s="424"/>
      <c r="F260" s="424"/>
      <c r="G260" s="424"/>
      <c r="H260" s="424"/>
      <c r="I260" s="424"/>
      <c r="J260" s="181"/>
    </row>
    <row r="261" spans="1:10" s="74" customFormat="1" x14ac:dyDescent="0.2">
      <c r="A261" s="152"/>
      <c r="B261" s="152"/>
      <c r="C261" s="152"/>
      <c r="D261" s="152"/>
      <c r="E261" s="152"/>
      <c r="F261" s="152"/>
      <c r="G261" s="152"/>
      <c r="H261" s="152"/>
      <c r="I261" s="152"/>
      <c r="J261" s="153"/>
    </row>
    <row r="262" spans="1:10" s="74" customFormat="1" x14ac:dyDescent="0.2">
      <c r="A262" s="152"/>
      <c r="B262" s="152"/>
      <c r="C262" s="152"/>
      <c r="D262" s="152"/>
      <c r="E262" s="152"/>
      <c r="F262" s="152"/>
      <c r="G262" s="152"/>
      <c r="H262" s="152"/>
      <c r="I262" s="152"/>
      <c r="J262" s="153"/>
    </row>
    <row r="263" spans="1:10" s="74" customFormat="1" x14ac:dyDescent="0.2">
      <c r="A263" s="152"/>
      <c r="B263" s="152"/>
      <c r="C263" s="152"/>
      <c r="D263" s="152"/>
      <c r="E263" s="152"/>
      <c r="F263" s="152"/>
      <c r="G263" s="152"/>
      <c r="H263" s="152"/>
      <c r="I263" s="152"/>
      <c r="J263" s="153"/>
    </row>
    <row r="264" spans="1:10" s="74" customFormat="1" x14ac:dyDescent="0.2">
      <c r="A264" s="152"/>
      <c r="B264" s="152"/>
      <c r="C264" s="152"/>
      <c r="D264" s="152"/>
      <c r="E264" s="152"/>
      <c r="F264" s="152"/>
      <c r="G264" s="152"/>
      <c r="H264" s="152"/>
      <c r="I264" s="152"/>
      <c r="J264" s="153"/>
    </row>
    <row r="265" spans="1:10" s="74" customFormat="1" x14ac:dyDescent="0.2">
      <c r="A265" s="152"/>
      <c r="B265" s="152"/>
      <c r="C265" s="152"/>
      <c r="D265" s="152"/>
      <c r="E265" s="152"/>
      <c r="F265" s="152"/>
      <c r="G265" s="152"/>
      <c r="H265" s="152"/>
      <c r="I265" s="152"/>
      <c r="J265" s="153"/>
    </row>
    <row r="266" spans="1:10" s="74" customFormat="1" x14ac:dyDescent="0.2">
      <c r="A266" s="134"/>
      <c r="B266" s="134"/>
      <c r="C266" s="134"/>
      <c r="D266" s="134"/>
      <c r="E266" s="134"/>
      <c r="F266" s="134"/>
      <c r="G266" s="152"/>
      <c r="H266" s="152"/>
      <c r="I266" s="152"/>
      <c r="J266" s="153"/>
    </row>
    <row r="267" spans="1:10" s="74" customFormat="1" x14ac:dyDescent="0.2">
      <c r="A267" s="152"/>
      <c r="B267" s="152"/>
      <c r="C267" s="152"/>
      <c r="D267" s="152"/>
      <c r="E267" s="152"/>
      <c r="F267" s="152"/>
      <c r="G267" s="152"/>
      <c r="H267" s="152"/>
      <c r="I267" s="152"/>
      <c r="J267" s="153"/>
    </row>
    <row r="268" spans="1:10" s="74" customFormat="1" x14ac:dyDescent="0.2">
      <c r="A268" s="152"/>
      <c r="B268" s="152"/>
      <c r="C268" s="152"/>
      <c r="D268" s="152"/>
      <c r="E268" s="152"/>
      <c r="F268" s="152"/>
      <c r="G268" s="152"/>
      <c r="H268" s="152"/>
      <c r="I268" s="152"/>
      <c r="J268" s="153"/>
    </row>
    <row r="269" spans="1:10" s="74" customFormat="1" x14ac:dyDescent="0.2">
      <c r="A269" s="427"/>
      <c r="B269" s="427"/>
      <c r="C269" s="427"/>
      <c r="D269" s="301"/>
      <c r="E269" s="427"/>
      <c r="F269" s="427"/>
      <c r="G269" s="427"/>
      <c r="H269" s="427"/>
      <c r="I269" s="427"/>
      <c r="J269" s="427"/>
    </row>
    <row r="270" spans="1:10" s="74" customFormat="1" x14ac:dyDescent="0.2">
      <c r="A270" s="427"/>
      <c r="B270" s="427"/>
      <c r="C270" s="427"/>
      <c r="D270" s="301"/>
      <c r="E270" s="427"/>
      <c r="F270" s="427"/>
      <c r="G270" s="427"/>
      <c r="H270" s="427"/>
      <c r="I270" s="427"/>
      <c r="J270" s="427"/>
    </row>
    <row r="271" spans="1:10" s="74" customFormat="1" x14ac:dyDescent="0.2">
      <c r="A271" s="207"/>
      <c r="B271" s="208"/>
      <c r="C271" s="158"/>
      <c r="D271" s="158"/>
      <c r="E271" s="209"/>
      <c r="F271" s="158"/>
      <c r="G271" s="210"/>
      <c r="H271" s="210"/>
      <c r="I271" s="208"/>
      <c r="J271" s="208"/>
    </row>
    <row r="272" spans="1:10" s="74" customFormat="1" x14ac:dyDescent="0.2">
      <c r="A272" s="207"/>
      <c r="B272" s="208"/>
      <c r="C272" s="158"/>
      <c r="D272" s="158"/>
      <c r="E272" s="209"/>
      <c r="F272" s="158"/>
      <c r="G272" s="210"/>
      <c r="H272" s="210"/>
      <c r="I272" s="208"/>
      <c r="J272" s="208"/>
    </row>
    <row r="273" spans="1:10" s="74" customFormat="1" x14ac:dyDescent="0.2">
      <c r="A273" s="428"/>
      <c r="B273" s="428"/>
      <c r="C273" s="428"/>
      <c r="D273" s="428"/>
      <c r="E273" s="428"/>
      <c r="F273" s="428"/>
      <c r="G273" s="428"/>
      <c r="H273" s="428"/>
      <c r="I273" s="428"/>
      <c r="J273" s="211"/>
    </row>
    <row r="274" spans="1:10" s="74" customFormat="1" x14ac:dyDescent="0.2">
      <c r="A274" s="152"/>
      <c r="B274" s="152"/>
      <c r="C274" s="152"/>
      <c r="D274" s="152"/>
      <c r="E274" s="152"/>
      <c r="F274" s="152"/>
      <c r="G274" s="152"/>
      <c r="H274" s="152"/>
      <c r="I274" s="152"/>
      <c r="J274" s="153"/>
    </row>
    <row r="275" spans="1:10" s="74" customFormat="1" x14ac:dyDescent="0.2">
      <c r="A275" s="152"/>
      <c r="B275" s="152"/>
      <c r="C275" s="152"/>
      <c r="D275" s="152"/>
      <c r="E275" s="152"/>
      <c r="F275" s="152"/>
      <c r="G275" s="152"/>
      <c r="H275" s="152"/>
      <c r="I275" s="152"/>
      <c r="J275" s="153"/>
    </row>
    <row r="276" spans="1:10" s="74" customFormat="1" x14ac:dyDescent="0.2">
      <c r="A276" s="427"/>
      <c r="B276" s="427"/>
      <c r="C276" s="427"/>
      <c r="D276" s="301"/>
      <c r="E276" s="427"/>
      <c r="F276" s="427"/>
      <c r="G276" s="427"/>
      <c r="H276" s="427"/>
      <c r="I276" s="427"/>
      <c r="J276" s="427"/>
    </row>
    <row r="277" spans="1:10" s="74" customFormat="1" x14ac:dyDescent="0.2">
      <c r="A277" s="427"/>
      <c r="B277" s="427"/>
      <c r="C277" s="427"/>
      <c r="D277" s="301"/>
      <c r="E277" s="427"/>
      <c r="F277" s="427"/>
      <c r="G277" s="427"/>
      <c r="H277" s="427"/>
      <c r="I277" s="427"/>
      <c r="J277" s="427"/>
    </row>
    <row r="278" spans="1:10" s="74" customFormat="1" x14ac:dyDescent="0.2">
      <c r="A278" s="207"/>
      <c r="B278" s="208"/>
      <c r="C278" s="158"/>
      <c r="D278" s="158"/>
      <c r="E278" s="209"/>
      <c r="F278" s="158"/>
      <c r="G278" s="210"/>
      <c r="H278" s="210"/>
      <c r="I278" s="208"/>
      <c r="J278" s="208"/>
    </row>
    <row r="279" spans="1:10" s="74" customFormat="1" x14ac:dyDescent="0.2">
      <c r="A279" s="207"/>
      <c r="B279" s="208"/>
      <c r="C279" s="158"/>
      <c r="D279" s="158"/>
      <c r="E279" s="209"/>
      <c r="F279" s="158"/>
      <c r="G279" s="210"/>
      <c r="H279" s="210"/>
      <c r="I279" s="208"/>
      <c r="J279" s="208"/>
    </row>
    <row r="280" spans="1:10" s="74" customFormat="1" x14ac:dyDescent="0.2">
      <c r="A280" s="428"/>
      <c r="B280" s="428"/>
      <c r="C280" s="428"/>
      <c r="D280" s="428"/>
      <c r="E280" s="428"/>
      <c r="F280" s="428"/>
      <c r="G280" s="428"/>
      <c r="H280" s="428"/>
      <c r="I280" s="428"/>
      <c r="J280" s="211"/>
    </row>
    <row r="281" spans="1:10" s="74" customFormat="1" x14ac:dyDescent="0.2">
      <c r="A281" s="134"/>
      <c r="B281" s="134"/>
      <c r="C281" s="134"/>
      <c r="D281" s="134"/>
      <c r="E281" s="134"/>
      <c r="F281" s="134"/>
      <c r="G281" s="134"/>
      <c r="H281" s="134"/>
      <c r="I281" s="134"/>
      <c r="J281" s="135"/>
    </row>
    <row r="282" spans="1:10" s="74" customFormat="1" x14ac:dyDescent="0.2">
      <c r="A282" s="134"/>
      <c r="B282" s="134"/>
      <c r="C282" s="134"/>
      <c r="D282" s="134"/>
      <c r="E282" s="134"/>
      <c r="F282" s="134"/>
      <c r="G282" s="134"/>
      <c r="H282" s="134"/>
      <c r="I282" s="134"/>
      <c r="J282" s="135"/>
    </row>
    <row r="283" spans="1:10" s="74" customFormat="1" x14ac:dyDescent="0.2">
      <c r="A283" s="427"/>
      <c r="B283" s="427"/>
      <c r="C283" s="427"/>
      <c r="D283" s="301"/>
      <c r="E283" s="427"/>
      <c r="F283" s="427"/>
      <c r="G283" s="427"/>
      <c r="H283" s="427"/>
      <c r="I283" s="427"/>
      <c r="J283" s="427"/>
    </row>
    <row r="284" spans="1:10" s="74" customFormat="1" x14ac:dyDescent="0.2">
      <c r="A284" s="427"/>
      <c r="B284" s="427"/>
      <c r="C284" s="427"/>
      <c r="D284" s="301"/>
      <c r="E284" s="427"/>
      <c r="F284" s="427"/>
      <c r="G284" s="427"/>
      <c r="H284" s="427"/>
      <c r="I284" s="427"/>
      <c r="J284" s="427"/>
    </row>
    <row r="285" spans="1:10" s="74" customFormat="1" x14ac:dyDescent="0.2">
      <c r="A285" s="207"/>
      <c r="B285" s="208"/>
      <c r="C285" s="158"/>
      <c r="D285" s="158"/>
      <c r="E285" s="209"/>
      <c r="F285" s="158"/>
      <c r="G285" s="210"/>
      <c r="H285" s="210"/>
      <c r="I285" s="208"/>
      <c r="J285" s="208"/>
    </row>
    <row r="286" spans="1:10" s="74" customFormat="1" x14ac:dyDescent="0.2">
      <c r="A286" s="207"/>
      <c r="B286" s="208"/>
      <c r="C286" s="158"/>
      <c r="D286" s="158"/>
      <c r="E286" s="209"/>
      <c r="F286" s="158"/>
      <c r="G286" s="210"/>
      <c r="H286" s="210"/>
      <c r="I286" s="208"/>
      <c r="J286" s="208"/>
    </row>
    <row r="287" spans="1:10" s="74" customFormat="1" x14ac:dyDescent="0.2">
      <c r="A287" s="207"/>
      <c r="B287" s="208"/>
      <c r="C287" s="158"/>
      <c r="D287" s="158"/>
      <c r="E287" s="209"/>
      <c r="F287" s="158"/>
      <c r="G287" s="210"/>
      <c r="H287" s="210"/>
      <c r="I287" s="208"/>
      <c r="J287" s="208"/>
    </row>
    <row r="288" spans="1:10" s="74" customFormat="1" x14ac:dyDescent="0.2">
      <c r="A288" s="207"/>
      <c r="B288" s="208"/>
      <c r="C288" s="158"/>
      <c r="D288" s="158"/>
      <c r="E288" s="212"/>
      <c r="F288" s="158"/>
      <c r="G288" s="210"/>
      <c r="H288" s="210"/>
      <c r="I288" s="208"/>
      <c r="J288" s="208"/>
    </row>
    <row r="289" spans="1:10" s="74" customFormat="1" x14ac:dyDescent="0.2">
      <c r="A289" s="428"/>
      <c r="B289" s="428"/>
      <c r="C289" s="428"/>
      <c r="D289" s="428"/>
      <c r="E289" s="428"/>
      <c r="F289" s="428"/>
      <c r="G289" s="428"/>
      <c r="H289" s="428"/>
      <c r="I289" s="428"/>
      <c r="J289" s="211"/>
    </row>
    <row r="290" spans="1:10" s="74" customFormat="1" x14ac:dyDescent="0.2">
      <c r="A290" s="152"/>
      <c r="B290" s="152"/>
      <c r="C290" s="152"/>
      <c r="D290" s="152"/>
      <c r="E290" s="152"/>
      <c r="F290" s="152"/>
      <c r="G290" s="152"/>
      <c r="H290" s="152"/>
      <c r="I290" s="152"/>
      <c r="J290" s="153"/>
    </row>
    <row r="291" spans="1:10" s="74" customFormat="1" x14ac:dyDescent="0.2">
      <c r="A291" s="152"/>
      <c r="B291" s="152"/>
      <c r="C291" s="152"/>
      <c r="D291" s="152"/>
      <c r="E291" s="152"/>
      <c r="F291" s="152"/>
      <c r="G291" s="152"/>
      <c r="H291" s="152"/>
      <c r="I291" s="152"/>
      <c r="J291" s="153"/>
    </row>
    <row r="292" spans="1:10" s="74" customFormat="1" x14ac:dyDescent="0.2">
      <c r="A292" s="134"/>
      <c r="B292" s="134"/>
      <c r="C292" s="134"/>
      <c r="D292" s="134"/>
      <c r="E292" s="134"/>
      <c r="F292" s="152"/>
      <c r="G292" s="152"/>
      <c r="H292" s="152"/>
      <c r="I292" s="152"/>
      <c r="J292" s="153"/>
    </row>
    <row r="293" spans="1:10" s="74" customFormat="1" x14ac:dyDescent="0.2">
      <c r="A293" s="134"/>
      <c r="B293" s="134"/>
      <c r="C293" s="134"/>
      <c r="D293" s="134"/>
      <c r="E293" s="134"/>
      <c r="F293" s="152"/>
      <c r="G293" s="152"/>
      <c r="H293" s="152"/>
      <c r="I293" s="152"/>
      <c r="J293" s="153"/>
    </row>
    <row r="294" spans="1:10" s="74" customFormat="1" x14ac:dyDescent="0.2">
      <c r="A294" s="134"/>
      <c r="B294" s="134"/>
      <c r="C294" s="134"/>
      <c r="D294" s="134"/>
      <c r="E294" s="134"/>
      <c r="F294" s="152"/>
      <c r="G294" s="152"/>
      <c r="H294" s="152"/>
      <c r="I294" s="152"/>
      <c r="J294" s="153"/>
    </row>
    <row r="295" spans="1:10" s="74" customFormat="1" x14ac:dyDescent="0.2">
      <c r="A295" s="419"/>
      <c r="B295" s="419"/>
      <c r="C295" s="419"/>
      <c r="D295" s="298"/>
      <c r="E295" s="419"/>
      <c r="F295" s="419"/>
      <c r="G295" s="419"/>
      <c r="H295" s="419"/>
      <c r="I295" s="419"/>
      <c r="J295" s="419"/>
    </row>
    <row r="296" spans="1:10" s="74" customFormat="1" x14ac:dyDescent="0.2">
      <c r="A296" s="419"/>
      <c r="B296" s="419"/>
      <c r="C296" s="419"/>
      <c r="D296" s="298"/>
      <c r="E296" s="419"/>
      <c r="F296" s="419"/>
      <c r="G296" s="419"/>
      <c r="H296" s="419"/>
      <c r="I296" s="419"/>
      <c r="J296" s="419"/>
    </row>
    <row r="297" spans="1:10" s="74" customFormat="1" x14ac:dyDescent="0.2">
      <c r="A297" s="176"/>
      <c r="B297" s="204"/>
      <c r="C297" s="158"/>
      <c r="D297" s="158"/>
      <c r="E297" s="205"/>
      <c r="F297" s="158"/>
      <c r="G297" s="206"/>
      <c r="H297" s="206"/>
      <c r="I297" s="213"/>
      <c r="J297" s="204"/>
    </row>
    <row r="298" spans="1:10" s="74" customFormat="1" x14ac:dyDescent="0.2">
      <c r="A298" s="176"/>
      <c r="B298" s="204"/>
      <c r="C298" s="158"/>
      <c r="D298" s="158"/>
      <c r="E298" s="205"/>
      <c r="F298" s="158"/>
      <c r="G298" s="206"/>
      <c r="H298" s="206"/>
      <c r="I298" s="213"/>
      <c r="J298" s="204"/>
    </row>
    <row r="299" spans="1:10" s="74" customFormat="1" x14ac:dyDescent="0.2">
      <c r="A299" s="176"/>
      <c r="B299" s="204"/>
      <c r="C299" s="158"/>
      <c r="D299" s="158"/>
      <c r="E299" s="205"/>
      <c r="F299" s="158"/>
      <c r="G299" s="206"/>
      <c r="H299" s="206"/>
      <c r="I299" s="213"/>
      <c r="J299" s="204"/>
    </row>
    <row r="300" spans="1:10" s="74" customFormat="1" x14ac:dyDescent="0.2">
      <c r="A300" s="176"/>
      <c r="B300" s="204"/>
      <c r="C300" s="158"/>
      <c r="D300" s="158"/>
      <c r="E300" s="205"/>
      <c r="F300" s="158"/>
      <c r="G300" s="206"/>
      <c r="H300" s="206"/>
      <c r="I300" s="213"/>
      <c r="J300" s="204"/>
    </row>
    <row r="301" spans="1:10" s="74" customFormat="1" x14ac:dyDescent="0.2">
      <c r="A301" s="176"/>
      <c r="B301" s="204"/>
      <c r="C301" s="158"/>
      <c r="D301" s="158"/>
      <c r="E301" s="205"/>
      <c r="F301" s="158"/>
      <c r="G301" s="206"/>
      <c r="H301" s="206"/>
      <c r="I301" s="213"/>
      <c r="J301" s="204"/>
    </row>
    <row r="302" spans="1:10" s="74" customFormat="1" x14ac:dyDescent="0.2">
      <c r="A302" s="176"/>
      <c r="B302" s="204"/>
      <c r="C302" s="158"/>
      <c r="D302" s="158"/>
      <c r="E302" s="205"/>
      <c r="F302" s="158"/>
      <c r="G302" s="206"/>
      <c r="H302" s="206"/>
      <c r="I302" s="213"/>
      <c r="J302" s="204"/>
    </row>
    <row r="303" spans="1:10" s="74" customFormat="1" x14ac:dyDescent="0.2">
      <c r="A303" s="420"/>
      <c r="B303" s="420"/>
      <c r="C303" s="420"/>
      <c r="D303" s="420"/>
      <c r="E303" s="420"/>
      <c r="F303" s="420"/>
      <c r="G303" s="420"/>
      <c r="H303" s="420"/>
      <c r="I303" s="420"/>
      <c r="J303" s="181"/>
    </row>
    <row r="304" spans="1:10" s="74" customFormat="1" x14ac:dyDescent="0.2">
      <c r="A304" s="152"/>
      <c r="B304" s="152"/>
      <c r="C304" s="152"/>
      <c r="D304" s="152"/>
      <c r="E304" s="152"/>
      <c r="F304" s="152"/>
      <c r="G304" s="152"/>
      <c r="H304" s="152"/>
      <c r="I304" s="152"/>
      <c r="J304" s="153"/>
    </row>
    <row r="305" spans="1:10" s="74" customFormat="1" x14ac:dyDescent="0.2">
      <c r="A305" s="134"/>
      <c r="B305" s="134"/>
      <c r="C305" s="134"/>
      <c r="D305" s="134"/>
      <c r="E305" s="134"/>
      <c r="F305" s="152"/>
      <c r="G305" s="152"/>
      <c r="H305" s="152"/>
      <c r="I305" s="152"/>
      <c r="J305" s="153"/>
    </row>
    <row r="306" spans="1:10" s="74" customFormat="1" hidden="1" x14ac:dyDescent="0.2">
      <c r="A306" s="152"/>
      <c r="B306" s="152"/>
      <c r="C306" s="152"/>
      <c r="D306" s="152"/>
      <c r="E306" s="152"/>
      <c r="F306" s="152"/>
      <c r="G306" s="152"/>
      <c r="H306" s="152"/>
      <c r="I306" s="152"/>
      <c r="J306" s="153"/>
    </row>
    <row r="307" spans="1:10" s="74" customFormat="1" x14ac:dyDescent="0.2">
      <c r="A307" s="419"/>
      <c r="B307" s="419"/>
      <c r="C307" s="419"/>
      <c r="D307" s="298"/>
      <c r="E307" s="419"/>
      <c r="F307" s="419"/>
      <c r="G307" s="419"/>
      <c r="H307" s="419"/>
      <c r="I307" s="419"/>
      <c r="J307" s="419"/>
    </row>
    <row r="308" spans="1:10" s="74" customFormat="1" x14ac:dyDescent="0.2">
      <c r="A308" s="419"/>
      <c r="B308" s="419"/>
      <c r="C308" s="419"/>
      <c r="D308" s="298"/>
      <c r="E308" s="419"/>
      <c r="F308" s="419"/>
      <c r="G308" s="419"/>
      <c r="H308" s="419"/>
      <c r="I308" s="419"/>
      <c r="J308" s="419"/>
    </row>
    <row r="309" spans="1:10" s="74" customFormat="1" x14ac:dyDescent="0.2">
      <c r="A309" s="176"/>
      <c r="B309" s="155"/>
      <c r="C309" s="158"/>
      <c r="D309" s="158"/>
      <c r="E309" s="205"/>
      <c r="F309" s="158"/>
      <c r="G309" s="206"/>
      <c r="H309" s="206"/>
      <c r="I309" s="155"/>
      <c r="J309" s="155"/>
    </row>
    <row r="310" spans="1:10" s="74" customFormat="1" x14ac:dyDescent="0.2">
      <c r="A310" s="176"/>
      <c r="B310" s="155"/>
      <c r="C310" s="158"/>
      <c r="D310" s="158"/>
      <c r="E310" s="205"/>
      <c r="F310" s="158"/>
      <c r="G310" s="206"/>
      <c r="H310" s="206"/>
      <c r="I310" s="155"/>
      <c r="J310" s="155"/>
    </row>
    <row r="311" spans="1:10" s="74" customFormat="1" x14ac:dyDescent="0.2">
      <c r="A311" s="176"/>
      <c r="B311" s="155"/>
      <c r="C311" s="158"/>
      <c r="D311" s="158"/>
      <c r="E311" s="205"/>
      <c r="F311" s="158"/>
      <c r="G311" s="206"/>
      <c r="H311" s="206"/>
      <c r="I311" s="155"/>
      <c r="J311" s="155"/>
    </row>
    <row r="312" spans="1:10" s="74" customFormat="1" x14ac:dyDescent="0.2">
      <c r="A312" s="176"/>
      <c r="B312" s="155"/>
      <c r="C312" s="158"/>
      <c r="D312" s="158"/>
      <c r="E312" s="205"/>
      <c r="F312" s="158"/>
      <c r="G312" s="206"/>
      <c r="H312" s="206"/>
      <c r="I312" s="155"/>
      <c r="J312" s="155"/>
    </row>
    <row r="313" spans="1:10" s="74" customFormat="1" x14ac:dyDescent="0.2">
      <c r="A313" s="176"/>
      <c r="B313" s="155"/>
      <c r="C313" s="158"/>
      <c r="D313" s="158"/>
      <c r="E313" s="205"/>
      <c r="F313" s="158"/>
      <c r="G313" s="206"/>
      <c r="H313" s="206"/>
      <c r="I313" s="155"/>
      <c r="J313" s="155"/>
    </row>
    <row r="314" spans="1:10" s="74" customFormat="1" x14ac:dyDescent="0.2">
      <c r="A314" s="176"/>
      <c r="B314" s="155"/>
      <c r="C314" s="158"/>
      <c r="D314" s="158"/>
      <c r="E314" s="205"/>
      <c r="F314" s="158"/>
      <c r="G314" s="206"/>
      <c r="H314" s="206"/>
      <c r="I314" s="155"/>
      <c r="J314" s="155"/>
    </row>
    <row r="315" spans="1:10" s="74" customFormat="1" x14ac:dyDescent="0.2">
      <c r="A315" s="176"/>
      <c r="B315" s="155"/>
      <c r="C315" s="158"/>
      <c r="D315" s="158"/>
      <c r="E315" s="205"/>
      <c r="F315" s="158"/>
      <c r="G315" s="206"/>
      <c r="H315" s="206"/>
      <c r="I315" s="155"/>
      <c r="J315" s="155"/>
    </row>
    <row r="316" spans="1:10" s="74" customFormat="1" x14ac:dyDescent="0.2">
      <c r="A316" s="176"/>
      <c r="B316" s="155"/>
      <c r="C316" s="158"/>
      <c r="D316" s="158"/>
      <c r="E316" s="205"/>
      <c r="F316" s="158"/>
      <c r="G316" s="206"/>
      <c r="H316" s="206"/>
      <c r="I316" s="155"/>
      <c r="J316" s="155"/>
    </row>
    <row r="317" spans="1:10" s="74" customFormat="1" x14ac:dyDescent="0.2">
      <c r="A317" s="176"/>
      <c r="B317" s="155"/>
      <c r="C317" s="158"/>
      <c r="D317" s="158"/>
      <c r="E317" s="205"/>
      <c r="F317" s="158"/>
      <c r="G317" s="206"/>
      <c r="H317" s="206"/>
      <c r="I317" s="155"/>
      <c r="J317" s="155"/>
    </row>
    <row r="318" spans="1:10" s="74" customFormat="1" x14ac:dyDescent="0.2">
      <c r="A318" s="176"/>
      <c r="B318" s="155"/>
      <c r="C318" s="158"/>
      <c r="D318" s="158"/>
      <c r="E318" s="205"/>
      <c r="F318" s="158"/>
      <c r="G318" s="206"/>
      <c r="H318" s="206"/>
      <c r="I318" s="155"/>
      <c r="J318" s="155"/>
    </row>
    <row r="319" spans="1:10" s="74" customFormat="1" x14ac:dyDescent="0.2">
      <c r="A319" s="176"/>
      <c r="B319" s="155"/>
      <c r="C319" s="158"/>
      <c r="D319" s="158"/>
      <c r="E319" s="205"/>
      <c r="F319" s="158"/>
      <c r="G319" s="206"/>
      <c r="H319" s="206"/>
      <c r="I319" s="155"/>
      <c r="J319" s="155"/>
    </row>
    <row r="320" spans="1:10" s="74" customFormat="1" x14ac:dyDescent="0.2">
      <c r="A320" s="176"/>
      <c r="B320" s="155"/>
      <c r="C320" s="158"/>
      <c r="D320" s="158"/>
      <c r="E320" s="205"/>
      <c r="F320" s="158"/>
      <c r="G320" s="206"/>
      <c r="H320" s="206"/>
      <c r="I320" s="155"/>
      <c r="J320" s="155"/>
    </row>
    <row r="321" spans="1:10" s="74" customFormat="1" x14ac:dyDescent="0.2">
      <c r="A321" s="176"/>
      <c r="B321" s="155"/>
      <c r="C321" s="158"/>
      <c r="D321" s="158"/>
      <c r="E321" s="205"/>
      <c r="F321" s="158"/>
      <c r="G321" s="206"/>
      <c r="H321" s="206"/>
      <c r="I321" s="155"/>
      <c r="J321" s="155"/>
    </row>
    <row r="322" spans="1:10" s="74" customFormat="1" x14ac:dyDescent="0.2">
      <c r="A322" s="176"/>
      <c r="B322" s="155"/>
      <c r="C322" s="158"/>
      <c r="D322" s="158"/>
      <c r="E322" s="205"/>
      <c r="F322" s="158"/>
      <c r="G322" s="206"/>
      <c r="H322" s="206"/>
      <c r="I322" s="155"/>
      <c r="J322" s="155"/>
    </row>
    <row r="323" spans="1:10" s="74" customFormat="1" x14ac:dyDescent="0.2">
      <c r="A323" s="176"/>
      <c r="B323" s="155"/>
      <c r="C323" s="158"/>
      <c r="D323" s="158"/>
      <c r="E323" s="205"/>
      <c r="F323" s="158"/>
      <c r="G323" s="206"/>
      <c r="H323" s="206"/>
      <c r="I323" s="155"/>
      <c r="J323" s="155"/>
    </row>
    <row r="324" spans="1:10" s="74" customFormat="1" x14ac:dyDescent="0.2">
      <c r="A324" s="176"/>
      <c r="B324" s="155"/>
      <c r="C324" s="158"/>
      <c r="D324" s="158"/>
      <c r="E324" s="205"/>
      <c r="F324" s="158"/>
      <c r="G324" s="206"/>
      <c r="H324" s="206"/>
      <c r="I324" s="155"/>
      <c r="J324" s="155"/>
    </row>
    <row r="325" spans="1:10" s="74" customFormat="1" x14ac:dyDescent="0.2">
      <c r="A325" s="176"/>
      <c r="B325" s="155"/>
      <c r="C325" s="158"/>
      <c r="D325" s="158"/>
      <c r="E325" s="205"/>
      <c r="F325" s="158"/>
      <c r="G325" s="206"/>
      <c r="H325" s="206"/>
      <c r="I325" s="155"/>
      <c r="J325" s="155"/>
    </row>
    <row r="326" spans="1:10" s="74" customFormat="1" x14ac:dyDescent="0.2">
      <c r="A326" s="176"/>
      <c r="B326" s="155"/>
      <c r="C326" s="158"/>
      <c r="D326" s="158"/>
      <c r="E326" s="205"/>
      <c r="F326" s="158"/>
      <c r="G326" s="206"/>
      <c r="H326" s="206"/>
      <c r="I326" s="155"/>
      <c r="J326" s="155"/>
    </row>
    <row r="327" spans="1:10" s="74" customFormat="1" x14ac:dyDescent="0.2">
      <c r="A327" s="176"/>
      <c r="B327" s="155"/>
      <c r="C327" s="158"/>
      <c r="D327" s="158"/>
      <c r="E327" s="205"/>
      <c r="F327" s="158"/>
      <c r="G327" s="206"/>
      <c r="H327" s="206"/>
      <c r="I327" s="155"/>
      <c r="J327" s="155"/>
    </row>
    <row r="328" spans="1:10" s="74" customFormat="1" x14ac:dyDescent="0.2">
      <c r="A328" s="176"/>
      <c r="B328" s="155"/>
      <c r="C328" s="158"/>
      <c r="D328" s="158"/>
      <c r="E328" s="205"/>
      <c r="F328" s="158"/>
      <c r="G328" s="206"/>
      <c r="H328" s="206"/>
      <c r="I328" s="155"/>
      <c r="J328" s="155"/>
    </row>
    <row r="329" spans="1:10" s="74" customFormat="1" x14ac:dyDescent="0.2">
      <c r="A329" s="176"/>
      <c r="B329" s="155"/>
      <c r="C329" s="158"/>
      <c r="D329" s="158"/>
      <c r="E329" s="205"/>
      <c r="F329" s="158"/>
      <c r="G329" s="206"/>
      <c r="H329" s="206"/>
      <c r="I329" s="155"/>
      <c r="J329" s="155"/>
    </row>
    <row r="330" spans="1:10" s="74" customFormat="1" x14ac:dyDescent="0.2">
      <c r="A330" s="176"/>
      <c r="B330" s="155"/>
      <c r="C330" s="158"/>
      <c r="D330" s="158"/>
      <c r="E330" s="205"/>
      <c r="F330" s="158"/>
      <c r="G330" s="206"/>
      <c r="H330" s="206"/>
      <c r="I330" s="155"/>
      <c r="J330" s="155"/>
    </row>
    <row r="331" spans="1:10" s="74" customFormat="1" x14ac:dyDescent="0.2">
      <c r="A331" s="176"/>
      <c r="B331" s="155"/>
      <c r="C331" s="158"/>
      <c r="D331" s="158"/>
      <c r="E331" s="205"/>
      <c r="F331" s="158"/>
      <c r="G331" s="206"/>
      <c r="H331" s="206"/>
      <c r="I331" s="155"/>
      <c r="J331" s="155"/>
    </row>
    <row r="332" spans="1:10" s="74" customFormat="1" x14ac:dyDescent="0.2">
      <c r="A332" s="176"/>
      <c r="B332" s="155"/>
      <c r="C332" s="158"/>
      <c r="D332" s="158"/>
      <c r="E332" s="205"/>
      <c r="F332" s="158"/>
      <c r="G332" s="206"/>
      <c r="H332" s="206"/>
      <c r="I332" s="155"/>
      <c r="J332" s="155"/>
    </row>
    <row r="333" spans="1:10" s="74" customFormat="1" x14ac:dyDescent="0.2">
      <c r="A333" s="176"/>
      <c r="B333" s="155"/>
      <c r="C333" s="158"/>
      <c r="D333" s="158"/>
      <c r="E333" s="205"/>
      <c r="F333" s="158"/>
      <c r="G333" s="206"/>
      <c r="H333" s="206"/>
      <c r="I333" s="155"/>
      <c r="J333" s="155"/>
    </row>
    <row r="334" spans="1:10" s="74" customFormat="1" x14ac:dyDescent="0.2">
      <c r="A334" s="176"/>
      <c r="B334" s="155"/>
      <c r="C334" s="158"/>
      <c r="D334" s="158"/>
      <c r="E334" s="205"/>
      <c r="F334" s="158"/>
      <c r="G334" s="206"/>
      <c r="H334" s="206"/>
      <c r="I334" s="155"/>
      <c r="J334" s="155"/>
    </row>
    <row r="335" spans="1:10" s="74" customFormat="1" x14ac:dyDescent="0.2">
      <c r="A335" s="176"/>
      <c r="B335" s="204"/>
      <c r="C335" s="158"/>
      <c r="D335" s="158"/>
      <c r="E335" s="205"/>
      <c r="F335" s="158"/>
      <c r="G335" s="206"/>
      <c r="H335" s="206"/>
      <c r="I335" s="213"/>
      <c r="J335" s="204"/>
    </row>
    <row r="336" spans="1:10" s="74" customFormat="1" x14ac:dyDescent="0.2">
      <c r="A336" s="176"/>
      <c r="B336" s="204"/>
      <c r="C336" s="158"/>
      <c r="D336" s="158"/>
      <c r="E336" s="205"/>
      <c r="F336" s="158"/>
      <c r="G336" s="206"/>
      <c r="H336" s="206"/>
      <c r="I336" s="213"/>
      <c r="J336" s="204"/>
    </row>
    <row r="337" spans="1:10" s="74" customFormat="1" x14ac:dyDescent="0.2">
      <c r="A337" s="420"/>
      <c r="B337" s="420"/>
      <c r="C337" s="420"/>
      <c r="D337" s="420"/>
      <c r="E337" s="420"/>
      <c r="F337" s="420"/>
      <c r="G337" s="420"/>
      <c r="H337" s="420"/>
      <c r="I337" s="420"/>
      <c r="J337" s="181"/>
    </row>
    <row r="338" spans="1:10" s="74" customFormat="1" x14ac:dyDescent="0.2">
      <c r="A338" s="152"/>
      <c r="B338" s="152"/>
      <c r="C338" s="152"/>
      <c r="D338" s="152"/>
      <c r="E338" s="152"/>
      <c r="F338" s="152"/>
      <c r="G338" s="152"/>
      <c r="H338" s="152"/>
      <c r="I338" s="152"/>
      <c r="J338" s="153"/>
    </row>
    <row r="339" spans="1:10" s="74" customFormat="1" x14ac:dyDescent="0.2">
      <c r="A339" s="152"/>
      <c r="B339" s="152"/>
      <c r="C339" s="152"/>
      <c r="D339" s="152"/>
      <c r="E339" s="152"/>
      <c r="F339" s="152"/>
      <c r="G339" s="152"/>
      <c r="H339" s="152"/>
      <c r="I339" s="152"/>
      <c r="J339" s="153"/>
    </row>
    <row r="340" spans="1:10" s="74" customFormat="1" x14ac:dyDescent="0.2">
      <c r="A340" s="134"/>
      <c r="B340" s="134"/>
      <c r="C340" s="134"/>
      <c r="D340" s="134"/>
      <c r="E340" s="134"/>
      <c r="F340" s="134"/>
      <c r="G340" s="152"/>
      <c r="H340" s="152"/>
      <c r="I340" s="152"/>
      <c r="J340" s="153"/>
    </row>
    <row r="341" spans="1:10" s="74" customFormat="1" x14ac:dyDescent="0.2">
      <c r="A341" s="134"/>
      <c r="B341" s="134"/>
      <c r="C341" s="134"/>
      <c r="D341" s="134"/>
      <c r="E341" s="134"/>
      <c r="F341" s="134"/>
      <c r="G341" s="152"/>
      <c r="H341" s="152"/>
      <c r="I341" s="152"/>
      <c r="J341" s="153"/>
    </row>
    <row r="342" spans="1:10" s="74" customFormat="1" x14ac:dyDescent="0.2">
      <c r="A342" s="134"/>
      <c r="B342" s="134"/>
      <c r="C342" s="134"/>
      <c r="D342" s="134"/>
      <c r="E342" s="134"/>
      <c r="F342" s="134"/>
      <c r="G342" s="134"/>
      <c r="H342" s="134"/>
      <c r="I342" s="134"/>
      <c r="J342" s="135"/>
    </row>
    <row r="343" spans="1:10" s="74" customFormat="1" x14ac:dyDescent="0.2">
      <c r="A343" s="427"/>
      <c r="B343" s="427"/>
      <c r="C343" s="427"/>
      <c r="D343" s="301"/>
      <c r="E343" s="427"/>
      <c r="F343" s="427"/>
      <c r="G343" s="427"/>
      <c r="H343" s="427"/>
      <c r="I343" s="427"/>
      <c r="J343" s="427"/>
    </row>
    <row r="344" spans="1:10" s="74" customFormat="1" x14ac:dyDescent="0.2">
      <c r="A344" s="427"/>
      <c r="B344" s="427"/>
      <c r="C344" s="427"/>
      <c r="D344" s="301"/>
      <c r="E344" s="427"/>
      <c r="F344" s="427"/>
      <c r="G344" s="427"/>
      <c r="H344" s="427"/>
      <c r="I344" s="427"/>
      <c r="J344" s="427"/>
    </row>
    <row r="345" spans="1:10" s="74" customFormat="1" x14ac:dyDescent="0.2">
      <c r="A345" s="207"/>
      <c r="B345" s="208"/>
      <c r="C345" s="158"/>
      <c r="D345" s="158"/>
      <c r="E345" s="214"/>
      <c r="F345" s="158"/>
      <c r="G345" s="210"/>
      <c r="H345" s="210"/>
      <c r="I345" s="208"/>
      <c r="J345" s="208"/>
    </row>
    <row r="346" spans="1:10" s="74" customFormat="1" x14ac:dyDescent="0.2">
      <c r="A346" s="207"/>
      <c r="B346" s="208"/>
      <c r="C346" s="158"/>
      <c r="D346" s="158"/>
      <c r="E346" s="214"/>
      <c r="F346" s="158"/>
      <c r="G346" s="210"/>
      <c r="H346" s="210"/>
      <c r="I346" s="208"/>
      <c r="J346" s="208"/>
    </row>
    <row r="347" spans="1:10" s="74" customFormat="1" x14ac:dyDescent="0.2">
      <c r="A347" s="207"/>
      <c r="B347" s="208"/>
      <c r="C347" s="158"/>
      <c r="D347" s="158"/>
      <c r="E347" s="214"/>
      <c r="F347" s="158"/>
      <c r="G347" s="210"/>
      <c r="H347" s="210"/>
      <c r="I347" s="208"/>
      <c r="J347" s="208"/>
    </row>
    <row r="348" spans="1:10" s="74" customFormat="1" x14ac:dyDescent="0.2">
      <c r="A348" s="207"/>
      <c r="B348" s="208"/>
      <c r="C348" s="158"/>
      <c r="D348" s="158"/>
      <c r="E348" s="214"/>
      <c r="F348" s="158"/>
      <c r="G348" s="210"/>
      <c r="H348" s="210"/>
      <c r="I348" s="208"/>
      <c r="J348" s="208"/>
    </row>
    <row r="349" spans="1:10" s="74" customFormat="1" x14ac:dyDescent="0.2">
      <c r="A349" s="428"/>
      <c r="B349" s="428"/>
      <c r="C349" s="428"/>
      <c r="D349" s="428"/>
      <c r="E349" s="428"/>
      <c r="F349" s="428"/>
      <c r="G349" s="428"/>
      <c r="H349" s="428"/>
      <c r="I349" s="428"/>
      <c r="J349" s="211"/>
    </row>
    <row r="350" spans="1:10" s="74" customFormat="1" x14ac:dyDescent="0.2">
      <c r="A350" s="134"/>
      <c r="B350" s="134"/>
      <c r="C350" s="134"/>
      <c r="D350" s="134"/>
      <c r="E350" s="134"/>
      <c r="F350" s="134"/>
      <c r="G350" s="134"/>
      <c r="H350" s="134"/>
      <c r="I350" s="134"/>
      <c r="J350" s="135"/>
    </row>
    <row r="351" spans="1:10" s="74" customFormat="1" x14ac:dyDescent="0.2">
      <c r="A351" s="134"/>
      <c r="B351" s="134"/>
      <c r="C351" s="134"/>
      <c r="D351" s="134"/>
      <c r="E351" s="134"/>
      <c r="F351" s="134"/>
      <c r="G351" s="134"/>
      <c r="H351" s="134"/>
      <c r="I351" s="134"/>
      <c r="J351" s="135"/>
    </row>
    <row r="352" spans="1:10" s="74" customFormat="1" x14ac:dyDescent="0.2">
      <c r="A352" s="427"/>
      <c r="B352" s="427"/>
      <c r="C352" s="427"/>
      <c r="D352" s="301"/>
      <c r="E352" s="427"/>
      <c r="F352" s="427"/>
      <c r="G352" s="427"/>
      <c r="H352" s="427"/>
      <c r="I352" s="427"/>
      <c r="J352" s="427"/>
    </row>
    <row r="353" spans="1:10" s="74" customFormat="1" x14ac:dyDescent="0.2">
      <c r="A353" s="427"/>
      <c r="B353" s="427"/>
      <c r="C353" s="427"/>
      <c r="D353" s="301"/>
      <c r="E353" s="427"/>
      <c r="F353" s="427"/>
      <c r="G353" s="427"/>
      <c r="H353" s="427"/>
      <c r="I353" s="427"/>
      <c r="J353" s="427"/>
    </row>
    <row r="354" spans="1:10" s="74" customFormat="1" x14ac:dyDescent="0.2">
      <c r="A354" s="207"/>
      <c r="B354" s="208"/>
      <c r="C354" s="158"/>
      <c r="D354" s="158"/>
      <c r="E354" s="214"/>
      <c r="F354" s="158"/>
      <c r="G354" s="210"/>
      <c r="H354" s="210"/>
      <c r="I354" s="208"/>
      <c r="J354" s="208"/>
    </row>
    <row r="355" spans="1:10" s="74" customFormat="1" x14ac:dyDescent="0.2">
      <c r="A355" s="207"/>
      <c r="B355" s="208"/>
      <c r="C355" s="158"/>
      <c r="D355" s="158"/>
      <c r="E355" s="214"/>
      <c r="F355" s="158"/>
      <c r="G355" s="210"/>
      <c r="H355" s="210"/>
      <c r="I355" s="208"/>
      <c r="J355" s="208"/>
    </row>
    <row r="356" spans="1:10" s="74" customFormat="1" x14ac:dyDescent="0.2">
      <c r="A356" s="428"/>
      <c r="B356" s="428"/>
      <c r="C356" s="428"/>
      <c r="D356" s="428"/>
      <c r="E356" s="428"/>
      <c r="F356" s="428"/>
      <c r="G356" s="428"/>
      <c r="H356" s="428"/>
      <c r="I356" s="428"/>
      <c r="J356" s="211"/>
    </row>
    <row r="357" spans="1:10" s="74" customFormat="1" x14ac:dyDescent="0.2">
      <c r="A357" s="152"/>
      <c r="B357" s="152"/>
      <c r="C357" s="152"/>
      <c r="D357" s="152"/>
      <c r="E357" s="152"/>
      <c r="F357" s="152"/>
      <c r="G357" s="152"/>
      <c r="H357" s="152"/>
      <c r="I357" s="152"/>
      <c r="J357" s="153"/>
    </row>
    <row r="358" spans="1:10" s="74" customFormat="1" x14ac:dyDescent="0.2">
      <c r="A358" s="152"/>
      <c r="B358" s="152"/>
      <c r="C358" s="152"/>
      <c r="D358" s="152"/>
      <c r="E358" s="152"/>
      <c r="F358" s="152"/>
      <c r="G358" s="152"/>
      <c r="H358" s="152"/>
      <c r="I358" s="152"/>
      <c r="J358" s="153"/>
    </row>
    <row r="359" spans="1:10" s="74" customFormat="1" x14ac:dyDescent="0.2">
      <c r="A359" s="134"/>
      <c r="B359" s="134"/>
      <c r="C359" s="134"/>
      <c r="D359" s="134"/>
      <c r="E359" s="134"/>
      <c r="F359" s="134"/>
      <c r="G359" s="152"/>
      <c r="H359" s="152"/>
      <c r="I359" s="152"/>
      <c r="J359" s="153"/>
    </row>
    <row r="360" spans="1:10" s="74" customFormat="1" x14ac:dyDescent="0.2">
      <c r="A360" s="152"/>
      <c r="B360" s="152"/>
      <c r="C360" s="152"/>
      <c r="D360" s="152"/>
      <c r="E360" s="152"/>
      <c r="F360" s="152"/>
      <c r="G360" s="152"/>
      <c r="H360" s="152"/>
      <c r="I360" s="152"/>
      <c r="J360" s="153"/>
    </row>
    <row r="361" spans="1:10" s="74" customFormat="1" x14ac:dyDescent="0.2">
      <c r="A361" s="134"/>
      <c r="B361" s="134"/>
      <c r="C361" s="134"/>
      <c r="D361" s="134"/>
      <c r="E361" s="134"/>
      <c r="F361" s="134"/>
      <c r="G361" s="134"/>
      <c r="H361" s="134"/>
      <c r="I361" s="134"/>
      <c r="J361" s="135"/>
    </row>
    <row r="362" spans="1:10" s="74" customFormat="1" x14ac:dyDescent="0.2">
      <c r="A362" s="419"/>
      <c r="B362" s="419"/>
      <c r="C362" s="419"/>
      <c r="D362" s="298"/>
      <c r="E362" s="419"/>
      <c r="F362" s="419"/>
      <c r="G362" s="419"/>
      <c r="H362" s="419"/>
      <c r="I362" s="419"/>
      <c r="J362" s="419"/>
    </row>
    <row r="363" spans="1:10" s="74" customFormat="1" x14ac:dyDescent="0.2">
      <c r="A363" s="419"/>
      <c r="B363" s="419"/>
      <c r="C363" s="419"/>
      <c r="D363" s="298"/>
      <c r="E363" s="419"/>
      <c r="F363" s="419"/>
      <c r="G363" s="419"/>
      <c r="H363" s="419"/>
      <c r="I363" s="419"/>
      <c r="J363" s="419"/>
    </row>
    <row r="364" spans="1:10" s="74" customFormat="1" x14ac:dyDescent="0.2">
      <c r="A364" s="215"/>
      <c r="B364" s="216"/>
      <c r="C364" s="217"/>
      <c r="D364" s="217"/>
      <c r="E364" s="218"/>
      <c r="F364" s="217"/>
      <c r="G364" s="159"/>
      <c r="H364" s="159"/>
      <c r="I364" s="216"/>
      <c r="J364" s="216"/>
    </row>
    <row r="365" spans="1:10" s="74" customFormat="1" x14ac:dyDescent="0.2">
      <c r="A365" s="215"/>
      <c r="B365" s="216"/>
      <c r="C365" s="217"/>
      <c r="D365" s="217"/>
      <c r="E365" s="218"/>
      <c r="F365" s="217"/>
      <c r="G365" s="159"/>
      <c r="H365" s="159"/>
      <c r="I365" s="216"/>
      <c r="J365" s="216"/>
    </row>
    <row r="366" spans="1:10" s="74" customFormat="1" x14ac:dyDescent="0.2">
      <c r="A366" s="215"/>
      <c r="B366" s="216"/>
      <c r="C366" s="217"/>
      <c r="D366" s="217"/>
      <c r="E366" s="218"/>
      <c r="F366" s="217"/>
      <c r="G366" s="159"/>
      <c r="H366" s="159"/>
      <c r="I366" s="216"/>
      <c r="J366" s="216"/>
    </row>
    <row r="367" spans="1:10" s="74" customFormat="1" x14ac:dyDescent="0.2">
      <c r="A367" s="215"/>
      <c r="B367" s="216"/>
      <c r="C367" s="217"/>
      <c r="D367" s="217"/>
      <c r="E367" s="218"/>
      <c r="F367" s="217"/>
      <c r="G367" s="159"/>
      <c r="H367" s="159"/>
      <c r="I367" s="216"/>
      <c r="J367" s="216"/>
    </row>
    <row r="368" spans="1:10" s="74" customFormat="1" x14ac:dyDescent="0.2">
      <c r="A368" s="215"/>
      <c r="B368" s="216"/>
      <c r="C368" s="217"/>
      <c r="D368" s="217"/>
      <c r="E368" s="218"/>
      <c r="F368" s="217"/>
      <c r="G368" s="159"/>
      <c r="H368" s="159"/>
      <c r="I368" s="216"/>
      <c r="J368" s="216"/>
    </row>
    <row r="369" spans="1:10" s="74" customFormat="1" x14ac:dyDescent="0.2">
      <c r="A369" s="215"/>
      <c r="B369" s="216"/>
      <c r="C369" s="217"/>
      <c r="D369" s="217"/>
      <c r="E369" s="218"/>
      <c r="F369" s="217"/>
      <c r="G369" s="159"/>
      <c r="H369" s="159"/>
      <c r="I369" s="216"/>
      <c r="J369" s="216"/>
    </row>
    <row r="370" spans="1:10" s="74" customFormat="1" x14ac:dyDescent="0.2">
      <c r="A370" s="215"/>
      <c r="B370" s="216"/>
      <c r="C370" s="217"/>
      <c r="D370" s="217"/>
      <c r="E370" s="218"/>
      <c r="F370" s="217"/>
      <c r="G370" s="159"/>
      <c r="H370" s="159"/>
      <c r="I370" s="216"/>
      <c r="J370" s="216"/>
    </row>
    <row r="371" spans="1:10" s="74" customFormat="1" x14ac:dyDescent="0.2">
      <c r="A371" s="215"/>
      <c r="B371" s="216"/>
      <c r="C371" s="217"/>
      <c r="D371" s="217"/>
      <c r="E371" s="218"/>
      <c r="F371" s="217"/>
      <c r="G371" s="159"/>
      <c r="H371" s="159"/>
      <c r="I371" s="216"/>
      <c r="J371" s="216"/>
    </row>
    <row r="372" spans="1:10" s="74" customFormat="1" x14ac:dyDescent="0.2">
      <c r="A372" s="420"/>
      <c r="B372" s="420"/>
      <c r="C372" s="420"/>
      <c r="D372" s="420"/>
      <c r="E372" s="420"/>
      <c r="F372" s="420"/>
      <c r="G372" s="420"/>
      <c r="H372" s="420"/>
      <c r="I372" s="420"/>
      <c r="J372" s="181"/>
    </row>
    <row r="373" spans="1:10" s="74" customFormat="1" x14ac:dyDescent="0.2">
      <c r="A373" s="152"/>
      <c r="B373" s="152"/>
      <c r="C373" s="152"/>
      <c r="D373" s="152"/>
      <c r="E373" s="152"/>
      <c r="F373" s="152"/>
      <c r="G373" s="152"/>
      <c r="H373" s="152"/>
      <c r="I373" s="152"/>
      <c r="J373" s="153"/>
    </row>
    <row r="374" spans="1:10" s="74" customFormat="1" x14ac:dyDescent="0.2">
      <c r="A374" s="134"/>
      <c r="B374" s="134"/>
      <c r="C374" s="134"/>
      <c r="D374" s="134"/>
      <c r="E374" s="134"/>
      <c r="F374" s="134"/>
      <c r="G374" s="134"/>
      <c r="H374" s="134"/>
      <c r="I374" s="134"/>
      <c r="J374" s="135"/>
    </row>
    <row r="375" spans="1:10" s="74" customFormat="1" x14ac:dyDescent="0.2">
      <c r="A375" s="419"/>
      <c r="B375" s="419"/>
      <c r="C375" s="419"/>
      <c r="D375" s="298"/>
      <c r="E375" s="419"/>
      <c r="F375" s="419"/>
      <c r="G375" s="419"/>
      <c r="H375" s="419"/>
      <c r="I375" s="419"/>
      <c r="J375" s="419"/>
    </row>
    <row r="376" spans="1:10" s="74" customFormat="1" x14ac:dyDescent="0.2">
      <c r="A376" s="419"/>
      <c r="B376" s="419"/>
      <c r="C376" s="419"/>
      <c r="D376" s="298"/>
      <c r="E376" s="419"/>
      <c r="F376" s="419"/>
      <c r="G376" s="419"/>
      <c r="H376" s="419"/>
      <c r="I376" s="419"/>
      <c r="J376" s="419"/>
    </row>
    <row r="377" spans="1:10" s="74" customFormat="1" x14ac:dyDescent="0.2">
      <c r="A377" s="215"/>
      <c r="B377" s="216"/>
      <c r="C377" s="217"/>
      <c r="D377" s="217"/>
      <c r="E377" s="218"/>
      <c r="F377" s="217"/>
      <c r="G377" s="159"/>
      <c r="H377" s="159"/>
      <c r="I377" s="216"/>
      <c r="J377" s="216"/>
    </row>
    <row r="378" spans="1:10" s="74" customFormat="1" x14ac:dyDescent="0.2">
      <c r="A378" s="215"/>
      <c r="B378" s="216"/>
      <c r="C378" s="217"/>
      <c r="D378" s="217"/>
      <c r="E378" s="218"/>
      <c r="F378" s="217"/>
      <c r="G378" s="159"/>
      <c r="H378" s="159"/>
      <c r="I378" s="216"/>
      <c r="J378" s="216"/>
    </row>
    <row r="379" spans="1:10" s="74" customFormat="1" x14ac:dyDescent="0.2">
      <c r="A379" s="215"/>
      <c r="B379" s="216"/>
      <c r="C379" s="217"/>
      <c r="D379" s="217"/>
      <c r="E379" s="218"/>
      <c r="F379" s="217"/>
      <c r="G379" s="159"/>
      <c r="H379" s="159"/>
      <c r="I379" s="216"/>
      <c r="J379" s="216"/>
    </row>
    <row r="380" spans="1:10" s="74" customFormat="1" x14ac:dyDescent="0.2">
      <c r="A380" s="215"/>
      <c r="B380" s="216"/>
      <c r="C380" s="217"/>
      <c r="D380" s="217"/>
      <c r="E380" s="218"/>
      <c r="F380" s="217"/>
      <c r="G380" s="159"/>
      <c r="H380" s="159"/>
      <c r="I380" s="216"/>
      <c r="J380" s="216"/>
    </row>
    <row r="381" spans="1:10" s="74" customFormat="1" x14ac:dyDescent="0.2">
      <c r="A381" s="420"/>
      <c r="B381" s="420"/>
      <c r="C381" s="420"/>
      <c r="D381" s="420"/>
      <c r="E381" s="420"/>
      <c r="F381" s="420"/>
      <c r="G381" s="420"/>
      <c r="H381" s="420"/>
      <c r="I381" s="420"/>
      <c r="J381" s="181"/>
    </row>
    <row r="382" spans="1:10" s="74" customFormat="1" x14ac:dyDescent="0.2">
      <c r="A382" s="152"/>
      <c r="B382" s="152"/>
      <c r="C382" s="152"/>
      <c r="D382" s="152"/>
      <c r="E382" s="152"/>
      <c r="F382" s="152"/>
      <c r="G382" s="152"/>
      <c r="H382" s="152"/>
      <c r="I382" s="152"/>
      <c r="J382" s="153"/>
    </row>
    <row r="383" spans="1:10" s="74" customFormat="1" x14ac:dyDescent="0.2">
      <c r="A383" s="152"/>
      <c r="B383" s="152"/>
      <c r="C383" s="152"/>
      <c r="D383" s="152"/>
      <c r="E383" s="152"/>
      <c r="F383" s="152"/>
      <c r="G383" s="152"/>
      <c r="H383" s="152"/>
      <c r="I383" s="152"/>
      <c r="J383" s="153"/>
    </row>
    <row r="384" spans="1:10" s="74" customFormat="1" x14ac:dyDescent="0.2">
      <c r="A384" s="134"/>
      <c r="B384" s="134"/>
      <c r="C384" s="134"/>
      <c r="D384" s="134"/>
      <c r="E384" s="134"/>
      <c r="F384" s="134"/>
      <c r="G384" s="134"/>
      <c r="H384" s="134"/>
      <c r="I384" s="134"/>
      <c r="J384" s="135"/>
    </row>
    <row r="385" spans="1:10" s="74" customFormat="1" x14ac:dyDescent="0.2">
      <c r="A385" s="134"/>
      <c r="B385" s="134"/>
      <c r="C385" s="134"/>
      <c r="D385" s="134"/>
      <c r="E385" s="134"/>
      <c r="F385" s="134"/>
      <c r="G385" s="134"/>
      <c r="H385" s="134"/>
      <c r="I385" s="134"/>
      <c r="J385" s="135"/>
    </row>
    <row r="386" spans="1:10" s="74" customFormat="1" x14ac:dyDescent="0.2">
      <c r="A386" s="419"/>
      <c r="B386" s="419"/>
      <c r="C386" s="419"/>
      <c r="D386" s="298"/>
      <c r="E386" s="419"/>
      <c r="F386" s="419"/>
      <c r="G386" s="419"/>
      <c r="H386" s="419"/>
      <c r="I386" s="429"/>
      <c r="J386" s="429"/>
    </row>
    <row r="387" spans="1:10" s="74" customFormat="1" x14ac:dyDescent="0.2">
      <c r="A387" s="419"/>
      <c r="B387" s="419"/>
      <c r="C387" s="419"/>
      <c r="D387" s="298"/>
      <c r="E387" s="419"/>
      <c r="F387" s="419"/>
      <c r="G387" s="419"/>
      <c r="H387" s="419"/>
      <c r="I387" s="429"/>
      <c r="J387" s="429"/>
    </row>
    <row r="388" spans="1:10" s="74" customFormat="1" x14ac:dyDescent="0.2">
      <c r="A388" s="177"/>
      <c r="B388" s="160"/>
      <c r="C388" s="219"/>
      <c r="D388" s="219"/>
      <c r="E388" s="179"/>
      <c r="F388" s="217"/>
      <c r="G388" s="159"/>
      <c r="H388" s="159"/>
      <c r="I388" s="178"/>
      <c r="J388" s="178"/>
    </row>
    <row r="389" spans="1:10" s="74" customFormat="1" x14ac:dyDescent="0.2">
      <c r="A389" s="177"/>
      <c r="B389" s="160"/>
      <c r="C389" s="219"/>
      <c r="D389" s="219"/>
      <c r="E389" s="179"/>
      <c r="F389" s="217"/>
      <c r="G389" s="159"/>
      <c r="H389" s="159"/>
      <c r="I389" s="178"/>
      <c r="J389" s="178"/>
    </row>
    <row r="390" spans="1:10" s="74" customFormat="1" x14ac:dyDescent="0.2">
      <c r="A390" s="177"/>
      <c r="B390" s="160"/>
      <c r="C390" s="219"/>
      <c r="D390" s="219"/>
      <c r="E390" s="179"/>
      <c r="F390" s="217"/>
      <c r="G390" s="159"/>
      <c r="H390" s="159"/>
      <c r="I390" s="178"/>
      <c r="J390" s="178"/>
    </row>
    <row r="391" spans="1:10" s="74" customFormat="1" x14ac:dyDescent="0.2">
      <c r="A391" s="177"/>
      <c r="B391" s="160"/>
      <c r="C391" s="219"/>
      <c r="D391" s="219"/>
      <c r="E391" s="179"/>
      <c r="F391" s="217"/>
      <c r="G391" s="159"/>
      <c r="H391" s="159"/>
      <c r="I391" s="178"/>
      <c r="J391" s="178"/>
    </row>
    <row r="392" spans="1:10" s="74" customFormat="1" x14ac:dyDescent="0.2">
      <c r="A392" s="177"/>
      <c r="B392" s="160"/>
      <c r="C392" s="219"/>
      <c r="D392" s="219"/>
      <c r="E392" s="179"/>
      <c r="F392" s="217"/>
      <c r="G392" s="159"/>
      <c r="H392" s="159"/>
      <c r="I392" s="178"/>
      <c r="J392" s="178"/>
    </row>
    <row r="393" spans="1:10" s="74" customFormat="1" x14ac:dyDescent="0.2">
      <c r="A393" s="177"/>
      <c r="B393" s="220"/>
      <c r="C393" s="177"/>
      <c r="D393" s="177"/>
      <c r="E393" s="179"/>
      <c r="F393" s="180"/>
      <c r="G393" s="177"/>
      <c r="H393" s="177"/>
      <c r="I393" s="160"/>
      <c r="J393" s="160"/>
    </row>
    <row r="394" spans="1:10" s="74" customFormat="1" x14ac:dyDescent="0.2">
      <c r="A394" s="420"/>
      <c r="B394" s="420"/>
      <c r="C394" s="420"/>
      <c r="D394" s="420"/>
      <c r="E394" s="420"/>
      <c r="F394" s="420"/>
      <c r="G394" s="420"/>
      <c r="H394" s="420"/>
      <c r="I394" s="420"/>
      <c r="J394" s="135"/>
    </row>
    <row r="395" spans="1:10" s="74" customFormat="1" x14ac:dyDescent="0.2">
      <c r="A395" s="152"/>
      <c r="B395" s="152"/>
      <c r="C395" s="152"/>
      <c r="D395" s="152"/>
      <c r="E395" s="152"/>
      <c r="F395" s="152"/>
      <c r="G395" s="152"/>
      <c r="H395" s="152"/>
      <c r="I395" s="152"/>
      <c r="J395" s="153"/>
    </row>
    <row r="396" spans="1:10" s="74" customFormat="1" x14ac:dyDescent="0.2">
      <c r="A396" s="152"/>
      <c r="B396" s="152"/>
      <c r="C396" s="152"/>
      <c r="D396" s="152"/>
      <c r="E396" s="152"/>
      <c r="F396" s="152"/>
      <c r="G396" s="152"/>
      <c r="H396" s="152"/>
      <c r="I396" s="152"/>
      <c r="J396" s="153"/>
    </row>
    <row r="397" spans="1:10" s="74" customFormat="1" x14ac:dyDescent="0.2">
      <c r="A397" s="152"/>
      <c r="B397" s="152"/>
      <c r="C397" s="152"/>
      <c r="D397" s="152"/>
      <c r="E397" s="152"/>
      <c r="F397" s="152"/>
      <c r="G397" s="152"/>
      <c r="H397" s="152"/>
      <c r="I397" s="152"/>
      <c r="J397" s="153"/>
    </row>
    <row r="398" spans="1:10" s="74" customFormat="1" x14ac:dyDescent="0.2">
      <c r="A398" s="152"/>
      <c r="B398" s="152"/>
      <c r="C398" s="152"/>
      <c r="D398" s="152"/>
      <c r="E398" s="152"/>
      <c r="F398" s="152"/>
      <c r="G398" s="152"/>
      <c r="H398" s="152"/>
      <c r="I398" s="152"/>
      <c r="J398" s="153"/>
    </row>
    <row r="399" spans="1:10" s="74" customFormat="1" x14ac:dyDescent="0.2">
      <c r="A399" s="152"/>
      <c r="B399" s="152"/>
      <c r="C399" s="152"/>
      <c r="D399" s="152"/>
      <c r="E399" s="152"/>
      <c r="F399" s="152"/>
      <c r="G399" s="152"/>
      <c r="H399" s="152"/>
      <c r="I399" s="152"/>
      <c r="J399" s="153"/>
    </row>
    <row r="400" spans="1:10" s="74" customFormat="1" x14ac:dyDescent="0.2">
      <c r="A400" s="152"/>
      <c r="B400" s="152"/>
      <c r="C400" s="152"/>
      <c r="D400" s="152"/>
      <c r="E400" s="152"/>
      <c r="F400" s="152"/>
      <c r="G400" s="152"/>
      <c r="H400" s="152"/>
      <c r="I400" s="152"/>
      <c r="J400" s="153"/>
    </row>
    <row r="401" spans="1:10" s="74" customFormat="1" x14ac:dyDescent="0.2">
      <c r="A401" s="152"/>
      <c r="B401" s="152"/>
      <c r="C401" s="152"/>
      <c r="D401" s="152"/>
      <c r="E401" s="152"/>
      <c r="F401" s="152"/>
      <c r="G401" s="152"/>
      <c r="H401" s="152"/>
      <c r="I401" s="152"/>
      <c r="J401" s="153"/>
    </row>
    <row r="402" spans="1:10" s="74" customFormat="1" x14ac:dyDescent="0.2">
      <c r="A402" s="152"/>
      <c r="B402" s="152"/>
      <c r="C402" s="152"/>
      <c r="D402" s="152"/>
      <c r="E402" s="152"/>
      <c r="F402" s="152"/>
      <c r="G402" s="152"/>
      <c r="H402" s="152"/>
      <c r="I402" s="152"/>
      <c r="J402" s="153"/>
    </row>
    <row r="403" spans="1:10" s="74" customFormat="1" x14ac:dyDescent="0.2">
      <c r="A403" s="152"/>
      <c r="B403" s="152"/>
      <c r="C403" s="152"/>
      <c r="D403" s="152"/>
      <c r="E403" s="152"/>
      <c r="F403" s="152"/>
      <c r="G403" s="152"/>
      <c r="H403" s="152"/>
      <c r="I403" s="152"/>
      <c r="J403" s="153"/>
    </row>
    <row r="404" spans="1:10" s="74" customFormat="1" x14ac:dyDescent="0.2">
      <c r="A404" s="152"/>
      <c r="B404" s="152"/>
      <c r="C404" s="152"/>
      <c r="D404" s="152"/>
      <c r="E404" s="152"/>
      <c r="F404" s="152"/>
      <c r="G404" s="152"/>
      <c r="H404" s="152"/>
      <c r="I404" s="152"/>
      <c r="J404" s="153"/>
    </row>
    <row r="405" spans="1:10" s="74" customFormat="1" x14ac:dyDescent="0.2">
      <c r="A405" s="152"/>
      <c r="B405" s="152"/>
      <c r="C405" s="152"/>
      <c r="D405" s="152"/>
      <c r="E405" s="152"/>
      <c r="F405" s="152"/>
      <c r="G405" s="152"/>
      <c r="H405" s="152"/>
      <c r="I405" s="152"/>
      <c r="J405" s="153"/>
    </row>
    <row r="406" spans="1:10" s="74" customFormat="1" x14ac:dyDescent="0.2">
      <c r="A406" s="134"/>
      <c r="B406" s="134"/>
      <c r="C406" s="134"/>
      <c r="D406" s="134"/>
      <c r="E406" s="134"/>
      <c r="F406" s="134"/>
      <c r="G406" s="152"/>
      <c r="H406" s="152"/>
      <c r="I406" s="152"/>
      <c r="J406" s="153"/>
    </row>
    <row r="407" spans="1:10" s="74" customFormat="1" x14ac:dyDescent="0.2">
      <c r="A407" s="152"/>
      <c r="B407" s="152"/>
      <c r="C407" s="152"/>
      <c r="D407" s="152"/>
      <c r="E407" s="152"/>
      <c r="F407" s="152"/>
      <c r="G407" s="152"/>
      <c r="H407" s="152"/>
      <c r="I407" s="152"/>
      <c r="J407" s="153"/>
    </row>
    <row r="408" spans="1:10" s="74" customFormat="1" x14ac:dyDescent="0.2">
      <c r="A408" s="152"/>
      <c r="B408" s="152"/>
      <c r="C408" s="152"/>
      <c r="D408" s="152"/>
      <c r="E408" s="152"/>
      <c r="F408" s="152"/>
      <c r="G408" s="152"/>
      <c r="H408" s="152"/>
      <c r="I408" s="152"/>
      <c r="J408" s="153"/>
    </row>
    <row r="409" spans="1:10" s="74" customFormat="1" x14ac:dyDescent="0.2">
      <c r="A409" s="419"/>
      <c r="B409" s="419"/>
      <c r="C409" s="419"/>
      <c r="D409" s="298"/>
      <c r="E409" s="419"/>
      <c r="F409" s="419"/>
      <c r="G409" s="419"/>
      <c r="H409" s="419"/>
      <c r="I409" s="419"/>
      <c r="J409" s="419"/>
    </row>
    <row r="410" spans="1:10" s="74" customFormat="1" x14ac:dyDescent="0.2">
      <c r="A410" s="419"/>
      <c r="B410" s="419"/>
      <c r="C410" s="419"/>
      <c r="D410" s="298"/>
      <c r="E410" s="419"/>
      <c r="F410" s="419"/>
      <c r="G410" s="419"/>
      <c r="H410" s="419"/>
      <c r="I410" s="419"/>
      <c r="J410" s="419"/>
    </row>
    <row r="411" spans="1:10" s="74" customFormat="1" x14ac:dyDescent="0.2">
      <c r="A411" s="221"/>
      <c r="B411" s="222"/>
      <c r="C411" s="223"/>
      <c r="D411" s="223"/>
      <c r="E411" s="224"/>
      <c r="F411" s="158"/>
      <c r="G411" s="206"/>
      <c r="H411" s="206"/>
      <c r="I411" s="204"/>
      <c r="J411" s="204"/>
    </row>
    <row r="412" spans="1:10" s="74" customFormat="1" x14ac:dyDescent="0.2">
      <c r="A412" s="221"/>
      <c r="B412" s="222"/>
      <c r="C412" s="223"/>
      <c r="D412" s="223"/>
      <c r="E412" s="224"/>
      <c r="F412" s="158"/>
      <c r="G412" s="206"/>
      <c r="H412" s="206"/>
      <c r="I412" s="204"/>
      <c r="J412" s="204"/>
    </row>
    <row r="413" spans="1:10" s="74" customFormat="1" x14ac:dyDescent="0.2">
      <c r="A413" s="221"/>
      <c r="B413" s="222"/>
      <c r="C413" s="223"/>
      <c r="D413" s="223"/>
      <c r="E413" s="224"/>
      <c r="F413" s="158"/>
      <c r="G413" s="206"/>
      <c r="H413" s="206"/>
      <c r="I413" s="204"/>
      <c r="J413" s="204"/>
    </row>
    <row r="414" spans="1:10" s="74" customFormat="1" x14ac:dyDescent="0.2">
      <c r="A414" s="420"/>
      <c r="B414" s="420"/>
      <c r="C414" s="420"/>
      <c r="D414" s="420"/>
      <c r="E414" s="420"/>
      <c r="F414" s="420"/>
      <c r="G414" s="420"/>
      <c r="H414" s="420"/>
      <c r="I414" s="420"/>
      <c r="J414" s="181"/>
    </row>
    <row r="415" spans="1:10" s="74" customFormat="1" x14ac:dyDescent="0.2">
      <c r="A415" s="152"/>
      <c r="B415" s="152"/>
      <c r="C415" s="152"/>
      <c r="D415" s="152"/>
      <c r="E415" s="152"/>
      <c r="F415" s="152"/>
      <c r="G415" s="152"/>
      <c r="H415" s="152"/>
      <c r="I415" s="152"/>
      <c r="J415" s="153"/>
    </row>
    <row r="416" spans="1:10" s="74" customFormat="1" x14ac:dyDescent="0.2">
      <c r="A416" s="152"/>
      <c r="B416" s="152"/>
      <c r="C416" s="152"/>
      <c r="D416" s="152"/>
      <c r="E416" s="152"/>
      <c r="F416" s="152"/>
      <c r="G416" s="152"/>
      <c r="H416" s="152"/>
      <c r="I416" s="152"/>
      <c r="J416" s="153"/>
    </row>
    <row r="417" spans="1:10" s="74" customFormat="1" x14ac:dyDescent="0.2">
      <c r="A417" s="419"/>
      <c r="B417" s="419"/>
      <c r="C417" s="419"/>
      <c r="D417" s="298"/>
      <c r="E417" s="419"/>
      <c r="F417" s="419"/>
      <c r="G417" s="419"/>
      <c r="H417" s="419"/>
      <c r="I417" s="419"/>
      <c r="J417" s="419"/>
    </row>
    <row r="418" spans="1:10" s="74" customFormat="1" x14ac:dyDescent="0.2">
      <c r="A418" s="419"/>
      <c r="B418" s="419"/>
      <c r="C418" s="419"/>
      <c r="D418" s="298"/>
      <c r="E418" s="419"/>
      <c r="F418" s="419"/>
      <c r="G418" s="419"/>
      <c r="H418" s="419"/>
      <c r="I418" s="419"/>
      <c r="J418" s="419"/>
    </row>
    <row r="419" spans="1:10" s="74" customFormat="1" x14ac:dyDescent="0.2">
      <c r="A419" s="225"/>
      <c r="B419" s="204"/>
      <c r="C419" s="158"/>
      <c r="D419" s="158"/>
      <c r="E419" s="205"/>
      <c r="F419" s="158"/>
      <c r="G419" s="206"/>
      <c r="H419" s="206"/>
      <c r="I419" s="204"/>
      <c r="J419" s="204"/>
    </row>
    <row r="420" spans="1:10" s="74" customFormat="1" x14ac:dyDescent="0.2">
      <c r="A420" s="225"/>
      <c r="B420" s="204"/>
      <c r="C420" s="158"/>
      <c r="D420" s="158"/>
      <c r="E420" s="205"/>
      <c r="F420" s="158"/>
      <c r="G420" s="206"/>
      <c r="H420" s="206"/>
      <c r="I420" s="204"/>
      <c r="J420" s="204"/>
    </row>
    <row r="421" spans="1:10" s="74" customFormat="1" x14ac:dyDescent="0.2">
      <c r="A421" s="225"/>
      <c r="B421" s="204"/>
      <c r="C421" s="158"/>
      <c r="D421" s="158"/>
      <c r="E421" s="205"/>
      <c r="F421" s="158"/>
      <c r="G421" s="206"/>
      <c r="H421" s="206"/>
      <c r="I421" s="204"/>
      <c r="J421" s="204"/>
    </row>
    <row r="422" spans="1:10" s="74" customFormat="1" x14ac:dyDescent="0.2">
      <c r="A422" s="225"/>
      <c r="B422" s="204"/>
      <c r="C422" s="158"/>
      <c r="D422" s="158"/>
      <c r="E422" s="205"/>
      <c r="F422" s="158"/>
      <c r="G422" s="206"/>
      <c r="H422" s="206"/>
      <c r="I422" s="204"/>
      <c r="J422" s="204"/>
    </row>
    <row r="423" spans="1:10" s="74" customFormat="1" x14ac:dyDescent="0.2">
      <c r="A423" s="225"/>
      <c r="B423" s="204"/>
      <c r="C423" s="158"/>
      <c r="D423" s="158"/>
      <c r="E423" s="205"/>
      <c r="F423" s="158"/>
      <c r="G423" s="206"/>
      <c r="H423" s="206"/>
      <c r="I423" s="204"/>
      <c r="J423" s="204"/>
    </row>
    <row r="424" spans="1:10" s="74" customFormat="1" x14ac:dyDescent="0.2">
      <c r="A424" s="420"/>
      <c r="B424" s="420"/>
      <c r="C424" s="420"/>
      <c r="D424" s="420"/>
      <c r="E424" s="420"/>
      <c r="F424" s="420"/>
      <c r="G424" s="420"/>
      <c r="H424" s="420"/>
      <c r="I424" s="420"/>
      <c r="J424" s="181"/>
    </row>
    <row r="425" spans="1:10" s="74" customFormat="1" x14ac:dyDescent="0.2">
      <c r="A425" s="152"/>
      <c r="B425" s="152"/>
      <c r="C425" s="152"/>
      <c r="D425" s="152"/>
      <c r="E425" s="152"/>
      <c r="F425" s="152"/>
      <c r="G425" s="152"/>
      <c r="H425" s="152"/>
      <c r="I425" s="152"/>
      <c r="J425" s="153"/>
    </row>
    <row r="426" spans="1:10" s="74" customFormat="1" x14ac:dyDescent="0.2">
      <c r="A426" s="152"/>
      <c r="B426" s="152"/>
      <c r="C426" s="152"/>
      <c r="D426" s="152"/>
      <c r="E426" s="152"/>
      <c r="F426" s="152"/>
      <c r="G426" s="152"/>
      <c r="H426" s="152"/>
      <c r="I426" s="152"/>
      <c r="J426" s="153"/>
    </row>
    <row r="427" spans="1:10" s="74" customFormat="1" x14ac:dyDescent="0.2">
      <c r="A427" s="134"/>
      <c r="B427" s="134"/>
      <c r="C427" s="134"/>
      <c r="D427" s="134"/>
      <c r="E427" s="134"/>
      <c r="F427" s="134"/>
      <c r="G427" s="134"/>
      <c r="H427" s="134"/>
      <c r="I427" s="134"/>
      <c r="J427" s="135"/>
    </row>
    <row r="428" spans="1:10" s="74" customFormat="1" ht="12.75" customHeight="1" x14ac:dyDescent="0.2">
      <c r="A428" s="152"/>
      <c r="B428" s="152"/>
      <c r="C428" s="152"/>
      <c r="D428" s="152"/>
      <c r="E428" s="152"/>
      <c r="F428" s="152"/>
      <c r="G428" s="152"/>
      <c r="H428" s="152"/>
      <c r="I428" s="152"/>
      <c r="J428" s="153"/>
    </row>
    <row r="429" spans="1:10" s="74" customFormat="1" x14ac:dyDescent="0.2">
      <c r="A429" s="419"/>
      <c r="B429" s="419"/>
      <c r="C429" s="419"/>
      <c r="D429" s="298"/>
      <c r="E429" s="419"/>
      <c r="F429" s="419"/>
      <c r="G429" s="419"/>
      <c r="H429" s="419"/>
      <c r="I429" s="419"/>
      <c r="J429" s="419"/>
    </row>
    <row r="430" spans="1:10" s="74" customFormat="1" x14ac:dyDescent="0.2">
      <c r="A430" s="419"/>
      <c r="B430" s="419"/>
      <c r="C430" s="419"/>
      <c r="D430" s="298"/>
      <c r="E430" s="419"/>
      <c r="F430" s="419"/>
      <c r="G430" s="419"/>
      <c r="H430" s="419"/>
      <c r="I430" s="419"/>
      <c r="J430" s="419"/>
    </row>
    <row r="431" spans="1:10" s="74" customFormat="1" x14ac:dyDescent="0.2">
      <c r="A431" s="177"/>
      <c r="B431" s="198"/>
      <c r="C431" s="226"/>
      <c r="D431" s="226"/>
      <c r="E431" s="195"/>
      <c r="F431" s="158"/>
      <c r="G431" s="159"/>
      <c r="H431" s="159"/>
      <c r="I431" s="160"/>
      <c r="J431" s="160"/>
    </row>
    <row r="432" spans="1:10" s="74" customFormat="1" x14ac:dyDescent="0.2">
      <c r="A432" s="177"/>
      <c r="B432" s="198"/>
      <c r="C432" s="226"/>
      <c r="D432" s="226"/>
      <c r="E432" s="195"/>
      <c r="F432" s="226"/>
      <c r="G432" s="159"/>
      <c r="H432" s="159"/>
      <c r="I432" s="160"/>
      <c r="J432" s="160"/>
    </row>
    <row r="433" spans="1:10" s="74" customFormat="1" x14ac:dyDescent="0.2">
      <c r="A433" s="177"/>
      <c r="B433" s="198"/>
      <c r="C433" s="226"/>
      <c r="D433" s="226"/>
      <c r="E433" s="195"/>
      <c r="F433" s="226"/>
      <c r="G433" s="159"/>
      <c r="H433" s="159"/>
      <c r="I433" s="160"/>
      <c r="J433" s="160"/>
    </row>
    <row r="434" spans="1:10" s="74" customFormat="1" x14ac:dyDescent="0.2">
      <c r="A434" s="177"/>
      <c r="B434" s="198"/>
      <c r="C434" s="226"/>
      <c r="D434" s="226"/>
      <c r="E434" s="195"/>
      <c r="F434" s="226"/>
      <c r="G434" s="159"/>
      <c r="H434" s="159"/>
      <c r="I434" s="160"/>
      <c r="J434" s="160"/>
    </row>
    <row r="435" spans="1:10" s="74" customFormat="1" x14ac:dyDescent="0.2">
      <c r="A435" s="177"/>
      <c r="B435" s="198"/>
      <c r="C435" s="226"/>
      <c r="D435" s="226"/>
      <c r="E435" s="195"/>
      <c r="F435" s="226"/>
      <c r="G435" s="159"/>
      <c r="H435" s="159"/>
      <c r="I435" s="160"/>
      <c r="J435" s="160"/>
    </row>
    <row r="436" spans="1:10" s="74" customFormat="1" x14ac:dyDescent="0.2">
      <c r="A436" s="177"/>
      <c r="B436" s="198"/>
      <c r="C436" s="226"/>
      <c r="D436" s="226"/>
      <c r="E436" s="195"/>
      <c r="F436" s="226"/>
      <c r="G436" s="159"/>
      <c r="H436" s="159"/>
      <c r="I436" s="160"/>
      <c r="J436" s="160"/>
    </row>
    <row r="437" spans="1:10" s="74" customFormat="1" x14ac:dyDescent="0.2">
      <c r="A437" s="177"/>
      <c r="B437" s="198"/>
      <c r="C437" s="226"/>
      <c r="D437" s="226"/>
      <c r="E437" s="195"/>
      <c r="F437" s="226"/>
      <c r="G437" s="159"/>
      <c r="H437" s="159"/>
      <c r="I437" s="160"/>
      <c r="J437" s="160"/>
    </row>
    <row r="438" spans="1:10" s="74" customFormat="1" x14ac:dyDescent="0.2">
      <c r="A438" s="177"/>
      <c r="B438" s="198"/>
      <c r="C438" s="226"/>
      <c r="D438" s="226"/>
      <c r="E438" s="195"/>
      <c r="F438" s="226"/>
      <c r="G438" s="159"/>
      <c r="H438" s="159"/>
      <c r="I438" s="160"/>
      <c r="J438" s="160"/>
    </row>
    <row r="439" spans="1:10" s="74" customFormat="1" x14ac:dyDescent="0.2">
      <c r="A439" s="177"/>
      <c r="B439" s="198"/>
      <c r="C439" s="226"/>
      <c r="D439" s="226"/>
      <c r="E439" s="195"/>
      <c r="F439" s="226"/>
      <c r="G439" s="159"/>
      <c r="H439" s="159"/>
      <c r="I439" s="160"/>
      <c r="J439" s="160"/>
    </row>
    <row r="440" spans="1:10" s="74" customFormat="1" x14ac:dyDescent="0.2">
      <c r="A440" s="177"/>
      <c r="B440" s="198"/>
      <c r="C440" s="226"/>
      <c r="D440" s="226"/>
      <c r="E440" s="195"/>
      <c r="F440" s="226"/>
      <c r="G440" s="159"/>
      <c r="H440" s="159"/>
      <c r="I440" s="160"/>
      <c r="J440" s="160"/>
    </row>
    <row r="441" spans="1:10" s="74" customFormat="1" x14ac:dyDescent="0.2">
      <c r="A441" s="177"/>
      <c r="B441" s="198"/>
      <c r="C441" s="226"/>
      <c r="D441" s="226"/>
      <c r="E441" s="195"/>
      <c r="F441" s="226"/>
      <c r="G441" s="159"/>
      <c r="H441" s="159"/>
      <c r="I441" s="160"/>
      <c r="J441" s="160"/>
    </row>
    <row r="442" spans="1:10" s="74" customFormat="1" x14ac:dyDescent="0.2">
      <c r="A442" s="177"/>
      <c r="B442" s="198"/>
      <c r="C442" s="226"/>
      <c r="D442" s="226"/>
      <c r="E442" s="195"/>
      <c r="F442" s="226"/>
      <c r="G442" s="159"/>
      <c r="H442" s="159"/>
      <c r="I442" s="160"/>
      <c r="J442" s="160"/>
    </row>
    <row r="443" spans="1:10" s="74" customFormat="1" x14ac:dyDescent="0.2">
      <c r="A443" s="420"/>
      <c r="B443" s="420"/>
      <c r="C443" s="420"/>
      <c r="D443" s="420"/>
      <c r="E443" s="420"/>
      <c r="F443" s="420"/>
      <c r="G443" s="420"/>
      <c r="H443" s="420"/>
      <c r="I443" s="420"/>
      <c r="J443" s="227"/>
    </row>
    <row r="444" spans="1:10" s="74" customFormat="1" x14ac:dyDescent="0.2">
      <c r="A444" s="152"/>
      <c r="B444" s="152"/>
      <c r="C444" s="152"/>
      <c r="D444" s="152"/>
      <c r="E444" s="152"/>
      <c r="F444" s="152"/>
      <c r="G444" s="152"/>
      <c r="H444" s="152"/>
      <c r="I444" s="152"/>
      <c r="J444" s="153"/>
    </row>
    <row r="445" spans="1:10" s="74" customFormat="1" x14ac:dyDescent="0.2">
      <c r="A445" s="152"/>
      <c r="B445" s="152"/>
      <c r="C445" s="152"/>
      <c r="D445" s="152"/>
      <c r="E445" s="152"/>
      <c r="F445" s="152"/>
      <c r="G445" s="152"/>
      <c r="H445" s="152"/>
      <c r="I445" s="152"/>
      <c r="J445" s="153"/>
    </row>
    <row r="446" spans="1:10" s="74" customFormat="1" x14ac:dyDescent="0.2">
      <c r="A446" s="134"/>
      <c r="B446" s="134"/>
      <c r="C446" s="134"/>
      <c r="D446" s="134"/>
      <c r="E446" s="134"/>
      <c r="F446" s="134"/>
      <c r="G446" s="134"/>
      <c r="H446" s="134"/>
      <c r="I446" s="134"/>
      <c r="J446" s="135"/>
    </row>
    <row r="447" spans="1:10" s="74" customFormat="1" x14ac:dyDescent="0.2">
      <c r="A447" s="134"/>
      <c r="B447" s="134"/>
      <c r="C447" s="134"/>
      <c r="D447" s="134"/>
      <c r="E447" s="134"/>
      <c r="F447" s="134"/>
      <c r="G447" s="134"/>
      <c r="H447" s="134"/>
      <c r="I447" s="134"/>
      <c r="J447" s="135"/>
    </row>
    <row r="448" spans="1:10" s="74" customFormat="1" x14ac:dyDescent="0.2">
      <c r="A448" s="134"/>
      <c r="B448" s="134"/>
      <c r="C448" s="134"/>
      <c r="D448" s="134"/>
      <c r="E448" s="134"/>
      <c r="F448" s="134"/>
      <c r="G448" s="134"/>
      <c r="H448" s="134"/>
      <c r="I448" s="134"/>
      <c r="J448" s="135"/>
    </row>
    <row r="449" spans="1:10" s="74" customFormat="1" x14ac:dyDescent="0.2">
      <c r="A449" s="134"/>
      <c r="B449" s="134"/>
      <c r="C449" s="134"/>
      <c r="D449" s="134"/>
      <c r="E449" s="134"/>
      <c r="F449" s="134"/>
      <c r="G449" s="134"/>
      <c r="H449" s="134"/>
      <c r="I449" s="134"/>
      <c r="J449" s="135"/>
    </row>
    <row r="450" spans="1:10" s="74" customFormat="1" x14ac:dyDescent="0.2">
      <c r="A450" s="134"/>
      <c r="B450" s="134"/>
      <c r="C450" s="134"/>
      <c r="D450" s="134"/>
      <c r="E450" s="134"/>
      <c r="F450" s="134"/>
      <c r="G450" s="134"/>
      <c r="H450" s="134"/>
      <c r="I450" s="134"/>
      <c r="J450" s="135"/>
    </row>
    <row r="451" spans="1:10" s="74" customFormat="1" x14ac:dyDescent="0.2">
      <c r="A451" s="134"/>
      <c r="B451" s="134"/>
      <c r="C451" s="134"/>
      <c r="D451" s="134"/>
      <c r="E451" s="134"/>
      <c r="F451" s="134"/>
      <c r="G451" s="134"/>
      <c r="H451" s="134"/>
      <c r="I451" s="134"/>
      <c r="J451" s="135"/>
    </row>
    <row r="452" spans="1:10" s="74" customFormat="1" x14ac:dyDescent="0.2">
      <c r="A452" s="419"/>
      <c r="B452" s="419"/>
      <c r="C452" s="419"/>
      <c r="D452" s="298"/>
      <c r="E452" s="419"/>
      <c r="F452" s="419"/>
      <c r="G452" s="419"/>
      <c r="H452" s="419"/>
      <c r="I452" s="419"/>
      <c r="J452" s="419"/>
    </row>
    <row r="453" spans="1:10" s="74" customFormat="1" x14ac:dyDescent="0.2">
      <c r="A453" s="419"/>
      <c r="B453" s="419"/>
      <c r="C453" s="419"/>
      <c r="D453" s="298"/>
      <c r="E453" s="419"/>
      <c r="F453" s="419"/>
      <c r="G453" s="419"/>
      <c r="H453" s="419"/>
      <c r="I453" s="419"/>
      <c r="J453" s="419"/>
    </row>
    <row r="454" spans="1:10" s="74" customFormat="1" x14ac:dyDescent="0.2">
      <c r="A454" s="177"/>
      <c r="B454" s="178"/>
      <c r="C454" s="158"/>
      <c r="D454" s="158"/>
      <c r="E454" s="228"/>
      <c r="F454" s="226"/>
      <c r="G454" s="159"/>
      <c r="H454" s="159"/>
      <c r="I454" s="178"/>
      <c r="J454" s="178"/>
    </row>
    <row r="455" spans="1:10" s="74" customFormat="1" x14ac:dyDescent="0.2">
      <c r="A455" s="177"/>
      <c r="B455" s="178"/>
      <c r="C455" s="158"/>
      <c r="D455" s="158"/>
      <c r="E455" s="228"/>
      <c r="F455" s="226"/>
      <c r="G455" s="159"/>
      <c r="H455" s="159"/>
      <c r="I455" s="178"/>
      <c r="J455" s="178"/>
    </row>
    <row r="456" spans="1:10" s="74" customFormat="1" x14ac:dyDescent="0.2">
      <c r="A456" s="177"/>
      <c r="B456" s="178"/>
      <c r="C456" s="158"/>
      <c r="D456" s="158"/>
      <c r="E456" s="228"/>
      <c r="F456" s="226"/>
      <c r="G456" s="159"/>
      <c r="H456" s="159"/>
      <c r="I456" s="178"/>
      <c r="J456" s="178"/>
    </row>
    <row r="457" spans="1:10" s="74" customFormat="1" x14ac:dyDescent="0.2">
      <c r="A457" s="177"/>
      <c r="B457" s="178"/>
      <c r="C457" s="158"/>
      <c r="D457" s="158"/>
      <c r="E457" s="228"/>
      <c r="F457" s="226"/>
      <c r="G457" s="159"/>
      <c r="H457" s="159"/>
      <c r="I457" s="178"/>
      <c r="J457" s="178"/>
    </row>
    <row r="458" spans="1:10" s="74" customFormat="1" x14ac:dyDescent="0.2">
      <c r="A458" s="177"/>
      <c r="B458" s="178"/>
      <c r="C458" s="158"/>
      <c r="D458" s="158"/>
      <c r="E458" s="228"/>
      <c r="F458" s="226"/>
      <c r="G458" s="159"/>
      <c r="H458" s="159"/>
      <c r="I458" s="178"/>
      <c r="J458" s="178"/>
    </row>
    <row r="459" spans="1:10" s="74" customFormat="1" x14ac:dyDescent="0.2">
      <c r="A459" s="177"/>
      <c r="B459" s="178"/>
      <c r="C459" s="158"/>
      <c r="D459" s="158"/>
      <c r="E459" s="228"/>
      <c r="F459" s="226"/>
      <c r="G459" s="159"/>
      <c r="H459" s="159"/>
      <c r="I459" s="178"/>
      <c r="J459" s="178"/>
    </row>
    <row r="460" spans="1:10" s="74" customFormat="1" x14ac:dyDescent="0.2">
      <c r="A460" s="177"/>
      <c r="B460" s="178"/>
      <c r="C460" s="158"/>
      <c r="D460" s="158"/>
      <c r="E460" s="228"/>
      <c r="F460" s="226"/>
      <c r="G460" s="159"/>
      <c r="H460" s="159"/>
      <c r="I460" s="178"/>
      <c r="J460" s="178"/>
    </row>
    <row r="461" spans="1:10" s="74" customFormat="1" x14ac:dyDescent="0.2">
      <c r="A461" s="177"/>
      <c r="B461" s="178"/>
      <c r="C461" s="158"/>
      <c r="D461" s="158"/>
      <c r="E461" s="228"/>
      <c r="F461" s="226"/>
      <c r="G461" s="159"/>
      <c r="H461" s="159"/>
      <c r="I461" s="178"/>
      <c r="J461" s="178"/>
    </row>
    <row r="462" spans="1:10" s="74" customFormat="1" x14ac:dyDescent="0.2">
      <c r="A462" s="420"/>
      <c r="B462" s="420"/>
      <c r="C462" s="420"/>
      <c r="D462" s="420"/>
      <c r="E462" s="420"/>
      <c r="F462" s="420"/>
      <c r="G462" s="420"/>
      <c r="H462" s="420"/>
      <c r="I462" s="420"/>
      <c r="J462" s="181"/>
    </row>
    <row r="463" spans="1:10" s="74" customFormat="1" x14ac:dyDescent="0.2">
      <c r="A463" s="152"/>
      <c r="B463" s="152"/>
      <c r="C463" s="152"/>
      <c r="D463" s="152"/>
      <c r="E463" s="152"/>
      <c r="F463" s="152"/>
      <c r="G463" s="152"/>
      <c r="H463" s="152"/>
      <c r="I463" s="152"/>
      <c r="J463" s="153"/>
    </row>
    <row r="464" spans="1:10" s="74" customFormat="1" x14ac:dyDescent="0.2">
      <c r="A464" s="152"/>
      <c r="B464" s="152"/>
      <c r="C464" s="152"/>
      <c r="D464" s="152"/>
      <c r="E464" s="152"/>
      <c r="F464" s="152"/>
      <c r="G464" s="152"/>
      <c r="H464" s="152"/>
      <c r="I464" s="152"/>
      <c r="J464" s="153"/>
    </row>
    <row r="465" spans="1:10" s="74" customFormat="1" x14ac:dyDescent="0.2">
      <c r="A465" s="134"/>
      <c r="B465" s="134"/>
      <c r="C465" s="134"/>
      <c r="D465" s="134"/>
      <c r="E465" s="134"/>
      <c r="F465" s="134"/>
      <c r="G465" s="152"/>
      <c r="H465" s="152"/>
      <c r="I465" s="152"/>
      <c r="J465" s="153"/>
    </row>
    <row r="466" spans="1:10" s="74" customFormat="1" x14ac:dyDescent="0.2">
      <c r="A466" s="152"/>
      <c r="B466" s="152"/>
      <c r="C466" s="152"/>
      <c r="D466" s="152"/>
      <c r="E466" s="152"/>
      <c r="F466" s="152"/>
      <c r="G466" s="152"/>
      <c r="H466" s="152"/>
      <c r="I466" s="152"/>
      <c r="J466" s="153"/>
    </row>
    <row r="467" spans="1:10" s="74" customFormat="1" x14ac:dyDescent="0.2">
      <c r="A467" s="419"/>
      <c r="B467" s="419"/>
      <c r="C467" s="419"/>
      <c r="D467" s="298"/>
      <c r="E467" s="419"/>
      <c r="F467" s="419"/>
      <c r="G467" s="419"/>
      <c r="H467" s="419"/>
      <c r="I467" s="419"/>
      <c r="J467" s="419"/>
    </row>
    <row r="468" spans="1:10" s="74" customFormat="1" x14ac:dyDescent="0.2">
      <c r="A468" s="419"/>
      <c r="B468" s="419"/>
      <c r="C468" s="419"/>
      <c r="D468" s="298"/>
      <c r="E468" s="419"/>
      <c r="F468" s="419"/>
      <c r="G468" s="419"/>
      <c r="H468" s="419"/>
      <c r="I468" s="419"/>
      <c r="J468" s="419"/>
    </row>
    <row r="469" spans="1:10" s="74" customFormat="1" ht="13.5" x14ac:dyDescent="0.25">
      <c r="A469" s="189"/>
      <c r="B469" s="190"/>
      <c r="C469" s="229"/>
      <c r="D469" s="229"/>
      <c r="E469" s="184"/>
      <c r="F469" s="230"/>
      <c r="G469" s="192"/>
      <c r="H469" s="192"/>
      <c r="I469" s="190"/>
      <c r="J469" s="190"/>
    </row>
    <row r="470" spans="1:10" s="74" customFormat="1" ht="13.5" x14ac:dyDescent="0.25">
      <c r="A470" s="189"/>
      <c r="B470" s="190"/>
      <c r="C470" s="229"/>
      <c r="D470" s="229"/>
      <c r="E470" s="184"/>
      <c r="F470" s="230"/>
      <c r="G470" s="192"/>
      <c r="H470" s="192"/>
      <c r="I470" s="190"/>
      <c r="J470" s="190"/>
    </row>
    <row r="471" spans="1:10" s="74" customFormat="1" ht="13.5" x14ac:dyDescent="0.25">
      <c r="A471" s="189"/>
      <c r="B471" s="190"/>
      <c r="C471" s="229"/>
      <c r="D471" s="229"/>
      <c r="E471" s="184"/>
      <c r="F471" s="230"/>
      <c r="G471" s="192"/>
      <c r="H471" s="192"/>
      <c r="I471" s="190"/>
      <c r="J471" s="190"/>
    </row>
    <row r="472" spans="1:10" s="74" customFormat="1" ht="13.5" x14ac:dyDescent="0.25">
      <c r="A472" s="189"/>
      <c r="B472" s="190"/>
      <c r="C472" s="229"/>
      <c r="D472" s="229"/>
      <c r="E472" s="184"/>
      <c r="F472" s="230"/>
      <c r="G472" s="192"/>
      <c r="H472" s="192"/>
      <c r="I472" s="190"/>
      <c r="J472" s="190"/>
    </row>
    <row r="473" spans="1:10" s="74" customFormat="1" ht="13.5" x14ac:dyDescent="0.25">
      <c r="A473" s="189"/>
      <c r="B473" s="190"/>
      <c r="C473" s="229"/>
      <c r="D473" s="229"/>
      <c r="E473" s="184"/>
      <c r="F473" s="230"/>
      <c r="G473" s="192"/>
      <c r="H473" s="192"/>
      <c r="I473" s="190"/>
      <c r="J473" s="190"/>
    </row>
    <row r="474" spans="1:10" s="74" customFormat="1" ht="13.5" x14ac:dyDescent="0.25">
      <c r="A474" s="189"/>
      <c r="B474" s="190"/>
      <c r="C474" s="229"/>
      <c r="D474" s="229"/>
      <c r="E474" s="184"/>
      <c r="F474" s="230"/>
      <c r="G474" s="192"/>
      <c r="H474" s="192"/>
      <c r="I474" s="190"/>
      <c r="J474" s="190"/>
    </row>
    <row r="475" spans="1:10" s="74" customFormat="1" ht="13.5" x14ac:dyDescent="0.25">
      <c r="A475" s="189"/>
      <c r="B475" s="190"/>
      <c r="C475" s="231"/>
      <c r="D475" s="231"/>
      <c r="E475" s="184"/>
      <c r="F475" s="230"/>
      <c r="G475" s="192"/>
      <c r="H475" s="192"/>
      <c r="I475" s="190"/>
      <c r="J475" s="190"/>
    </row>
    <row r="476" spans="1:10" s="74" customFormat="1" ht="13.5" x14ac:dyDescent="0.25">
      <c r="A476" s="189"/>
      <c r="B476" s="190"/>
      <c r="C476" s="231"/>
      <c r="D476" s="231"/>
      <c r="E476" s="184"/>
      <c r="F476" s="230"/>
      <c r="G476" s="192"/>
      <c r="H476" s="192"/>
      <c r="I476" s="190"/>
      <c r="J476" s="190"/>
    </row>
    <row r="477" spans="1:10" s="74" customFormat="1" ht="13.5" x14ac:dyDescent="0.25">
      <c r="A477" s="189"/>
      <c r="B477" s="190"/>
      <c r="C477" s="231"/>
      <c r="D477" s="231"/>
      <c r="E477" s="184"/>
      <c r="F477" s="230"/>
      <c r="G477" s="192"/>
      <c r="H477" s="192"/>
      <c r="I477" s="190"/>
      <c r="J477" s="190"/>
    </row>
    <row r="478" spans="1:10" s="74" customFormat="1" ht="13.5" x14ac:dyDescent="0.25">
      <c r="A478" s="189"/>
      <c r="B478" s="190"/>
      <c r="C478" s="231"/>
      <c r="D478" s="231"/>
      <c r="E478" s="184"/>
      <c r="F478" s="230"/>
      <c r="G478" s="192"/>
      <c r="H478" s="192"/>
      <c r="I478" s="190"/>
      <c r="J478" s="190"/>
    </row>
    <row r="479" spans="1:10" s="74" customFormat="1" ht="13.5" x14ac:dyDescent="0.25">
      <c r="A479" s="189"/>
      <c r="B479" s="190"/>
      <c r="C479" s="231"/>
      <c r="D479" s="231"/>
      <c r="E479" s="184"/>
      <c r="F479" s="230"/>
      <c r="G479" s="192"/>
      <c r="H479" s="192"/>
      <c r="I479" s="190"/>
      <c r="J479" s="190"/>
    </row>
    <row r="480" spans="1:10" s="74" customFormat="1" ht="13.5" x14ac:dyDescent="0.25">
      <c r="A480" s="189"/>
      <c r="B480" s="190"/>
      <c r="C480" s="231"/>
      <c r="D480" s="231"/>
      <c r="E480" s="184"/>
      <c r="F480" s="230"/>
      <c r="G480" s="192"/>
      <c r="H480" s="192"/>
      <c r="I480" s="190"/>
      <c r="J480" s="190"/>
    </row>
    <row r="481" spans="1:10" s="74" customFormat="1" ht="13.5" x14ac:dyDescent="0.25">
      <c r="A481" s="189"/>
      <c r="B481" s="190"/>
      <c r="C481" s="231"/>
      <c r="D481" s="231"/>
      <c r="E481" s="184"/>
      <c r="F481" s="230"/>
      <c r="G481" s="192"/>
      <c r="H481" s="192"/>
      <c r="I481" s="190"/>
      <c r="J481" s="190"/>
    </row>
    <row r="482" spans="1:10" s="74" customFormat="1" ht="13.5" x14ac:dyDescent="0.25">
      <c r="A482" s="189"/>
      <c r="B482" s="190"/>
      <c r="C482" s="231"/>
      <c r="D482" s="231"/>
      <c r="E482" s="184"/>
      <c r="F482" s="230"/>
      <c r="G482" s="192"/>
      <c r="H482" s="192"/>
      <c r="I482" s="190"/>
      <c r="J482" s="190"/>
    </row>
    <row r="483" spans="1:10" s="74" customFormat="1" ht="13.5" x14ac:dyDescent="0.25">
      <c r="A483" s="189"/>
      <c r="B483" s="190"/>
      <c r="C483" s="231"/>
      <c r="D483" s="231"/>
      <c r="E483" s="184"/>
      <c r="F483" s="230"/>
      <c r="G483" s="192"/>
      <c r="H483" s="192"/>
      <c r="I483" s="190"/>
      <c r="J483" s="190"/>
    </row>
    <row r="484" spans="1:10" s="74" customFormat="1" ht="13.5" x14ac:dyDescent="0.25">
      <c r="A484" s="189"/>
      <c r="B484" s="190"/>
      <c r="C484" s="231"/>
      <c r="D484" s="231"/>
      <c r="E484" s="184"/>
      <c r="F484" s="230"/>
      <c r="G484" s="192"/>
      <c r="H484" s="192"/>
      <c r="I484" s="190"/>
      <c r="J484" s="190"/>
    </row>
    <row r="485" spans="1:10" s="74" customFormat="1" ht="16.5" x14ac:dyDescent="0.2">
      <c r="A485" s="424"/>
      <c r="B485" s="424"/>
      <c r="C485" s="424"/>
      <c r="D485" s="424"/>
      <c r="E485" s="424"/>
      <c r="F485" s="424"/>
      <c r="G485" s="424"/>
      <c r="H485" s="424"/>
      <c r="I485" s="424"/>
      <c r="J485" s="181"/>
    </row>
    <row r="486" spans="1:10" s="74" customFormat="1" x14ac:dyDescent="0.2">
      <c r="A486" s="152"/>
      <c r="B486" s="152"/>
      <c r="C486" s="152"/>
      <c r="D486" s="152"/>
      <c r="E486" s="152"/>
      <c r="F486" s="152"/>
      <c r="G486" s="152"/>
      <c r="H486" s="152"/>
      <c r="I486" s="152"/>
      <c r="J486" s="153"/>
    </row>
    <row r="487" spans="1:10" s="74" customFormat="1" x14ac:dyDescent="0.2">
      <c r="A487" s="152"/>
      <c r="B487" s="152"/>
      <c r="C487" s="152"/>
      <c r="D487" s="152"/>
      <c r="E487" s="152"/>
      <c r="F487" s="152"/>
      <c r="G487" s="152"/>
      <c r="H487" s="152"/>
      <c r="I487" s="152"/>
      <c r="J487" s="153"/>
    </row>
    <row r="488" spans="1:10" s="74" customFormat="1" x14ac:dyDescent="0.2">
      <c r="A488" s="134"/>
      <c r="B488" s="134"/>
      <c r="C488" s="134"/>
      <c r="D488" s="134"/>
      <c r="E488" s="134"/>
      <c r="F488" s="134"/>
      <c r="G488" s="134"/>
      <c r="H488" s="134"/>
      <c r="I488" s="134"/>
      <c r="J488" s="135"/>
    </row>
    <row r="489" spans="1:10" s="74" customFormat="1" x14ac:dyDescent="0.2">
      <c r="A489" s="134"/>
      <c r="B489" s="134"/>
      <c r="C489" s="134"/>
      <c r="D489" s="134"/>
      <c r="E489" s="134"/>
      <c r="F489" s="134"/>
      <c r="G489" s="134"/>
      <c r="H489" s="134"/>
      <c r="I489" s="134"/>
      <c r="J489" s="135"/>
    </row>
    <row r="490" spans="1:10" s="74" customFormat="1" x14ac:dyDescent="0.2">
      <c r="A490" s="419"/>
      <c r="B490" s="419"/>
      <c r="C490" s="419"/>
      <c r="D490" s="298"/>
      <c r="E490" s="419"/>
      <c r="F490" s="419"/>
      <c r="G490" s="419"/>
      <c r="H490" s="419"/>
      <c r="I490" s="419"/>
      <c r="J490" s="419"/>
    </row>
    <row r="491" spans="1:10" s="74" customFormat="1" x14ac:dyDescent="0.2">
      <c r="A491" s="419"/>
      <c r="B491" s="419"/>
      <c r="C491" s="419"/>
      <c r="D491" s="298"/>
      <c r="E491" s="419"/>
      <c r="F491" s="419"/>
      <c r="G491" s="419"/>
      <c r="H491" s="419"/>
      <c r="I491" s="419"/>
      <c r="J491" s="419"/>
    </row>
    <row r="492" spans="1:10" s="74" customFormat="1" x14ac:dyDescent="0.2">
      <c r="A492" s="177"/>
      <c r="B492" s="232"/>
      <c r="C492" s="233"/>
      <c r="D492" s="233"/>
      <c r="E492" s="179"/>
      <c r="F492" s="233"/>
      <c r="G492" s="159"/>
      <c r="H492" s="159"/>
      <c r="I492" s="160"/>
      <c r="J492" s="160"/>
    </row>
    <row r="493" spans="1:10" s="74" customFormat="1" x14ac:dyDescent="0.2">
      <c r="A493" s="177"/>
      <c r="B493" s="232"/>
      <c r="C493" s="233"/>
      <c r="D493" s="233"/>
      <c r="E493" s="179"/>
      <c r="F493" s="233"/>
      <c r="G493" s="159"/>
      <c r="H493" s="159"/>
      <c r="I493" s="160"/>
      <c r="J493" s="160"/>
    </row>
    <row r="494" spans="1:10" s="74" customFormat="1" x14ac:dyDescent="0.2">
      <c r="A494" s="177"/>
      <c r="B494" s="160"/>
      <c r="C494" s="233"/>
      <c r="D494" s="233"/>
      <c r="E494" s="179"/>
      <c r="F494" s="233"/>
      <c r="G494" s="159"/>
      <c r="H494" s="159"/>
      <c r="I494" s="160"/>
      <c r="J494" s="160"/>
    </row>
    <row r="495" spans="1:10" s="74" customFormat="1" x14ac:dyDescent="0.2">
      <c r="A495" s="177"/>
      <c r="B495" s="160"/>
      <c r="C495" s="158"/>
      <c r="D495" s="158"/>
      <c r="E495" s="179"/>
      <c r="F495" s="233"/>
      <c r="G495" s="159"/>
      <c r="H495" s="159"/>
      <c r="I495" s="160"/>
      <c r="J495" s="160"/>
    </row>
    <row r="496" spans="1:10" s="74" customFormat="1" x14ac:dyDescent="0.2">
      <c r="A496" s="420"/>
      <c r="B496" s="420"/>
      <c r="C496" s="420"/>
      <c r="D496" s="420"/>
      <c r="E496" s="420"/>
      <c r="F496" s="420"/>
      <c r="G496" s="420"/>
      <c r="H496" s="420"/>
      <c r="I496" s="420"/>
      <c r="J496" s="181"/>
    </row>
    <row r="497" spans="1:11" s="74" customFormat="1" x14ac:dyDescent="0.2">
      <c r="A497" s="152"/>
      <c r="B497" s="152"/>
      <c r="C497" s="152"/>
      <c r="D497" s="152"/>
      <c r="E497" s="152"/>
      <c r="F497" s="152"/>
      <c r="G497" s="152"/>
      <c r="H497" s="152"/>
      <c r="I497" s="152"/>
      <c r="J497" s="153"/>
    </row>
    <row r="498" spans="1:11" x14ac:dyDescent="0.2">
      <c r="A498" s="152"/>
      <c r="B498" s="152"/>
      <c r="C498" s="152"/>
      <c r="D498" s="152"/>
      <c r="E498" s="152"/>
      <c r="F498" s="152"/>
      <c r="G498" s="152"/>
      <c r="H498" s="152"/>
      <c r="I498" s="152"/>
      <c r="J498" s="153"/>
    </row>
    <row r="499" spans="1:11" x14ac:dyDescent="0.2">
      <c r="A499" s="134"/>
      <c r="B499" s="134"/>
      <c r="C499" s="134"/>
      <c r="D499" s="134"/>
      <c r="E499" s="134"/>
      <c r="F499" s="134"/>
      <c r="G499" s="152"/>
      <c r="H499" s="152"/>
      <c r="I499" s="152"/>
      <c r="J499" s="153"/>
    </row>
    <row r="500" spans="1:11" s="133" customFormat="1" x14ac:dyDescent="0.2">
      <c r="A500" s="134"/>
      <c r="B500" s="134"/>
      <c r="C500" s="134"/>
      <c r="D500" s="134"/>
      <c r="E500" s="134"/>
      <c r="F500" s="134"/>
      <c r="G500" s="152"/>
      <c r="H500" s="152"/>
      <c r="I500" s="152"/>
      <c r="J500" s="153"/>
      <c r="K500" s="137"/>
    </row>
    <row r="501" spans="1:11" x14ac:dyDescent="0.2">
      <c r="A501" s="152"/>
      <c r="B501" s="152"/>
      <c r="C501" s="152"/>
      <c r="D501" s="152"/>
      <c r="E501" s="152"/>
      <c r="F501" s="152"/>
      <c r="G501" s="152"/>
      <c r="H501" s="152"/>
      <c r="I501" s="152"/>
      <c r="J501" s="153"/>
    </row>
    <row r="502" spans="1:11" x14ac:dyDescent="0.2">
      <c r="A502" s="419"/>
      <c r="B502" s="419"/>
      <c r="C502" s="419"/>
      <c r="D502" s="298"/>
      <c r="E502" s="419"/>
      <c r="F502" s="419"/>
      <c r="G502" s="419"/>
      <c r="H502" s="419"/>
      <c r="I502" s="419"/>
      <c r="J502" s="419"/>
    </row>
    <row r="503" spans="1:11" x14ac:dyDescent="0.2">
      <c r="A503" s="419"/>
      <c r="B503" s="419"/>
      <c r="C503" s="419"/>
      <c r="D503" s="298"/>
      <c r="E503" s="419"/>
      <c r="F503" s="419"/>
      <c r="G503" s="419"/>
      <c r="H503" s="419"/>
      <c r="I503" s="419"/>
      <c r="J503" s="419"/>
    </row>
    <row r="504" spans="1:11" ht="13.5" x14ac:dyDescent="0.25">
      <c r="A504" s="189"/>
      <c r="B504" s="190"/>
      <c r="C504" s="229"/>
      <c r="D504" s="229"/>
      <c r="E504" s="184"/>
      <c r="F504" s="230"/>
      <c r="G504" s="192"/>
      <c r="H504" s="192"/>
      <c r="I504" s="190"/>
      <c r="J504" s="190"/>
    </row>
    <row r="505" spans="1:11" ht="13.5" x14ac:dyDescent="0.25">
      <c r="A505" s="189"/>
      <c r="B505" s="190"/>
      <c r="C505" s="229"/>
      <c r="D505" s="229"/>
      <c r="E505" s="184"/>
      <c r="F505" s="230"/>
      <c r="G505" s="192"/>
      <c r="H505" s="192"/>
      <c r="I505" s="190"/>
      <c r="J505" s="190"/>
    </row>
    <row r="506" spans="1:11" ht="13.5" x14ac:dyDescent="0.25">
      <c r="A506" s="189"/>
      <c r="B506" s="190"/>
      <c r="C506" s="229"/>
      <c r="D506" s="229"/>
      <c r="E506" s="184"/>
      <c r="F506" s="230"/>
      <c r="G506" s="192"/>
      <c r="H506" s="192"/>
      <c r="I506" s="190"/>
      <c r="J506" s="190"/>
    </row>
    <row r="507" spans="1:11" ht="13.5" x14ac:dyDescent="0.25">
      <c r="A507" s="189"/>
      <c r="B507" s="190"/>
      <c r="C507" s="229"/>
      <c r="D507" s="229"/>
      <c r="E507" s="184"/>
      <c r="F507" s="230"/>
      <c r="G507" s="192"/>
      <c r="H507" s="192"/>
      <c r="I507" s="190"/>
      <c r="J507" s="190"/>
    </row>
    <row r="508" spans="1:11" ht="16.5" x14ac:dyDescent="0.2">
      <c r="A508" s="424"/>
      <c r="B508" s="424"/>
      <c r="C508" s="424"/>
      <c r="D508" s="424"/>
      <c r="E508" s="424"/>
      <c r="F508" s="424"/>
      <c r="G508" s="424"/>
      <c r="H508" s="424"/>
      <c r="I508" s="424"/>
      <c r="J508" s="181"/>
    </row>
    <row r="509" spans="1:11" x14ac:dyDescent="0.2">
      <c r="A509" s="152"/>
      <c r="B509" s="152"/>
      <c r="C509" s="152"/>
      <c r="D509" s="152"/>
      <c r="E509" s="152"/>
      <c r="F509" s="152"/>
      <c r="G509" s="152"/>
      <c r="H509" s="152"/>
      <c r="I509" s="152"/>
      <c r="J509" s="153"/>
    </row>
    <row r="510" spans="1:11" x14ac:dyDescent="0.2">
      <c r="A510" s="152"/>
      <c r="B510" s="152"/>
      <c r="C510" s="152"/>
      <c r="D510" s="152"/>
      <c r="E510" s="152"/>
      <c r="F510" s="152"/>
      <c r="G510" s="152"/>
      <c r="H510" s="152"/>
      <c r="I510" s="152"/>
      <c r="J510" s="153"/>
    </row>
    <row r="511" spans="1:11" x14ac:dyDescent="0.2">
      <c r="A511" s="152"/>
      <c r="B511" s="152"/>
      <c r="C511" s="152"/>
      <c r="D511" s="152"/>
      <c r="E511" s="152"/>
      <c r="F511" s="152"/>
      <c r="G511" s="152"/>
      <c r="H511" s="152"/>
      <c r="I511" s="152"/>
      <c r="J511" s="153"/>
    </row>
    <row r="512" spans="1:11" x14ac:dyDescent="0.2">
      <c r="A512" s="152"/>
      <c r="B512" s="152"/>
      <c r="C512" s="152"/>
      <c r="D512" s="152"/>
      <c r="E512" s="152"/>
      <c r="F512" s="152"/>
      <c r="G512" s="152"/>
      <c r="H512" s="152"/>
      <c r="I512" s="152"/>
      <c r="J512" s="153"/>
    </row>
    <row r="513" spans="1:10" x14ac:dyDescent="0.2">
      <c r="A513" s="152"/>
      <c r="B513" s="152"/>
      <c r="C513" s="152"/>
      <c r="D513" s="152"/>
      <c r="E513" s="152"/>
      <c r="F513" s="152"/>
      <c r="G513" s="152"/>
      <c r="H513" s="152"/>
      <c r="I513" s="152"/>
      <c r="J513" s="153"/>
    </row>
    <row r="514" spans="1:10" s="74" customFormat="1" x14ac:dyDescent="0.2">
      <c r="A514" s="134"/>
      <c r="B514" s="134"/>
      <c r="C514" s="134"/>
      <c r="D514" s="134"/>
      <c r="E514" s="134"/>
      <c r="F514" s="134"/>
      <c r="G514" s="134"/>
      <c r="H514" s="134"/>
      <c r="I514" s="134"/>
      <c r="J514" s="135"/>
    </row>
    <row r="515" spans="1:10" s="74" customFormat="1" x14ac:dyDescent="0.2">
      <c r="A515" s="134"/>
      <c r="B515" s="134"/>
      <c r="C515" s="134"/>
      <c r="D515" s="134"/>
      <c r="E515" s="134"/>
      <c r="F515" s="134"/>
      <c r="G515" s="134"/>
      <c r="H515" s="134"/>
      <c r="I515" s="134"/>
      <c r="J515" s="135"/>
    </row>
    <row r="516" spans="1:10" s="74" customFormat="1" x14ac:dyDescent="0.2">
      <c r="A516" s="134"/>
      <c r="B516" s="134"/>
      <c r="C516" s="134"/>
      <c r="D516" s="134"/>
      <c r="E516" s="134"/>
      <c r="F516" s="134"/>
      <c r="G516" s="134"/>
      <c r="H516" s="134"/>
      <c r="I516" s="134"/>
      <c r="J516" s="135"/>
    </row>
    <row r="517" spans="1:10" s="74" customFormat="1" x14ac:dyDescent="0.2">
      <c r="A517" s="419"/>
      <c r="B517" s="419"/>
      <c r="C517" s="419"/>
      <c r="D517" s="298"/>
      <c r="E517" s="419"/>
      <c r="F517" s="419"/>
      <c r="G517" s="419"/>
      <c r="H517" s="419"/>
      <c r="I517" s="419"/>
      <c r="J517" s="419"/>
    </row>
    <row r="518" spans="1:10" s="74" customFormat="1" x14ac:dyDescent="0.2">
      <c r="A518" s="419"/>
      <c r="B518" s="419"/>
      <c r="C518" s="419"/>
      <c r="D518" s="298"/>
      <c r="E518" s="419"/>
      <c r="F518" s="419"/>
      <c r="G518" s="419"/>
      <c r="H518" s="419"/>
      <c r="I518" s="419"/>
      <c r="J518" s="419"/>
    </row>
    <row r="519" spans="1:10" s="74" customFormat="1" x14ac:dyDescent="0.2">
      <c r="A519" s="177"/>
      <c r="B519" s="198"/>
      <c r="C519" s="158"/>
      <c r="D519" s="158"/>
      <c r="E519" s="179"/>
      <c r="F519" s="158"/>
      <c r="G519" s="159"/>
      <c r="H519" s="159"/>
      <c r="I519" s="198"/>
      <c r="J519" s="198"/>
    </row>
    <row r="520" spans="1:10" s="74" customFormat="1" x14ac:dyDescent="0.2">
      <c r="A520" s="177"/>
      <c r="B520" s="198"/>
      <c r="C520" s="158"/>
      <c r="D520" s="158"/>
      <c r="E520" s="179"/>
      <c r="F520" s="158"/>
      <c r="G520" s="197"/>
      <c r="H520" s="197"/>
      <c r="I520" s="198"/>
      <c r="J520" s="198"/>
    </row>
    <row r="521" spans="1:10" s="74" customFormat="1" x14ac:dyDescent="0.2">
      <c r="A521" s="420"/>
      <c r="B521" s="420"/>
      <c r="C521" s="420"/>
      <c r="D521" s="420"/>
      <c r="E521" s="420"/>
      <c r="F521" s="420"/>
      <c r="G521" s="420"/>
      <c r="H521" s="420"/>
      <c r="I521" s="420"/>
      <c r="J521" s="181"/>
    </row>
    <row r="522" spans="1:10" s="74" customFormat="1" x14ac:dyDescent="0.2">
      <c r="A522" s="134"/>
      <c r="B522" s="134"/>
      <c r="C522" s="134"/>
      <c r="D522" s="134"/>
      <c r="E522" s="134"/>
      <c r="F522" s="134"/>
      <c r="G522" s="134"/>
      <c r="H522" s="134"/>
      <c r="I522" s="134"/>
      <c r="J522" s="135"/>
    </row>
    <row r="523" spans="1:10" s="74" customFormat="1" x14ac:dyDescent="0.2">
      <c r="A523" s="134"/>
      <c r="B523" s="134"/>
      <c r="C523" s="134"/>
      <c r="D523" s="134"/>
      <c r="E523" s="152"/>
      <c r="F523" s="152"/>
      <c r="G523" s="152"/>
      <c r="H523" s="152"/>
      <c r="I523" s="152"/>
      <c r="J523" s="153"/>
    </row>
    <row r="524" spans="1:10" s="74" customFormat="1" x14ac:dyDescent="0.2">
      <c r="A524" s="134"/>
      <c r="B524" s="134"/>
      <c r="C524" s="134"/>
      <c r="D524" s="134"/>
      <c r="E524" s="152"/>
      <c r="F524" s="152"/>
      <c r="G524" s="152"/>
      <c r="H524" s="152"/>
      <c r="I524" s="152"/>
      <c r="J524" s="153"/>
    </row>
    <row r="525" spans="1:10" s="74" customFormat="1" x14ac:dyDescent="0.2">
      <c r="A525" s="152"/>
      <c r="B525" s="152"/>
      <c r="C525" s="152"/>
      <c r="D525" s="152"/>
      <c r="E525" s="152"/>
      <c r="F525" s="152"/>
      <c r="G525" s="152"/>
      <c r="H525" s="152"/>
      <c r="I525" s="152"/>
      <c r="J525" s="153"/>
    </row>
    <row r="526" spans="1:10" s="74" customFormat="1" x14ac:dyDescent="0.2">
      <c r="A526" s="152"/>
      <c r="B526" s="152"/>
      <c r="C526" s="152"/>
      <c r="D526" s="152"/>
      <c r="E526" s="152"/>
      <c r="F526" s="152"/>
      <c r="G526" s="152"/>
      <c r="H526" s="152"/>
      <c r="I526" s="152"/>
      <c r="J526" s="153"/>
    </row>
    <row r="527" spans="1:10" s="74" customFormat="1" x14ac:dyDescent="0.2">
      <c r="A527" s="134"/>
      <c r="B527" s="134"/>
      <c r="C527" s="134"/>
      <c r="D527" s="134"/>
      <c r="E527" s="134"/>
      <c r="F527" s="134"/>
      <c r="G527" s="152"/>
      <c r="H527" s="152"/>
      <c r="I527" s="152"/>
      <c r="J527" s="153"/>
    </row>
    <row r="528" spans="1:10" s="74" customFormat="1" x14ac:dyDescent="0.2">
      <c r="A528" s="152"/>
      <c r="B528" s="152"/>
      <c r="C528" s="152"/>
      <c r="D528" s="152"/>
      <c r="E528" s="152"/>
      <c r="F528" s="152"/>
      <c r="G528" s="152"/>
      <c r="H528" s="152"/>
      <c r="I528" s="152"/>
      <c r="J528" s="153"/>
    </row>
    <row r="529" spans="1:10" s="74" customFormat="1" x14ac:dyDescent="0.2">
      <c r="A529" s="419"/>
      <c r="B529" s="419"/>
      <c r="C529" s="419"/>
      <c r="D529" s="298"/>
      <c r="E529" s="419"/>
      <c r="F529" s="419"/>
      <c r="G529" s="419"/>
      <c r="H529" s="419"/>
      <c r="I529" s="419"/>
      <c r="J529" s="419"/>
    </row>
    <row r="530" spans="1:10" s="74" customFormat="1" x14ac:dyDescent="0.2">
      <c r="A530" s="419"/>
      <c r="B530" s="419"/>
      <c r="C530" s="419"/>
      <c r="D530" s="298"/>
      <c r="E530" s="419"/>
      <c r="F530" s="419"/>
      <c r="G530" s="419"/>
      <c r="H530" s="419"/>
      <c r="I530" s="419"/>
      <c r="J530" s="419"/>
    </row>
    <row r="531" spans="1:10" s="74" customFormat="1" ht="13.5" x14ac:dyDescent="0.25">
      <c r="A531" s="189"/>
      <c r="B531" s="190"/>
      <c r="C531" s="229"/>
      <c r="D531" s="229"/>
      <c r="E531" s="184"/>
      <c r="F531" s="230"/>
      <c r="G531" s="192"/>
      <c r="H531" s="192"/>
      <c r="I531" s="190"/>
      <c r="J531" s="190"/>
    </row>
    <row r="532" spans="1:10" s="74" customFormat="1" ht="13.5" x14ac:dyDescent="0.25">
      <c r="A532" s="189"/>
      <c r="B532" s="190"/>
      <c r="C532" s="229"/>
      <c r="D532" s="229"/>
      <c r="E532" s="184"/>
      <c r="F532" s="230"/>
      <c r="G532" s="192"/>
      <c r="H532" s="192"/>
      <c r="I532" s="190"/>
      <c r="J532" s="190"/>
    </row>
    <row r="533" spans="1:10" s="74" customFormat="1" ht="13.5" x14ac:dyDescent="0.25">
      <c r="A533" s="189"/>
      <c r="B533" s="190"/>
      <c r="C533" s="229"/>
      <c r="D533" s="229"/>
      <c r="E533" s="184"/>
      <c r="F533" s="230"/>
      <c r="G533" s="192"/>
      <c r="H533" s="192"/>
      <c r="I533" s="190"/>
      <c r="J533" s="190"/>
    </row>
    <row r="534" spans="1:10" s="74" customFormat="1" ht="16.5" x14ac:dyDescent="0.2">
      <c r="A534" s="424"/>
      <c r="B534" s="424"/>
      <c r="C534" s="424"/>
      <c r="D534" s="424"/>
      <c r="E534" s="424"/>
      <c r="F534" s="424"/>
      <c r="G534" s="424"/>
      <c r="H534" s="424"/>
      <c r="I534" s="424"/>
      <c r="J534" s="181"/>
    </row>
    <row r="535" spans="1:10" s="74" customFormat="1" x14ac:dyDescent="0.2">
      <c r="A535" s="152"/>
      <c r="B535" s="152"/>
      <c r="C535" s="152"/>
      <c r="D535" s="152"/>
      <c r="E535" s="152"/>
      <c r="F535" s="152"/>
      <c r="G535" s="152"/>
      <c r="H535" s="152"/>
      <c r="I535" s="152"/>
      <c r="J535" s="153"/>
    </row>
    <row r="536" spans="1:10" s="74" customFormat="1" x14ac:dyDescent="0.2">
      <c r="A536" s="152"/>
      <c r="B536" s="152"/>
      <c r="C536" s="152"/>
      <c r="D536" s="152"/>
      <c r="E536" s="152"/>
      <c r="F536" s="152"/>
      <c r="G536" s="152"/>
      <c r="H536" s="152"/>
      <c r="I536" s="152"/>
      <c r="J536" s="153"/>
    </row>
    <row r="537" spans="1:10" s="74" customFormat="1" x14ac:dyDescent="0.2">
      <c r="A537" s="134"/>
      <c r="B537" s="134"/>
      <c r="C537" s="134"/>
      <c r="D537" s="134"/>
      <c r="E537" s="134"/>
      <c r="F537" s="134"/>
      <c r="G537" s="134"/>
      <c r="H537" s="134"/>
      <c r="I537" s="134"/>
      <c r="J537" s="135"/>
    </row>
    <row r="538" spans="1:10" s="74" customFormat="1" x14ac:dyDescent="0.2">
      <c r="A538" s="134"/>
      <c r="B538" s="134"/>
      <c r="C538" s="134"/>
      <c r="D538" s="134"/>
      <c r="E538" s="134"/>
      <c r="F538" s="134"/>
      <c r="G538" s="134"/>
      <c r="H538" s="134"/>
      <c r="I538" s="134"/>
      <c r="J538" s="135"/>
    </row>
    <row r="539" spans="1:10" s="74" customFormat="1" x14ac:dyDescent="0.2">
      <c r="A539" s="419"/>
      <c r="B539" s="419"/>
      <c r="C539" s="419"/>
      <c r="D539" s="298"/>
      <c r="E539" s="419"/>
      <c r="F539" s="419"/>
      <c r="G539" s="419"/>
      <c r="H539" s="419"/>
      <c r="I539" s="419"/>
      <c r="J539" s="419"/>
    </row>
    <row r="540" spans="1:10" s="74" customFormat="1" x14ac:dyDescent="0.2">
      <c r="A540" s="419"/>
      <c r="B540" s="419"/>
      <c r="C540" s="419"/>
      <c r="D540" s="298"/>
      <c r="E540" s="419"/>
      <c r="F540" s="419"/>
      <c r="G540" s="419"/>
      <c r="H540" s="419"/>
      <c r="I540" s="419"/>
      <c r="J540" s="419"/>
    </row>
    <row r="541" spans="1:10" s="74" customFormat="1" x14ac:dyDescent="0.2">
      <c r="A541" s="299"/>
      <c r="B541" s="234"/>
      <c r="C541" s="158"/>
      <c r="D541" s="158"/>
      <c r="E541" s="205"/>
      <c r="F541" s="158"/>
      <c r="G541" s="206"/>
      <c r="H541" s="206"/>
      <c r="I541" s="235"/>
      <c r="J541" s="234"/>
    </row>
    <row r="542" spans="1:10" s="74" customFormat="1" x14ac:dyDescent="0.2">
      <c r="A542" s="177"/>
      <c r="B542" s="198"/>
      <c r="C542" s="158"/>
      <c r="D542" s="158"/>
      <c r="E542" s="179"/>
      <c r="F542" s="158"/>
      <c r="G542" s="197"/>
      <c r="H542" s="197"/>
      <c r="I542" s="197"/>
      <c r="J542" s="198"/>
    </row>
    <row r="543" spans="1:10" s="74" customFormat="1" x14ac:dyDescent="0.2">
      <c r="A543" s="420"/>
      <c r="B543" s="420"/>
      <c r="C543" s="420"/>
      <c r="D543" s="420"/>
      <c r="E543" s="420"/>
      <c r="F543" s="420"/>
      <c r="G543" s="420"/>
      <c r="H543" s="420"/>
      <c r="I543" s="420"/>
      <c r="J543" s="181"/>
    </row>
    <row r="544" spans="1:10" s="74" customFormat="1" x14ac:dyDescent="0.2">
      <c r="A544" s="152"/>
      <c r="B544" s="152"/>
      <c r="C544" s="152"/>
      <c r="D544" s="152"/>
      <c r="E544" s="152"/>
      <c r="F544" s="152"/>
      <c r="G544" s="152"/>
      <c r="H544" s="152"/>
      <c r="I544" s="152"/>
      <c r="J544" s="153"/>
    </row>
    <row r="545" spans="1:10" s="74" customFormat="1" x14ac:dyDescent="0.2">
      <c r="A545" s="152"/>
      <c r="B545" s="152"/>
      <c r="C545" s="152"/>
      <c r="D545" s="152"/>
      <c r="E545" s="152"/>
      <c r="F545" s="152"/>
      <c r="G545" s="152"/>
      <c r="H545" s="152"/>
      <c r="I545" s="152"/>
      <c r="J545" s="153"/>
    </row>
    <row r="546" spans="1:10" s="74" customFormat="1" x14ac:dyDescent="0.2">
      <c r="A546" s="134"/>
      <c r="B546" s="134"/>
      <c r="C546" s="134"/>
      <c r="D546" s="134"/>
      <c r="E546" s="134"/>
      <c r="F546" s="134"/>
      <c r="G546" s="134"/>
      <c r="H546" s="134"/>
      <c r="I546" s="134"/>
      <c r="J546" s="135"/>
    </row>
    <row r="547" spans="1:10" s="74" customFormat="1" x14ac:dyDescent="0.2">
      <c r="A547" s="134"/>
      <c r="B547" s="134"/>
      <c r="C547" s="134"/>
      <c r="D547" s="134"/>
      <c r="E547" s="134"/>
      <c r="F547" s="134"/>
      <c r="G547" s="134"/>
      <c r="H547" s="134"/>
      <c r="I547" s="134"/>
      <c r="J547" s="135"/>
    </row>
    <row r="548" spans="1:10" s="74" customFormat="1" x14ac:dyDescent="0.2">
      <c r="A548" s="134"/>
      <c r="B548" s="134"/>
      <c r="C548" s="134"/>
      <c r="D548" s="134"/>
      <c r="E548" s="134"/>
      <c r="F548" s="134"/>
      <c r="G548" s="134"/>
      <c r="H548" s="134"/>
      <c r="I548" s="134"/>
      <c r="J548" s="135"/>
    </row>
    <row r="549" spans="1:10" s="74" customFormat="1" x14ac:dyDescent="0.2">
      <c r="A549" s="430"/>
      <c r="B549" s="431"/>
      <c r="C549" s="430"/>
      <c r="D549" s="300"/>
      <c r="E549" s="432"/>
      <c r="F549" s="432"/>
      <c r="G549" s="432"/>
      <c r="H549" s="432"/>
      <c r="I549" s="432"/>
      <c r="J549" s="432"/>
    </row>
    <row r="550" spans="1:10" s="74" customFormat="1" x14ac:dyDescent="0.2">
      <c r="A550" s="430"/>
      <c r="B550" s="431"/>
      <c r="C550" s="430"/>
      <c r="D550" s="300"/>
      <c r="E550" s="432"/>
      <c r="F550" s="432"/>
      <c r="G550" s="432"/>
      <c r="H550" s="432"/>
      <c r="I550" s="432"/>
      <c r="J550" s="432"/>
    </row>
    <row r="551" spans="1:10" s="74" customFormat="1" x14ac:dyDescent="0.2">
      <c r="A551" s="236"/>
      <c r="B551" s="155"/>
      <c r="C551" s="237"/>
      <c r="D551" s="237"/>
      <c r="E551" s="238"/>
      <c r="F551" s="239"/>
      <c r="G551" s="159"/>
      <c r="H551" s="201"/>
      <c r="I551" s="155"/>
      <c r="J551" s="155"/>
    </row>
    <row r="552" spans="1:10" s="74" customFormat="1" x14ac:dyDescent="0.2">
      <c r="A552" s="236"/>
      <c r="B552" s="155"/>
      <c r="C552" s="237"/>
      <c r="D552" s="237"/>
      <c r="E552" s="238"/>
      <c r="F552" s="239"/>
      <c r="G552" s="159"/>
      <c r="H552" s="201"/>
      <c r="I552" s="155"/>
      <c r="J552" s="155"/>
    </row>
    <row r="553" spans="1:10" s="74" customFormat="1" x14ac:dyDescent="0.2">
      <c r="A553" s="240"/>
      <c r="B553" s="241"/>
      <c r="C553" s="237"/>
      <c r="D553" s="237"/>
      <c r="E553" s="238"/>
      <c r="F553" s="239"/>
      <c r="G553" s="159"/>
      <c r="H553" s="201"/>
      <c r="I553" s="155"/>
      <c r="J553" s="155"/>
    </row>
    <row r="554" spans="1:10" s="74" customFormat="1" x14ac:dyDescent="0.2">
      <c r="A554" s="242"/>
      <c r="B554" s="242"/>
      <c r="C554" s="243"/>
      <c r="D554" s="243"/>
      <c r="E554" s="136"/>
      <c r="F554" s="239"/>
      <c r="G554" s="244"/>
      <c r="H554" s="237"/>
      <c r="I554" s="245"/>
      <c r="J554" s="246"/>
    </row>
    <row r="555" spans="1:10" s="74" customFormat="1" x14ac:dyDescent="0.2">
      <c r="A555" s="420"/>
      <c r="B555" s="420"/>
      <c r="C555" s="420"/>
      <c r="D555" s="420"/>
      <c r="E555" s="420"/>
      <c r="F555" s="420"/>
      <c r="G555" s="420"/>
      <c r="H555" s="420"/>
      <c r="I555" s="420"/>
      <c r="J555" s="247"/>
    </row>
    <row r="556" spans="1:10" s="74" customFormat="1" x14ac:dyDescent="0.2">
      <c r="A556" s="134"/>
      <c r="B556" s="134"/>
      <c r="C556" s="134"/>
      <c r="D556" s="134"/>
      <c r="E556" s="134"/>
      <c r="F556" s="134"/>
      <c r="G556" s="134"/>
      <c r="H556" s="134"/>
      <c r="I556" s="134"/>
      <c r="J556" s="135"/>
    </row>
    <row r="557" spans="1:10" s="74" customFormat="1" x14ac:dyDescent="0.2">
      <c r="A557" s="134"/>
      <c r="B557" s="134"/>
      <c r="C557" s="134"/>
      <c r="D557" s="134"/>
      <c r="E557" s="134"/>
      <c r="F557" s="134"/>
      <c r="G557" s="134"/>
      <c r="H557" s="134"/>
      <c r="I557" s="134"/>
      <c r="J557" s="135"/>
    </row>
    <row r="558" spans="1:10" s="74" customFormat="1" x14ac:dyDescent="0.2">
      <c r="A558" s="134"/>
      <c r="B558" s="134"/>
      <c r="C558" s="134"/>
      <c r="D558" s="134"/>
      <c r="E558" s="134"/>
      <c r="F558" s="134"/>
      <c r="G558" s="134"/>
      <c r="H558" s="134"/>
      <c r="I558" s="134"/>
      <c r="J558" s="135"/>
    </row>
    <row r="559" spans="1:10" s="74" customFormat="1" x14ac:dyDescent="0.2">
      <c r="A559" s="430"/>
      <c r="B559" s="431"/>
      <c r="C559" s="430"/>
      <c r="D559" s="300"/>
      <c r="E559" s="432"/>
      <c r="F559" s="432"/>
      <c r="G559" s="432"/>
      <c r="H559" s="432"/>
      <c r="I559" s="432"/>
      <c r="J559" s="432"/>
    </row>
    <row r="560" spans="1:10" s="74" customFormat="1" x14ac:dyDescent="0.2">
      <c r="A560" s="430"/>
      <c r="B560" s="431"/>
      <c r="C560" s="430"/>
      <c r="D560" s="300"/>
      <c r="E560" s="432"/>
      <c r="F560" s="432"/>
      <c r="G560" s="432"/>
      <c r="H560" s="432"/>
      <c r="I560" s="432"/>
      <c r="J560" s="432"/>
    </row>
    <row r="561" spans="1:10" s="74" customFormat="1" x14ac:dyDescent="0.2">
      <c r="A561" s="248"/>
      <c r="B561" s="202"/>
      <c r="C561" s="237"/>
      <c r="D561" s="237"/>
      <c r="E561" s="238"/>
      <c r="F561" s="239"/>
      <c r="G561" s="159"/>
      <c r="H561" s="201"/>
      <c r="I561" s="202"/>
      <c r="J561" s="202"/>
    </row>
    <row r="562" spans="1:10" s="74" customFormat="1" x14ac:dyDescent="0.2">
      <c r="A562" s="242"/>
      <c r="B562" s="242"/>
      <c r="C562" s="242"/>
      <c r="D562" s="242"/>
      <c r="E562" s="136"/>
      <c r="F562" s="239"/>
      <c r="G562" s="238"/>
      <c r="H562" s="237"/>
      <c r="I562" s="236"/>
      <c r="J562" s="246"/>
    </row>
    <row r="563" spans="1:10" s="74" customFormat="1" x14ac:dyDescent="0.2">
      <c r="A563" s="242"/>
      <c r="B563" s="242"/>
      <c r="C563" s="242"/>
      <c r="D563" s="242"/>
      <c r="E563" s="136"/>
      <c r="F563" s="239"/>
      <c r="G563" s="238"/>
      <c r="H563" s="237"/>
      <c r="I563" s="236"/>
      <c r="J563" s="246"/>
    </row>
    <row r="564" spans="1:10" s="74" customFormat="1" x14ac:dyDescent="0.2">
      <c r="A564" s="242"/>
      <c r="B564" s="242"/>
      <c r="C564" s="243"/>
      <c r="D564" s="243"/>
      <c r="E564" s="136"/>
      <c r="F564" s="239"/>
      <c r="G564" s="244"/>
      <c r="H564" s="237"/>
      <c r="I564" s="245"/>
      <c r="J564" s="246"/>
    </row>
    <row r="565" spans="1:10" s="74" customFormat="1" x14ac:dyDescent="0.2">
      <c r="A565" s="420"/>
      <c r="B565" s="420"/>
      <c r="C565" s="420"/>
      <c r="D565" s="420"/>
      <c r="E565" s="420"/>
      <c r="F565" s="420"/>
      <c r="G565" s="420"/>
      <c r="H565" s="420"/>
      <c r="I565" s="420"/>
      <c r="J565" s="249"/>
    </row>
    <row r="566" spans="1:10" s="74" customFormat="1" x14ac:dyDescent="0.2">
      <c r="A566" s="152"/>
      <c r="B566" s="152"/>
      <c r="C566" s="152"/>
      <c r="D566" s="152"/>
      <c r="E566" s="152"/>
      <c r="F566" s="152"/>
      <c r="G566" s="152"/>
      <c r="H566" s="152"/>
      <c r="I566" s="152"/>
      <c r="J566" s="153"/>
    </row>
    <row r="567" spans="1:10" s="74" customFormat="1" x14ac:dyDescent="0.2">
      <c r="A567" s="134"/>
      <c r="B567" s="134"/>
      <c r="C567" s="134"/>
      <c r="D567" s="134"/>
      <c r="E567" s="134"/>
      <c r="F567" s="152"/>
      <c r="G567" s="152"/>
      <c r="H567" s="152"/>
      <c r="I567" s="152"/>
      <c r="J567" s="152"/>
    </row>
    <row r="568" spans="1:10" s="74" customFormat="1" x14ac:dyDescent="0.2">
      <c r="A568" s="152"/>
      <c r="B568" s="152"/>
      <c r="C568" s="152"/>
      <c r="D568" s="152"/>
      <c r="E568" s="152"/>
      <c r="F568" s="152"/>
      <c r="G568" s="152"/>
      <c r="H568" s="152"/>
      <c r="I568" s="152"/>
      <c r="J568" s="152"/>
    </row>
    <row r="569" spans="1:10" s="74" customFormat="1" ht="12.75" customHeight="1" x14ac:dyDescent="0.2">
      <c r="A569" s="419"/>
      <c r="B569" s="419"/>
      <c r="C569" s="419"/>
      <c r="D569" s="298"/>
      <c r="E569" s="419"/>
      <c r="F569" s="419"/>
      <c r="G569" s="419"/>
      <c r="H569" s="419"/>
      <c r="I569" s="419"/>
      <c r="J569" s="419"/>
    </row>
    <row r="570" spans="1:10" s="74" customFormat="1" ht="13.5" customHeight="1" x14ac:dyDescent="0.2">
      <c r="A570" s="419"/>
      <c r="B570" s="419"/>
      <c r="C570" s="419"/>
      <c r="D570" s="298"/>
      <c r="E570" s="419"/>
      <c r="F570" s="419"/>
      <c r="G570" s="419"/>
      <c r="H570" s="419"/>
      <c r="I570" s="419"/>
      <c r="J570" s="419"/>
    </row>
    <row r="571" spans="1:10" s="74" customFormat="1" x14ac:dyDescent="0.2">
      <c r="A571" s="193"/>
      <c r="B571" s="178"/>
      <c r="C571" s="219"/>
      <c r="D571" s="219"/>
      <c r="E571" s="250"/>
      <c r="F571" s="233"/>
      <c r="G571" s="159"/>
      <c r="H571" s="201"/>
      <c r="I571" s="155"/>
      <c r="J571" s="155"/>
    </row>
    <row r="572" spans="1:10" s="74" customFormat="1" x14ac:dyDescent="0.2">
      <c r="A572" s="193"/>
      <c r="B572" s="178"/>
      <c r="C572" s="219"/>
      <c r="D572" s="219"/>
      <c r="E572" s="250"/>
      <c r="F572" s="233"/>
      <c r="G572" s="159"/>
      <c r="H572" s="201"/>
      <c r="I572" s="155"/>
      <c r="J572" s="155"/>
    </row>
    <row r="573" spans="1:10" s="74" customFormat="1" x14ac:dyDescent="0.2">
      <c r="A573" s="193"/>
      <c r="B573" s="178"/>
      <c r="C573" s="219"/>
      <c r="D573" s="219"/>
      <c r="E573" s="250"/>
      <c r="F573" s="233"/>
      <c r="G573" s="159"/>
      <c r="H573" s="201"/>
      <c r="I573" s="155"/>
      <c r="J573" s="155"/>
    </row>
    <row r="574" spans="1:10" s="74" customFormat="1" x14ac:dyDescent="0.2">
      <c r="A574" s="193"/>
      <c r="B574" s="178"/>
      <c r="C574" s="219"/>
      <c r="D574" s="219"/>
      <c r="E574" s="250"/>
      <c r="F574" s="233"/>
      <c r="G574" s="159"/>
      <c r="H574" s="201"/>
      <c r="I574" s="155"/>
      <c r="J574" s="155"/>
    </row>
    <row r="575" spans="1:10" s="74" customFormat="1" x14ac:dyDescent="0.2">
      <c r="A575" s="193"/>
      <c r="B575" s="178"/>
      <c r="C575" s="219"/>
      <c r="D575" s="219"/>
      <c r="E575" s="250"/>
      <c r="F575" s="233"/>
      <c r="G575" s="159"/>
      <c r="H575" s="201"/>
      <c r="I575" s="155"/>
      <c r="J575" s="155"/>
    </row>
    <row r="576" spans="1:10" s="74" customFormat="1" x14ac:dyDescent="0.2">
      <c r="A576" s="193"/>
      <c r="B576" s="178"/>
      <c r="C576" s="219"/>
      <c r="D576" s="219"/>
      <c r="E576" s="250"/>
      <c r="F576" s="233"/>
      <c r="G576" s="159"/>
      <c r="H576" s="201"/>
      <c r="I576" s="155"/>
      <c r="J576" s="155"/>
    </row>
    <row r="577" spans="1:10" s="74" customFormat="1" x14ac:dyDescent="0.2">
      <c r="A577" s="193"/>
      <c r="B577" s="178"/>
      <c r="C577" s="219"/>
      <c r="D577" s="219"/>
      <c r="E577" s="250"/>
      <c r="F577" s="233"/>
      <c r="G577" s="159"/>
      <c r="H577" s="201"/>
      <c r="I577" s="155"/>
      <c r="J577" s="155"/>
    </row>
    <row r="578" spans="1:10" s="74" customFormat="1" x14ac:dyDescent="0.2">
      <c r="A578" s="193"/>
      <c r="B578" s="178"/>
      <c r="C578" s="219"/>
      <c r="D578" s="219"/>
      <c r="E578" s="250"/>
      <c r="F578" s="233"/>
      <c r="G578" s="159"/>
      <c r="H578" s="201"/>
      <c r="I578" s="155"/>
      <c r="J578" s="155"/>
    </row>
    <row r="579" spans="1:10" s="74" customFormat="1" x14ac:dyDescent="0.2">
      <c r="A579" s="193"/>
      <c r="B579" s="178"/>
      <c r="C579" s="219"/>
      <c r="D579" s="219"/>
      <c r="E579" s="250"/>
      <c r="F579" s="233"/>
      <c r="G579" s="159"/>
      <c r="H579" s="201"/>
      <c r="I579" s="155"/>
      <c r="J579" s="155"/>
    </row>
    <row r="580" spans="1:10" s="74" customFormat="1" x14ac:dyDescent="0.2">
      <c r="A580" s="193"/>
      <c r="B580" s="178"/>
      <c r="C580" s="219"/>
      <c r="D580" s="219"/>
      <c r="E580" s="250"/>
      <c r="F580" s="233"/>
      <c r="G580" s="159"/>
      <c r="H580" s="201"/>
      <c r="I580" s="155"/>
      <c r="J580" s="155"/>
    </row>
    <row r="581" spans="1:10" s="74" customFormat="1" x14ac:dyDescent="0.2">
      <c r="A581" s="193"/>
      <c r="B581" s="178"/>
      <c r="C581" s="219"/>
      <c r="D581" s="219"/>
      <c r="E581" s="250"/>
      <c r="F581" s="233"/>
      <c r="G581" s="159"/>
      <c r="H581" s="201"/>
      <c r="I581" s="155"/>
      <c r="J581" s="155"/>
    </row>
    <row r="582" spans="1:10" s="74" customFormat="1" x14ac:dyDescent="0.2">
      <c r="A582" s="193"/>
      <c r="B582" s="178"/>
      <c r="C582" s="219"/>
      <c r="D582" s="219"/>
      <c r="E582" s="250"/>
      <c r="F582" s="233"/>
      <c r="G582" s="159"/>
      <c r="H582" s="201"/>
      <c r="I582" s="155"/>
      <c r="J582" s="155"/>
    </row>
    <row r="583" spans="1:10" s="74" customFormat="1" x14ac:dyDescent="0.2">
      <c r="A583" s="193"/>
      <c r="B583" s="178"/>
      <c r="C583" s="219"/>
      <c r="D583" s="219"/>
      <c r="E583" s="250"/>
      <c r="F583" s="233"/>
      <c r="G583" s="159"/>
      <c r="H583" s="201"/>
      <c r="I583" s="155"/>
      <c r="J583" s="155"/>
    </row>
    <row r="584" spans="1:10" s="74" customFormat="1" x14ac:dyDescent="0.2">
      <c r="A584" s="193"/>
      <c r="B584" s="178"/>
      <c r="C584" s="219"/>
      <c r="D584" s="219"/>
      <c r="E584" s="250"/>
      <c r="F584" s="233"/>
      <c r="G584" s="159"/>
      <c r="H584" s="201"/>
      <c r="I584" s="155"/>
      <c r="J584" s="155"/>
    </row>
    <row r="585" spans="1:10" s="74" customFormat="1" x14ac:dyDescent="0.2">
      <c r="A585" s="193"/>
      <c r="B585" s="178"/>
      <c r="C585" s="219"/>
      <c r="D585" s="219"/>
      <c r="E585" s="250"/>
      <c r="F585" s="233"/>
      <c r="G585" s="159"/>
      <c r="H585" s="201"/>
      <c r="I585" s="155"/>
      <c r="J585" s="155"/>
    </row>
    <row r="586" spans="1:10" s="74" customFormat="1" x14ac:dyDescent="0.2">
      <c r="A586" s="193"/>
      <c r="B586" s="178"/>
      <c r="C586" s="219"/>
      <c r="D586" s="219"/>
      <c r="E586" s="250"/>
      <c r="F586" s="233"/>
      <c r="G586" s="159"/>
      <c r="H586" s="201"/>
      <c r="I586" s="155"/>
      <c r="J586" s="155"/>
    </row>
    <row r="587" spans="1:10" s="74" customFormat="1" x14ac:dyDescent="0.2">
      <c r="A587" s="193"/>
      <c r="B587" s="178"/>
      <c r="C587" s="219"/>
      <c r="D587" s="219"/>
      <c r="E587" s="250"/>
      <c r="F587" s="233"/>
      <c r="G587" s="159"/>
      <c r="H587" s="201"/>
      <c r="I587" s="155"/>
      <c r="J587" s="155"/>
    </row>
    <row r="588" spans="1:10" s="74" customFormat="1" x14ac:dyDescent="0.2">
      <c r="A588" s="193"/>
      <c r="B588" s="178"/>
      <c r="C588" s="219"/>
      <c r="D588" s="219"/>
      <c r="E588" s="250"/>
      <c r="F588" s="233"/>
      <c r="G588" s="159"/>
      <c r="H588" s="201"/>
      <c r="I588" s="155"/>
      <c r="J588" s="155"/>
    </row>
    <row r="589" spans="1:10" s="74" customFormat="1" x14ac:dyDescent="0.2">
      <c r="A589" s="193"/>
      <c r="B589" s="178"/>
      <c r="C589" s="219"/>
      <c r="D589" s="219"/>
      <c r="E589" s="250"/>
      <c r="F589" s="233"/>
      <c r="G589" s="159"/>
      <c r="H589" s="201"/>
      <c r="I589" s="155"/>
      <c r="J589" s="155"/>
    </row>
    <row r="590" spans="1:10" s="74" customFormat="1" x14ac:dyDescent="0.2">
      <c r="A590" s="193"/>
      <c r="B590" s="178"/>
      <c r="C590" s="219"/>
      <c r="D590" s="219"/>
      <c r="E590" s="250"/>
      <c r="F590" s="233"/>
      <c r="G590" s="159"/>
      <c r="H590" s="201"/>
      <c r="I590" s="155"/>
      <c r="J590" s="155"/>
    </row>
    <row r="591" spans="1:10" s="74" customFormat="1" x14ac:dyDescent="0.2">
      <c r="A591" s="193"/>
      <c r="B591" s="178"/>
      <c r="C591" s="219"/>
      <c r="D591" s="219"/>
      <c r="E591" s="250"/>
      <c r="F591" s="233"/>
      <c r="G591" s="159"/>
      <c r="H591" s="201"/>
      <c r="I591" s="155"/>
      <c r="J591" s="155"/>
    </row>
    <row r="592" spans="1:10" s="74" customFormat="1" x14ac:dyDescent="0.2">
      <c r="A592" s="193"/>
      <c r="B592" s="178"/>
      <c r="C592" s="219"/>
      <c r="D592" s="219"/>
      <c r="E592" s="250"/>
      <c r="F592" s="233"/>
      <c r="G592" s="159"/>
      <c r="H592" s="201"/>
      <c r="I592" s="155"/>
      <c r="J592" s="155"/>
    </row>
    <row r="593" spans="1:10" s="74" customFormat="1" x14ac:dyDescent="0.2">
      <c r="A593" s="193"/>
      <c r="B593" s="178"/>
      <c r="C593" s="219"/>
      <c r="D593" s="219"/>
      <c r="E593" s="250"/>
      <c r="F593" s="233"/>
      <c r="G593" s="159"/>
      <c r="H593" s="201"/>
      <c r="I593" s="155"/>
      <c r="J593" s="155"/>
    </row>
    <row r="594" spans="1:10" s="74" customFormat="1" x14ac:dyDescent="0.2">
      <c r="A594" s="193"/>
      <c r="B594" s="178"/>
      <c r="C594" s="219"/>
      <c r="D594" s="219"/>
      <c r="E594" s="250"/>
      <c r="F594" s="233"/>
      <c r="G594" s="159"/>
      <c r="H594" s="201"/>
      <c r="I594" s="155"/>
      <c r="J594" s="155"/>
    </row>
    <row r="595" spans="1:10" s="74" customFormat="1" x14ac:dyDescent="0.2">
      <c r="A595" s="193"/>
      <c r="B595" s="178"/>
      <c r="C595" s="219"/>
      <c r="D595" s="219"/>
      <c r="E595" s="250"/>
      <c r="F595" s="233"/>
      <c r="G595" s="159"/>
      <c r="H595" s="201"/>
      <c r="I595" s="155"/>
      <c r="J595" s="155"/>
    </row>
    <row r="596" spans="1:10" s="74" customFormat="1" x14ac:dyDescent="0.2">
      <c r="A596" s="193"/>
      <c r="B596" s="178"/>
      <c r="C596" s="219"/>
      <c r="D596" s="219"/>
      <c r="E596" s="250"/>
      <c r="F596" s="233"/>
      <c r="G596" s="159"/>
      <c r="H596" s="201"/>
      <c r="I596" s="155"/>
      <c r="J596" s="155"/>
    </row>
    <row r="597" spans="1:10" s="74" customFormat="1" x14ac:dyDescent="0.2">
      <c r="A597" s="193"/>
      <c r="B597" s="178"/>
      <c r="C597" s="219"/>
      <c r="D597" s="219"/>
      <c r="E597" s="250"/>
      <c r="F597" s="233"/>
      <c r="G597" s="159"/>
      <c r="H597" s="201"/>
      <c r="I597" s="155"/>
      <c r="J597" s="155"/>
    </row>
    <row r="598" spans="1:10" s="74" customFormat="1" x14ac:dyDescent="0.2">
      <c r="A598" s="193"/>
      <c r="B598" s="178"/>
      <c r="C598" s="219"/>
      <c r="D598" s="219"/>
      <c r="E598" s="250"/>
      <c r="F598" s="233"/>
      <c r="G598" s="159"/>
      <c r="H598" s="201"/>
      <c r="I598" s="155"/>
      <c r="J598" s="155"/>
    </row>
    <row r="599" spans="1:10" s="74" customFormat="1" x14ac:dyDescent="0.2">
      <c r="A599" s="177"/>
      <c r="B599" s="178"/>
      <c r="C599" s="177"/>
      <c r="D599" s="177"/>
      <c r="E599" s="179"/>
      <c r="F599" s="180"/>
      <c r="G599" s="177"/>
      <c r="H599" s="178"/>
      <c r="I599" s="197"/>
      <c r="J599" s="178"/>
    </row>
    <row r="600" spans="1:10" s="74" customFormat="1" x14ac:dyDescent="0.2">
      <c r="A600" s="420"/>
      <c r="B600" s="420"/>
      <c r="C600" s="420"/>
      <c r="D600" s="420"/>
      <c r="E600" s="420"/>
      <c r="F600" s="420"/>
      <c r="G600" s="420"/>
      <c r="H600" s="420"/>
      <c r="I600" s="420"/>
      <c r="J600" s="175"/>
    </row>
    <row r="601" spans="1:10" s="74" customFormat="1" x14ac:dyDescent="0.2">
      <c r="A601" s="152"/>
      <c r="B601" s="152"/>
      <c r="C601" s="152"/>
      <c r="D601" s="152"/>
      <c r="E601" s="152"/>
      <c r="F601" s="152"/>
      <c r="G601" s="152"/>
      <c r="H601" s="152"/>
      <c r="I601" s="152"/>
      <c r="J601" s="153"/>
    </row>
    <row r="602" spans="1:10" s="74" customFormat="1" x14ac:dyDescent="0.2">
      <c r="A602" s="152"/>
      <c r="B602" s="152"/>
      <c r="C602" s="152"/>
      <c r="D602" s="152"/>
      <c r="E602" s="152"/>
      <c r="F602" s="152"/>
      <c r="G602" s="152"/>
      <c r="H602" s="152"/>
      <c r="I602" s="152"/>
      <c r="J602" s="153"/>
    </row>
    <row r="603" spans="1:10" s="74" customFormat="1" ht="13.5" x14ac:dyDescent="0.25">
      <c r="A603" s="134"/>
      <c r="B603" s="134"/>
      <c r="C603" s="134"/>
      <c r="D603" s="134"/>
      <c r="E603" s="134"/>
      <c r="F603" s="251"/>
      <c r="G603" s="251"/>
      <c r="H603" s="251"/>
      <c r="I603" s="251"/>
      <c r="J603" s="251"/>
    </row>
    <row r="604" spans="1:10" s="74" customFormat="1" ht="13.5" x14ac:dyDescent="0.25">
      <c r="A604" s="251"/>
      <c r="B604" s="251"/>
      <c r="C604" s="251"/>
      <c r="D604" s="251"/>
      <c r="E604" s="251"/>
      <c r="F604" s="251"/>
      <c r="G604" s="251"/>
      <c r="H604" s="251"/>
      <c r="I604" s="251"/>
      <c r="J604" s="251"/>
    </row>
    <row r="605" spans="1:10" s="74" customFormat="1" ht="12.75" customHeight="1" x14ac:dyDescent="0.2">
      <c r="A605" s="433"/>
      <c r="B605" s="433"/>
      <c r="C605" s="433"/>
      <c r="D605" s="299"/>
      <c r="E605" s="433"/>
      <c r="F605" s="433"/>
      <c r="G605" s="433"/>
      <c r="H605" s="433"/>
      <c r="I605" s="433"/>
      <c r="J605" s="433"/>
    </row>
    <row r="606" spans="1:10" s="74" customFormat="1" ht="12.75" customHeight="1" x14ac:dyDescent="0.2">
      <c r="A606" s="433"/>
      <c r="B606" s="433"/>
      <c r="C606" s="433"/>
      <c r="D606" s="299"/>
      <c r="E606" s="433"/>
      <c r="F606" s="433"/>
      <c r="G606" s="433"/>
      <c r="H606" s="433"/>
      <c r="I606" s="433"/>
      <c r="J606" s="433"/>
    </row>
    <row r="607" spans="1:10" s="74" customFormat="1" x14ac:dyDescent="0.2">
      <c r="A607" s="252"/>
      <c r="B607" s="204"/>
      <c r="C607" s="253"/>
      <c r="D607" s="253"/>
      <c r="E607" s="157"/>
      <c r="F607" s="158"/>
      <c r="G607" s="159"/>
      <c r="H607" s="201"/>
      <c r="I607" s="155"/>
      <c r="J607" s="155"/>
    </row>
    <row r="608" spans="1:10" s="74" customFormat="1" x14ac:dyDescent="0.2">
      <c r="A608" s="252"/>
      <c r="B608" s="204"/>
      <c r="C608" s="253"/>
      <c r="D608" s="253"/>
      <c r="E608" s="157"/>
      <c r="F608" s="158"/>
      <c r="G608" s="159"/>
      <c r="H608" s="201"/>
      <c r="I608" s="155"/>
      <c r="J608" s="155"/>
    </row>
    <row r="609" spans="1:10" s="74" customFormat="1" x14ac:dyDescent="0.2">
      <c r="A609" s="252"/>
      <c r="B609" s="204"/>
      <c r="C609" s="253"/>
      <c r="D609" s="253"/>
      <c r="E609" s="157"/>
      <c r="F609" s="158"/>
      <c r="G609" s="159"/>
      <c r="H609" s="201"/>
      <c r="I609" s="155"/>
      <c r="J609" s="155"/>
    </row>
    <row r="610" spans="1:10" x14ac:dyDescent="0.2">
      <c r="A610" s="252"/>
      <c r="B610" s="204"/>
      <c r="C610" s="253"/>
      <c r="D610" s="253"/>
      <c r="E610" s="157"/>
      <c r="F610" s="158"/>
      <c r="G610" s="159"/>
      <c r="H610" s="201"/>
      <c r="I610" s="155"/>
      <c r="J610" s="155"/>
    </row>
    <row r="611" spans="1:10" x14ac:dyDescent="0.2">
      <c r="A611" s="252"/>
      <c r="B611" s="204"/>
      <c r="C611" s="253"/>
      <c r="D611" s="253"/>
      <c r="E611" s="157"/>
      <c r="F611" s="158"/>
      <c r="G611" s="159"/>
      <c r="H611" s="201"/>
      <c r="I611" s="155"/>
      <c r="J611" s="155"/>
    </row>
    <row r="612" spans="1:10" x14ac:dyDescent="0.2">
      <c r="A612" s="252"/>
      <c r="B612" s="204"/>
      <c r="C612" s="253"/>
      <c r="D612" s="253"/>
      <c r="E612" s="157"/>
      <c r="F612" s="158"/>
      <c r="G612" s="159"/>
      <c r="H612" s="201"/>
      <c r="I612" s="155"/>
      <c r="J612" s="155"/>
    </row>
    <row r="613" spans="1:10" x14ac:dyDescent="0.2">
      <c r="A613" s="252"/>
      <c r="B613" s="204"/>
      <c r="C613" s="253"/>
      <c r="D613" s="253"/>
      <c r="E613" s="157"/>
      <c r="F613" s="158"/>
      <c r="G613" s="159"/>
      <c r="H613" s="201"/>
      <c r="I613" s="155"/>
      <c r="J613" s="155"/>
    </row>
    <row r="614" spans="1:10" x14ac:dyDescent="0.2">
      <c r="A614" s="252"/>
      <c r="B614" s="204"/>
      <c r="C614" s="253"/>
      <c r="D614" s="253"/>
      <c r="E614" s="157"/>
      <c r="F614" s="158"/>
      <c r="G614" s="159"/>
      <c r="H614" s="201"/>
      <c r="I614" s="155"/>
      <c r="J614" s="155"/>
    </row>
    <row r="615" spans="1:10" x14ac:dyDescent="0.2">
      <c r="A615" s="252"/>
      <c r="B615" s="204"/>
      <c r="C615" s="253"/>
      <c r="D615" s="253"/>
      <c r="E615" s="157"/>
      <c r="F615" s="158"/>
      <c r="G615" s="159"/>
      <c r="H615" s="201"/>
      <c r="I615" s="155"/>
      <c r="J615" s="155"/>
    </row>
    <row r="616" spans="1:10" x14ac:dyDescent="0.2">
      <c r="A616" s="252"/>
      <c r="B616" s="204"/>
      <c r="C616" s="253"/>
      <c r="D616" s="253"/>
      <c r="E616" s="157"/>
      <c r="F616" s="158"/>
      <c r="G616" s="159"/>
      <c r="H616" s="201"/>
      <c r="I616" s="155"/>
      <c r="J616" s="155"/>
    </row>
    <row r="617" spans="1:10" x14ac:dyDescent="0.2">
      <c r="A617" s="252"/>
      <c r="B617" s="204"/>
      <c r="C617" s="253"/>
      <c r="D617" s="253"/>
      <c r="E617" s="212"/>
      <c r="F617" s="158"/>
      <c r="G617" s="159"/>
      <c r="H617" s="201"/>
      <c r="I617" s="155"/>
      <c r="J617" s="155"/>
    </row>
    <row r="618" spans="1:10" x14ac:dyDescent="0.2">
      <c r="A618" s="252"/>
      <c r="B618" s="204"/>
      <c r="C618" s="253"/>
      <c r="D618" s="253"/>
      <c r="E618" s="212"/>
      <c r="F618" s="158"/>
      <c r="G618" s="159"/>
      <c r="H618" s="201"/>
      <c r="I618" s="155"/>
      <c r="J618" s="155"/>
    </row>
    <row r="619" spans="1:10" x14ac:dyDescent="0.2">
      <c r="A619" s="252"/>
      <c r="B619" s="204"/>
      <c r="C619" s="253"/>
      <c r="D619" s="253"/>
      <c r="E619" s="212"/>
      <c r="F619" s="158"/>
      <c r="G619" s="159"/>
      <c r="H619" s="201"/>
      <c r="I619" s="155"/>
      <c r="J619" s="155"/>
    </row>
    <row r="620" spans="1:10" x14ac:dyDescent="0.2">
      <c r="A620" s="252"/>
      <c r="B620" s="204"/>
      <c r="C620" s="253"/>
      <c r="D620" s="253"/>
      <c r="E620" s="212"/>
      <c r="F620" s="158"/>
      <c r="G620" s="159"/>
      <c r="H620" s="201"/>
      <c r="I620" s="155"/>
      <c r="J620" s="155"/>
    </row>
    <row r="621" spans="1:10" x14ac:dyDescent="0.2">
      <c r="A621" s="177"/>
      <c r="B621" s="178"/>
      <c r="C621" s="158"/>
      <c r="D621" s="158"/>
      <c r="E621" s="179"/>
      <c r="F621" s="158"/>
      <c r="G621" s="197"/>
      <c r="H621" s="197"/>
      <c r="I621" s="197"/>
      <c r="J621" s="178"/>
    </row>
    <row r="622" spans="1:10" x14ac:dyDescent="0.2">
      <c r="A622" s="434"/>
      <c r="B622" s="434"/>
      <c r="C622" s="434"/>
      <c r="D622" s="434"/>
      <c r="E622" s="434"/>
      <c r="F622" s="434"/>
      <c r="G622" s="434"/>
      <c r="H622" s="434"/>
      <c r="I622" s="434"/>
      <c r="J622" s="181"/>
    </row>
    <row r="623" spans="1:10" x14ac:dyDescent="0.2">
      <c r="A623" s="152"/>
      <c r="B623" s="152"/>
      <c r="C623" s="152"/>
      <c r="D623" s="152"/>
      <c r="E623" s="152"/>
      <c r="F623" s="152"/>
      <c r="G623" s="152"/>
      <c r="H623" s="152"/>
      <c r="I623" s="152"/>
      <c r="J623" s="153"/>
    </row>
    <row r="624" spans="1:10" x14ac:dyDescent="0.2">
      <c r="A624" s="152"/>
      <c r="B624" s="152"/>
      <c r="C624" s="152"/>
      <c r="D624" s="152"/>
      <c r="E624" s="152"/>
      <c r="F624" s="152"/>
      <c r="G624" s="152"/>
      <c r="H624" s="152"/>
      <c r="I624" s="152"/>
      <c r="J624" s="153"/>
    </row>
    <row r="625" spans="1:11" x14ac:dyDescent="0.2">
      <c r="A625" s="134"/>
      <c r="B625" s="134"/>
      <c r="C625" s="134"/>
      <c r="D625" s="134"/>
      <c r="E625" s="134"/>
      <c r="F625" s="152"/>
      <c r="G625" s="152"/>
      <c r="H625" s="152"/>
      <c r="I625" s="152"/>
      <c r="J625" s="152"/>
      <c r="K625"/>
    </row>
    <row r="626" spans="1:11" x14ac:dyDescent="0.2">
      <c r="A626" s="152"/>
      <c r="B626" s="152"/>
      <c r="C626" s="152"/>
      <c r="D626" s="152"/>
      <c r="E626" s="152"/>
      <c r="F626" s="152"/>
      <c r="G626" s="152"/>
      <c r="H626" s="152"/>
      <c r="I626" s="152"/>
      <c r="J626" s="152"/>
      <c r="K626"/>
    </row>
    <row r="627" spans="1:11" x14ac:dyDescent="0.2">
      <c r="A627" s="419"/>
      <c r="B627" s="419"/>
      <c r="C627" s="419"/>
      <c r="D627" s="298"/>
      <c r="E627" s="419"/>
      <c r="F627" s="419"/>
      <c r="G627" s="419"/>
      <c r="H627" s="419"/>
      <c r="I627" s="419"/>
      <c r="J627" s="419"/>
      <c r="K627" s="148"/>
    </row>
    <row r="628" spans="1:11" x14ac:dyDescent="0.2">
      <c r="A628" s="419"/>
      <c r="B628" s="419"/>
      <c r="C628" s="419"/>
      <c r="D628" s="298"/>
      <c r="E628" s="419"/>
      <c r="F628" s="419"/>
      <c r="G628" s="419"/>
      <c r="H628" s="419"/>
      <c r="I628" s="419"/>
      <c r="J628" s="419"/>
      <c r="K628" s="148"/>
    </row>
    <row r="629" spans="1:11" x14ac:dyDescent="0.2">
      <c r="A629" s="225"/>
      <c r="B629" s="254"/>
      <c r="C629" s="253"/>
      <c r="D629" s="253"/>
      <c r="E629" s="255"/>
      <c r="F629" s="256"/>
      <c r="G629" s="176"/>
      <c r="H629" s="159"/>
      <c r="I629" s="235"/>
      <c r="J629" s="254"/>
      <c r="K629" s="149"/>
    </row>
    <row r="630" spans="1:11" x14ac:dyDescent="0.2">
      <c r="A630" s="225"/>
      <c r="B630" s="254"/>
      <c r="C630" s="253"/>
      <c r="D630" s="253"/>
      <c r="E630" s="255"/>
      <c r="F630" s="256"/>
      <c r="G630" s="176"/>
      <c r="H630" s="159"/>
      <c r="I630" s="235"/>
      <c r="J630" s="254"/>
      <c r="K630" s="149"/>
    </row>
    <row r="631" spans="1:11" x14ac:dyDescent="0.2">
      <c r="A631" s="225"/>
      <c r="B631" s="254"/>
      <c r="C631" s="253"/>
      <c r="D631" s="253"/>
      <c r="E631" s="255"/>
      <c r="F631" s="256"/>
      <c r="G631" s="176"/>
      <c r="H631" s="159"/>
      <c r="I631" s="235"/>
      <c r="J631" s="254"/>
      <c r="K631" s="149"/>
    </row>
    <row r="632" spans="1:11" x14ac:dyDescent="0.2">
      <c r="A632" s="225"/>
      <c r="B632" s="254"/>
      <c r="C632" s="253"/>
      <c r="D632" s="253"/>
      <c r="E632" s="255"/>
      <c r="F632" s="256"/>
      <c r="G632" s="176"/>
      <c r="H632" s="159"/>
      <c r="I632" s="235"/>
      <c r="J632" s="254"/>
      <c r="K632" s="149"/>
    </row>
    <row r="633" spans="1:11" x14ac:dyDescent="0.2">
      <c r="A633" s="225"/>
      <c r="B633" s="254"/>
      <c r="C633" s="253"/>
      <c r="D633" s="253"/>
      <c r="E633" s="255"/>
      <c r="F633" s="256"/>
      <c r="G633" s="176"/>
      <c r="H633" s="159"/>
      <c r="I633" s="235"/>
      <c r="J633" s="254"/>
      <c r="K633" s="149"/>
    </row>
    <row r="634" spans="1:11" x14ac:dyDescent="0.2">
      <c r="A634" s="225"/>
      <c r="B634" s="254"/>
      <c r="C634" s="253"/>
      <c r="D634" s="253"/>
      <c r="E634" s="255"/>
      <c r="F634" s="256"/>
      <c r="G634" s="176"/>
      <c r="H634" s="159"/>
      <c r="I634" s="235"/>
      <c r="J634" s="254"/>
      <c r="K634" s="149"/>
    </row>
    <row r="635" spans="1:11" x14ac:dyDescent="0.2">
      <c r="A635" s="225"/>
      <c r="B635" s="254"/>
      <c r="C635" s="253"/>
      <c r="D635" s="253"/>
      <c r="E635" s="255"/>
      <c r="F635" s="256"/>
      <c r="G635" s="176"/>
      <c r="H635" s="159"/>
      <c r="I635" s="235"/>
      <c r="J635" s="254"/>
      <c r="K635" s="149"/>
    </row>
    <row r="636" spans="1:11" x14ac:dyDescent="0.2">
      <c r="A636" s="225"/>
      <c r="B636" s="254"/>
      <c r="C636" s="253"/>
      <c r="D636" s="253"/>
      <c r="E636" s="255"/>
      <c r="F636" s="256"/>
      <c r="G636" s="176"/>
      <c r="H636" s="159"/>
      <c r="I636" s="235"/>
      <c r="J636" s="254"/>
      <c r="K636" s="149"/>
    </row>
    <row r="637" spans="1:11" x14ac:dyDescent="0.2">
      <c r="A637" s="225"/>
      <c r="B637" s="254"/>
      <c r="C637" s="253"/>
      <c r="D637" s="253"/>
      <c r="E637" s="255"/>
      <c r="F637" s="256"/>
      <c r="G637" s="176"/>
      <c r="H637" s="159"/>
      <c r="I637" s="235"/>
      <c r="J637" s="254"/>
      <c r="K637" s="149"/>
    </row>
    <row r="638" spans="1:11" x14ac:dyDescent="0.2">
      <c r="A638" s="225"/>
      <c r="B638" s="254"/>
      <c r="C638" s="253"/>
      <c r="D638" s="253"/>
      <c r="E638" s="255"/>
      <c r="F638" s="256"/>
      <c r="G638" s="176"/>
      <c r="H638" s="159"/>
      <c r="I638" s="235"/>
      <c r="J638" s="254"/>
      <c r="K638" s="149"/>
    </row>
    <row r="639" spans="1:11" x14ac:dyDescent="0.2">
      <c r="A639" s="225"/>
      <c r="B639" s="254"/>
      <c r="C639" s="253"/>
      <c r="D639" s="253"/>
      <c r="E639" s="255"/>
      <c r="F639" s="256"/>
      <c r="G639" s="176"/>
      <c r="H639" s="159"/>
      <c r="I639" s="235"/>
      <c r="J639" s="254"/>
      <c r="K639" s="149"/>
    </row>
    <row r="640" spans="1:11" x14ac:dyDescent="0.2">
      <c r="A640" s="225"/>
      <c r="B640" s="254"/>
      <c r="C640" s="253"/>
      <c r="D640" s="253"/>
      <c r="E640" s="255"/>
      <c r="F640" s="256"/>
      <c r="G640" s="176"/>
      <c r="H640" s="159"/>
      <c r="I640" s="235"/>
      <c r="J640" s="254"/>
      <c r="K640" s="149"/>
    </row>
    <row r="641" spans="1:11" x14ac:dyDescent="0.2">
      <c r="A641" s="225"/>
      <c r="B641" s="254"/>
      <c r="C641" s="253"/>
      <c r="D641" s="253"/>
      <c r="E641" s="255"/>
      <c r="F641" s="256"/>
      <c r="G641" s="176"/>
      <c r="H641" s="159"/>
      <c r="I641" s="235"/>
      <c r="J641" s="254"/>
      <c r="K641" s="149"/>
    </row>
    <row r="642" spans="1:11" x14ac:dyDescent="0.2">
      <c r="A642" s="225"/>
      <c r="B642" s="254"/>
      <c r="C642" s="253"/>
      <c r="D642" s="253"/>
      <c r="E642" s="255"/>
      <c r="F642" s="256"/>
      <c r="G642" s="176"/>
      <c r="H642" s="159"/>
      <c r="I642" s="235"/>
      <c r="J642" s="254"/>
      <c r="K642" s="149"/>
    </row>
    <row r="643" spans="1:11" x14ac:dyDescent="0.2">
      <c r="A643" s="225"/>
      <c r="B643" s="254"/>
      <c r="C643" s="253"/>
      <c r="D643" s="253"/>
      <c r="E643" s="255"/>
      <c r="F643" s="256"/>
      <c r="G643" s="176"/>
      <c r="H643" s="159"/>
      <c r="I643" s="235"/>
      <c r="J643" s="254"/>
      <c r="K643" s="149"/>
    </row>
    <row r="644" spans="1:11" x14ac:dyDescent="0.2">
      <c r="A644" s="225"/>
      <c r="B644" s="254"/>
      <c r="C644" s="253"/>
      <c r="D644" s="253"/>
      <c r="E644" s="255"/>
      <c r="F644" s="256"/>
      <c r="G644" s="176"/>
      <c r="H644" s="159"/>
      <c r="I644" s="235"/>
      <c r="J644" s="254"/>
      <c r="K644" s="149"/>
    </row>
    <row r="645" spans="1:11" x14ac:dyDescent="0.2">
      <c r="A645" s="225"/>
      <c r="B645" s="254"/>
      <c r="C645" s="253"/>
      <c r="D645" s="253"/>
      <c r="E645" s="255"/>
      <c r="F645" s="256"/>
      <c r="G645" s="176"/>
      <c r="H645" s="159"/>
      <c r="I645" s="235"/>
      <c r="J645" s="254"/>
      <c r="K645" s="149"/>
    </row>
    <row r="646" spans="1:11" x14ac:dyDescent="0.2">
      <c r="A646" s="225"/>
      <c r="B646" s="254"/>
      <c r="C646" s="253"/>
      <c r="D646" s="253"/>
      <c r="E646" s="255"/>
      <c r="F646" s="256"/>
      <c r="G646" s="176"/>
      <c r="H646" s="159"/>
      <c r="I646" s="235"/>
      <c r="J646" s="254"/>
      <c r="K646" s="149"/>
    </row>
    <row r="647" spans="1:11" x14ac:dyDescent="0.2">
      <c r="A647" s="225"/>
      <c r="B647" s="254"/>
      <c r="C647" s="253"/>
      <c r="D647" s="253"/>
      <c r="E647" s="255"/>
      <c r="F647" s="256"/>
      <c r="G647" s="176"/>
      <c r="H647" s="159"/>
      <c r="I647" s="235"/>
      <c r="J647" s="254"/>
      <c r="K647" s="149"/>
    </row>
    <row r="648" spans="1:11" x14ac:dyDescent="0.2">
      <c r="A648" s="225"/>
      <c r="B648" s="254"/>
      <c r="C648" s="253"/>
      <c r="D648" s="253"/>
      <c r="E648" s="255"/>
      <c r="F648" s="256"/>
      <c r="G648" s="176"/>
      <c r="H648" s="159"/>
      <c r="I648" s="235"/>
      <c r="J648" s="254"/>
      <c r="K648" s="150"/>
    </row>
    <row r="649" spans="1:11" x14ac:dyDescent="0.2">
      <c r="A649" s="225"/>
      <c r="B649" s="254"/>
      <c r="C649" s="253"/>
      <c r="D649" s="253"/>
      <c r="E649" s="255"/>
      <c r="F649" s="256"/>
      <c r="G649" s="176"/>
      <c r="H649" s="159"/>
      <c r="I649" s="235"/>
      <c r="J649" s="254"/>
      <c r="K649" s="149"/>
    </row>
    <row r="650" spans="1:11" x14ac:dyDescent="0.2">
      <c r="A650" s="225"/>
      <c r="B650" s="254"/>
      <c r="C650" s="253"/>
      <c r="D650" s="253"/>
      <c r="E650" s="255"/>
      <c r="F650" s="256"/>
      <c r="G650" s="176"/>
      <c r="H650" s="159"/>
      <c r="I650" s="235"/>
      <c r="J650" s="254"/>
      <c r="K650" s="150"/>
    </row>
    <row r="651" spans="1:11" x14ac:dyDescent="0.2">
      <c r="A651" s="225"/>
      <c r="B651" s="254"/>
      <c r="C651" s="253"/>
      <c r="D651" s="253"/>
      <c r="E651" s="255"/>
      <c r="F651" s="256"/>
      <c r="G651" s="176"/>
      <c r="H651" s="159"/>
      <c r="I651" s="235"/>
      <c r="J651" s="254"/>
      <c r="K651" s="149"/>
    </row>
    <row r="652" spans="1:11" x14ac:dyDescent="0.2">
      <c r="A652" s="225"/>
      <c r="B652" s="254"/>
      <c r="C652" s="253"/>
      <c r="D652" s="253"/>
      <c r="E652" s="255"/>
      <c r="F652" s="256"/>
      <c r="G652" s="176"/>
      <c r="H652" s="159"/>
      <c r="I652" s="235"/>
      <c r="J652" s="254"/>
      <c r="K652" s="149"/>
    </row>
    <row r="653" spans="1:11" x14ac:dyDescent="0.2">
      <c r="A653" s="225"/>
      <c r="B653" s="254"/>
      <c r="C653" s="253"/>
      <c r="D653" s="253"/>
      <c r="E653" s="255"/>
      <c r="F653" s="256"/>
      <c r="G653" s="176"/>
      <c r="H653" s="159"/>
      <c r="I653" s="235"/>
      <c r="J653" s="254"/>
      <c r="K653" s="149"/>
    </row>
    <row r="654" spans="1:11" x14ac:dyDescent="0.2">
      <c r="A654" s="225"/>
      <c r="B654" s="254"/>
      <c r="C654" s="253"/>
      <c r="D654" s="253"/>
      <c r="E654" s="255"/>
      <c r="F654" s="256"/>
      <c r="G654" s="176"/>
      <c r="H654" s="159"/>
      <c r="I654" s="235"/>
      <c r="J654" s="254"/>
      <c r="K654" s="149"/>
    </row>
    <row r="655" spans="1:11" x14ac:dyDescent="0.2">
      <c r="A655" s="225"/>
      <c r="B655" s="254"/>
      <c r="C655" s="253"/>
      <c r="D655" s="253"/>
      <c r="E655" s="255"/>
      <c r="F655" s="256"/>
      <c r="G655" s="176"/>
      <c r="H655" s="159"/>
      <c r="I655" s="235"/>
      <c r="J655" s="254"/>
      <c r="K655" s="149"/>
    </row>
    <row r="656" spans="1:11" x14ac:dyDescent="0.2">
      <c r="A656" s="225"/>
      <c r="B656" s="254"/>
      <c r="C656" s="253"/>
      <c r="D656" s="253"/>
      <c r="E656" s="257"/>
      <c r="F656" s="256"/>
      <c r="G656" s="176"/>
      <c r="H656" s="159"/>
      <c r="I656" s="235"/>
      <c r="J656" s="254"/>
      <c r="K656" s="149"/>
    </row>
    <row r="657" spans="1:11" x14ac:dyDescent="0.2">
      <c r="A657" s="420"/>
      <c r="B657" s="420"/>
      <c r="C657" s="420"/>
      <c r="D657" s="420"/>
      <c r="E657" s="420"/>
      <c r="F657" s="420"/>
      <c r="G657" s="420"/>
      <c r="H657" s="420"/>
      <c r="I657" s="420"/>
      <c r="J657" s="258"/>
      <c r="K657" s="141"/>
    </row>
    <row r="658" spans="1:11" s="74" customFormat="1" x14ac:dyDescent="0.2">
      <c r="A658" s="152"/>
      <c r="B658" s="152"/>
      <c r="C658" s="152"/>
      <c r="D658" s="152"/>
      <c r="E658" s="152"/>
      <c r="F658" s="152"/>
      <c r="G658" s="152"/>
      <c r="H658" s="152"/>
      <c r="I658" s="152"/>
      <c r="J658" s="153"/>
    </row>
    <row r="659" spans="1:11" s="74" customFormat="1" x14ac:dyDescent="0.2">
      <c r="A659" s="152"/>
      <c r="B659" s="152"/>
      <c r="C659" s="152"/>
      <c r="D659" s="152"/>
      <c r="E659" s="152"/>
      <c r="F659" s="152"/>
      <c r="G659" s="152"/>
      <c r="H659" s="152"/>
      <c r="I659" s="152"/>
      <c r="J659" s="153"/>
    </row>
    <row r="660" spans="1:11" s="74" customFormat="1" x14ac:dyDescent="0.2">
      <c r="A660" s="134"/>
      <c r="B660" s="134"/>
      <c r="C660" s="134"/>
      <c r="D660" s="134"/>
      <c r="E660" s="134"/>
      <c r="F660" s="152"/>
      <c r="G660" s="152"/>
      <c r="H660" s="152"/>
      <c r="I660" s="152"/>
      <c r="J660" s="153"/>
    </row>
    <row r="661" spans="1:11" s="74" customFormat="1" x14ac:dyDescent="0.2">
      <c r="A661" s="152"/>
      <c r="B661" s="152"/>
      <c r="C661" s="152"/>
      <c r="D661" s="152"/>
      <c r="E661" s="152"/>
      <c r="F661" s="152"/>
      <c r="G661" s="152"/>
      <c r="H661" s="152"/>
      <c r="I661" s="152"/>
      <c r="J661" s="153"/>
    </row>
    <row r="662" spans="1:11" s="74" customFormat="1" x14ac:dyDescent="0.2">
      <c r="A662" s="419"/>
      <c r="B662" s="419"/>
      <c r="C662" s="419"/>
      <c r="D662" s="298"/>
      <c r="E662" s="419"/>
      <c r="F662" s="419"/>
      <c r="G662" s="419"/>
      <c r="H662" s="419"/>
      <c r="I662" s="419"/>
      <c r="J662" s="419"/>
    </row>
    <row r="663" spans="1:11" s="74" customFormat="1" x14ac:dyDescent="0.2">
      <c r="A663" s="419"/>
      <c r="B663" s="419"/>
      <c r="C663" s="419"/>
      <c r="D663" s="298"/>
      <c r="E663" s="419"/>
      <c r="F663" s="419"/>
      <c r="G663" s="419"/>
      <c r="H663" s="419"/>
      <c r="I663" s="419"/>
      <c r="J663" s="419"/>
    </row>
    <row r="664" spans="1:11" s="74" customFormat="1" x14ac:dyDescent="0.2">
      <c r="A664" s="177"/>
      <c r="B664" s="178"/>
      <c r="C664" s="219"/>
      <c r="D664" s="219"/>
      <c r="E664" s="259"/>
      <c r="F664" s="233"/>
      <c r="G664" s="177"/>
      <c r="H664" s="177"/>
      <c r="I664" s="178"/>
      <c r="J664" s="178"/>
    </row>
    <row r="665" spans="1:11" s="74" customFormat="1" x14ac:dyDescent="0.2">
      <c r="A665" s="177"/>
      <c r="B665" s="178"/>
      <c r="C665" s="219"/>
      <c r="D665" s="219"/>
      <c r="E665" s="259"/>
      <c r="F665" s="233"/>
      <c r="G665" s="177"/>
      <c r="H665" s="177"/>
      <c r="I665" s="178"/>
      <c r="J665" s="178"/>
    </row>
    <row r="666" spans="1:11" s="74" customFormat="1" x14ac:dyDescent="0.2">
      <c r="A666" s="177"/>
      <c r="B666" s="178"/>
      <c r="C666" s="219"/>
      <c r="D666" s="219"/>
      <c r="E666" s="259"/>
      <c r="F666" s="233"/>
      <c r="G666" s="177"/>
      <c r="H666" s="177"/>
      <c r="I666" s="178"/>
      <c r="J666" s="178"/>
    </row>
    <row r="667" spans="1:11" s="74" customFormat="1" x14ac:dyDescent="0.2">
      <c r="A667" s="177"/>
      <c r="B667" s="178"/>
      <c r="C667" s="219"/>
      <c r="D667" s="219"/>
      <c r="E667" s="259"/>
      <c r="F667" s="233"/>
      <c r="G667" s="177"/>
      <c r="H667" s="177"/>
      <c r="I667" s="178"/>
      <c r="J667" s="178"/>
    </row>
    <row r="668" spans="1:11" s="74" customFormat="1" x14ac:dyDescent="0.2">
      <c r="A668" s="177"/>
      <c r="B668" s="178"/>
      <c r="C668" s="219"/>
      <c r="D668" s="219"/>
      <c r="E668" s="259"/>
      <c r="F668" s="233"/>
      <c r="G668" s="177"/>
      <c r="H668" s="177"/>
      <c r="I668" s="178"/>
      <c r="J668" s="178"/>
    </row>
    <row r="669" spans="1:11" s="74" customFormat="1" x14ac:dyDescent="0.2">
      <c r="A669" s="177"/>
      <c r="B669" s="178"/>
      <c r="C669" s="219"/>
      <c r="D669" s="219"/>
      <c r="E669" s="259"/>
      <c r="F669" s="233"/>
      <c r="G669" s="177"/>
      <c r="H669" s="177"/>
      <c r="I669" s="178"/>
      <c r="J669" s="178"/>
    </row>
    <row r="670" spans="1:11" s="74" customFormat="1" x14ac:dyDescent="0.2">
      <c r="A670" s="177"/>
      <c r="B670" s="178"/>
      <c r="C670" s="219"/>
      <c r="D670" s="219"/>
      <c r="E670" s="259"/>
      <c r="F670" s="233"/>
      <c r="G670" s="177"/>
      <c r="H670" s="177"/>
      <c r="I670" s="178"/>
      <c r="J670" s="178"/>
    </row>
    <row r="671" spans="1:11" s="74" customFormat="1" x14ac:dyDescent="0.2">
      <c r="A671" s="177"/>
      <c r="B671" s="178"/>
      <c r="C671" s="219"/>
      <c r="D671" s="219"/>
      <c r="E671" s="259"/>
      <c r="F671" s="233"/>
      <c r="G671" s="177"/>
      <c r="H671" s="177"/>
      <c r="I671" s="178"/>
      <c r="J671" s="178"/>
    </row>
    <row r="672" spans="1:11" s="74" customFormat="1" x14ac:dyDescent="0.2">
      <c r="A672" s="177"/>
      <c r="B672" s="178"/>
      <c r="C672" s="219"/>
      <c r="D672" s="219"/>
      <c r="E672" s="259"/>
      <c r="F672" s="233"/>
      <c r="G672" s="177"/>
      <c r="H672" s="177"/>
      <c r="I672" s="178"/>
      <c r="J672" s="178"/>
    </row>
    <row r="673" spans="1:10" s="74" customFormat="1" x14ac:dyDescent="0.2">
      <c r="A673" s="177"/>
      <c r="B673" s="178"/>
      <c r="C673" s="219"/>
      <c r="D673" s="219"/>
      <c r="E673" s="259"/>
      <c r="F673" s="233"/>
      <c r="G673" s="177"/>
      <c r="H673" s="177"/>
      <c r="I673" s="178"/>
      <c r="J673" s="178"/>
    </row>
    <row r="674" spans="1:10" s="74" customFormat="1" x14ac:dyDescent="0.2">
      <c r="A674" s="177"/>
      <c r="B674" s="178"/>
      <c r="C674" s="219"/>
      <c r="D674" s="219"/>
      <c r="E674" s="259"/>
      <c r="F674" s="233"/>
      <c r="G674" s="177"/>
      <c r="H674" s="177"/>
      <c r="I674" s="178"/>
      <c r="J674" s="178"/>
    </row>
    <row r="675" spans="1:10" s="74" customFormat="1" x14ac:dyDescent="0.2">
      <c r="A675" s="177"/>
      <c r="B675" s="178"/>
      <c r="C675" s="219"/>
      <c r="D675" s="219"/>
      <c r="E675" s="259"/>
      <c r="F675" s="233"/>
      <c r="G675" s="177"/>
      <c r="H675" s="177"/>
      <c r="I675" s="178"/>
      <c r="J675" s="178"/>
    </row>
    <row r="676" spans="1:10" s="74" customFormat="1" x14ac:dyDescent="0.2">
      <c r="A676" s="177"/>
      <c r="B676" s="178"/>
      <c r="C676" s="219"/>
      <c r="D676" s="219"/>
      <c r="E676" s="259"/>
      <c r="F676" s="233"/>
      <c r="G676" s="177"/>
      <c r="H676" s="177"/>
      <c r="I676" s="178"/>
      <c r="J676" s="178"/>
    </row>
    <row r="677" spans="1:10" s="74" customFormat="1" x14ac:dyDescent="0.2">
      <c r="A677" s="177"/>
      <c r="B677" s="178"/>
      <c r="C677" s="219"/>
      <c r="D677" s="219"/>
      <c r="E677" s="259"/>
      <c r="F677" s="233"/>
      <c r="G677" s="177"/>
      <c r="H677" s="177"/>
      <c r="I677" s="178"/>
      <c r="J677" s="178"/>
    </row>
    <row r="678" spans="1:10" s="74" customFormat="1" x14ac:dyDescent="0.2">
      <c r="A678" s="177"/>
      <c r="B678" s="178"/>
      <c r="C678" s="219"/>
      <c r="D678" s="219"/>
      <c r="E678" s="259"/>
      <c r="F678" s="233"/>
      <c r="G678" s="177"/>
      <c r="H678" s="177"/>
      <c r="I678" s="178"/>
      <c r="J678" s="178"/>
    </row>
    <row r="679" spans="1:10" s="74" customFormat="1" x14ac:dyDescent="0.2">
      <c r="A679" s="420"/>
      <c r="B679" s="420"/>
      <c r="C679" s="420"/>
      <c r="D679" s="420"/>
      <c r="E679" s="420"/>
      <c r="F679" s="420"/>
      <c r="G679" s="420"/>
      <c r="H679" s="420"/>
      <c r="I679" s="420"/>
      <c r="J679" s="181"/>
    </row>
    <row r="680" spans="1:10" s="74" customFormat="1" x14ac:dyDescent="0.2">
      <c r="A680" s="152"/>
      <c r="B680" s="152"/>
      <c r="C680" s="152"/>
      <c r="D680" s="152"/>
      <c r="E680" s="152"/>
      <c r="F680" s="152"/>
      <c r="G680" s="152"/>
      <c r="H680" s="152"/>
      <c r="I680" s="152"/>
      <c r="J680" s="153"/>
    </row>
    <row r="681" spans="1:10" s="74" customFormat="1" x14ac:dyDescent="0.2">
      <c r="A681" s="152"/>
      <c r="B681" s="152"/>
      <c r="C681" s="152"/>
      <c r="D681" s="152"/>
      <c r="E681" s="152"/>
      <c r="F681" s="152"/>
      <c r="G681" s="152"/>
      <c r="H681" s="152"/>
      <c r="I681" s="152"/>
      <c r="J681" s="153"/>
    </row>
    <row r="682" spans="1:10" s="74" customFormat="1" x14ac:dyDescent="0.2">
      <c r="A682" s="134"/>
      <c r="B682" s="134"/>
      <c r="C682" s="134"/>
      <c r="D682" s="134"/>
      <c r="E682" s="134"/>
      <c r="F682" s="152"/>
      <c r="G682" s="152"/>
      <c r="H682" s="152"/>
      <c r="I682" s="152"/>
      <c r="J682" s="153"/>
    </row>
    <row r="683" spans="1:10" s="74" customFormat="1" x14ac:dyDescent="0.2">
      <c r="A683" s="152"/>
      <c r="B683" s="152"/>
      <c r="C683" s="152"/>
      <c r="D683" s="152"/>
      <c r="E683" s="152"/>
      <c r="F683" s="152"/>
      <c r="G683" s="152"/>
      <c r="H683" s="152"/>
      <c r="I683" s="152"/>
      <c r="J683" s="153"/>
    </row>
    <row r="684" spans="1:10" s="74" customFormat="1" x14ac:dyDescent="0.2">
      <c r="A684" s="152"/>
      <c r="B684" s="152"/>
      <c r="C684" s="152"/>
      <c r="D684" s="152"/>
      <c r="E684" s="152"/>
      <c r="F684" s="152"/>
      <c r="G684" s="152"/>
      <c r="H684" s="152"/>
      <c r="I684" s="152"/>
      <c r="J684" s="153"/>
    </row>
    <row r="685" spans="1:10" s="74" customFormat="1" x14ac:dyDescent="0.2">
      <c r="A685" s="152"/>
      <c r="B685" s="152"/>
      <c r="C685" s="152"/>
      <c r="D685" s="152"/>
      <c r="E685" s="152"/>
      <c r="F685" s="152"/>
      <c r="G685" s="152"/>
      <c r="H685" s="152"/>
      <c r="I685" s="152"/>
      <c r="J685" s="153"/>
    </row>
    <row r="686" spans="1:10" s="74" customFormat="1" x14ac:dyDescent="0.2">
      <c r="A686" s="134"/>
      <c r="B686" s="134"/>
      <c r="C686" s="134"/>
      <c r="D686" s="134"/>
      <c r="E686" s="134"/>
      <c r="F686" s="134"/>
      <c r="G686" s="134"/>
      <c r="H686" s="134"/>
      <c r="I686" s="134"/>
      <c r="J686" s="135"/>
    </row>
    <row r="687" spans="1:10" s="74" customFormat="1" x14ac:dyDescent="0.2">
      <c r="A687" s="134"/>
      <c r="B687" s="134"/>
      <c r="C687" s="134"/>
      <c r="D687" s="134"/>
      <c r="E687" s="134"/>
      <c r="F687" s="134"/>
      <c r="G687" s="134"/>
      <c r="H687" s="134"/>
      <c r="I687" s="134"/>
      <c r="J687" s="135"/>
    </row>
    <row r="688" spans="1:10" s="74" customFormat="1" x14ac:dyDescent="0.2">
      <c r="A688" s="134"/>
      <c r="B688" s="134"/>
      <c r="C688" s="134"/>
      <c r="D688" s="134"/>
      <c r="E688" s="134"/>
      <c r="F688" s="134"/>
      <c r="G688" s="134"/>
      <c r="H688" s="134"/>
      <c r="I688" s="134"/>
      <c r="J688" s="135"/>
    </row>
    <row r="689" spans="1:10" s="74" customFormat="1" x14ac:dyDescent="0.2">
      <c r="A689" s="419"/>
      <c r="B689" s="419"/>
      <c r="C689" s="419"/>
      <c r="D689" s="298"/>
      <c r="E689" s="419"/>
      <c r="F689" s="419"/>
      <c r="G689" s="419"/>
      <c r="H689" s="419"/>
      <c r="I689" s="419"/>
      <c r="J689" s="419"/>
    </row>
    <row r="690" spans="1:10" s="74" customFormat="1" x14ac:dyDescent="0.2">
      <c r="A690" s="419"/>
      <c r="B690" s="419"/>
      <c r="C690" s="419"/>
      <c r="D690" s="298"/>
      <c r="E690" s="419"/>
      <c r="F690" s="419"/>
      <c r="G690" s="419"/>
      <c r="H690" s="419"/>
      <c r="I690" s="419"/>
      <c r="J690" s="419"/>
    </row>
    <row r="691" spans="1:10" s="74" customFormat="1" x14ac:dyDescent="0.2">
      <c r="A691" s="177"/>
      <c r="B691" s="178"/>
      <c r="C691" s="158"/>
      <c r="D691" s="158"/>
      <c r="E691" s="179"/>
      <c r="F691" s="158"/>
      <c r="G691" s="159"/>
      <c r="H691" s="159"/>
      <c r="I691" s="180"/>
      <c r="J691" s="180"/>
    </row>
    <row r="692" spans="1:10" s="74" customFormat="1" x14ac:dyDescent="0.2">
      <c r="A692" s="177"/>
      <c r="B692" s="178"/>
      <c r="C692" s="158"/>
      <c r="D692" s="158"/>
      <c r="E692" s="179"/>
      <c r="F692" s="158"/>
      <c r="G692" s="159"/>
      <c r="H692" s="159"/>
      <c r="I692" s="180"/>
      <c r="J692" s="180"/>
    </row>
    <row r="693" spans="1:10" s="74" customFormat="1" x14ac:dyDescent="0.2">
      <c r="A693" s="177"/>
      <c r="B693" s="178"/>
      <c r="C693" s="158"/>
      <c r="D693" s="158"/>
      <c r="E693" s="179"/>
      <c r="F693" s="158"/>
      <c r="G693" s="159"/>
      <c r="H693" s="159"/>
      <c r="I693" s="180"/>
      <c r="J693" s="180"/>
    </row>
    <row r="694" spans="1:10" s="74" customFormat="1" x14ac:dyDescent="0.2">
      <c r="A694" s="177"/>
      <c r="B694" s="178"/>
      <c r="C694" s="158"/>
      <c r="D694" s="158"/>
      <c r="E694" s="179"/>
      <c r="F694" s="158"/>
      <c r="G694" s="159"/>
      <c r="H694" s="159"/>
      <c r="I694" s="180"/>
      <c r="J694" s="180"/>
    </row>
    <row r="695" spans="1:10" s="74" customFormat="1" x14ac:dyDescent="0.2">
      <c r="A695" s="177"/>
      <c r="B695" s="178"/>
      <c r="C695" s="158"/>
      <c r="D695" s="158"/>
      <c r="E695" s="179"/>
      <c r="F695" s="158"/>
      <c r="G695" s="159"/>
      <c r="H695" s="159"/>
      <c r="I695" s="180"/>
      <c r="J695" s="180"/>
    </row>
    <row r="696" spans="1:10" s="74" customFormat="1" x14ac:dyDescent="0.2">
      <c r="A696" s="177"/>
      <c r="B696" s="178"/>
      <c r="C696" s="158"/>
      <c r="D696" s="158"/>
      <c r="E696" s="179"/>
      <c r="F696" s="158"/>
      <c r="G696" s="159"/>
      <c r="H696" s="159"/>
      <c r="I696" s="180"/>
      <c r="J696" s="180"/>
    </row>
    <row r="697" spans="1:10" s="74" customFormat="1" x14ac:dyDescent="0.2">
      <c r="A697" s="177"/>
      <c r="B697" s="178"/>
      <c r="C697" s="158"/>
      <c r="D697" s="158"/>
      <c r="E697" s="179"/>
      <c r="F697" s="158"/>
      <c r="G697" s="159"/>
      <c r="H697" s="159"/>
      <c r="I697" s="180"/>
      <c r="J697" s="180"/>
    </row>
    <row r="698" spans="1:10" s="74" customFormat="1" x14ac:dyDescent="0.2">
      <c r="A698" s="177"/>
      <c r="B698" s="178"/>
      <c r="C698" s="158"/>
      <c r="D698" s="158"/>
      <c r="E698" s="179"/>
      <c r="F698" s="158"/>
      <c r="G698" s="159"/>
      <c r="H698" s="159"/>
      <c r="I698" s="180"/>
      <c r="J698" s="180"/>
    </row>
    <row r="699" spans="1:10" s="74" customFormat="1" x14ac:dyDescent="0.2">
      <c r="A699" s="177"/>
      <c r="B699" s="178"/>
      <c r="C699" s="158"/>
      <c r="D699" s="158"/>
      <c r="E699" s="179"/>
      <c r="F699" s="158"/>
      <c r="G699" s="159"/>
      <c r="H699" s="159"/>
      <c r="I699" s="180"/>
      <c r="J699" s="180"/>
    </row>
    <row r="700" spans="1:10" s="74" customFormat="1" x14ac:dyDescent="0.2">
      <c r="A700" s="420"/>
      <c r="B700" s="420"/>
      <c r="C700" s="420"/>
      <c r="D700" s="420"/>
      <c r="E700" s="420"/>
      <c r="F700" s="420"/>
      <c r="G700" s="420"/>
      <c r="H700" s="420"/>
      <c r="I700" s="420"/>
      <c r="J700" s="181"/>
    </row>
    <row r="701" spans="1:10" s="74" customFormat="1" x14ac:dyDescent="0.2">
      <c r="A701" s="134"/>
      <c r="B701" s="134"/>
      <c r="C701" s="134"/>
      <c r="D701" s="134"/>
      <c r="E701" s="134"/>
      <c r="F701" s="134"/>
      <c r="G701" s="134"/>
      <c r="H701" s="134"/>
      <c r="I701" s="134"/>
      <c r="J701" s="135"/>
    </row>
    <row r="702" spans="1:10" s="74" customFormat="1" x14ac:dyDescent="0.2">
      <c r="A702" s="134"/>
      <c r="B702" s="134"/>
      <c r="C702" s="134"/>
      <c r="D702" s="134"/>
      <c r="E702" s="134"/>
      <c r="F702" s="134"/>
      <c r="G702" s="134"/>
      <c r="H702" s="134"/>
      <c r="I702" s="134"/>
      <c r="J702" s="135"/>
    </row>
    <row r="703" spans="1:10" s="74" customFormat="1" ht="41.25" customHeight="1" x14ac:dyDescent="0.2">
      <c r="A703" s="182"/>
      <c r="B703" s="182"/>
      <c r="C703" s="183"/>
      <c r="D703" s="183"/>
      <c r="E703" s="182"/>
      <c r="F703" s="183"/>
      <c r="G703" s="183"/>
      <c r="H703" s="183"/>
      <c r="I703" s="183"/>
      <c r="J703" s="183"/>
    </row>
    <row r="704" spans="1:10" s="74" customFormat="1" x14ac:dyDescent="0.2">
      <c r="A704" s="136"/>
      <c r="B704" s="260"/>
      <c r="C704" s="261"/>
      <c r="D704" s="261"/>
      <c r="E704" s="184"/>
      <c r="F704" s="158"/>
      <c r="G704" s="262"/>
      <c r="H704" s="262"/>
      <c r="I704" s="186"/>
      <c r="J704" s="186"/>
    </row>
    <row r="705" spans="1:10" s="74" customFormat="1" x14ac:dyDescent="0.2">
      <c r="A705" s="136"/>
      <c r="B705" s="260"/>
      <c r="C705" s="261"/>
      <c r="D705" s="261"/>
      <c r="E705" s="184"/>
      <c r="F705" s="158"/>
      <c r="G705" s="262"/>
      <c r="H705" s="262"/>
      <c r="I705" s="186"/>
      <c r="J705" s="186"/>
    </row>
    <row r="706" spans="1:10" s="74" customFormat="1" x14ac:dyDescent="0.2">
      <c r="A706" s="136"/>
      <c r="B706" s="260"/>
      <c r="C706" s="261"/>
      <c r="D706" s="261"/>
      <c r="E706" s="184"/>
      <c r="F706" s="158"/>
      <c r="G706" s="262"/>
      <c r="H706" s="262"/>
      <c r="I706" s="186"/>
      <c r="J706" s="186"/>
    </row>
    <row r="707" spans="1:10" s="74" customFormat="1" x14ac:dyDescent="0.2">
      <c r="A707" s="136"/>
      <c r="B707" s="260"/>
      <c r="C707" s="263"/>
      <c r="D707" s="263"/>
      <c r="E707" s="184"/>
      <c r="F707" s="158"/>
      <c r="G707" s="262"/>
      <c r="H707" s="262"/>
      <c r="I707" s="186"/>
      <c r="J707" s="186"/>
    </row>
    <row r="708" spans="1:10" s="74" customFormat="1" x14ac:dyDescent="0.2">
      <c r="A708" s="136"/>
      <c r="B708" s="260"/>
      <c r="C708" s="263"/>
      <c r="D708" s="263"/>
      <c r="E708" s="184"/>
      <c r="F708" s="158"/>
      <c r="G708" s="262"/>
      <c r="H708" s="262"/>
      <c r="I708" s="186"/>
      <c r="J708" s="186"/>
    </row>
    <row r="709" spans="1:10" s="74" customFormat="1" x14ac:dyDescent="0.2">
      <c r="A709" s="425"/>
      <c r="B709" s="425"/>
      <c r="C709" s="425"/>
      <c r="D709" s="425"/>
      <c r="E709" s="425"/>
      <c r="F709" s="425"/>
      <c r="G709" s="425"/>
      <c r="H709" s="425"/>
      <c r="I709" s="425"/>
      <c r="J709" s="187"/>
    </row>
    <row r="710" spans="1:10" s="74" customFormat="1" x14ac:dyDescent="0.2">
      <c r="A710" s="152"/>
      <c r="B710" s="152"/>
      <c r="C710" s="152"/>
      <c r="D710" s="152"/>
      <c r="E710" s="152"/>
      <c r="F710" s="152"/>
      <c r="G710" s="152"/>
      <c r="H710" s="152"/>
      <c r="I710" s="152"/>
      <c r="J710" s="153"/>
    </row>
    <row r="711" spans="1:10" s="74" customFormat="1" x14ac:dyDescent="0.2">
      <c r="A711" s="152"/>
      <c r="B711" s="152"/>
      <c r="C711" s="152"/>
      <c r="D711" s="152"/>
      <c r="E711" s="152"/>
      <c r="F711" s="152"/>
      <c r="G711" s="152"/>
      <c r="H711" s="152"/>
      <c r="I711" s="152"/>
      <c r="J711" s="153"/>
    </row>
    <row r="712" spans="1:10" s="74" customFormat="1" x14ac:dyDescent="0.2">
      <c r="A712" s="134"/>
      <c r="B712" s="134"/>
      <c r="C712" s="134"/>
      <c r="D712" s="134"/>
      <c r="E712" s="134"/>
      <c r="F712" s="134"/>
      <c r="G712" s="152"/>
      <c r="H712" s="152"/>
      <c r="I712" s="152"/>
      <c r="J712" s="153"/>
    </row>
    <row r="713" spans="1:10" s="74" customFormat="1" x14ac:dyDescent="0.2">
      <c r="A713" s="134"/>
      <c r="B713" s="134"/>
      <c r="C713" s="134"/>
      <c r="D713" s="134"/>
      <c r="E713" s="134"/>
      <c r="F713" s="134"/>
      <c r="G713" s="152"/>
      <c r="H713" s="152"/>
      <c r="I713" s="152"/>
      <c r="J713" s="153"/>
    </row>
    <row r="714" spans="1:10" s="74" customFormat="1" x14ac:dyDescent="0.2">
      <c r="A714" s="134"/>
      <c r="B714" s="134"/>
      <c r="C714" s="134"/>
      <c r="D714" s="134"/>
      <c r="E714" s="134"/>
      <c r="F714" s="134"/>
      <c r="G714" s="152"/>
      <c r="H714" s="152"/>
      <c r="I714" s="152"/>
      <c r="J714" s="153"/>
    </row>
    <row r="715" spans="1:10" s="74" customFormat="1" x14ac:dyDescent="0.2">
      <c r="A715" s="152"/>
      <c r="B715" s="152"/>
      <c r="C715" s="152"/>
      <c r="D715" s="152"/>
      <c r="E715" s="152"/>
      <c r="F715" s="152"/>
      <c r="G715" s="152"/>
      <c r="H715" s="152"/>
      <c r="I715" s="152"/>
      <c r="J715" s="153"/>
    </row>
    <row r="716" spans="1:10" s="74" customFormat="1" x14ac:dyDescent="0.2">
      <c r="A716" s="152"/>
      <c r="B716" s="152"/>
      <c r="C716" s="152"/>
      <c r="D716" s="152"/>
      <c r="E716" s="152"/>
      <c r="F716" s="152"/>
      <c r="G716" s="152"/>
      <c r="H716" s="152"/>
      <c r="I716" s="152"/>
      <c r="J716" s="153"/>
    </row>
    <row r="717" spans="1:10" s="74" customFormat="1" x14ac:dyDescent="0.2">
      <c r="A717" s="134"/>
      <c r="B717" s="134"/>
      <c r="C717" s="134"/>
      <c r="D717" s="134"/>
      <c r="E717" s="134"/>
      <c r="F717" s="134"/>
      <c r="G717" s="152"/>
      <c r="H717" s="152"/>
      <c r="I717" s="152"/>
      <c r="J717" s="153"/>
    </row>
    <row r="718" spans="1:10" s="74" customFormat="1" x14ac:dyDescent="0.2">
      <c r="A718" s="152"/>
      <c r="B718" s="152"/>
      <c r="C718" s="152"/>
      <c r="D718" s="152"/>
      <c r="E718" s="152"/>
      <c r="F718" s="152"/>
      <c r="G718" s="152"/>
      <c r="H718" s="152"/>
      <c r="I718" s="152"/>
      <c r="J718" s="153"/>
    </row>
    <row r="719" spans="1:10" s="74" customFormat="1" x14ac:dyDescent="0.2">
      <c r="A719" s="152"/>
      <c r="B719" s="152"/>
      <c r="C719" s="152"/>
      <c r="D719" s="152"/>
      <c r="E719" s="152"/>
      <c r="F719" s="152"/>
      <c r="G719" s="152"/>
      <c r="H719" s="152"/>
      <c r="I719" s="152"/>
      <c r="J719" s="153"/>
    </row>
    <row r="720" spans="1:10" s="74" customFormat="1" x14ac:dyDescent="0.2">
      <c r="A720" s="419"/>
      <c r="B720" s="419"/>
      <c r="C720" s="419"/>
      <c r="D720" s="298"/>
      <c r="E720" s="419"/>
      <c r="F720" s="419"/>
      <c r="G720" s="419"/>
      <c r="H720" s="419"/>
      <c r="I720" s="419"/>
      <c r="J720" s="419"/>
    </row>
    <row r="721" spans="1:10" s="74" customFormat="1" x14ac:dyDescent="0.2">
      <c r="A721" s="419"/>
      <c r="B721" s="419"/>
      <c r="C721" s="419"/>
      <c r="D721" s="298"/>
      <c r="E721" s="419"/>
      <c r="F721" s="419"/>
      <c r="G721" s="419"/>
      <c r="H721" s="419"/>
      <c r="I721" s="419"/>
      <c r="J721" s="419"/>
    </row>
    <row r="722" spans="1:10" s="74" customFormat="1" ht="13.5" x14ac:dyDescent="0.25">
      <c r="A722" s="189"/>
      <c r="B722" s="435"/>
      <c r="C722" s="436"/>
      <c r="D722" s="436"/>
      <c r="E722" s="436"/>
      <c r="F722" s="436"/>
      <c r="G722" s="264"/>
      <c r="H722" s="264"/>
      <c r="I722" s="264"/>
      <c r="J722" s="190"/>
    </row>
    <row r="723" spans="1:10" s="74" customFormat="1" ht="13.5" x14ac:dyDescent="0.25">
      <c r="A723" s="189"/>
      <c r="B723" s="436"/>
      <c r="C723" s="436"/>
      <c r="D723" s="436"/>
      <c r="E723" s="436"/>
      <c r="F723" s="436"/>
      <c r="G723" s="264"/>
      <c r="H723" s="264"/>
      <c r="I723" s="264"/>
      <c r="J723" s="190"/>
    </row>
    <row r="724" spans="1:10" s="74" customFormat="1" ht="13.5" x14ac:dyDescent="0.25">
      <c r="A724" s="189"/>
      <c r="B724" s="436"/>
      <c r="C724" s="436"/>
      <c r="D724" s="436"/>
      <c r="E724" s="436"/>
      <c r="F724" s="436"/>
      <c r="G724" s="264"/>
      <c r="H724" s="264"/>
      <c r="I724" s="264"/>
      <c r="J724" s="190"/>
    </row>
    <row r="725" spans="1:10" s="74" customFormat="1" ht="13.5" x14ac:dyDescent="0.25">
      <c r="A725" s="189"/>
      <c r="B725" s="436"/>
      <c r="C725" s="436"/>
      <c r="D725" s="436"/>
      <c r="E725" s="436"/>
      <c r="F725" s="436"/>
      <c r="G725" s="264"/>
      <c r="H725" s="264"/>
      <c r="I725" s="264"/>
      <c r="J725" s="190"/>
    </row>
    <row r="726" spans="1:10" s="74" customFormat="1" ht="16.5" x14ac:dyDescent="0.2">
      <c r="A726" s="424"/>
      <c r="B726" s="424"/>
      <c r="C726" s="424"/>
      <c r="D726" s="424"/>
      <c r="E726" s="424"/>
      <c r="F726" s="424"/>
      <c r="G726" s="424"/>
      <c r="H726" s="424"/>
      <c r="I726" s="424"/>
      <c r="J726" s="181"/>
    </row>
    <row r="727" spans="1:10" s="74" customFormat="1" x14ac:dyDescent="0.2">
      <c r="A727" s="152"/>
      <c r="B727" s="152"/>
      <c r="C727" s="152"/>
      <c r="D727" s="152"/>
      <c r="E727" s="152"/>
      <c r="F727" s="152"/>
      <c r="G727" s="152"/>
      <c r="H727" s="152"/>
      <c r="I727" s="152"/>
      <c r="J727" s="153"/>
    </row>
    <row r="728" spans="1:10" s="74" customFormat="1" x14ac:dyDescent="0.2">
      <c r="A728" s="152"/>
      <c r="B728" s="152"/>
      <c r="C728" s="152"/>
      <c r="D728" s="152"/>
      <c r="E728" s="152"/>
      <c r="F728" s="152"/>
      <c r="G728" s="152"/>
      <c r="H728" s="152"/>
      <c r="I728" s="152"/>
      <c r="J728" s="153"/>
    </row>
    <row r="729" spans="1:10" s="74" customFormat="1" x14ac:dyDescent="0.2">
      <c r="A729" s="419"/>
      <c r="B729" s="419"/>
      <c r="C729" s="419"/>
      <c r="D729" s="298"/>
      <c r="E729" s="419"/>
      <c r="F729" s="419"/>
      <c r="G729" s="419"/>
      <c r="H729" s="419"/>
      <c r="I729" s="419"/>
      <c r="J729" s="419"/>
    </row>
    <row r="730" spans="1:10" s="74" customFormat="1" x14ac:dyDescent="0.2">
      <c r="A730" s="419"/>
      <c r="B730" s="419"/>
      <c r="C730" s="419"/>
      <c r="D730" s="298"/>
      <c r="E730" s="419"/>
      <c r="F730" s="419"/>
      <c r="G730" s="419"/>
      <c r="H730" s="419"/>
      <c r="I730" s="419"/>
      <c r="J730" s="419"/>
    </row>
    <row r="731" spans="1:10" s="74" customFormat="1" ht="13.5" x14ac:dyDescent="0.25">
      <c r="A731" s="189"/>
      <c r="B731" s="190"/>
      <c r="C731" s="172"/>
      <c r="D731" s="172"/>
      <c r="E731" s="191"/>
      <c r="F731" s="172"/>
      <c r="G731" s="192"/>
      <c r="H731" s="192"/>
      <c r="I731" s="265"/>
      <c r="J731" s="190"/>
    </row>
    <row r="732" spans="1:10" s="74" customFormat="1" ht="13.5" x14ac:dyDescent="0.25">
      <c r="A732" s="189"/>
      <c r="B732" s="190"/>
      <c r="C732" s="172"/>
      <c r="D732" s="172"/>
      <c r="E732" s="191"/>
      <c r="F732" s="172"/>
      <c r="G732" s="192"/>
      <c r="H732" s="192"/>
      <c r="I732" s="265"/>
      <c r="J732" s="190"/>
    </row>
    <row r="733" spans="1:10" s="74" customFormat="1" ht="13.5" x14ac:dyDescent="0.25">
      <c r="A733" s="189"/>
      <c r="B733" s="190"/>
      <c r="C733" s="172"/>
      <c r="D733" s="172"/>
      <c r="E733" s="191"/>
      <c r="F733" s="172"/>
      <c r="G733" s="192"/>
      <c r="H733" s="192"/>
      <c r="I733" s="265"/>
      <c r="J733" s="190"/>
    </row>
    <row r="734" spans="1:10" s="74" customFormat="1" ht="13.5" x14ac:dyDescent="0.25">
      <c r="A734" s="189"/>
      <c r="B734" s="190"/>
      <c r="C734" s="172"/>
      <c r="D734" s="172"/>
      <c r="E734" s="191"/>
      <c r="F734" s="172"/>
      <c r="G734" s="192"/>
      <c r="H734" s="192"/>
      <c r="I734" s="265"/>
      <c r="J734" s="190"/>
    </row>
    <row r="735" spans="1:10" s="74" customFormat="1" ht="13.5" x14ac:dyDescent="0.25">
      <c r="A735" s="189"/>
      <c r="B735" s="190"/>
      <c r="C735" s="172"/>
      <c r="D735" s="172"/>
      <c r="E735" s="191"/>
      <c r="F735" s="172"/>
      <c r="G735" s="192"/>
      <c r="H735" s="192"/>
      <c r="I735" s="265"/>
      <c r="J735" s="190"/>
    </row>
    <row r="736" spans="1:10" s="74" customFormat="1" ht="13.5" x14ac:dyDescent="0.25">
      <c r="A736" s="189"/>
      <c r="B736" s="190"/>
      <c r="C736" s="172"/>
      <c r="D736" s="172"/>
      <c r="E736" s="191"/>
      <c r="F736" s="172"/>
      <c r="G736" s="192"/>
      <c r="H736" s="192"/>
      <c r="I736" s="265"/>
      <c r="J736" s="190"/>
    </row>
    <row r="737" spans="1:10" s="74" customFormat="1" ht="13.5" x14ac:dyDescent="0.25">
      <c r="A737" s="189"/>
      <c r="B737" s="190"/>
      <c r="C737" s="172"/>
      <c r="D737" s="172"/>
      <c r="E737" s="191"/>
      <c r="F737" s="172"/>
      <c r="G737" s="192"/>
      <c r="H737" s="192"/>
      <c r="I737" s="265"/>
      <c r="J737" s="190"/>
    </row>
    <row r="738" spans="1:10" s="74" customFormat="1" ht="13.5" x14ac:dyDescent="0.25">
      <c r="A738" s="189"/>
      <c r="B738" s="190"/>
      <c r="C738" s="172"/>
      <c r="D738" s="172"/>
      <c r="E738" s="191"/>
      <c r="F738" s="172"/>
      <c r="G738" s="192"/>
      <c r="H738" s="192"/>
      <c r="I738" s="265"/>
      <c r="J738" s="190"/>
    </row>
    <row r="739" spans="1:10" s="74" customFormat="1" ht="13.5" x14ac:dyDescent="0.25">
      <c r="A739" s="189"/>
      <c r="B739" s="190"/>
      <c r="C739" s="172"/>
      <c r="D739" s="172"/>
      <c r="E739" s="191"/>
      <c r="F739" s="172"/>
      <c r="G739" s="192"/>
      <c r="H739" s="192"/>
      <c r="I739" s="265"/>
      <c r="J739" s="190"/>
    </row>
    <row r="740" spans="1:10" s="74" customFormat="1" ht="13.5" x14ac:dyDescent="0.25">
      <c r="A740" s="189"/>
      <c r="B740" s="190"/>
      <c r="C740" s="172"/>
      <c r="D740" s="172"/>
      <c r="E740" s="191"/>
      <c r="F740" s="172"/>
      <c r="G740" s="264"/>
      <c r="H740" s="264"/>
      <c r="I740" s="264"/>
      <c r="J740" s="190"/>
    </row>
    <row r="741" spans="1:10" s="74" customFormat="1" ht="16.5" x14ac:dyDescent="0.2">
      <c r="A741" s="424"/>
      <c r="B741" s="424"/>
      <c r="C741" s="424"/>
      <c r="D741" s="424"/>
      <c r="E741" s="424"/>
      <c r="F741" s="424"/>
      <c r="G741" s="424"/>
      <c r="H741" s="424"/>
      <c r="I741" s="424"/>
      <c r="J741" s="181"/>
    </row>
    <row r="742" spans="1:10" s="74" customFormat="1" x14ac:dyDescent="0.2">
      <c r="A742" s="152"/>
      <c r="B742" s="152"/>
      <c r="C742" s="152"/>
      <c r="D742" s="152"/>
      <c r="E742" s="152"/>
      <c r="F742" s="152"/>
      <c r="G742" s="152"/>
      <c r="H742" s="152"/>
      <c r="I742" s="152"/>
      <c r="J742" s="153"/>
    </row>
    <row r="743" spans="1:10" s="74" customFormat="1" x14ac:dyDescent="0.2">
      <c r="A743" s="152"/>
      <c r="B743" s="152"/>
      <c r="C743" s="152"/>
      <c r="D743" s="152"/>
      <c r="E743" s="152"/>
      <c r="F743" s="152"/>
      <c r="G743" s="152"/>
      <c r="H743" s="152"/>
      <c r="I743" s="152"/>
      <c r="J743" s="153"/>
    </row>
    <row r="744" spans="1:10" s="74" customFormat="1" x14ac:dyDescent="0.2">
      <c r="A744" s="419"/>
      <c r="B744" s="419"/>
      <c r="C744" s="419"/>
      <c r="D744" s="298"/>
      <c r="E744" s="419"/>
      <c r="F744" s="419"/>
      <c r="G744" s="419"/>
      <c r="H744" s="419"/>
      <c r="I744" s="419"/>
      <c r="J744" s="419"/>
    </row>
    <row r="745" spans="1:10" s="74" customFormat="1" x14ac:dyDescent="0.2">
      <c r="A745" s="419"/>
      <c r="B745" s="419"/>
      <c r="C745" s="419"/>
      <c r="D745" s="298"/>
      <c r="E745" s="419"/>
      <c r="F745" s="419"/>
      <c r="G745" s="419"/>
      <c r="H745" s="419"/>
      <c r="I745" s="419"/>
      <c r="J745" s="419"/>
    </row>
    <row r="746" spans="1:10" s="74" customFormat="1" x14ac:dyDescent="0.2">
      <c r="A746" s="177"/>
      <c r="B746" s="178"/>
      <c r="C746" s="158"/>
      <c r="D746" s="158"/>
      <c r="E746" s="179"/>
      <c r="F746" s="158"/>
      <c r="G746" s="159"/>
      <c r="H746" s="159"/>
      <c r="I746" s="197"/>
      <c r="J746" s="178"/>
    </row>
    <row r="747" spans="1:10" s="74" customFormat="1" x14ac:dyDescent="0.2">
      <c r="A747" s="177"/>
      <c r="B747" s="178"/>
      <c r="C747" s="158"/>
      <c r="D747" s="158"/>
      <c r="E747" s="179"/>
      <c r="F747" s="158"/>
      <c r="G747" s="159"/>
      <c r="H747" s="159"/>
      <c r="I747" s="197"/>
      <c r="J747" s="178"/>
    </row>
    <row r="748" spans="1:10" s="74" customFormat="1" x14ac:dyDescent="0.2">
      <c r="A748" s="177"/>
      <c r="B748" s="178"/>
      <c r="C748" s="158"/>
      <c r="D748" s="158"/>
      <c r="E748" s="179"/>
      <c r="F748" s="158"/>
      <c r="G748" s="159"/>
      <c r="H748" s="159"/>
      <c r="I748" s="197"/>
      <c r="J748" s="178"/>
    </row>
    <row r="749" spans="1:10" s="74" customFormat="1" x14ac:dyDescent="0.2">
      <c r="A749" s="177"/>
      <c r="B749" s="178"/>
      <c r="C749" s="158"/>
      <c r="D749" s="158"/>
      <c r="E749" s="179"/>
      <c r="F749" s="158"/>
      <c r="G749" s="159"/>
      <c r="H749" s="159"/>
      <c r="I749" s="197"/>
      <c r="J749" s="178"/>
    </row>
    <row r="750" spans="1:10" s="74" customFormat="1" x14ac:dyDescent="0.2">
      <c r="A750" s="177"/>
      <c r="B750" s="178"/>
      <c r="C750" s="158"/>
      <c r="D750" s="158"/>
      <c r="E750" s="179"/>
      <c r="F750" s="158"/>
      <c r="G750" s="159"/>
      <c r="H750" s="159"/>
      <c r="I750" s="197"/>
      <c r="J750" s="178"/>
    </row>
    <row r="751" spans="1:10" s="74" customFormat="1" x14ac:dyDescent="0.2">
      <c r="A751" s="177"/>
      <c r="B751" s="178"/>
      <c r="C751" s="158"/>
      <c r="D751" s="158"/>
      <c r="E751" s="179"/>
      <c r="F751" s="158"/>
      <c r="G751" s="159"/>
      <c r="H751" s="159"/>
      <c r="I751" s="197"/>
      <c r="J751" s="178"/>
    </row>
    <row r="752" spans="1:10" s="74" customFormat="1" x14ac:dyDescent="0.2">
      <c r="A752" s="177"/>
      <c r="B752" s="178"/>
      <c r="C752" s="158"/>
      <c r="D752" s="158"/>
      <c r="E752" s="179"/>
      <c r="F752" s="158"/>
      <c r="G752" s="159"/>
      <c r="H752" s="159"/>
      <c r="I752" s="197"/>
      <c r="J752" s="178"/>
    </row>
    <row r="753" spans="1:10" s="74" customFormat="1" x14ac:dyDescent="0.2">
      <c r="A753" s="177"/>
      <c r="B753" s="178"/>
      <c r="C753" s="158"/>
      <c r="D753" s="158"/>
      <c r="E753" s="179"/>
      <c r="F753" s="158"/>
      <c r="G753" s="159"/>
      <c r="H753" s="159"/>
      <c r="I753" s="197"/>
      <c r="J753" s="178"/>
    </row>
    <row r="754" spans="1:10" s="74" customFormat="1" x14ac:dyDescent="0.2">
      <c r="A754" s="177"/>
      <c r="B754" s="178"/>
      <c r="C754" s="158"/>
      <c r="D754" s="158"/>
      <c r="E754" s="179"/>
      <c r="F754" s="158"/>
      <c r="G754" s="159"/>
      <c r="H754" s="159"/>
      <c r="I754" s="197"/>
      <c r="J754" s="178"/>
    </row>
    <row r="755" spans="1:10" s="74" customFormat="1" x14ac:dyDescent="0.2">
      <c r="A755" s="177"/>
      <c r="B755" s="178"/>
      <c r="C755" s="158"/>
      <c r="D755" s="158"/>
      <c r="E755" s="179"/>
      <c r="F755" s="158"/>
      <c r="G755" s="159"/>
      <c r="H755" s="159"/>
      <c r="I755" s="197"/>
      <c r="J755" s="178"/>
    </row>
    <row r="756" spans="1:10" s="74" customFormat="1" x14ac:dyDescent="0.2">
      <c r="A756" s="177"/>
      <c r="B756" s="178"/>
      <c r="C756" s="158"/>
      <c r="D756" s="158"/>
      <c r="E756" s="179"/>
      <c r="F756" s="158"/>
      <c r="G756" s="159"/>
      <c r="H756" s="159"/>
      <c r="I756" s="197"/>
      <c r="J756" s="178"/>
    </row>
    <row r="757" spans="1:10" s="74" customFormat="1" x14ac:dyDescent="0.2">
      <c r="A757" s="420"/>
      <c r="B757" s="420"/>
      <c r="C757" s="420"/>
      <c r="D757" s="420"/>
      <c r="E757" s="420"/>
      <c r="F757" s="420"/>
      <c r="G757" s="420"/>
      <c r="H757" s="420"/>
      <c r="I757" s="420"/>
      <c r="J757" s="181"/>
    </row>
    <row r="758" spans="1:10" s="74" customFormat="1" x14ac:dyDescent="0.2">
      <c r="A758" s="152"/>
      <c r="B758" s="152"/>
      <c r="C758" s="152"/>
      <c r="D758" s="152"/>
      <c r="E758" s="152"/>
      <c r="F758" s="152"/>
      <c r="G758" s="152"/>
      <c r="H758" s="152"/>
      <c r="I758" s="152"/>
      <c r="J758" s="153"/>
    </row>
    <row r="759" spans="1:10" s="74" customFormat="1" x14ac:dyDescent="0.2">
      <c r="A759" s="152"/>
      <c r="B759" s="152"/>
      <c r="C759" s="152"/>
      <c r="D759" s="152"/>
      <c r="E759" s="152"/>
      <c r="F759" s="152"/>
      <c r="G759" s="152"/>
      <c r="H759" s="152"/>
      <c r="I759" s="152"/>
      <c r="J759" s="153"/>
    </row>
    <row r="760" spans="1:10" s="74" customFormat="1" x14ac:dyDescent="0.2">
      <c r="A760" s="134"/>
      <c r="B760" s="134"/>
      <c r="C760" s="134"/>
      <c r="D760" s="134"/>
      <c r="E760" s="134"/>
      <c r="F760" s="134"/>
      <c r="G760" s="134"/>
      <c r="H760" s="134"/>
      <c r="I760" s="134"/>
      <c r="J760" s="135"/>
    </row>
    <row r="761" spans="1:10" s="74" customFormat="1" x14ac:dyDescent="0.2">
      <c r="A761" s="134"/>
      <c r="B761" s="134"/>
      <c r="C761" s="134"/>
      <c r="D761" s="134"/>
      <c r="E761" s="134"/>
      <c r="F761" s="134"/>
      <c r="G761" s="134"/>
      <c r="H761" s="134"/>
      <c r="I761" s="134"/>
      <c r="J761" s="135"/>
    </row>
    <row r="762" spans="1:10" s="74" customFormat="1" x14ac:dyDescent="0.2">
      <c r="A762" s="419"/>
      <c r="B762" s="419"/>
      <c r="C762" s="419"/>
      <c r="D762" s="298"/>
      <c r="E762" s="419"/>
      <c r="F762" s="419"/>
      <c r="G762" s="419"/>
      <c r="H762" s="419"/>
      <c r="I762" s="419"/>
      <c r="J762" s="419"/>
    </row>
    <row r="763" spans="1:10" s="74" customFormat="1" x14ac:dyDescent="0.2">
      <c r="A763" s="419"/>
      <c r="B763" s="419"/>
      <c r="C763" s="419"/>
      <c r="D763" s="298"/>
      <c r="E763" s="419"/>
      <c r="F763" s="419"/>
      <c r="G763" s="419"/>
      <c r="H763" s="419"/>
      <c r="I763" s="419"/>
      <c r="J763" s="419"/>
    </row>
    <row r="764" spans="1:10" s="74" customFormat="1" x14ac:dyDescent="0.2">
      <c r="A764" s="197"/>
      <c r="B764" s="266"/>
      <c r="C764" s="158"/>
      <c r="D764" s="158"/>
      <c r="E764" s="250"/>
      <c r="F764" s="158"/>
      <c r="G764" s="159"/>
      <c r="H764" s="159"/>
      <c r="I764" s="266"/>
      <c r="J764" s="266"/>
    </row>
    <row r="765" spans="1:10" s="74" customFormat="1" x14ac:dyDescent="0.2">
      <c r="A765" s="197"/>
      <c r="B765" s="266"/>
      <c r="C765" s="158"/>
      <c r="D765" s="158"/>
      <c r="E765" s="250"/>
      <c r="F765" s="158"/>
      <c r="G765" s="159"/>
      <c r="H765" s="159"/>
      <c r="I765" s="266"/>
      <c r="J765" s="266"/>
    </row>
    <row r="766" spans="1:10" s="74" customFormat="1" x14ac:dyDescent="0.2">
      <c r="A766" s="197"/>
      <c r="B766" s="266"/>
      <c r="C766" s="158"/>
      <c r="D766" s="158"/>
      <c r="E766" s="250"/>
      <c r="F766" s="158"/>
      <c r="G766" s="159"/>
      <c r="H766" s="159"/>
      <c r="I766" s="266"/>
      <c r="J766" s="266"/>
    </row>
    <row r="767" spans="1:10" s="74" customFormat="1" x14ac:dyDescent="0.2">
      <c r="A767" s="197"/>
      <c r="B767" s="266"/>
      <c r="C767" s="158"/>
      <c r="D767" s="158"/>
      <c r="E767" s="250"/>
      <c r="F767" s="158"/>
      <c r="G767" s="159"/>
      <c r="H767" s="159"/>
      <c r="I767" s="266"/>
      <c r="J767" s="266"/>
    </row>
    <row r="768" spans="1:10" s="74" customFormat="1" x14ac:dyDescent="0.2">
      <c r="A768" s="197"/>
      <c r="B768" s="266"/>
      <c r="C768" s="158"/>
      <c r="D768" s="158"/>
      <c r="E768" s="250"/>
      <c r="F768" s="158"/>
      <c r="G768" s="267"/>
      <c r="H768" s="159"/>
      <c r="I768" s="266"/>
      <c r="J768" s="266"/>
    </row>
    <row r="769" spans="1:10" s="74" customFormat="1" x14ac:dyDescent="0.2">
      <c r="A769" s="197"/>
      <c r="B769" s="266"/>
      <c r="C769" s="158"/>
      <c r="D769" s="158"/>
      <c r="E769" s="250"/>
      <c r="F769" s="158"/>
      <c r="G769" s="159"/>
      <c r="H769" s="159"/>
      <c r="I769" s="266"/>
      <c r="J769" s="266"/>
    </row>
    <row r="770" spans="1:10" s="74" customFormat="1" x14ac:dyDescent="0.2">
      <c r="A770" s="197"/>
      <c r="B770" s="266"/>
      <c r="C770" s="158"/>
      <c r="D770" s="158"/>
      <c r="E770" s="250"/>
      <c r="F770" s="158"/>
      <c r="G770" s="159"/>
      <c r="H770" s="159"/>
      <c r="I770" s="266"/>
      <c r="J770" s="266"/>
    </row>
    <row r="771" spans="1:10" s="74" customFormat="1" x14ac:dyDescent="0.2">
      <c r="A771" s="197"/>
      <c r="B771" s="266"/>
      <c r="C771" s="158"/>
      <c r="D771" s="158"/>
      <c r="E771" s="250"/>
      <c r="F771" s="158"/>
      <c r="G771" s="159"/>
      <c r="H771" s="159"/>
      <c r="I771" s="266"/>
      <c r="J771" s="266"/>
    </row>
    <row r="772" spans="1:10" s="74" customFormat="1" x14ac:dyDescent="0.2">
      <c r="A772" s="197"/>
      <c r="B772" s="266"/>
      <c r="C772" s="158"/>
      <c r="D772" s="158"/>
      <c r="E772" s="250"/>
      <c r="F772" s="158"/>
      <c r="G772" s="159"/>
      <c r="H772" s="159"/>
      <c r="I772" s="266"/>
      <c r="J772" s="266"/>
    </row>
    <row r="773" spans="1:10" s="74" customFormat="1" x14ac:dyDescent="0.2">
      <c r="A773" s="197"/>
      <c r="B773" s="266"/>
      <c r="C773" s="158"/>
      <c r="D773" s="158"/>
      <c r="E773" s="250"/>
      <c r="F773" s="158"/>
      <c r="G773" s="159"/>
      <c r="H773" s="159"/>
      <c r="I773" s="266"/>
      <c r="J773" s="266"/>
    </row>
    <row r="774" spans="1:10" s="74" customFormat="1" x14ac:dyDescent="0.2">
      <c r="A774" s="197"/>
      <c r="B774" s="266"/>
      <c r="C774" s="158"/>
      <c r="D774" s="158"/>
      <c r="E774" s="250"/>
      <c r="F774" s="158"/>
      <c r="G774" s="159"/>
      <c r="H774" s="159"/>
      <c r="I774" s="266"/>
      <c r="J774" s="266"/>
    </row>
    <row r="775" spans="1:10" s="74" customFormat="1" x14ac:dyDescent="0.2">
      <c r="A775" s="197"/>
      <c r="B775" s="266"/>
      <c r="C775" s="158"/>
      <c r="D775" s="158"/>
      <c r="E775" s="250"/>
      <c r="F775" s="158"/>
      <c r="G775" s="159"/>
      <c r="H775" s="159"/>
      <c r="I775" s="266"/>
      <c r="J775" s="266"/>
    </row>
    <row r="776" spans="1:10" s="74" customFormat="1" x14ac:dyDescent="0.2">
      <c r="A776" s="197"/>
      <c r="B776" s="266"/>
      <c r="C776" s="158"/>
      <c r="D776" s="158"/>
      <c r="E776" s="250"/>
      <c r="F776" s="158"/>
      <c r="G776" s="159"/>
      <c r="H776" s="159"/>
      <c r="I776" s="266"/>
      <c r="J776" s="266"/>
    </row>
    <row r="777" spans="1:10" s="74" customFormat="1" x14ac:dyDescent="0.2">
      <c r="A777" s="197"/>
      <c r="B777" s="266"/>
      <c r="C777" s="158"/>
      <c r="D777" s="158"/>
      <c r="E777" s="250"/>
      <c r="F777" s="158"/>
      <c r="G777" s="159"/>
      <c r="H777" s="159"/>
      <c r="I777" s="266"/>
      <c r="J777" s="266"/>
    </row>
    <row r="778" spans="1:10" s="74" customFormat="1" x14ac:dyDescent="0.2">
      <c r="A778" s="420"/>
      <c r="B778" s="420"/>
      <c r="C778" s="420"/>
      <c r="D778" s="420"/>
      <c r="E778" s="420"/>
      <c r="F778" s="420"/>
      <c r="G778" s="420"/>
      <c r="H778" s="420"/>
      <c r="I778" s="420"/>
      <c r="J778" s="258"/>
    </row>
    <row r="779" spans="1:10" s="74" customFormat="1" x14ac:dyDescent="0.2">
      <c r="A779" s="152"/>
      <c r="B779" s="152"/>
      <c r="C779" s="152"/>
      <c r="D779" s="152"/>
      <c r="E779" s="152"/>
      <c r="F779" s="152"/>
      <c r="G779" s="152"/>
      <c r="H779" s="152"/>
      <c r="I779" s="152"/>
      <c r="J779" s="153"/>
    </row>
    <row r="780" spans="1:10" s="74" customFormat="1" x14ac:dyDescent="0.2">
      <c r="A780" s="152"/>
      <c r="B780" s="152"/>
      <c r="C780" s="152"/>
      <c r="D780" s="152"/>
      <c r="E780" s="152"/>
      <c r="F780" s="152"/>
      <c r="G780" s="152"/>
      <c r="H780" s="152"/>
      <c r="I780" s="152"/>
      <c r="J780" s="153"/>
    </row>
    <row r="781" spans="1:10" s="74" customFormat="1" x14ac:dyDescent="0.2">
      <c r="A781" s="134"/>
      <c r="B781" s="134"/>
      <c r="C781" s="134"/>
      <c r="D781" s="134"/>
      <c r="E781" s="134"/>
      <c r="F781" s="152"/>
      <c r="G781" s="152"/>
      <c r="H781" s="152"/>
      <c r="I781" s="152"/>
      <c r="J781" s="153"/>
    </row>
    <row r="782" spans="1:10" s="74" customFormat="1" x14ac:dyDescent="0.2">
      <c r="A782" s="152"/>
      <c r="B782" s="152"/>
      <c r="C782" s="152"/>
      <c r="D782" s="152"/>
      <c r="E782" s="152"/>
      <c r="F782" s="152"/>
      <c r="G782" s="152"/>
      <c r="H782" s="152"/>
      <c r="I782" s="152"/>
      <c r="J782" s="153"/>
    </row>
    <row r="783" spans="1:10" s="74" customFormat="1" x14ac:dyDescent="0.2">
      <c r="A783" s="419"/>
      <c r="B783" s="419"/>
      <c r="C783" s="419"/>
      <c r="D783" s="298"/>
      <c r="E783" s="419"/>
      <c r="F783" s="419"/>
      <c r="G783" s="419"/>
      <c r="H783" s="419"/>
      <c r="I783" s="419"/>
      <c r="J783" s="419"/>
    </row>
    <row r="784" spans="1:10" s="74" customFormat="1" x14ac:dyDescent="0.2">
      <c r="A784" s="419"/>
      <c r="B784" s="419"/>
      <c r="C784" s="419"/>
      <c r="D784" s="298"/>
      <c r="E784" s="419"/>
      <c r="F784" s="419"/>
      <c r="G784" s="419"/>
      <c r="H784" s="419"/>
      <c r="I784" s="419"/>
      <c r="J784" s="419"/>
    </row>
    <row r="785" spans="1:10" s="74" customFormat="1" x14ac:dyDescent="0.2">
      <c r="A785" s="177"/>
      <c r="B785" s="178"/>
      <c r="C785" s="158"/>
      <c r="D785" s="158"/>
      <c r="E785" s="268"/>
      <c r="F785" s="158"/>
      <c r="G785" s="159"/>
      <c r="H785" s="159"/>
      <c r="I785" s="196"/>
      <c r="J785" s="178"/>
    </row>
    <row r="786" spans="1:10" s="74" customFormat="1" x14ac:dyDescent="0.2">
      <c r="A786" s="177"/>
      <c r="B786" s="178"/>
      <c r="C786" s="158"/>
      <c r="D786" s="158"/>
      <c r="E786" s="268"/>
      <c r="F786" s="158"/>
      <c r="G786" s="159"/>
      <c r="H786" s="159"/>
      <c r="I786" s="196"/>
      <c r="J786" s="178"/>
    </row>
    <row r="787" spans="1:10" s="74" customFormat="1" x14ac:dyDescent="0.2">
      <c r="A787" s="177"/>
      <c r="B787" s="178"/>
      <c r="C787" s="158"/>
      <c r="D787" s="158"/>
      <c r="E787" s="268"/>
      <c r="F787" s="158"/>
      <c r="G787" s="159"/>
      <c r="H787" s="159"/>
      <c r="I787" s="196"/>
      <c r="J787" s="178"/>
    </row>
    <row r="788" spans="1:10" s="74" customFormat="1" x14ac:dyDescent="0.2">
      <c r="A788" s="177"/>
      <c r="B788" s="178"/>
      <c r="C788" s="158"/>
      <c r="D788" s="158"/>
      <c r="E788" s="268"/>
      <c r="F788" s="158"/>
      <c r="G788" s="159"/>
      <c r="H788" s="159"/>
      <c r="I788" s="196"/>
      <c r="J788" s="178"/>
    </row>
    <row r="789" spans="1:10" s="74" customFormat="1" x14ac:dyDescent="0.2">
      <c r="A789" s="177"/>
      <c r="B789" s="178"/>
      <c r="C789" s="158"/>
      <c r="D789" s="158"/>
      <c r="E789" s="268"/>
      <c r="F789" s="158"/>
      <c r="G789" s="159"/>
      <c r="H789" s="159"/>
      <c r="I789" s="196"/>
      <c r="J789" s="178"/>
    </row>
    <row r="790" spans="1:10" s="74" customFormat="1" x14ac:dyDescent="0.2">
      <c r="A790" s="177"/>
      <c r="B790" s="178"/>
      <c r="C790" s="158"/>
      <c r="D790" s="158"/>
      <c r="E790" s="268"/>
      <c r="F790" s="158"/>
      <c r="G790" s="159"/>
      <c r="H790" s="159"/>
      <c r="I790" s="196"/>
      <c r="J790" s="178"/>
    </row>
    <row r="791" spans="1:10" s="74" customFormat="1" x14ac:dyDescent="0.2">
      <c r="A791" s="177"/>
      <c r="B791" s="178"/>
      <c r="C791" s="158"/>
      <c r="D791" s="158"/>
      <c r="E791" s="268"/>
      <c r="F791" s="158"/>
      <c r="G791" s="159"/>
      <c r="H791" s="159"/>
      <c r="I791" s="196"/>
      <c r="J791" s="178"/>
    </row>
    <row r="792" spans="1:10" s="74" customFormat="1" x14ac:dyDescent="0.2">
      <c r="A792" s="420"/>
      <c r="B792" s="420"/>
      <c r="C792" s="420"/>
      <c r="D792" s="420"/>
      <c r="E792" s="420"/>
      <c r="F792" s="420"/>
      <c r="G792" s="420"/>
      <c r="H792" s="420"/>
      <c r="I792" s="420"/>
      <c r="J792" s="181"/>
    </row>
    <row r="793" spans="1:10" s="74" customFormat="1" x14ac:dyDescent="0.2">
      <c r="A793" s="152"/>
      <c r="B793" s="152"/>
      <c r="C793" s="152"/>
      <c r="D793" s="152"/>
      <c r="E793" s="152"/>
      <c r="F793" s="152"/>
      <c r="G793" s="152"/>
      <c r="H793" s="152"/>
      <c r="I793" s="152"/>
      <c r="J793" s="153"/>
    </row>
    <row r="794" spans="1:10" s="74" customFormat="1" x14ac:dyDescent="0.2">
      <c r="A794" s="152"/>
      <c r="B794" s="152"/>
      <c r="C794" s="152"/>
      <c r="D794" s="152"/>
      <c r="E794" s="152"/>
      <c r="F794" s="152"/>
      <c r="G794" s="152"/>
      <c r="H794" s="152"/>
      <c r="I794" s="152"/>
      <c r="J794" s="153"/>
    </row>
    <row r="795" spans="1:10" s="74" customFormat="1" x14ac:dyDescent="0.2">
      <c r="A795" s="134"/>
      <c r="B795" s="134"/>
      <c r="C795" s="134"/>
      <c r="D795" s="134"/>
      <c r="E795" s="134"/>
      <c r="F795" s="134"/>
      <c r="G795" s="134"/>
      <c r="H795" s="134"/>
      <c r="I795" s="134"/>
      <c r="J795" s="135"/>
    </row>
    <row r="796" spans="1:10" s="74" customFormat="1" x14ac:dyDescent="0.2">
      <c r="A796" s="134"/>
      <c r="B796" s="134"/>
      <c r="C796" s="134"/>
      <c r="D796" s="134"/>
      <c r="E796" s="134"/>
      <c r="F796" s="134"/>
      <c r="G796" s="134"/>
      <c r="H796" s="134"/>
      <c r="I796" s="134"/>
      <c r="J796" s="135"/>
    </row>
    <row r="797" spans="1:10" s="74" customFormat="1" x14ac:dyDescent="0.2">
      <c r="A797" s="419"/>
      <c r="B797" s="419"/>
      <c r="C797" s="419"/>
      <c r="D797" s="298"/>
      <c r="E797" s="419"/>
      <c r="F797" s="419"/>
      <c r="G797" s="419"/>
      <c r="H797" s="419"/>
      <c r="I797" s="419"/>
      <c r="J797" s="419"/>
    </row>
    <row r="798" spans="1:10" s="74" customFormat="1" x14ac:dyDescent="0.2">
      <c r="A798" s="419"/>
      <c r="B798" s="419"/>
      <c r="C798" s="419"/>
      <c r="D798" s="298"/>
      <c r="E798" s="419"/>
      <c r="F798" s="419"/>
      <c r="G798" s="419"/>
      <c r="H798" s="419"/>
      <c r="I798" s="419"/>
      <c r="J798" s="419"/>
    </row>
    <row r="799" spans="1:10" s="74" customFormat="1" x14ac:dyDescent="0.2">
      <c r="A799" s="177"/>
      <c r="B799" s="220"/>
      <c r="C799" s="158"/>
      <c r="D799" s="158"/>
      <c r="E799" s="269"/>
      <c r="F799" s="158"/>
      <c r="G799" s="159"/>
      <c r="H799" s="159"/>
      <c r="I799" s="220"/>
      <c r="J799" s="220"/>
    </row>
    <row r="800" spans="1:10" s="74" customFormat="1" x14ac:dyDescent="0.2">
      <c r="A800" s="177"/>
      <c r="B800" s="220"/>
      <c r="C800" s="158"/>
      <c r="D800" s="158"/>
      <c r="E800" s="269"/>
      <c r="F800" s="158"/>
      <c r="G800" s="159"/>
      <c r="H800" s="159"/>
      <c r="I800" s="220"/>
      <c r="J800" s="220"/>
    </row>
    <row r="801" spans="1:10" s="74" customFormat="1" x14ac:dyDescent="0.2">
      <c r="A801" s="177"/>
      <c r="B801" s="220"/>
      <c r="C801" s="158"/>
      <c r="D801" s="158"/>
      <c r="E801" s="269"/>
      <c r="F801" s="158"/>
      <c r="G801" s="159"/>
      <c r="H801" s="159"/>
      <c r="I801" s="220"/>
      <c r="J801" s="220"/>
    </row>
    <row r="802" spans="1:10" s="74" customFormat="1" x14ac:dyDescent="0.2">
      <c r="A802" s="177"/>
      <c r="B802" s="220"/>
      <c r="C802" s="158"/>
      <c r="D802" s="158"/>
      <c r="E802" s="269"/>
      <c r="F802" s="158"/>
      <c r="G802" s="159"/>
      <c r="H802" s="159"/>
      <c r="I802" s="220"/>
      <c r="J802" s="220"/>
    </row>
    <row r="803" spans="1:10" s="74" customFormat="1" x14ac:dyDescent="0.2">
      <c r="A803" s="177"/>
      <c r="B803" s="220"/>
      <c r="C803" s="158"/>
      <c r="D803" s="158"/>
      <c r="E803" s="269"/>
      <c r="F803" s="158"/>
      <c r="G803" s="159"/>
      <c r="H803" s="159"/>
      <c r="I803" s="220"/>
      <c r="J803" s="220"/>
    </row>
    <row r="804" spans="1:10" s="74" customFormat="1" x14ac:dyDescent="0.2">
      <c r="A804" s="177"/>
      <c r="B804" s="220"/>
      <c r="C804" s="158"/>
      <c r="D804" s="158"/>
      <c r="E804" s="269"/>
      <c r="F804" s="158"/>
      <c r="G804" s="159"/>
      <c r="H804" s="159"/>
      <c r="I804" s="220"/>
      <c r="J804" s="220"/>
    </row>
    <row r="805" spans="1:10" s="74" customFormat="1" x14ac:dyDescent="0.2">
      <c r="A805" s="177"/>
      <c r="B805" s="220"/>
      <c r="C805" s="158"/>
      <c r="D805" s="158"/>
      <c r="E805" s="269"/>
      <c r="F805" s="158"/>
      <c r="G805" s="159"/>
      <c r="H805" s="159"/>
      <c r="I805" s="220"/>
      <c r="J805" s="220"/>
    </row>
    <row r="806" spans="1:10" s="74" customFormat="1" x14ac:dyDescent="0.2">
      <c r="A806" s="420"/>
      <c r="B806" s="420"/>
      <c r="C806" s="420"/>
      <c r="D806" s="420"/>
      <c r="E806" s="420"/>
      <c r="F806" s="420"/>
      <c r="G806" s="420"/>
      <c r="H806" s="420"/>
      <c r="I806" s="420"/>
      <c r="J806" s="181"/>
    </row>
    <row r="807" spans="1:10" s="74" customFormat="1" x14ac:dyDescent="0.2">
      <c r="A807" s="152"/>
      <c r="B807" s="152"/>
      <c r="C807" s="152"/>
      <c r="D807" s="152"/>
      <c r="E807" s="152"/>
      <c r="F807" s="152"/>
      <c r="G807" s="152"/>
      <c r="H807" s="152"/>
      <c r="I807" s="152"/>
      <c r="J807" s="153"/>
    </row>
    <row r="808" spans="1:10" s="74" customFormat="1" x14ac:dyDescent="0.2">
      <c r="A808" s="152"/>
      <c r="B808" s="152"/>
      <c r="C808" s="152"/>
      <c r="D808" s="152"/>
      <c r="E808" s="152"/>
      <c r="F808" s="152"/>
      <c r="G808" s="152"/>
      <c r="H808" s="152"/>
      <c r="I808" s="152"/>
      <c r="J808" s="153"/>
    </row>
    <row r="809" spans="1:10" s="74" customFormat="1" x14ac:dyDescent="0.2">
      <c r="A809" s="134"/>
      <c r="B809" s="134"/>
      <c r="C809" s="134"/>
      <c r="D809" s="134"/>
      <c r="E809" s="134"/>
      <c r="F809" s="152"/>
      <c r="G809" s="152"/>
      <c r="H809" s="152"/>
      <c r="I809" s="152"/>
      <c r="J809" s="153"/>
    </row>
    <row r="810" spans="1:10" s="74" customFormat="1" x14ac:dyDescent="0.2">
      <c r="A810" s="152"/>
      <c r="B810" s="152"/>
      <c r="C810" s="152"/>
      <c r="D810" s="152"/>
      <c r="E810" s="152"/>
      <c r="F810" s="152"/>
      <c r="G810" s="152"/>
      <c r="H810" s="152"/>
      <c r="I810" s="152"/>
      <c r="J810" s="153"/>
    </row>
    <row r="811" spans="1:10" s="74" customFormat="1" x14ac:dyDescent="0.2">
      <c r="A811" s="152"/>
      <c r="B811" s="152"/>
      <c r="C811" s="152"/>
      <c r="D811" s="152"/>
      <c r="E811" s="152"/>
      <c r="F811" s="152"/>
      <c r="G811" s="152"/>
      <c r="H811" s="152"/>
      <c r="I811" s="152"/>
      <c r="J811" s="153"/>
    </row>
    <row r="812" spans="1:10" s="74" customFormat="1" x14ac:dyDescent="0.2">
      <c r="A812" s="419"/>
      <c r="B812" s="419"/>
      <c r="C812" s="419"/>
      <c r="D812" s="298"/>
      <c r="E812" s="419"/>
      <c r="F812" s="419"/>
      <c r="G812" s="419"/>
      <c r="H812" s="419"/>
      <c r="I812" s="419"/>
      <c r="J812" s="419"/>
    </row>
    <row r="813" spans="1:10" s="74" customFormat="1" x14ac:dyDescent="0.2">
      <c r="A813" s="419"/>
      <c r="B813" s="419"/>
      <c r="C813" s="419"/>
      <c r="D813" s="298"/>
      <c r="E813" s="419"/>
      <c r="F813" s="419"/>
      <c r="G813" s="419"/>
      <c r="H813" s="419"/>
      <c r="I813" s="419"/>
      <c r="J813" s="419"/>
    </row>
    <row r="814" spans="1:10" s="74" customFormat="1" x14ac:dyDescent="0.2">
      <c r="A814" s="177"/>
      <c r="B814" s="220"/>
      <c r="C814" s="158"/>
      <c r="D814" s="158"/>
      <c r="E814" s="269"/>
      <c r="F814" s="158"/>
      <c r="G814" s="159"/>
      <c r="H814" s="159"/>
      <c r="I814" s="220"/>
      <c r="J814" s="220"/>
    </row>
    <row r="815" spans="1:10" s="74" customFormat="1" x14ac:dyDescent="0.2">
      <c r="A815" s="177"/>
      <c r="B815" s="220"/>
      <c r="C815" s="158"/>
      <c r="D815" s="158"/>
      <c r="E815" s="269"/>
      <c r="F815" s="158"/>
      <c r="G815" s="159"/>
      <c r="H815" s="159"/>
      <c r="I815" s="220"/>
      <c r="J815" s="220"/>
    </row>
    <row r="816" spans="1:10" s="74" customFormat="1" x14ac:dyDescent="0.2">
      <c r="A816" s="177"/>
      <c r="B816" s="220"/>
      <c r="C816" s="158"/>
      <c r="D816" s="158"/>
      <c r="E816" s="269"/>
      <c r="F816" s="158"/>
      <c r="G816" s="159"/>
      <c r="H816" s="159"/>
      <c r="I816" s="220"/>
      <c r="J816" s="220"/>
    </row>
    <row r="817" spans="1:10" s="74" customFormat="1" x14ac:dyDescent="0.2">
      <c r="A817" s="420"/>
      <c r="B817" s="420"/>
      <c r="C817" s="420"/>
      <c r="D817" s="420"/>
      <c r="E817" s="420"/>
      <c r="F817" s="420"/>
      <c r="G817" s="420"/>
      <c r="H817" s="420"/>
      <c r="I817" s="420"/>
      <c r="J817" s="181"/>
    </row>
    <row r="818" spans="1:10" s="74" customFormat="1" x14ac:dyDescent="0.2">
      <c r="A818" s="152"/>
      <c r="B818" s="152"/>
      <c r="C818" s="152"/>
      <c r="D818" s="152"/>
      <c r="E818" s="152"/>
      <c r="F818" s="152"/>
      <c r="G818" s="152"/>
      <c r="H818" s="152"/>
      <c r="I818" s="152"/>
      <c r="J818" s="153"/>
    </row>
    <row r="819" spans="1:10" s="74" customFormat="1" x14ac:dyDescent="0.2">
      <c r="A819" s="152"/>
      <c r="B819" s="152"/>
      <c r="C819" s="152"/>
      <c r="D819" s="152"/>
      <c r="E819" s="152"/>
      <c r="F819" s="152"/>
      <c r="G819" s="152"/>
      <c r="H819" s="152"/>
      <c r="I819" s="152"/>
      <c r="J819" s="153"/>
    </row>
    <row r="820" spans="1:10" s="74" customFormat="1" x14ac:dyDescent="0.2">
      <c r="A820" s="419"/>
      <c r="B820" s="419"/>
      <c r="C820" s="419"/>
      <c r="D820" s="298"/>
      <c r="E820" s="419"/>
      <c r="F820" s="419"/>
      <c r="G820" s="419"/>
      <c r="H820" s="419"/>
      <c r="I820" s="419"/>
      <c r="J820" s="419"/>
    </row>
    <row r="821" spans="1:10" s="74" customFormat="1" x14ac:dyDescent="0.2">
      <c r="A821" s="419"/>
      <c r="B821" s="419"/>
      <c r="C821" s="419"/>
      <c r="D821" s="298"/>
      <c r="E821" s="419"/>
      <c r="F821" s="419"/>
      <c r="G821" s="419"/>
      <c r="H821" s="419"/>
      <c r="I821" s="419"/>
      <c r="J821" s="419"/>
    </row>
    <row r="822" spans="1:10" s="74" customFormat="1" x14ac:dyDescent="0.2">
      <c r="A822" s="177"/>
      <c r="B822" s="220"/>
      <c r="C822" s="158"/>
      <c r="D822" s="158"/>
      <c r="E822" s="269"/>
      <c r="F822" s="158"/>
      <c r="G822" s="159"/>
      <c r="H822" s="159"/>
      <c r="I822" s="220"/>
      <c r="J822" s="220"/>
    </row>
    <row r="823" spans="1:10" s="74" customFormat="1" x14ac:dyDescent="0.2">
      <c r="A823" s="177"/>
      <c r="B823" s="220"/>
      <c r="C823" s="158"/>
      <c r="D823" s="158"/>
      <c r="E823" s="269"/>
      <c r="F823" s="158"/>
      <c r="G823" s="159"/>
      <c r="H823" s="159"/>
      <c r="I823" s="220"/>
      <c r="J823" s="220"/>
    </row>
    <row r="824" spans="1:10" s="74" customFormat="1" x14ac:dyDescent="0.2">
      <c r="A824" s="177"/>
      <c r="B824" s="220"/>
      <c r="C824" s="158"/>
      <c r="D824" s="158"/>
      <c r="E824" s="269"/>
      <c r="F824" s="158"/>
      <c r="G824" s="159"/>
      <c r="H824" s="159"/>
      <c r="I824" s="220"/>
      <c r="J824" s="220"/>
    </row>
    <row r="825" spans="1:10" s="74" customFormat="1" x14ac:dyDescent="0.2">
      <c r="A825" s="177"/>
      <c r="B825" s="220"/>
      <c r="C825" s="158"/>
      <c r="D825" s="158"/>
      <c r="E825" s="269"/>
      <c r="F825" s="158"/>
      <c r="G825" s="159"/>
      <c r="H825" s="159"/>
      <c r="I825" s="220"/>
      <c r="J825" s="220"/>
    </row>
    <row r="826" spans="1:10" s="74" customFormat="1" x14ac:dyDescent="0.2">
      <c r="A826" s="177"/>
      <c r="B826" s="220"/>
      <c r="C826" s="158"/>
      <c r="D826" s="158"/>
      <c r="E826" s="269"/>
      <c r="F826" s="158"/>
      <c r="G826" s="159"/>
      <c r="H826" s="159"/>
      <c r="I826" s="220"/>
      <c r="J826" s="220"/>
    </row>
    <row r="827" spans="1:10" s="74" customFormat="1" x14ac:dyDescent="0.2">
      <c r="A827" s="177"/>
      <c r="B827" s="220"/>
      <c r="C827" s="158"/>
      <c r="D827" s="158"/>
      <c r="E827" s="269"/>
      <c r="F827" s="158"/>
      <c r="G827" s="159"/>
      <c r="H827" s="159"/>
      <c r="I827" s="220"/>
      <c r="J827" s="220"/>
    </row>
    <row r="828" spans="1:10" s="74" customFormat="1" hidden="1" x14ac:dyDescent="0.2">
      <c r="A828" s="177"/>
      <c r="B828" s="220"/>
      <c r="C828" s="158"/>
      <c r="D828" s="158"/>
      <c r="E828" s="269"/>
      <c r="F828" s="158"/>
      <c r="G828" s="159"/>
      <c r="H828" s="159"/>
      <c r="I828" s="220"/>
      <c r="J828" s="220"/>
    </row>
    <row r="829" spans="1:10" s="74" customFormat="1" x14ac:dyDescent="0.2">
      <c r="A829" s="420"/>
      <c r="B829" s="420"/>
      <c r="C829" s="420"/>
      <c r="D829" s="420"/>
      <c r="E829" s="420"/>
      <c r="F829" s="420"/>
      <c r="G829" s="420"/>
      <c r="H829" s="420"/>
      <c r="I829" s="420"/>
      <c r="J829" s="181"/>
    </row>
    <row r="830" spans="1:10" s="74" customFormat="1" x14ac:dyDescent="0.2">
      <c r="A830" s="152"/>
      <c r="B830" s="152"/>
      <c r="C830" s="152"/>
      <c r="D830" s="152"/>
      <c r="E830" s="152"/>
      <c r="F830" s="152"/>
      <c r="G830" s="152"/>
      <c r="H830" s="152"/>
      <c r="I830" s="152"/>
      <c r="J830" s="153"/>
    </row>
    <row r="831" spans="1:10" s="74" customFormat="1" x14ac:dyDescent="0.2">
      <c r="A831" s="152"/>
      <c r="B831" s="152"/>
      <c r="C831" s="152"/>
      <c r="D831" s="152"/>
      <c r="E831" s="152"/>
      <c r="F831" s="152"/>
      <c r="G831" s="152"/>
      <c r="H831" s="152"/>
      <c r="I831" s="152"/>
      <c r="J831" s="153"/>
    </row>
    <row r="832" spans="1:10" s="74" customFormat="1" x14ac:dyDescent="0.2">
      <c r="A832" s="134"/>
      <c r="B832" s="134"/>
      <c r="C832" s="134"/>
      <c r="D832" s="134"/>
      <c r="E832" s="134"/>
      <c r="F832" s="134"/>
      <c r="G832" s="134"/>
      <c r="H832" s="134"/>
      <c r="I832" s="134"/>
      <c r="J832" s="135"/>
    </row>
    <row r="833" spans="1:10" s="74" customFormat="1" x14ac:dyDescent="0.2">
      <c r="A833" s="134"/>
      <c r="B833" s="134"/>
      <c r="C833" s="134"/>
      <c r="D833" s="134"/>
      <c r="E833" s="134"/>
      <c r="F833" s="134"/>
      <c r="G833" s="134"/>
      <c r="H833" s="134"/>
      <c r="I833" s="134"/>
      <c r="J833" s="135"/>
    </row>
    <row r="834" spans="1:10" s="74" customFormat="1" x14ac:dyDescent="0.2">
      <c r="A834" s="134"/>
      <c r="B834" s="134"/>
      <c r="C834" s="134"/>
      <c r="D834" s="134"/>
      <c r="E834" s="134"/>
      <c r="F834" s="134"/>
      <c r="G834" s="134"/>
      <c r="H834" s="134"/>
      <c r="I834" s="134"/>
      <c r="J834" s="135"/>
    </row>
    <row r="835" spans="1:10" s="74" customFormat="1" x14ac:dyDescent="0.2">
      <c r="A835" s="419"/>
      <c r="B835" s="419"/>
      <c r="C835" s="419"/>
      <c r="D835" s="298"/>
      <c r="E835" s="419"/>
      <c r="F835" s="419"/>
      <c r="G835" s="419"/>
      <c r="H835" s="419"/>
      <c r="I835" s="419"/>
      <c r="J835" s="419"/>
    </row>
    <row r="836" spans="1:10" s="74" customFormat="1" x14ac:dyDescent="0.2">
      <c r="A836" s="419"/>
      <c r="B836" s="419"/>
      <c r="C836" s="419"/>
      <c r="D836" s="298"/>
      <c r="E836" s="419"/>
      <c r="F836" s="419"/>
      <c r="G836" s="419"/>
      <c r="H836" s="419"/>
      <c r="I836" s="419"/>
      <c r="J836" s="419"/>
    </row>
    <row r="837" spans="1:10" s="74" customFormat="1" x14ac:dyDescent="0.2">
      <c r="A837" s="177"/>
      <c r="B837" s="270"/>
      <c r="C837" s="158"/>
      <c r="D837" s="158"/>
      <c r="E837" s="271"/>
      <c r="F837" s="158"/>
      <c r="G837" s="159"/>
      <c r="H837" s="159"/>
      <c r="I837" s="160"/>
      <c r="J837" s="160"/>
    </row>
    <row r="838" spans="1:10" s="74" customFormat="1" x14ac:dyDescent="0.2">
      <c r="A838" s="177"/>
      <c r="B838" s="270"/>
      <c r="C838" s="158"/>
      <c r="D838" s="158"/>
      <c r="E838" s="271"/>
      <c r="F838" s="158"/>
      <c r="G838" s="159"/>
      <c r="H838" s="159"/>
      <c r="I838" s="160"/>
      <c r="J838" s="160"/>
    </row>
    <row r="839" spans="1:10" s="74" customFormat="1" x14ac:dyDescent="0.2">
      <c r="A839" s="272"/>
      <c r="B839" s="272"/>
      <c r="C839" s="272"/>
      <c r="D839" s="272"/>
      <c r="E839" s="272"/>
      <c r="F839" s="272"/>
      <c r="G839" s="272"/>
      <c r="H839" s="272"/>
      <c r="I839" s="272"/>
      <c r="J839" s="272"/>
    </row>
    <row r="840" spans="1:10" s="74" customFormat="1" x14ac:dyDescent="0.2">
      <c r="A840" s="420"/>
      <c r="B840" s="420"/>
      <c r="C840" s="420"/>
      <c r="D840" s="420"/>
      <c r="E840" s="420"/>
      <c r="F840" s="420"/>
      <c r="G840" s="420"/>
      <c r="H840" s="420"/>
      <c r="I840" s="420"/>
      <c r="J840" s="135"/>
    </row>
    <row r="841" spans="1:10" s="74" customFormat="1" x14ac:dyDescent="0.2">
      <c r="A841" s="134"/>
      <c r="B841" s="134"/>
      <c r="C841" s="134"/>
      <c r="D841" s="134"/>
      <c r="E841" s="134"/>
      <c r="F841" s="134"/>
      <c r="G841" s="134"/>
      <c r="H841" s="134"/>
      <c r="I841" s="134"/>
      <c r="J841" s="135"/>
    </row>
    <row r="842" spans="1:10" s="74" customFormat="1" x14ac:dyDescent="0.2">
      <c r="A842" s="134"/>
      <c r="B842" s="134"/>
      <c r="C842" s="134"/>
      <c r="D842" s="134"/>
      <c r="E842" s="134"/>
      <c r="F842" s="134"/>
      <c r="G842" s="134"/>
      <c r="H842" s="134"/>
      <c r="I842" s="134"/>
      <c r="J842" s="135"/>
    </row>
    <row r="843" spans="1:10" s="74" customFormat="1" x14ac:dyDescent="0.2">
      <c r="A843" s="419"/>
      <c r="B843" s="419"/>
      <c r="C843" s="419"/>
      <c r="D843" s="298"/>
      <c r="E843" s="419"/>
      <c r="F843" s="419"/>
      <c r="G843" s="419"/>
      <c r="H843" s="419"/>
      <c r="I843" s="419"/>
      <c r="J843" s="419"/>
    </row>
    <row r="844" spans="1:10" s="74" customFormat="1" x14ac:dyDescent="0.2">
      <c r="A844" s="419"/>
      <c r="B844" s="419"/>
      <c r="C844" s="419"/>
      <c r="D844" s="298"/>
      <c r="E844" s="419"/>
      <c r="F844" s="419"/>
      <c r="G844" s="419"/>
      <c r="H844" s="419"/>
      <c r="I844" s="419"/>
      <c r="J844" s="419"/>
    </row>
    <row r="845" spans="1:10" s="74" customFormat="1" x14ac:dyDescent="0.2">
      <c r="A845" s="273"/>
      <c r="B845" s="270"/>
      <c r="C845" s="261"/>
      <c r="D845" s="261"/>
      <c r="E845" s="271"/>
      <c r="F845" s="261"/>
      <c r="G845" s="159"/>
      <c r="H845" s="159"/>
      <c r="I845" s="160"/>
      <c r="J845" s="160"/>
    </row>
    <row r="846" spans="1:10" s="74" customFormat="1" x14ac:dyDescent="0.2">
      <c r="A846" s="273"/>
      <c r="B846" s="270"/>
      <c r="C846" s="261"/>
      <c r="D846" s="261"/>
      <c r="E846" s="271"/>
      <c r="F846" s="261"/>
      <c r="G846" s="159"/>
      <c r="H846" s="159"/>
      <c r="I846" s="160"/>
      <c r="J846" s="160"/>
    </row>
    <row r="847" spans="1:10" s="74" customFormat="1" x14ac:dyDescent="0.2">
      <c r="A847" s="273"/>
      <c r="B847" s="270"/>
      <c r="C847" s="261"/>
      <c r="D847" s="261"/>
      <c r="E847" s="271"/>
      <c r="F847" s="261"/>
      <c r="G847" s="159"/>
      <c r="H847" s="159"/>
      <c r="I847" s="160"/>
      <c r="J847" s="160"/>
    </row>
    <row r="848" spans="1:10" s="74" customFormat="1" x14ac:dyDescent="0.2">
      <c r="A848" s="273"/>
      <c r="B848" s="270"/>
      <c r="C848" s="261"/>
      <c r="D848" s="261"/>
      <c r="E848" s="271"/>
      <c r="F848" s="261"/>
      <c r="G848" s="159"/>
      <c r="H848" s="159"/>
      <c r="I848" s="160"/>
      <c r="J848" s="160"/>
    </row>
    <row r="849" spans="1:10" s="74" customFormat="1" x14ac:dyDescent="0.2">
      <c r="A849" s="273"/>
      <c r="B849" s="270"/>
      <c r="C849" s="261"/>
      <c r="D849" s="261"/>
      <c r="E849" s="271"/>
      <c r="F849" s="261"/>
      <c r="G849" s="159"/>
      <c r="H849" s="159"/>
      <c r="I849" s="160"/>
      <c r="J849" s="160"/>
    </row>
    <row r="850" spans="1:10" s="74" customFormat="1" x14ac:dyDescent="0.2">
      <c r="A850" s="420"/>
      <c r="B850" s="420"/>
      <c r="C850" s="420"/>
      <c r="D850" s="420"/>
      <c r="E850" s="420"/>
      <c r="F850" s="420"/>
      <c r="G850" s="420"/>
      <c r="H850" s="420"/>
      <c r="I850" s="420"/>
      <c r="J850" s="135"/>
    </row>
    <row r="851" spans="1:10" s="74" customFormat="1" x14ac:dyDescent="0.2">
      <c r="A851" s="134"/>
      <c r="B851" s="134"/>
      <c r="C851" s="134"/>
      <c r="D851" s="134"/>
      <c r="E851" s="134"/>
      <c r="F851" s="134"/>
      <c r="G851" s="134"/>
      <c r="H851" s="134"/>
      <c r="I851" s="134"/>
      <c r="J851" s="135"/>
    </row>
    <row r="852" spans="1:10" s="74" customFormat="1" x14ac:dyDescent="0.2">
      <c r="A852" s="134"/>
      <c r="B852" s="134"/>
      <c r="C852" s="134"/>
      <c r="D852" s="134"/>
      <c r="E852" s="134"/>
      <c r="F852" s="134"/>
      <c r="G852" s="134"/>
      <c r="H852" s="134"/>
      <c r="I852" s="134"/>
      <c r="J852" s="135"/>
    </row>
    <row r="853" spans="1:10" s="74" customFormat="1" x14ac:dyDescent="0.2">
      <c r="A853" s="134"/>
      <c r="B853" s="134"/>
      <c r="C853" s="134"/>
      <c r="D853" s="134"/>
      <c r="E853" s="134"/>
      <c r="F853" s="134"/>
      <c r="G853" s="134"/>
      <c r="H853" s="134"/>
      <c r="I853" s="134"/>
      <c r="J853" s="135"/>
    </row>
    <row r="854" spans="1:10" s="74" customFormat="1" x14ac:dyDescent="0.2">
      <c r="A854" s="134"/>
      <c r="B854" s="134"/>
      <c r="C854" s="134"/>
      <c r="D854" s="134"/>
      <c r="E854" s="134"/>
      <c r="F854" s="134"/>
      <c r="G854" s="134"/>
      <c r="H854" s="134"/>
      <c r="I854" s="134"/>
      <c r="J854" s="135"/>
    </row>
    <row r="855" spans="1:10" s="74" customFormat="1" x14ac:dyDescent="0.2">
      <c r="A855" s="134"/>
      <c r="B855" s="134"/>
      <c r="C855" s="134"/>
      <c r="D855" s="134"/>
      <c r="E855" s="134"/>
      <c r="F855" s="134"/>
      <c r="G855" s="134"/>
      <c r="H855" s="134"/>
      <c r="I855" s="134"/>
      <c r="J855" s="135"/>
    </row>
    <row r="856" spans="1:10" s="74" customFormat="1" x14ac:dyDescent="0.2">
      <c r="A856" s="134"/>
      <c r="B856" s="134"/>
      <c r="C856" s="134"/>
      <c r="D856" s="134"/>
      <c r="E856" s="134"/>
      <c r="F856" s="152"/>
      <c r="G856" s="152"/>
      <c r="H856" s="152"/>
      <c r="I856" s="152"/>
      <c r="J856" s="153"/>
    </row>
    <row r="857" spans="1:10" s="74" customFormat="1" x14ac:dyDescent="0.2">
      <c r="A857" s="152"/>
      <c r="B857" s="152"/>
      <c r="C857" s="152"/>
      <c r="D857" s="152"/>
      <c r="E857" s="152"/>
      <c r="F857" s="152"/>
      <c r="G857" s="152"/>
      <c r="H857" s="152"/>
      <c r="I857" s="152"/>
      <c r="J857" s="152"/>
    </row>
    <row r="858" spans="1:10" s="74" customFormat="1" x14ac:dyDescent="0.2">
      <c r="A858" s="419"/>
      <c r="B858" s="419"/>
      <c r="C858" s="419"/>
      <c r="D858" s="298"/>
      <c r="E858" s="419"/>
      <c r="F858" s="419"/>
      <c r="G858" s="419"/>
      <c r="H858" s="419"/>
      <c r="I858" s="419"/>
      <c r="J858" s="419"/>
    </row>
    <row r="859" spans="1:10" s="74" customFormat="1" x14ac:dyDescent="0.2">
      <c r="A859" s="419"/>
      <c r="B859" s="419"/>
      <c r="C859" s="419"/>
      <c r="D859" s="298"/>
      <c r="E859" s="419"/>
      <c r="F859" s="419"/>
      <c r="G859" s="419"/>
      <c r="H859" s="419"/>
      <c r="I859" s="419"/>
      <c r="J859" s="419"/>
    </row>
    <row r="860" spans="1:10" s="74" customFormat="1" x14ac:dyDescent="0.2">
      <c r="A860" s="274"/>
      <c r="B860" s="275"/>
      <c r="C860" s="158"/>
      <c r="D860" s="158"/>
      <c r="E860" s="255"/>
      <c r="F860" s="158"/>
      <c r="G860" s="274"/>
      <c r="H860" s="274"/>
      <c r="I860" s="276"/>
      <c r="J860" s="277"/>
    </row>
    <row r="861" spans="1:10" s="74" customFormat="1" x14ac:dyDescent="0.2">
      <c r="A861" s="206"/>
      <c r="B861" s="275"/>
      <c r="C861" s="158"/>
      <c r="D861" s="158"/>
      <c r="E861" s="255"/>
      <c r="F861" s="158"/>
      <c r="G861" s="274"/>
      <c r="H861" s="274"/>
      <c r="I861" s="276"/>
      <c r="J861" s="277"/>
    </row>
    <row r="862" spans="1:10" s="74" customFormat="1" x14ac:dyDescent="0.2">
      <c r="A862" s="206"/>
      <c r="B862" s="275"/>
      <c r="C862" s="158"/>
      <c r="D862" s="158"/>
      <c r="E862" s="255"/>
      <c r="F862" s="158"/>
      <c r="G862" s="274"/>
      <c r="H862" s="274"/>
      <c r="I862" s="276"/>
      <c r="J862" s="277"/>
    </row>
    <row r="863" spans="1:10" s="74" customFormat="1" x14ac:dyDescent="0.2">
      <c r="A863" s="274"/>
      <c r="B863" s="275"/>
      <c r="C863" s="158"/>
      <c r="D863" s="158"/>
      <c r="E863" s="255"/>
      <c r="F863" s="158"/>
      <c r="G863" s="274"/>
      <c r="H863" s="274"/>
      <c r="I863" s="276"/>
      <c r="J863" s="277"/>
    </row>
    <row r="864" spans="1:10" s="74" customFormat="1" x14ac:dyDescent="0.2">
      <c r="A864" s="274"/>
      <c r="B864" s="275"/>
      <c r="C864" s="158"/>
      <c r="D864" s="158"/>
      <c r="E864" s="255"/>
      <c r="F864" s="158"/>
      <c r="G864" s="274"/>
      <c r="H864" s="274"/>
      <c r="I864" s="276"/>
      <c r="J864" s="277"/>
    </row>
    <row r="865" spans="1:10" s="74" customFormat="1" x14ac:dyDescent="0.2">
      <c r="A865" s="274"/>
      <c r="B865" s="275"/>
      <c r="C865" s="158"/>
      <c r="D865" s="158"/>
      <c r="E865" s="255"/>
      <c r="F865" s="158"/>
      <c r="G865" s="274"/>
      <c r="H865" s="274"/>
      <c r="I865" s="276"/>
      <c r="J865" s="277"/>
    </row>
    <row r="866" spans="1:10" s="74" customFormat="1" x14ac:dyDescent="0.2">
      <c r="A866" s="274"/>
      <c r="B866" s="275"/>
      <c r="C866" s="158"/>
      <c r="D866" s="158"/>
      <c r="E866" s="255"/>
      <c r="F866" s="158"/>
      <c r="G866" s="274"/>
      <c r="H866" s="274"/>
      <c r="I866" s="276"/>
      <c r="J866" s="277"/>
    </row>
    <row r="867" spans="1:10" s="74" customFormat="1" x14ac:dyDescent="0.2">
      <c r="A867" s="274"/>
      <c r="B867" s="275"/>
      <c r="C867" s="158"/>
      <c r="D867" s="158"/>
      <c r="E867" s="255"/>
      <c r="F867" s="158"/>
      <c r="G867" s="274"/>
      <c r="H867" s="274"/>
      <c r="I867" s="276"/>
      <c r="J867" s="277"/>
    </row>
    <row r="868" spans="1:10" s="74" customFormat="1" x14ac:dyDescent="0.2">
      <c r="A868" s="274"/>
      <c r="B868" s="275"/>
      <c r="C868" s="158"/>
      <c r="D868" s="158"/>
      <c r="E868" s="255"/>
      <c r="F868" s="158"/>
      <c r="G868" s="274"/>
      <c r="H868" s="274"/>
      <c r="I868" s="276"/>
      <c r="J868" s="277"/>
    </row>
    <row r="869" spans="1:10" s="74" customFormat="1" x14ac:dyDescent="0.2">
      <c r="A869" s="274"/>
      <c r="B869" s="275"/>
      <c r="C869" s="158"/>
      <c r="D869" s="158"/>
      <c r="E869" s="255"/>
      <c r="F869" s="158"/>
      <c r="G869" s="274"/>
      <c r="H869" s="274"/>
      <c r="I869" s="276"/>
      <c r="J869" s="277"/>
    </row>
    <row r="870" spans="1:10" s="74" customFormat="1" x14ac:dyDescent="0.2">
      <c r="A870" s="274"/>
      <c r="B870" s="275"/>
      <c r="C870" s="158"/>
      <c r="D870" s="158"/>
      <c r="E870" s="255"/>
      <c r="F870" s="158"/>
      <c r="G870" s="274"/>
      <c r="H870" s="274"/>
      <c r="I870" s="276"/>
      <c r="J870" s="277"/>
    </row>
    <row r="871" spans="1:10" s="74" customFormat="1" x14ac:dyDescent="0.2">
      <c r="A871" s="274"/>
      <c r="B871" s="275"/>
      <c r="C871" s="158"/>
      <c r="D871" s="158"/>
      <c r="E871" s="255"/>
      <c r="F871" s="158"/>
      <c r="G871" s="274"/>
      <c r="H871" s="274"/>
      <c r="I871" s="276"/>
      <c r="J871" s="277"/>
    </row>
    <row r="872" spans="1:10" s="74" customFormat="1" x14ac:dyDescent="0.2">
      <c r="A872" s="420"/>
      <c r="B872" s="420"/>
      <c r="C872" s="420"/>
      <c r="D872" s="420"/>
      <c r="E872" s="420"/>
      <c r="F872" s="420"/>
      <c r="G872" s="420"/>
      <c r="H872" s="420"/>
      <c r="I872" s="420"/>
      <c r="J872" s="181"/>
    </row>
    <row r="873" spans="1:10" s="74" customFormat="1" x14ac:dyDescent="0.2">
      <c r="A873" s="152"/>
      <c r="B873" s="152"/>
      <c r="C873" s="152"/>
      <c r="D873" s="152"/>
      <c r="E873" s="152"/>
      <c r="F873" s="152"/>
      <c r="G873" s="152"/>
      <c r="H873" s="152"/>
      <c r="I873" s="152"/>
      <c r="J873" s="153"/>
    </row>
    <row r="874" spans="1:10" s="74" customFormat="1" x14ac:dyDescent="0.2">
      <c r="A874" s="152"/>
      <c r="B874" s="152"/>
      <c r="C874" s="152"/>
      <c r="D874" s="152"/>
      <c r="E874" s="152"/>
      <c r="F874" s="152"/>
      <c r="G874" s="152"/>
      <c r="H874" s="152"/>
      <c r="I874" s="152"/>
      <c r="J874" s="153"/>
    </row>
    <row r="875" spans="1:10" s="74" customFormat="1" x14ac:dyDescent="0.2">
      <c r="A875" s="134"/>
      <c r="B875" s="134"/>
      <c r="C875" s="134"/>
      <c r="D875" s="134"/>
      <c r="E875" s="134"/>
      <c r="F875" s="134"/>
      <c r="G875" s="134"/>
      <c r="H875" s="134"/>
      <c r="I875" s="134"/>
      <c r="J875" s="135"/>
    </row>
    <row r="876" spans="1:10" s="74" customFormat="1" x14ac:dyDescent="0.2">
      <c r="A876" s="134"/>
      <c r="B876" s="134"/>
      <c r="C876" s="134"/>
      <c r="D876" s="134"/>
      <c r="E876" s="134"/>
      <c r="F876" s="134"/>
      <c r="G876" s="134"/>
      <c r="H876" s="134"/>
      <c r="I876" s="134"/>
      <c r="J876" s="135"/>
    </row>
    <row r="877" spans="1:10" s="74" customFormat="1" x14ac:dyDescent="0.2">
      <c r="A877" s="134"/>
      <c r="B877" s="134"/>
      <c r="C877" s="134"/>
      <c r="D877" s="134"/>
      <c r="E877" s="134"/>
      <c r="F877" s="134"/>
      <c r="G877" s="134"/>
      <c r="H877" s="134"/>
      <c r="I877" s="134"/>
      <c r="J877" s="135"/>
    </row>
    <row r="878" spans="1:10" s="74" customFormat="1" x14ac:dyDescent="0.2">
      <c r="A878" s="419"/>
      <c r="B878" s="419"/>
      <c r="C878" s="419"/>
      <c r="D878" s="298"/>
      <c r="E878" s="419"/>
      <c r="F878" s="419"/>
      <c r="G878" s="419"/>
      <c r="H878" s="419"/>
      <c r="I878" s="419"/>
      <c r="J878" s="419"/>
    </row>
    <row r="879" spans="1:10" s="74" customFormat="1" x14ac:dyDescent="0.2">
      <c r="A879" s="419"/>
      <c r="B879" s="419"/>
      <c r="C879" s="419"/>
      <c r="D879" s="298"/>
      <c r="E879" s="419"/>
      <c r="F879" s="419"/>
      <c r="G879" s="419"/>
      <c r="H879" s="419"/>
      <c r="I879" s="419"/>
      <c r="J879" s="419"/>
    </row>
    <row r="880" spans="1:10" s="74" customFormat="1" x14ac:dyDescent="0.2">
      <c r="A880" s="177"/>
      <c r="B880" s="220"/>
      <c r="C880" s="158"/>
      <c r="D880" s="158"/>
      <c r="E880" s="269"/>
      <c r="F880" s="158"/>
      <c r="G880" s="159"/>
      <c r="H880" s="159"/>
      <c r="I880" s="220"/>
      <c r="J880" s="220"/>
    </row>
    <row r="881" spans="1:10" s="74" customFormat="1" x14ac:dyDescent="0.2">
      <c r="A881" s="177"/>
      <c r="B881" s="220"/>
      <c r="C881" s="158"/>
      <c r="D881" s="158"/>
      <c r="E881" s="269"/>
      <c r="F881" s="158"/>
      <c r="G881" s="159"/>
      <c r="H881" s="159"/>
      <c r="I881" s="220"/>
      <c r="J881" s="220"/>
    </row>
    <row r="882" spans="1:10" s="74" customFormat="1" x14ac:dyDescent="0.2">
      <c r="A882" s="177"/>
      <c r="B882" s="220"/>
      <c r="C882" s="158"/>
      <c r="D882" s="158"/>
      <c r="E882" s="269"/>
      <c r="F882" s="158"/>
      <c r="G882" s="159"/>
      <c r="H882" s="159"/>
      <c r="I882" s="220"/>
      <c r="J882" s="220"/>
    </row>
    <row r="883" spans="1:10" s="74" customFormat="1" x14ac:dyDescent="0.2">
      <c r="A883" s="177"/>
      <c r="B883" s="220"/>
      <c r="C883" s="158"/>
      <c r="D883" s="158"/>
      <c r="E883" s="269"/>
      <c r="F883" s="158"/>
      <c r="G883" s="159"/>
      <c r="H883" s="159"/>
      <c r="I883" s="220"/>
      <c r="J883" s="220"/>
    </row>
    <row r="884" spans="1:10" s="74" customFormat="1" x14ac:dyDescent="0.2">
      <c r="A884" s="177"/>
      <c r="B884" s="220"/>
      <c r="C884" s="158"/>
      <c r="D884" s="158"/>
      <c r="E884" s="269"/>
      <c r="F884" s="158"/>
      <c r="G884" s="197"/>
      <c r="H884" s="197"/>
      <c r="I884" s="220"/>
      <c r="J884" s="220"/>
    </row>
    <row r="885" spans="1:10" s="74" customFormat="1" x14ac:dyDescent="0.2">
      <c r="A885" s="420"/>
      <c r="B885" s="420"/>
      <c r="C885" s="420"/>
      <c r="D885" s="420"/>
      <c r="E885" s="420"/>
      <c r="F885" s="420"/>
      <c r="G885" s="420"/>
      <c r="H885" s="420"/>
      <c r="I885" s="420"/>
      <c r="J885" s="181"/>
    </row>
    <row r="886" spans="1:10" s="74" customFormat="1" x14ac:dyDescent="0.2">
      <c r="A886" s="134"/>
      <c r="B886" s="134"/>
      <c r="C886" s="134"/>
      <c r="D886" s="134"/>
      <c r="E886" s="134"/>
      <c r="F886" s="134"/>
      <c r="G886" s="134"/>
      <c r="H886" s="134"/>
      <c r="I886" s="134"/>
      <c r="J886" s="135"/>
    </row>
    <row r="887" spans="1:10" s="74" customFormat="1" x14ac:dyDescent="0.2">
      <c r="A887" s="134"/>
      <c r="B887" s="134"/>
      <c r="C887" s="134"/>
      <c r="D887" s="134"/>
      <c r="E887" s="134"/>
      <c r="F887" s="134"/>
      <c r="G887" s="134"/>
      <c r="H887" s="134"/>
      <c r="I887" s="134"/>
      <c r="J887" s="135"/>
    </row>
    <row r="888" spans="1:10" s="74" customFormat="1" x14ac:dyDescent="0.2">
      <c r="A888" s="419"/>
      <c r="B888" s="419"/>
      <c r="C888" s="419"/>
      <c r="D888" s="298"/>
      <c r="E888" s="419"/>
      <c r="F888" s="419"/>
      <c r="G888" s="419"/>
      <c r="H888" s="419"/>
      <c r="I888" s="419"/>
      <c r="J888" s="419"/>
    </row>
    <row r="889" spans="1:10" s="74" customFormat="1" x14ac:dyDescent="0.2">
      <c r="A889" s="419"/>
      <c r="B889" s="419"/>
      <c r="C889" s="419"/>
      <c r="D889" s="298"/>
      <c r="E889" s="419"/>
      <c r="F889" s="419"/>
      <c r="G889" s="419"/>
      <c r="H889" s="419"/>
      <c r="I889" s="419"/>
      <c r="J889" s="419"/>
    </row>
    <row r="890" spans="1:10" s="74" customFormat="1" x14ac:dyDescent="0.2">
      <c r="A890" s="177"/>
      <c r="B890" s="220"/>
      <c r="C890" s="158"/>
      <c r="D890" s="158"/>
      <c r="E890" s="269"/>
      <c r="F890" s="158"/>
      <c r="G890" s="159"/>
      <c r="H890" s="159"/>
      <c r="I890" s="220"/>
      <c r="J890" s="220"/>
    </row>
    <row r="891" spans="1:10" s="74" customFormat="1" x14ac:dyDescent="0.2">
      <c r="A891" s="177"/>
      <c r="B891" s="220"/>
      <c r="C891" s="158"/>
      <c r="D891" s="158"/>
      <c r="E891" s="269"/>
      <c r="F891" s="158"/>
      <c r="G891" s="197"/>
      <c r="H891" s="197"/>
      <c r="I891" s="220"/>
      <c r="J891" s="220"/>
    </row>
    <row r="892" spans="1:10" s="74" customFormat="1" x14ac:dyDescent="0.2">
      <c r="A892" s="420"/>
      <c r="B892" s="420"/>
      <c r="C892" s="420"/>
      <c r="D892" s="420"/>
      <c r="E892" s="420"/>
      <c r="F892" s="420"/>
      <c r="G892" s="420"/>
      <c r="H892" s="420"/>
      <c r="I892" s="420"/>
      <c r="J892" s="181"/>
    </row>
    <row r="893" spans="1:10" s="74" customFormat="1" x14ac:dyDescent="0.2">
      <c r="A893" s="152"/>
      <c r="B893" s="152"/>
      <c r="C893" s="152"/>
      <c r="D893" s="152"/>
      <c r="E893" s="152"/>
      <c r="F893" s="152"/>
      <c r="G893" s="152"/>
      <c r="H893" s="152"/>
      <c r="I893" s="152"/>
      <c r="J893" s="153"/>
    </row>
    <row r="894" spans="1:10" s="74" customFormat="1" x14ac:dyDescent="0.2">
      <c r="A894" s="134"/>
      <c r="B894" s="134"/>
      <c r="C894" s="134"/>
      <c r="D894" s="134"/>
      <c r="E894" s="134"/>
      <c r="F894" s="134"/>
      <c r="G894" s="134"/>
      <c r="H894" s="134"/>
      <c r="I894" s="134"/>
      <c r="J894" s="135"/>
    </row>
    <row r="895" spans="1:10" s="74" customFormat="1" x14ac:dyDescent="0.2">
      <c r="A895" s="419"/>
      <c r="B895" s="419"/>
      <c r="C895" s="419"/>
      <c r="D895" s="298"/>
      <c r="E895" s="419"/>
      <c r="F895" s="419"/>
      <c r="G895" s="419"/>
      <c r="H895" s="419"/>
      <c r="I895" s="419"/>
      <c r="J895" s="419"/>
    </row>
    <row r="896" spans="1:10" s="74" customFormat="1" x14ac:dyDescent="0.2">
      <c r="A896" s="419"/>
      <c r="B896" s="419"/>
      <c r="C896" s="419"/>
      <c r="D896" s="298"/>
      <c r="E896" s="419"/>
      <c r="F896" s="419"/>
      <c r="G896" s="419"/>
      <c r="H896" s="419"/>
      <c r="I896" s="419"/>
      <c r="J896" s="419"/>
    </row>
    <row r="897" spans="1:10" s="74" customFormat="1" x14ac:dyDescent="0.2">
      <c r="A897" s="177"/>
      <c r="B897" s="220"/>
      <c r="C897" s="158"/>
      <c r="D897" s="158"/>
      <c r="E897" s="269"/>
      <c r="F897" s="158"/>
      <c r="G897" s="159"/>
      <c r="H897" s="159"/>
      <c r="I897" s="220"/>
      <c r="J897" s="220"/>
    </row>
    <row r="898" spans="1:10" s="74" customFormat="1" x14ac:dyDescent="0.2">
      <c r="A898" s="177"/>
      <c r="B898" s="220"/>
      <c r="C898" s="158"/>
      <c r="D898" s="158"/>
      <c r="E898" s="269"/>
      <c r="F898" s="158"/>
      <c r="G898" s="159"/>
      <c r="H898" s="159"/>
      <c r="I898" s="220"/>
      <c r="J898" s="220"/>
    </row>
    <row r="899" spans="1:10" s="74" customFormat="1" x14ac:dyDescent="0.2">
      <c r="A899" s="177"/>
      <c r="B899" s="220"/>
      <c r="C899" s="158"/>
      <c r="D899" s="158"/>
      <c r="E899" s="269"/>
      <c r="F899" s="158"/>
      <c r="G899" s="159"/>
      <c r="H899" s="159"/>
      <c r="I899" s="220"/>
      <c r="J899" s="220"/>
    </row>
    <row r="900" spans="1:10" s="74" customFormat="1" x14ac:dyDescent="0.2">
      <c r="A900" s="177"/>
      <c r="B900" s="220"/>
      <c r="C900" s="158"/>
      <c r="D900" s="158"/>
      <c r="E900" s="269"/>
      <c r="F900" s="158"/>
      <c r="G900" s="197"/>
      <c r="H900" s="197"/>
      <c r="I900" s="220"/>
      <c r="J900" s="220"/>
    </row>
    <row r="901" spans="1:10" s="74" customFormat="1" x14ac:dyDescent="0.2">
      <c r="A901" s="420"/>
      <c r="B901" s="420"/>
      <c r="C901" s="420"/>
      <c r="D901" s="420"/>
      <c r="E901" s="420"/>
      <c r="F901" s="420"/>
      <c r="G901" s="420"/>
      <c r="H901" s="420"/>
      <c r="I901" s="420"/>
      <c r="J901" s="181"/>
    </row>
    <row r="902" spans="1:10" s="74" customFormat="1" x14ac:dyDescent="0.2">
      <c r="A902" s="152"/>
      <c r="B902" s="152"/>
      <c r="C902" s="152"/>
      <c r="D902" s="152"/>
      <c r="E902" s="152"/>
      <c r="F902" s="152"/>
      <c r="G902" s="152"/>
      <c r="H902" s="152"/>
      <c r="I902" s="152"/>
      <c r="J902" s="153"/>
    </row>
    <row r="903" spans="1:10" s="74" customFormat="1" x14ac:dyDescent="0.2">
      <c r="A903" s="152"/>
      <c r="B903" s="152"/>
      <c r="C903" s="152"/>
      <c r="D903" s="152"/>
      <c r="E903" s="152"/>
      <c r="F903" s="152"/>
      <c r="G903" s="152"/>
      <c r="H903" s="152"/>
      <c r="I903" s="152"/>
      <c r="J903" s="153"/>
    </row>
    <row r="904" spans="1:10" s="74" customFormat="1" x14ac:dyDescent="0.2">
      <c r="A904" s="134"/>
      <c r="B904" s="134"/>
      <c r="C904" s="134"/>
      <c r="D904" s="134"/>
      <c r="E904" s="134"/>
      <c r="F904" s="134"/>
      <c r="G904" s="134"/>
      <c r="H904" s="134"/>
      <c r="I904" s="134"/>
      <c r="J904" s="135"/>
    </row>
    <row r="905" spans="1:10" s="74" customFormat="1" x14ac:dyDescent="0.2">
      <c r="A905" s="134"/>
      <c r="B905" s="134"/>
      <c r="C905" s="134"/>
      <c r="D905" s="134"/>
      <c r="E905" s="134"/>
      <c r="F905" s="134"/>
      <c r="G905" s="134"/>
      <c r="H905" s="134"/>
      <c r="I905" s="134"/>
      <c r="J905" s="135"/>
    </row>
    <row r="906" spans="1:10" s="74" customFormat="1" x14ac:dyDescent="0.2">
      <c r="A906" s="419"/>
      <c r="B906" s="298"/>
      <c r="C906" s="419"/>
      <c r="D906" s="298"/>
      <c r="E906" s="298"/>
      <c r="F906" s="419"/>
      <c r="G906" s="419"/>
      <c r="H906" s="419"/>
      <c r="I906" s="419"/>
      <c r="J906" s="419"/>
    </row>
    <row r="907" spans="1:10" s="74" customFormat="1" x14ac:dyDescent="0.2">
      <c r="A907" s="419"/>
      <c r="B907" s="298"/>
      <c r="C907" s="419"/>
      <c r="D907" s="298"/>
      <c r="E907" s="298"/>
      <c r="F907" s="419"/>
      <c r="G907" s="419"/>
      <c r="H907" s="419"/>
      <c r="I907" s="419"/>
      <c r="J907" s="419"/>
    </row>
    <row r="908" spans="1:10" s="74" customFormat="1" x14ac:dyDescent="0.2">
      <c r="A908" s="177"/>
      <c r="B908" s="160"/>
      <c r="C908" s="158"/>
      <c r="D908" s="158"/>
      <c r="E908" s="179"/>
      <c r="F908" s="158"/>
      <c r="G908" s="159"/>
      <c r="H908" s="159"/>
      <c r="I908" s="198"/>
      <c r="J908" s="198"/>
    </row>
    <row r="909" spans="1:10" s="74" customFormat="1" x14ac:dyDescent="0.2">
      <c r="A909" s="177"/>
      <c r="B909" s="160"/>
      <c r="C909" s="158"/>
      <c r="D909" s="158"/>
      <c r="E909" s="179"/>
      <c r="F909" s="158"/>
      <c r="G909" s="159"/>
      <c r="H909" s="159"/>
      <c r="I909" s="198"/>
      <c r="J909" s="198"/>
    </row>
    <row r="910" spans="1:10" s="74" customFormat="1" x14ac:dyDescent="0.2">
      <c r="A910" s="177"/>
      <c r="B910" s="160"/>
      <c r="C910" s="158"/>
      <c r="D910" s="158"/>
      <c r="E910" s="179"/>
      <c r="F910" s="158"/>
      <c r="G910" s="159"/>
      <c r="H910" s="159"/>
      <c r="I910" s="198"/>
      <c r="J910" s="198"/>
    </row>
    <row r="911" spans="1:10" s="74" customFormat="1" x14ac:dyDescent="0.2">
      <c r="A911" s="197"/>
      <c r="B911" s="160"/>
      <c r="C911" s="158"/>
      <c r="D911" s="158"/>
      <c r="E911" s="179"/>
      <c r="F911" s="158"/>
      <c r="G911" s="159"/>
      <c r="H911" s="159"/>
      <c r="I911" s="198"/>
      <c r="J911" s="198"/>
    </row>
    <row r="912" spans="1:10" s="74" customFormat="1" x14ac:dyDescent="0.2">
      <c r="A912" s="197"/>
      <c r="B912" s="198"/>
      <c r="C912" s="158"/>
      <c r="D912" s="158"/>
      <c r="E912" s="179"/>
      <c r="F912" s="158"/>
      <c r="G912" s="197"/>
      <c r="H912" s="197"/>
      <c r="I912" s="198"/>
      <c r="J912" s="198"/>
    </row>
    <row r="913" spans="1:10" s="74" customFormat="1" x14ac:dyDescent="0.2">
      <c r="A913" s="420"/>
      <c r="B913" s="420"/>
      <c r="C913" s="420"/>
      <c r="D913" s="420"/>
      <c r="E913" s="420"/>
      <c r="F913" s="420"/>
      <c r="G913" s="420"/>
      <c r="H913" s="420"/>
      <c r="I913" s="420"/>
      <c r="J913" s="181"/>
    </row>
    <row r="914" spans="1:10" s="74" customFormat="1" x14ac:dyDescent="0.2">
      <c r="A914" s="152"/>
      <c r="B914" s="152"/>
      <c r="C914" s="152"/>
      <c r="D914" s="152"/>
      <c r="E914" s="152"/>
      <c r="F914" s="152"/>
      <c r="G914" s="152"/>
      <c r="H914" s="152"/>
      <c r="I914" s="152"/>
      <c r="J914" s="153"/>
    </row>
    <row r="915" spans="1:10" s="74" customFormat="1" x14ac:dyDescent="0.2">
      <c r="A915" s="152"/>
      <c r="B915" s="152"/>
      <c r="C915" s="152"/>
      <c r="D915" s="152"/>
      <c r="E915" s="152"/>
      <c r="F915" s="152"/>
      <c r="G915" s="152"/>
      <c r="H915" s="152"/>
      <c r="I915" s="152"/>
      <c r="J915" s="153"/>
    </row>
    <row r="916" spans="1:10" s="74" customFormat="1" x14ac:dyDescent="0.2">
      <c r="A916" s="152"/>
      <c r="B916" s="152"/>
      <c r="C916" s="152"/>
      <c r="D916" s="152"/>
      <c r="E916" s="152"/>
      <c r="F916" s="152"/>
      <c r="G916" s="152"/>
      <c r="H916" s="152"/>
      <c r="I916" s="152"/>
      <c r="J916" s="153"/>
    </row>
    <row r="917" spans="1:10" s="74" customFormat="1" x14ac:dyDescent="0.2">
      <c r="A917" s="152"/>
      <c r="B917" s="152"/>
      <c r="C917" s="152"/>
      <c r="D917" s="152"/>
      <c r="E917" s="152"/>
      <c r="F917" s="152"/>
      <c r="G917" s="152"/>
      <c r="H917" s="152"/>
      <c r="I917" s="152"/>
      <c r="J917" s="153"/>
    </row>
    <row r="918" spans="1:10" s="74" customFormat="1" x14ac:dyDescent="0.2">
      <c r="A918" s="152"/>
      <c r="B918" s="152"/>
      <c r="C918" s="152"/>
      <c r="D918" s="152"/>
      <c r="E918" s="152"/>
      <c r="F918" s="152"/>
      <c r="G918" s="152"/>
      <c r="H918" s="152"/>
      <c r="I918" s="152"/>
      <c r="J918" s="153"/>
    </row>
    <row r="919" spans="1:10" s="74" customFormat="1" x14ac:dyDescent="0.2">
      <c r="A919" s="152"/>
      <c r="B919" s="152"/>
      <c r="C919" s="152"/>
      <c r="D919" s="152"/>
      <c r="E919" s="152"/>
      <c r="F919" s="152"/>
      <c r="G919" s="152"/>
      <c r="H919" s="152"/>
      <c r="I919" s="152"/>
      <c r="J919" s="153"/>
    </row>
    <row r="920" spans="1:10" s="74" customFormat="1" x14ac:dyDescent="0.2">
      <c r="A920" s="152"/>
      <c r="B920" s="152"/>
      <c r="C920" s="152"/>
      <c r="D920" s="152"/>
      <c r="E920" s="152"/>
      <c r="F920" s="152"/>
      <c r="G920" s="152"/>
      <c r="H920" s="152"/>
      <c r="I920" s="152"/>
      <c r="J920" s="153"/>
    </row>
    <row r="921" spans="1:10" s="74" customFormat="1" x14ac:dyDescent="0.2">
      <c r="A921" s="152"/>
      <c r="B921" s="152"/>
      <c r="C921" s="152"/>
      <c r="D921" s="152"/>
      <c r="E921" s="152"/>
      <c r="F921" s="152"/>
      <c r="G921" s="152"/>
      <c r="H921" s="152"/>
      <c r="I921" s="152"/>
      <c r="J921" s="153"/>
    </row>
    <row r="922" spans="1:10" s="74" customFormat="1" x14ac:dyDescent="0.2">
      <c r="A922" s="152"/>
      <c r="B922" s="152"/>
      <c r="C922" s="152"/>
      <c r="D922" s="152"/>
      <c r="E922" s="152"/>
      <c r="F922" s="152"/>
      <c r="G922" s="152"/>
      <c r="H922" s="152"/>
      <c r="I922" s="152"/>
      <c r="J922" s="153"/>
    </row>
    <row r="923" spans="1:10" s="74" customFormat="1" x14ac:dyDescent="0.2">
      <c r="A923" s="152"/>
      <c r="B923" s="152"/>
      <c r="C923" s="152"/>
      <c r="D923" s="152"/>
      <c r="E923" s="152"/>
      <c r="F923" s="152"/>
      <c r="G923" s="152"/>
      <c r="H923" s="152"/>
      <c r="I923" s="152"/>
      <c r="J923" s="153"/>
    </row>
    <row r="924" spans="1:10" s="74" customFormat="1" x14ac:dyDescent="0.2">
      <c r="A924" s="152"/>
      <c r="B924" s="152"/>
      <c r="C924" s="152"/>
      <c r="D924" s="152"/>
      <c r="E924" s="152"/>
      <c r="F924" s="152"/>
      <c r="G924" s="152"/>
      <c r="H924" s="152"/>
      <c r="I924" s="152"/>
      <c r="J924" s="153"/>
    </row>
    <row r="925" spans="1:10" s="74" customFormat="1" x14ac:dyDescent="0.2">
      <c r="A925" s="152"/>
      <c r="B925" s="152"/>
      <c r="C925" s="152"/>
      <c r="D925" s="152"/>
      <c r="E925" s="152"/>
      <c r="F925" s="152"/>
      <c r="G925" s="152"/>
      <c r="H925" s="152"/>
      <c r="I925" s="152"/>
      <c r="J925" s="153"/>
    </row>
    <row r="926" spans="1:10" s="74" customFormat="1" x14ac:dyDescent="0.2">
      <c r="A926" s="152"/>
      <c r="B926" s="152"/>
      <c r="C926" s="152"/>
      <c r="D926" s="152"/>
      <c r="E926" s="152"/>
      <c r="F926" s="152"/>
      <c r="G926" s="152"/>
      <c r="H926" s="152"/>
      <c r="I926" s="152"/>
      <c r="J926" s="153"/>
    </row>
    <row r="927" spans="1:10" s="74" customFormat="1" x14ac:dyDescent="0.2">
      <c r="A927" s="152"/>
      <c r="B927" s="152"/>
      <c r="C927" s="152"/>
      <c r="D927" s="152"/>
      <c r="E927" s="152"/>
      <c r="F927" s="152"/>
      <c r="G927" s="152"/>
      <c r="H927" s="152"/>
      <c r="I927" s="152"/>
      <c r="J927" s="153"/>
    </row>
    <row r="928" spans="1:10" s="74" customFormat="1" x14ac:dyDescent="0.2">
      <c r="A928" s="152"/>
      <c r="B928" s="152"/>
      <c r="C928" s="152"/>
      <c r="D928" s="152"/>
      <c r="E928" s="152"/>
      <c r="F928" s="152"/>
      <c r="G928" s="152"/>
      <c r="H928" s="152"/>
      <c r="I928" s="152"/>
      <c r="J928" s="153"/>
    </row>
    <row r="929" spans="1:10" s="74" customFormat="1" x14ac:dyDescent="0.2">
      <c r="A929" s="152"/>
      <c r="B929" s="152"/>
      <c r="C929" s="152"/>
      <c r="D929" s="152"/>
      <c r="E929" s="152"/>
      <c r="F929" s="152"/>
      <c r="G929" s="152"/>
      <c r="H929" s="152"/>
      <c r="I929" s="152"/>
      <c r="J929" s="153"/>
    </row>
    <row r="930" spans="1:10" s="74" customFormat="1" x14ac:dyDescent="0.2">
      <c r="A930" s="152"/>
      <c r="B930" s="152"/>
      <c r="C930" s="152"/>
      <c r="D930" s="152"/>
      <c r="E930" s="152"/>
      <c r="F930" s="152"/>
      <c r="G930" s="152"/>
      <c r="H930" s="152"/>
      <c r="I930" s="152"/>
      <c r="J930" s="153"/>
    </row>
    <row r="931" spans="1:10" s="74" customFormat="1" x14ac:dyDescent="0.2">
      <c r="A931" s="152"/>
      <c r="B931" s="152"/>
      <c r="C931" s="152"/>
      <c r="D931" s="152"/>
      <c r="E931" s="152"/>
      <c r="F931" s="152"/>
      <c r="G931" s="152"/>
      <c r="H931" s="152"/>
      <c r="I931" s="152"/>
      <c r="J931" s="153"/>
    </row>
    <row r="932" spans="1:10" s="74" customFormat="1" x14ac:dyDescent="0.2">
      <c r="A932" s="152"/>
      <c r="B932" s="152"/>
      <c r="C932" s="152"/>
      <c r="D932" s="152"/>
      <c r="E932" s="152"/>
      <c r="F932" s="152"/>
      <c r="G932" s="152"/>
      <c r="H932" s="152"/>
      <c r="I932" s="152"/>
      <c r="J932" s="153"/>
    </row>
    <row r="933" spans="1:10" s="74" customFormat="1" x14ac:dyDescent="0.2">
      <c r="A933" s="152"/>
      <c r="B933" s="152"/>
      <c r="C933" s="152"/>
      <c r="D933" s="152"/>
      <c r="E933" s="152"/>
      <c r="F933" s="152"/>
      <c r="G933" s="152"/>
      <c r="H933" s="152"/>
      <c r="I933" s="152"/>
      <c r="J933" s="153"/>
    </row>
    <row r="934" spans="1:10" s="74" customFormat="1" x14ac:dyDescent="0.2">
      <c r="A934" s="152"/>
      <c r="B934" s="152"/>
      <c r="C934" s="152"/>
      <c r="D934" s="152"/>
      <c r="E934" s="152"/>
      <c r="F934" s="152"/>
      <c r="G934" s="152"/>
      <c r="H934" s="152"/>
      <c r="I934" s="152"/>
      <c r="J934" s="153"/>
    </row>
    <row r="935" spans="1:10" s="74" customFormat="1" x14ac:dyDescent="0.2">
      <c r="A935" s="152"/>
      <c r="B935" s="152"/>
      <c r="C935" s="152"/>
      <c r="D935" s="152"/>
      <c r="E935" s="152"/>
      <c r="F935" s="152"/>
      <c r="G935" s="152"/>
      <c r="H935" s="152"/>
      <c r="I935" s="152"/>
      <c r="J935" s="153"/>
    </row>
    <row r="936" spans="1:10" s="74" customFormat="1" x14ac:dyDescent="0.2">
      <c r="A936" s="152"/>
      <c r="B936" s="152"/>
      <c r="C936" s="152"/>
      <c r="D936" s="152"/>
      <c r="E936" s="152"/>
      <c r="F936" s="152"/>
      <c r="G936" s="152"/>
      <c r="H936" s="152"/>
      <c r="I936" s="152"/>
      <c r="J936" s="153"/>
    </row>
    <row r="937" spans="1:10" s="74" customFormat="1" x14ac:dyDescent="0.2">
      <c r="A937" s="152"/>
      <c r="B937" s="152"/>
      <c r="C937" s="152"/>
      <c r="D937" s="152"/>
      <c r="E937" s="152"/>
      <c r="F937" s="152"/>
      <c r="G937" s="152"/>
      <c r="H937" s="152"/>
      <c r="I937" s="152"/>
      <c r="J937" s="153"/>
    </row>
    <row r="938" spans="1:10" s="74" customFormat="1" x14ac:dyDescent="0.2">
      <c r="A938" s="152"/>
      <c r="B938" s="152"/>
      <c r="C938" s="152"/>
      <c r="D938" s="152"/>
      <c r="E938" s="152"/>
      <c r="F938" s="152"/>
      <c r="G938" s="152"/>
      <c r="H938" s="152"/>
      <c r="I938" s="152"/>
      <c r="J938" s="153"/>
    </row>
    <row r="939" spans="1:10" s="74" customFormat="1" x14ac:dyDescent="0.2">
      <c r="A939" s="152"/>
      <c r="B939" s="152"/>
      <c r="C939" s="152"/>
      <c r="D939" s="152"/>
      <c r="E939" s="152"/>
      <c r="F939" s="152"/>
      <c r="G939" s="152"/>
      <c r="H939" s="152"/>
      <c r="I939" s="152"/>
      <c r="J939" s="153"/>
    </row>
    <row r="940" spans="1:10" s="74" customFormat="1" x14ac:dyDescent="0.2">
      <c r="A940" s="152"/>
      <c r="B940" s="152"/>
      <c r="C940" s="152"/>
      <c r="D940" s="152"/>
      <c r="E940" s="152"/>
      <c r="F940" s="152"/>
      <c r="G940" s="152"/>
      <c r="H940" s="152"/>
      <c r="I940" s="152"/>
      <c r="J940" s="153"/>
    </row>
    <row r="941" spans="1:10" s="74" customFormat="1" x14ac:dyDescent="0.2">
      <c r="A941" s="152"/>
      <c r="B941" s="152"/>
      <c r="C941" s="152"/>
      <c r="D941" s="152"/>
      <c r="E941" s="152"/>
      <c r="F941" s="152"/>
      <c r="G941" s="152"/>
      <c r="H941" s="152"/>
      <c r="I941" s="152"/>
      <c r="J941" s="153"/>
    </row>
    <row r="942" spans="1:10" s="74" customFormat="1" x14ac:dyDescent="0.2">
      <c r="A942" s="152"/>
      <c r="B942" s="152"/>
      <c r="C942" s="152"/>
      <c r="D942" s="152"/>
      <c r="E942" s="152"/>
      <c r="F942" s="152"/>
      <c r="G942" s="152"/>
      <c r="H942" s="152"/>
      <c r="I942" s="152"/>
      <c r="J942" s="153"/>
    </row>
    <row r="943" spans="1:10" s="74" customFormat="1" x14ac:dyDescent="0.2">
      <c r="A943" s="152"/>
      <c r="B943" s="152"/>
      <c r="C943" s="152"/>
      <c r="D943" s="152"/>
      <c r="E943" s="152"/>
      <c r="F943" s="152"/>
      <c r="G943" s="152"/>
      <c r="H943" s="152"/>
      <c r="I943" s="152"/>
      <c r="J943" s="153"/>
    </row>
    <row r="944" spans="1:10" s="74" customFormat="1" x14ac:dyDescent="0.2">
      <c r="A944" s="152"/>
      <c r="B944" s="152"/>
      <c r="C944" s="152"/>
      <c r="D944" s="152"/>
      <c r="E944" s="152"/>
      <c r="F944" s="152"/>
      <c r="G944" s="152"/>
      <c r="H944" s="152"/>
      <c r="I944" s="152"/>
      <c r="J944" s="153"/>
    </row>
    <row r="945" spans="1:10" s="74" customFormat="1" x14ac:dyDescent="0.2">
      <c r="A945" s="152"/>
      <c r="B945" s="152"/>
      <c r="C945" s="152"/>
      <c r="D945" s="152"/>
      <c r="E945" s="152"/>
      <c r="F945" s="152"/>
      <c r="G945" s="152"/>
      <c r="H945" s="152"/>
      <c r="I945" s="152"/>
      <c r="J945" s="153"/>
    </row>
    <row r="946" spans="1:10" s="74" customFormat="1" x14ac:dyDescent="0.2">
      <c r="A946" s="152"/>
      <c r="B946" s="152"/>
      <c r="C946" s="152"/>
      <c r="D946" s="152"/>
      <c r="E946" s="152"/>
      <c r="F946" s="152"/>
      <c r="G946" s="152"/>
      <c r="H946" s="152"/>
      <c r="I946" s="152"/>
      <c r="J946" s="153"/>
    </row>
    <row r="947" spans="1:10" s="74" customFormat="1" x14ac:dyDescent="0.2">
      <c r="A947" s="152"/>
      <c r="B947" s="152"/>
      <c r="C947" s="152"/>
      <c r="D947" s="152"/>
      <c r="E947" s="152"/>
      <c r="F947" s="152"/>
      <c r="G947" s="152"/>
      <c r="H947" s="152"/>
      <c r="I947" s="152"/>
      <c r="J947" s="153"/>
    </row>
    <row r="948" spans="1:10" s="74" customFormat="1" x14ac:dyDescent="0.2">
      <c r="A948" s="152"/>
      <c r="B948" s="152"/>
      <c r="C948" s="152"/>
      <c r="D948" s="152"/>
      <c r="E948" s="152"/>
      <c r="F948" s="152"/>
      <c r="G948" s="152"/>
      <c r="H948" s="152"/>
      <c r="I948" s="152"/>
      <c r="J948" s="153"/>
    </row>
    <row r="949" spans="1:10" s="74" customFormat="1" x14ac:dyDescent="0.2">
      <c r="A949" s="152"/>
      <c r="B949" s="152"/>
      <c r="C949" s="152"/>
      <c r="D949" s="152"/>
      <c r="E949" s="152"/>
      <c r="F949" s="152"/>
      <c r="G949" s="152"/>
      <c r="H949" s="152"/>
      <c r="I949" s="152"/>
      <c r="J949" s="153"/>
    </row>
    <row r="950" spans="1:10" s="74" customFormat="1" x14ac:dyDescent="0.2">
      <c r="A950" s="152"/>
      <c r="B950" s="152"/>
      <c r="C950" s="152"/>
      <c r="D950" s="152"/>
      <c r="E950" s="152"/>
      <c r="F950" s="152"/>
      <c r="G950" s="152"/>
      <c r="H950" s="152"/>
      <c r="I950" s="152"/>
      <c r="J950" s="153"/>
    </row>
    <row r="951" spans="1:10" s="74" customFormat="1" x14ac:dyDescent="0.2">
      <c r="A951" s="152"/>
      <c r="B951" s="152"/>
      <c r="C951" s="152"/>
      <c r="D951" s="152"/>
      <c r="E951" s="152"/>
      <c r="F951" s="152"/>
      <c r="G951" s="152"/>
      <c r="H951" s="152"/>
      <c r="I951" s="152"/>
      <c r="J951" s="153"/>
    </row>
    <row r="952" spans="1:10" s="74" customFormat="1" x14ac:dyDescent="0.2">
      <c r="A952" s="152"/>
      <c r="B952" s="152"/>
      <c r="C952" s="152"/>
      <c r="D952" s="152"/>
      <c r="E952" s="152"/>
      <c r="F952" s="152"/>
      <c r="G952" s="152"/>
      <c r="H952" s="152"/>
      <c r="I952" s="152"/>
      <c r="J952" s="153"/>
    </row>
    <row r="953" spans="1:10" s="74" customFormat="1" x14ac:dyDescent="0.2">
      <c r="A953" s="152"/>
      <c r="B953" s="152"/>
      <c r="C953" s="152"/>
      <c r="D953" s="152"/>
      <c r="E953" s="152"/>
      <c r="F953" s="152"/>
      <c r="G953" s="152"/>
      <c r="H953" s="152"/>
      <c r="I953" s="152"/>
      <c r="J953" s="153"/>
    </row>
    <row r="954" spans="1:10" s="74" customFormat="1" x14ac:dyDescent="0.2">
      <c r="A954" s="152"/>
      <c r="B954" s="152"/>
      <c r="C954" s="152"/>
      <c r="D954" s="152"/>
      <c r="E954" s="152"/>
      <c r="F954" s="152"/>
      <c r="G954" s="152"/>
      <c r="H954" s="152"/>
      <c r="I954" s="152"/>
      <c r="J954" s="153"/>
    </row>
    <row r="955" spans="1:10" s="74" customFormat="1" x14ac:dyDescent="0.2">
      <c r="A955" s="152"/>
      <c r="B955" s="152"/>
      <c r="C955" s="152"/>
      <c r="D955" s="152"/>
      <c r="E955" s="152"/>
      <c r="F955" s="152"/>
      <c r="G955" s="152"/>
      <c r="H955" s="152"/>
      <c r="I955" s="152"/>
      <c r="J955" s="153"/>
    </row>
    <row r="956" spans="1:10" s="74" customFormat="1" x14ac:dyDescent="0.2">
      <c r="A956" s="152"/>
      <c r="B956" s="152"/>
      <c r="C956" s="152"/>
      <c r="D956" s="152"/>
      <c r="E956" s="152"/>
      <c r="F956" s="152"/>
      <c r="G956" s="152"/>
      <c r="H956" s="152"/>
      <c r="I956" s="152"/>
      <c r="J956" s="153"/>
    </row>
    <row r="957" spans="1:10" s="74" customFormat="1" x14ac:dyDescent="0.2">
      <c r="A957" s="152"/>
      <c r="B957" s="152"/>
      <c r="C957" s="152"/>
      <c r="D957" s="152"/>
      <c r="E957" s="152"/>
      <c r="F957" s="152"/>
      <c r="G957" s="152"/>
      <c r="H957" s="152"/>
      <c r="I957" s="152"/>
      <c r="J957" s="153"/>
    </row>
    <row r="958" spans="1:10" s="74" customFormat="1" x14ac:dyDescent="0.2">
      <c r="A958" s="152"/>
      <c r="B958" s="152"/>
      <c r="C958" s="152"/>
      <c r="D958" s="152"/>
      <c r="E958" s="152"/>
      <c r="F958" s="152"/>
      <c r="G958" s="152"/>
      <c r="H958" s="152"/>
      <c r="I958" s="152"/>
      <c r="J958" s="153"/>
    </row>
    <row r="959" spans="1:10" s="74" customFormat="1" x14ac:dyDescent="0.2">
      <c r="A959" s="152"/>
      <c r="B959" s="152"/>
      <c r="C959" s="152"/>
      <c r="D959" s="152"/>
      <c r="E959" s="152"/>
      <c r="F959" s="152"/>
      <c r="G959" s="152"/>
      <c r="H959" s="152"/>
      <c r="I959" s="152"/>
      <c r="J959" s="153"/>
    </row>
    <row r="960" spans="1:10" s="74" customFormat="1" x14ac:dyDescent="0.2">
      <c r="A960" s="152"/>
      <c r="B960" s="152"/>
      <c r="C960" s="152"/>
      <c r="D960" s="152"/>
      <c r="E960" s="152"/>
      <c r="F960" s="152"/>
      <c r="G960" s="152"/>
      <c r="H960" s="152"/>
      <c r="I960" s="152"/>
      <c r="J960" s="153"/>
    </row>
    <row r="961" spans="1:10" s="74" customFormat="1" x14ac:dyDescent="0.2">
      <c r="A961" s="152"/>
      <c r="B961" s="152"/>
      <c r="C961" s="152"/>
      <c r="D961" s="152"/>
      <c r="E961" s="152"/>
      <c r="F961" s="152"/>
      <c r="G961" s="152"/>
      <c r="H961" s="152"/>
      <c r="I961" s="152"/>
      <c r="J961" s="153"/>
    </row>
    <row r="962" spans="1:10" s="74" customFormat="1" x14ac:dyDescent="0.2">
      <c r="A962" s="152"/>
      <c r="B962" s="152"/>
      <c r="C962" s="152"/>
      <c r="D962" s="152"/>
      <c r="E962" s="152"/>
      <c r="F962" s="152"/>
      <c r="G962" s="152"/>
      <c r="H962" s="152"/>
      <c r="I962" s="152"/>
      <c r="J962" s="153"/>
    </row>
    <row r="963" spans="1:10" s="74" customFormat="1" x14ac:dyDescent="0.2">
      <c r="A963" s="152"/>
      <c r="B963" s="152"/>
      <c r="C963" s="152"/>
      <c r="D963" s="152"/>
      <c r="E963" s="152"/>
      <c r="F963" s="152"/>
      <c r="G963" s="152"/>
      <c r="H963" s="152"/>
      <c r="I963" s="152"/>
      <c r="J963" s="153"/>
    </row>
    <row r="964" spans="1:10" s="74" customFormat="1" x14ac:dyDescent="0.2">
      <c r="A964" s="152"/>
      <c r="B964" s="152"/>
      <c r="C964" s="152"/>
      <c r="D964" s="152"/>
      <c r="E964" s="152"/>
      <c r="F964" s="152"/>
      <c r="G964" s="152"/>
      <c r="H964" s="152"/>
      <c r="I964" s="152"/>
      <c r="J964" s="153"/>
    </row>
    <row r="965" spans="1:10" s="74" customFormat="1" x14ac:dyDescent="0.2">
      <c r="A965" s="152"/>
      <c r="B965" s="152"/>
      <c r="C965" s="152"/>
      <c r="D965" s="152"/>
      <c r="E965" s="152"/>
      <c r="F965" s="152"/>
      <c r="G965" s="152"/>
      <c r="H965" s="152"/>
      <c r="I965" s="152"/>
      <c r="J965" s="153"/>
    </row>
    <row r="966" spans="1:10" s="74" customFormat="1" x14ac:dyDescent="0.2">
      <c r="A966" s="152"/>
      <c r="B966" s="152"/>
      <c r="C966" s="152"/>
      <c r="D966" s="152"/>
      <c r="E966" s="152"/>
      <c r="F966" s="152"/>
      <c r="G966" s="152"/>
      <c r="H966" s="152"/>
      <c r="I966" s="152"/>
      <c r="J966" s="153"/>
    </row>
    <row r="967" spans="1:10" s="74" customFormat="1" x14ac:dyDescent="0.2">
      <c r="A967" s="152"/>
      <c r="B967" s="152"/>
      <c r="C967" s="152"/>
      <c r="D967" s="152"/>
      <c r="E967" s="152"/>
      <c r="F967" s="152"/>
      <c r="G967" s="152"/>
      <c r="H967" s="152"/>
      <c r="I967" s="152"/>
      <c r="J967" s="153"/>
    </row>
    <row r="968" spans="1:10" s="74" customFormat="1" x14ac:dyDescent="0.2">
      <c r="A968" s="152"/>
      <c r="B968" s="152"/>
      <c r="C968" s="152"/>
      <c r="D968" s="152"/>
      <c r="E968" s="152"/>
      <c r="F968" s="152"/>
      <c r="G968" s="152"/>
      <c r="H968" s="152"/>
      <c r="I968" s="152"/>
      <c r="J968" s="153"/>
    </row>
    <row r="969" spans="1:10" s="74" customFormat="1" x14ac:dyDescent="0.2">
      <c r="A969" s="152"/>
      <c r="B969" s="152"/>
      <c r="C969" s="152"/>
      <c r="D969" s="152"/>
      <c r="E969" s="152"/>
      <c r="F969" s="152"/>
      <c r="G969" s="152"/>
      <c r="H969" s="152"/>
      <c r="I969" s="152"/>
      <c r="J969" s="153"/>
    </row>
    <row r="970" spans="1:10" s="74" customFormat="1" x14ac:dyDescent="0.2">
      <c r="A970" s="152"/>
      <c r="B970" s="152"/>
      <c r="C970" s="152"/>
      <c r="D970" s="152"/>
      <c r="E970" s="152"/>
      <c r="F970" s="152"/>
      <c r="G970" s="152"/>
      <c r="H970" s="152"/>
      <c r="I970" s="152"/>
      <c r="J970" s="153"/>
    </row>
    <row r="971" spans="1:10" s="74" customFormat="1" x14ac:dyDescent="0.2">
      <c r="A971" s="152"/>
      <c r="B971" s="152"/>
      <c r="C971" s="152"/>
      <c r="D971" s="152"/>
      <c r="E971" s="152"/>
      <c r="F971" s="152"/>
      <c r="G971" s="152"/>
      <c r="H971" s="152"/>
      <c r="I971" s="152"/>
      <c r="J971" s="153"/>
    </row>
    <row r="972" spans="1:10" s="74" customFormat="1" x14ac:dyDescent="0.2">
      <c r="A972" s="152"/>
      <c r="B972" s="152"/>
      <c r="C972" s="152"/>
      <c r="D972" s="152"/>
      <c r="E972" s="152"/>
      <c r="F972" s="152"/>
      <c r="G972" s="152"/>
      <c r="H972" s="152"/>
      <c r="I972" s="152"/>
      <c r="J972" s="153"/>
    </row>
    <row r="973" spans="1:10" s="74" customFormat="1" x14ac:dyDescent="0.2">
      <c r="A973" s="152"/>
      <c r="B973" s="152"/>
      <c r="C973" s="152"/>
      <c r="D973" s="152"/>
      <c r="E973" s="152"/>
      <c r="F973" s="152"/>
      <c r="G973" s="152"/>
      <c r="H973" s="152"/>
      <c r="I973" s="152"/>
      <c r="J973" s="153"/>
    </row>
    <row r="974" spans="1:10" s="74" customFormat="1" x14ac:dyDescent="0.2">
      <c r="A974" s="152"/>
      <c r="B974" s="152"/>
      <c r="C974" s="152"/>
      <c r="D974" s="152"/>
      <c r="E974" s="152"/>
      <c r="F974" s="152"/>
      <c r="G974" s="152"/>
      <c r="H974" s="152"/>
      <c r="I974" s="152"/>
      <c r="J974" s="153"/>
    </row>
    <row r="975" spans="1:10" s="74" customFormat="1" x14ac:dyDescent="0.2">
      <c r="A975" s="152"/>
      <c r="B975" s="152"/>
      <c r="C975" s="152"/>
      <c r="D975" s="152"/>
      <c r="E975" s="152"/>
      <c r="F975" s="152"/>
      <c r="G975" s="152"/>
      <c r="H975" s="152"/>
      <c r="I975" s="152"/>
      <c r="J975" s="153"/>
    </row>
    <row r="976" spans="1:10" s="74" customFormat="1" x14ac:dyDescent="0.2">
      <c r="A976" s="152"/>
      <c r="B976" s="152"/>
      <c r="C976" s="152"/>
      <c r="D976" s="152"/>
      <c r="E976" s="152"/>
      <c r="F976" s="152"/>
      <c r="G976" s="152"/>
      <c r="H976" s="152"/>
      <c r="I976" s="152"/>
      <c r="J976" s="153"/>
    </row>
    <row r="977" spans="1:10" s="74" customFormat="1" x14ac:dyDescent="0.2">
      <c r="A977" s="152"/>
      <c r="B977" s="152"/>
      <c r="C977" s="152"/>
      <c r="D977" s="152"/>
      <c r="E977" s="152"/>
      <c r="F977" s="152"/>
      <c r="G977" s="152"/>
      <c r="H977" s="152"/>
      <c r="I977" s="152"/>
      <c r="J977" s="153"/>
    </row>
    <row r="978" spans="1:10" s="74" customFormat="1" x14ac:dyDescent="0.2">
      <c r="A978" s="152"/>
      <c r="B978" s="152"/>
      <c r="C978" s="152"/>
      <c r="D978" s="152"/>
      <c r="E978" s="152"/>
      <c r="F978" s="152"/>
      <c r="G978" s="152"/>
      <c r="H978" s="152"/>
      <c r="I978" s="152"/>
      <c r="J978" s="153"/>
    </row>
    <row r="979" spans="1:10" s="74" customFormat="1" x14ac:dyDescent="0.2">
      <c r="A979" s="152"/>
      <c r="B979" s="152"/>
      <c r="C979" s="152"/>
      <c r="D979" s="152"/>
      <c r="E979" s="152"/>
      <c r="F979" s="152"/>
      <c r="G979" s="152"/>
      <c r="H979" s="152"/>
      <c r="I979" s="152"/>
      <c r="J979" s="153"/>
    </row>
    <row r="980" spans="1:10" s="74" customFormat="1" x14ac:dyDescent="0.2">
      <c r="A980" s="152"/>
      <c r="B980" s="152"/>
      <c r="C980" s="152"/>
      <c r="D980" s="152"/>
      <c r="E980" s="152"/>
      <c r="F980" s="152"/>
      <c r="G980" s="152"/>
      <c r="H980" s="152"/>
      <c r="I980" s="152"/>
      <c r="J980" s="153"/>
    </row>
    <row r="981" spans="1:10" s="74" customFormat="1" x14ac:dyDescent="0.2">
      <c r="A981" s="152"/>
      <c r="B981" s="152"/>
      <c r="C981" s="152"/>
      <c r="D981" s="152"/>
      <c r="E981" s="152"/>
      <c r="F981" s="152"/>
      <c r="G981" s="152"/>
      <c r="H981" s="152"/>
      <c r="I981" s="152"/>
      <c r="J981" s="153"/>
    </row>
    <row r="982" spans="1:10" s="74" customFormat="1" x14ac:dyDescent="0.2">
      <c r="A982" s="152"/>
      <c r="B982" s="152"/>
      <c r="C982" s="152"/>
      <c r="D982" s="152"/>
      <c r="E982" s="152"/>
      <c r="F982" s="152"/>
      <c r="G982" s="152"/>
      <c r="H982" s="152"/>
      <c r="I982" s="152"/>
      <c r="J982" s="153"/>
    </row>
    <row r="983" spans="1:10" s="74" customFormat="1" x14ac:dyDescent="0.2">
      <c r="A983" s="152"/>
      <c r="B983" s="152"/>
      <c r="C983" s="152"/>
      <c r="D983" s="152"/>
      <c r="E983" s="152"/>
      <c r="F983" s="152"/>
      <c r="G983" s="152"/>
      <c r="H983" s="152"/>
      <c r="I983" s="152"/>
      <c r="J983" s="153"/>
    </row>
    <row r="984" spans="1:10" s="74" customFormat="1" x14ac:dyDescent="0.2">
      <c r="A984" s="152"/>
      <c r="B984" s="152"/>
      <c r="C984" s="152"/>
      <c r="D984" s="152"/>
      <c r="E984" s="152"/>
      <c r="F984" s="152"/>
      <c r="G984" s="152"/>
      <c r="H984" s="152"/>
      <c r="I984" s="152"/>
      <c r="J984" s="153"/>
    </row>
    <row r="985" spans="1:10" s="74" customFormat="1" x14ac:dyDescent="0.2">
      <c r="A985" s="152"/>
      <c r="B985" s="152"/>
      <c r="C985" s="152"/>
      <c r="D985" s="152"/>
      <c r="E985" s="152"/>
      <c r="F985" s="152"/>
      <c r="G985" s="152"/>
      <c r="H985" s="152"/>
      <c r="I985" s="152"/>
      <c r="J985" s="153"/>
    </row>
    <row r="986" spans="1:10" s="74" customFormat="1" x14ac:dyDescent="0.2">
      <c r="A986" s="152"/>
      <c r="B986" s="152"/>
      <c r="C986" s="152"/>
      <c r="D986" s="152"/>
      <c r="E986" s="152"/>
      <c r="F986" s="152"/>
      <c r="G986" s="152"/>
      <c r="H986" s="152"/>
      <c r="I986" s="152"/>
      <c r="J986" s="153"/>
    </row>
    <row r="987" spans="1:10" s="74" customFormat="1" x14ac:dyDescent="0.2">
      <c r="A987" s="152"/>
      <c r="B987" s="152"/>
      <c r="C987" s="152"/>
      <c r="D987" s="152"/>
      <c r="E987" s="152"/>
      <c r="F987" s="152"/>
      <c r="G987" s="152"/>
      <c r="H987" s="152"/>
      <c r="I987" s="152"/>
      <c r="J987" s="153"/>
    </row>
    <row r="988" spans="1:10" s="74" customFormat="1" x14ac:dyDescent="0.2">
      <c r="A988" s="152"/>
      <c r="B988" s="152"/>
      <c r="C988" s="152"/>
      <c r="D988" s="152"/>
      <c r="E988" s="152"/>
      <c r="F988" s="152"/>
      <c r="G988" s="152"/>
      <c r="H988" s="152"/>
      <c r="I988" s="152"/>
      <c r="J988" s="153"/>
    </row>
    <row r="989" spans="1:10" s="74" customFormat="1" x14ac:dyDescent="0.2">
      <c r="A989" s="152"/>
      <c r="B989" s="152"/>
      <c r="C989" s="152"/>
      <c r="D989" s="152"/>
      <c r="E989" s="152"/>
      <c r="F989" s="152"/>
      <c r="G989" s="152"/>
      <c r="H989" s="152"/>
      <c r="I989" s="152"/>
      <c r="J989" s="153"/>
    </row>
    <row r="990" spans="1:10" s="74" customFormat="1" x14ac:dyDescent="0.2">
      <c r="A990" s="152"/>
      <c r="B990" s="152"/>
      <c r="C990" s="152"/>
      <c r="D990" s="152"/>
      <c r="E990" s="152"/>
      <c r="F990" s="152"/>
      <c r="G990" s="152"/>
      <c r="H990" s="152"/>
      <c r="I990" s="152"/>
      <c r="J990" s="153"/>
    </row>
    <row r="991" spans="1:10" s="74" customFormat="1" x14ac:dyDescent="0.2">
      <c r="A991" s="152"/>
      <c r="B991" s="152"/>
      <c r="C991" s="152"/>
      <c r="D991" s="152"/>
      <c r="E991" s="152"/>
      <c r="F991" s="152"/>
      <c r="G991" s="152"/>
      <c r="H991" s="152"/>
      <c r="I991" s="152"/>
      <c r="J991" s="153"/>
    </row>
    <row r="992" spans="1:10" s="74" customFormat="1" x14ac:dyDescent="0.2">
      <c r="A992" s="152"/>
      <c r="B992" s="152"/>
      <c r="C992" s="152"/>
      <c r="D992" s="152"/>
      <c r="E992" s="152"/>
      <c r="F992" s="152"/>
      <c r="G992" s="152"/>
      <c r="H992" s="152"/>
      <c r="I992" s="152"/>
      <c r="J992" s="153"/>
    </row>
    <row r="993" spans="1:10" s="74" customFormat="1" x14ac:dyDescent="0.2">
      <c r="A993" s="152"/>
      <c r="B993" s="152"/>
      <c r="C993" s="152"/>
      <c r="D993" s="152"/>
      <c r="E993" s="152"/>
      <c r="F993" s="152"/>
      <c r="G993" s="152"/>
      <c r="H993" s="152"/>
      <c r="I993" s="152"/>
      <c r="J993" s="153"/>
    </row>
    <row r="994" spans="1:10" s="74" customFormat="1" x14ac:dyDescent="0.2">
      <c r="A994" s="152"/>
      <c r="B994" s="152"/>
      <c r="C994" s="152"/>
      <c r="D994" s="152"/>
      <c r="E994" s="152"/>
      <c r="F994" s="152"/>
      <c r="G994" s="152"/>
      <c r="H994" s="152"/>
      <c r="I994" s="152"/>
      <c r="J994" s="153"/>
    </row>
    <row r="995" spans="1:10" s="74" customFormat="1" x14ac:dyDescent="0.2">
      <c r="A995" s="152"/>
      <c r="B995" s="152"/>
      <c r="C995" s="152"/>
      <c r="D995" s="152"/>
      <c r="E995" s="152"/>
      <c r="F995" s="152"/>
      <c r="G995" s="152"/>
      <c r="H995" s="152"/>
      <c r="I995" s="152"/>
      <c r="J995" s="153"/>
    </row>
    <row r="996" spans="1:10" s="74" customFormat="1" x14ac:dyDescent="0.2">
      <c r="A996" s="152"/>
      <c r="B996" s="152"/>
      <c r="C996" s="152"/>
      <c r="D996" s="152"/>
      <c r="E996" s="152"/>
      <c r="F996" s="152"/>
      <c r="G996" s="152"/>
      <c r="H996" s="152"/>
      <c r="I996" s="152"/>
      <c r="J996" s="153"/>
    </row>
    <row r="997" spans="1:10" s="74" customFormat="1" x14ac:dyDescent="0.2">
      <c r="A997" s="152"/>
      <c r="B997" s="152"/>
      <c r="C997" s="152"/>
      <c r="D997" s="152"/>
      <c r="E997" s="152"/>
      <c r="F997" s="152"/>
      <c r="G997" s="152"/>
      <c r="H997" s="152"/>
      <c r="I997" s="152"/>
      <c r="J997" s="153"/>
    </row>
    <row r="998" spans="1:10" s="74" customFormat="1" x14ac:dyDescent="0.2">
      <c r="A998" s="152"/>
      <c r="B998" s="152"/>
      <c r="C998" s="152"/>
      <c r="D998" s="152"/>
      <c r="E998" s="152"/>
      <c r="F998" s="152"/>
      <c r="G998" s="152"/>
      <c r="H998" s="152"/>
      <c r="I998" s="152"/>
      <c r="J998" s="153"/>
    </row>
    <row r="999" spans="1:10" s="74" customFormat="1" x14ac:dyDescent="0.2">
      <c r="A999" s="152"/>
      <c r="B999" s="152"/>
      <c r="C999" s="152"/>
      <c r="D999" s="152"/>
      <c r="E999" s="152"/>
      <c r="F999" s="152"/>
      <c r="G999" s="152"/>
      <c r="H999" s="152"/>
      <c r="I999" s="152"/>
      <c r="J999" s="153"/>
    </row>
    <row r="1000" spans="1:10" s="74" customFormat="1" x14ac:dyDescent="0.2">
      <c r="A1000" s="152"/>
      <c r="B1000" s="152"/>
      <c r="C1000" s="152"/>
      <c r="D1000" s="152"/>
      <c r="E1000" s="152"/>
      <c r="F1000" s="152"/>
      <c r="G1000" s="152"/>
      <c r="H1000" s="152"/>
      <c r="I1000" s="152"/>
      <c r="J1000" s="153"/>
    </row>
    <row r="1001" spans="1:10" s="74" customFormat="1" x14ac:dyDescent="0.2">
      <c r="A1001" s="152"/>
      <c r="B1001" s="152"/>
      <c r="C1001" s="152"/>
      <c r="D1001" s="152"/>
      <c r="E1001" s="152"/>
      <c r="F1001" s="152"/>
      <c r="G1001" s="152"/>
      <c r="H1001" s="152"/>
      <c r="I1001" s="152"/>
      <c r="J1001" s="153"/>
    </row>
    <row r="1002" spans="1:10" s="74" customFormat="1" x14ac:dyDescent="0.2">
      <c r="A1002" s="152"/>
      <c r="B1002" s="152"/>
      <c r="C1002" s="152"/>
      <c r="D1002" s="152"/>
      <c r="E1002" s="152"/>
      <c r="F1002" s="152"/>
      <c r="G1002" s="152"/>
      <c r="H1002" s="152"/>
      <c r="I1002" s="152"/>
      <c r="J1002" s="153"/>
    </row>
    <row r="1003" spans="1:10" s="74" customFormat="1" x14ac:dyDescent="0.2">
      <c r="A1003" s="152"/>
      <c r="B1003" s="152"/>
      <c r="C1003" s="152"/>
      <c r="D1003" s="152"/>
      <c r="E1003" s="152"/>
      <c r="F1003" s="152"/>
      <c r="G1003" s="152"/>
      <c r="H1003" s="152"/>
      <c r="I1003" s="152"/>
      <c r="J1003" s="153"/>
    </row>
    <row r="1004" spans="1:10" s="74" customFormat="1" x14ac:dyDescent="0.2">
      <c r="A1004" s="152"/>
      <c r="B1004" s="152"/>
      <c r="C1004" s="152"/>
      <c r="D1004" s="152"/>
      <c r="E1004" s="152"/>
      <c r="F1004" s="152"/>
      <c r="G1004" s="152"/>
      <c r="H1004" s="152"/>
      <c r="I1004" s="152"/>
      <c r="J1004" s="153"/>
    </row>
    <row r="1005" spans="1:10" s="74" customFormat="1" x14ac:dyDescent="0.2">
      <c r="A1005" s="152"/>
      <c r="B1005" s="152"/>
      <c r="C1005" s="152"/>
      <c r="D1005" s="152"/>
      <c r="E1005" s="152"/>
      <c r="F1005" s="152"/>
      <c r="G1005" s="152"/>
      <c r="H1005" s="152"/>
      <c r="I1005" s="152"/>
      <c r="J1005" s="153"/>
    </row>
    <row r="1006" spans="1:10" s="74" customFormat="1" x14ac:dyDescent="0.2">
      <c r="A1006" s="152"/>
      <c r="B1006" s="152"/>
      <c r="C1006" s="152"/>
      <c r="D1006" s="152"/>
      <c r="E1006" s="152"/>
      <c r="F1006" s="152"/>
      <c r="G1006" s="152"/>
      <c r="H1006" s="152"/>
      <c r="I1006" s="152"/>
      <c r="J1006" s="153"/>
    </row>
    <row r="1007" spans="1:10" s="74" customFormat="1" x14ac:dyDescent="0.2">
      <c r="A1007" s="152"/>
      <c r="B1007" s="152"/>
      <c r="C1007" s="152"/>
      <c r="D1007" s="152"/>
      <c r="E1007" s="152"/>
      <c r="F1007" s="152"/>
      <c r="G1007" s="152"/>
      <c r="H1007" s="152"/>
      <c r="I1007" s="152"/>
      <c r="J1007" s="153"/>
    </row>
    <row r="1008" spans="1:10" s="74" customFormat="1" x14ac:dyDescent="0.2">
      <c r="A1008" s="152"/>
      <c r="B1008" s="152"/>
      <c r="C1008" s="152"/>
      <c r="D1008" s="152"/>
      <c r="E1008" s="152"/>
      <c r="F1008" s="152"/>
      <c r="G1008" s="152"/>
      <c r="H1008" s="152"/>
      <c r="I1008" s="152"/>
      <c r="J1008" s="153"/>
    </row>
    <row r="1009" spans="1:10" s="74" customFormat="1" x14ac:dyDescent="0.2">
      <c r="A1009" s="152"/>
      <c r="B1009" s="152"/>
      <c r="C1009" s="152"/>
      <c r="D1009" s="152"/>
      <c r="E1009" s="152"/>
      <c r="F1009" s="152"/>
      <c r="G1009" s="152"/>
      <c r="H1009" s="152"/>
      <c r="I1009" s="152"/>
      <c r="J1009" s="153"/>
    </row>
    <row r="1010" spans="1:10" s="74" customFormat="1" x14ac:dyDescent="0.2">
      <c r="A1010" s="152"/>
      <c r="B1010" s="152"/>
      <c r="C1010" s="152"/>
      <c r="D1010" s="152"/>
      <c r="E1010" s="152"/>
      <c r="F1010" s="152"/>
      <c r="G1010" s="152"/>
      <c r="H1010" s="152"/>
      <c r="I1010" s="152"/>
      <c r="J1010" s="153"/>
    </row>
    <row r="1011" spans="1:10" s="74" customFormat="1" x14ac:dyDescent="0.2">
      <c r="A1011" s="152"/>
      <c r="B1011" s="152"/>
      <c r="C1011" s="152"/>
      <c r="D1011" s="152"/>
      <c r="E1011" s="152"/>
      <c r="F1011" s="152"/>
      <c r="G1011" s="152"/>
      <c r="H1011" s="152"/>
      <c r="I1011" s="152"/>
      <c r="J1011" s="153"/>
    </row>
    <row r="1012" spans="1:10" s="74" customFormat="1" x14ac:dyDescent="0.2">
      <c r="A1012" s="152"/>
      <c r="B1012" s="152"/>
      <c r="C1012" s="152"/>
      <c r="D1012" s="152"/>
      <c r="E1012" s="152"/>
      <c r="F1012" s="152"/>
      <c r="G1012" s="152"/>
      <c r="H1012" s="152"/>
      <c r="I1012" s="152"/>
      <c r="J1012" s="153"/>
    </row>
    <row r="1013" spans="1:10" s="74" customFormat="1" x14ac:dyDescent="0.2">
      <c r="A1013" s="152"/>
      <c r="B1013" s="152"/>
      <c r="C1013" s="152"/>
      <c r="D1013" s="152"/>
      <c r="E1013" s="152"/>
      <c r="F1013" s="152"/>
      <c r="G1013" s="152"/>
      <c r="H1013" s="152"/>
      <c r="I1013" s="152"/>
      <c r="J1013" s="153"/>
    </row>
    <row r="1014" spans="1:10" s="74" customFormat="1" x14ac:dyDescent="0.2">
      <c r="A1014" s="152"/>
      <c r="B1014" s="152"/>
      <c r="C1014" s="152"/>
      <c r="D1014" s="152"/>
      <c r="E1014" s="152"/>
      <c r="F1014" s="152"/>
      <c r="G1014" s="152"/>
      <c r="H1014" s="152"/>
      <c r="I1014" s="152"/>
      <c r="J1014" s="153"/>
    </row>
    <row r="1015" spans="1:10" s="74" customFormat="1" x14ac:dyDescent="0.2">
      <c r="A1015" s="152"/>
      <c r="B1015" s="152"/>
      <c r="C1015" s="152"/>
      <c r="D1015" s="152"/>
      <c r="E1015" s="152"/>
      <c r="F1015" s="152"/>
      <c r="G1015" s="152"/>
      <c r="H1015" s="152"/>
      <c r="I1015" s="152"/>
      <c r="J1015" s="153"/>
    </row>
    <row r="1016" spans="1:10" s="74" customFormat="1" x14ac:dyDescent="0.2">
      <c r="A1016" s="152"/>
      <c r="B1016" s="152"/>
      <c r="C1016" s="152"/>
      <c r="D1016" s="152"/>
      <c r="E1016" s="152"/>
      <c r="F1016" s="152"/>
      <c r="G1016" s="152"/>
      <c r="H1016" s="152"/>
      <c r="I1016" s="152"/>
      <c r="J1016" s="153"/>
    </row>
    <row r="1017" spans="1:10" s="74" customFormat="1" x14ac:dyDescent="0.2">
      <c r="A1017" s="152"/>
      <c r="B1017" s="152"/>
      <c r="C1017" s="152"/>
      <c r="D1017" s="152"/>
      <c r="E1017" s="152"/>
      <c r="F1017" s="152"/>
      <c r="G1017" s="152"/>
      <c r="H1017" s="152"/>
      <c r="I1017" s="152"/>
      <c r="J1017" s="153"/>
    </row>
    <row r="1018" spans="1:10" s="74" customFormat="1" x14ac:dyDescent="0.2">
      <c r="A1018" s="152"/>
      <c r="B1018" s="152"/>
      <c r="C1018" s="152"/>
      <c r="D1018" s="152"/>
      <c r="E1018" s="152"/>
      <c r="F1018" s="152"/>
      <c r="G1018" s="152"/>
      <c r="H1018" s="152"/>
      <c r="I1018" s="152"/>
      <c r="J1018" s="153"/>
    </row>
    <row r="1019" spans="1:10" s="74" customFormat="1" x14ac:dyDescent="0.2">
      <c r="A1019" s="152"/>
      <c r="B1019" s="152"/>
      <c r="C1019" s="152"/>
      <c r="D1019" s="152"/>
      <c r="E1019" s="152"/>
      <c r="F1019" s="152"/>
      <c r="G1019" s="152"/>
      <c r="H1019" s="152"/>
      <c r="I1019" s="152"/>
      <c r="J1019" s="153"/>
    </row>
    <row r="1020" spans="1:10" s="74" customFormat="1" x14ac:dyDescent="0.2">
      <c r="A1020" s="152"/>
      <c r="B1020" s="152"/>
      <c r="C1020" s="152"/>
      <c r="D1020" s="152"/>
      <c r="E1020" s="152"/>
      <c r="F1020" s="152"/>
      <c r="G1020" s="152"/>
      <c r="H1020" s="152"/>
      <c r="I1020" s="152"/>
      <c r="J1020" s="153"/>
    </row>
    <row r="1021" spans="1:10" s="74" customFormat="1" x14ac:dyDescent="0.2">
      <c r="A1021" s="152"/>
      <c r="B1021" s="152"/>
      <c r="C1021" s="152"/>
      <c r="D1021" s="152"/>
      <c r="E1021" s="152"/>
      <c r="F1021" s="152"/>
      <c r="G1021" s="152"/>
      <c r="H1021" s="152"/>
      <c r="I1021" s="152"/>
      <c r="J1021" s="153"/>
    </row>
    <row r="1022" spans="1:10" s="74" customFormat="1" x14ac:dyDescent="0.2">
      <c r="A1022" s="152"/>
      <c r="B1022" s="152"/>
      <c r="C1022" s="152"/>
      <c r="D1022" s="152"/>
      <c r="E1022" s="152"/>
      <c r="F1022" s="152"/>
      <c r="G1022" s="152"/>
      <c r="H1022" s="152"/>
      <c r="I1022" s="152"/>
      <c r="J1022" s="153"/>
    </row>
    <row r="1023" spans="1:10" s="74" customFormat="1" x14ac:dyDescent="0.2">
      <c r="A1023" s="152"/>
      <c r="B1023" s="152"/>
      <c r="C1023" s="152"/>
      <c r="D1023" s="152"/>
      <c r="E1023" s="152"/>
      <c r="F1023" s="152"/>
      <c r="G1023" s="152"/>
      <c r="H1023" s="152"/>
      <c r="I1023" s="152"/>
      <c r="J1023" s="153"/>
    </row>
    <row r="1024" spans="1:10" s="74" customFormat="1" x14ac:dyDescent="0.2">
      <c r="A1024" s="152"/>
      <c r="B1024" s="152"/>
      <c r="C1024" s="152"/>
      <c r="D1024" s="152"/>
      <c r="E1024" s="152"/>
      <c r="F1024" s="152"/>
      <c r="G1024" s="152"/>
      <c r="H1024" s="152"/>
      <c r="I1024" s="152"/>
      <c r="J1024" s="153"/>
    </row>
    <row r="1025" spans="1:10" s="74" customFormat="1" x14ac:dyDescent="0.2">
      <c r="A1025" s="152"/>
      <c r="B1025" s="152"/>
      <c r="C1025" s="152"/>
      <c r="D1025" s="152"/>
      <c r="E1025" s="152"/>
      <c r="F1025" s="152"/>
      <c r="G1025" s="152"/>
      <c r="H1025" s="152"/>
      <c r="I1025" s="152"/>
      <c r="J1025" s="153"/>
    </row>
    <row r="1026" spans="1:10" s="74" customFormat="1" x14ac:dyDescent="0.2">
      <c r="A1026" s="152"/>
      <c r="B1026" s="152"/>
      <c r="C1026" s="152"/>
      <c r="D1026" s="152"/>
      <c r="E1026" s="152"/>
      <c r="F1026" s="152"/>
      <c r="G1026" s="152"/>
      <c r="H1026" s="152"/>
      <c r="I1026" s="152"/>
      <c r="J1026" s="153"/>
    </row>
    <row r="1027" spans="1:10" s="74" customFormat="1" x14ac:dyDescent="0.2">
      <c r="A1027" s="152"/>
      <c r="B1027" s="152"/>
      <c r="C1027" s="152"/>
      <c r="D1027" s="152"/>
      <c r="E1027" s="152"/>
      <c r="F1027" s="152"/>
      <c r="G1027" s="152"/>
      <c r="H1027" s="152"/>
      <c r="I1027" s="152"/>
      <c r="J1027" s="153"/>
    </row>
    <row r="1028" spans="1:10" s="74" customFormat="1" x14ac:dyDescent="0.2">
      <c r="A1028" s="152"/>
      <c r="B1028" s="152"/>
      <c r="C1028" s="152"/>
      <c r="D1028" s="152"/>
      <c r="E1028" s="152"/>
      <c r="F1028" s="152"/>
      <c r="G1028" s="152"/>
      <c r="H1028" s="152"/>
      <c r="I1028" s="152"/>
      <c r="J1028" s="153"/>
    </row>
    <row r="1029" spans="1:10" s="74" customFormat="1" x14ac:dyDescent="0.2">
      <c r="A1029" s="152"/>
      <c r="B1029" s="152"/>
      <c r="C1029" s="152"/>
      <c r="D1029" s="152"/>
      <c r="E1029" s="152"/>
      <c r="F1029" s="152"/>
      <c r="G1029" s="152"/>
      <c r="H1029" s="152"/>
      <c r="I1029" s="152"/>
      <c r="J1029" s="153"/>
    </row>
    <row r="1030" spans="1:10" s="74" customFormat="1" x14ac:dyDescent="0.2">
      <c r="A1030" s="152"/>
      <c r="B1030" s="152"/>
      <c r="C1030" s="152"/>
      <c r="D1030" s="152"/>
      <c r="E1030" s="152"/>
      <c r="F1030" s="152"/>
      <c r="G1030" s="152"/>
      <c r="H1030" s="152"/>
      <c r="I1030" s="152"/>
      <c r="J1030" s="153"/>
    </row>
    <row r="1031" spans="1:10" s="74" customFormat="1" x14ac:dyDescent="0.2">
      <c r="A1031" s="152"/>
      <c r="B1031" s="152"/>
      <c r="C1031" s="152"/>
      <c r="D1031" s="152"/>
      <c r="E1031" s="152"/>
      <c r="F1031" s="152"/>
      <c r="G1031" s="152"/>
      <c r="H1031" s="152"/>
      <c r="I1031" s="152"/>
      <c r="J1031" s="153"/>
    </row>
    <row r="1032" spans="1:10" s="74" customFormat="1" x14ac:dyDescent="0.2">
      <c r="A1032" s="152"/>
      <c r="B1032" s="152"/>
      <c r="C1032" s="152"/>
      <c r="D1032" s="152"/>
      <c r="E1032" s="152"/>
      <c r="F1032" s="152"/>
      <c r="G1032" s="152"/>
      <c r="H1032" s="152"/>
      <c r="I1032" s="152"/>
      <c r="J1032" s="153"/>
    </row>
    <row r="1033" spans="1:10" s="74" customFormat="1" x14ac:dyDescent="0.2">
      <c r="A1033" s="152"/>
      <c r="B1033" s="152"/>
      <c r="C1033" s="152"/>
      <c r="D1033" s="152"/>
      <c r="E1033" s="152"/>
      <c r="F1033" s="152"/>
      <c r="G1033" s="152"/>
      <c r="H1033" s="152"/>
      <c r="I1033" s="152"/>
      <c r="J1033" s="153"/>
    </row>
    <row r="1034" spans="1:10" s="74" customFormat="1" x14ac:dyDescent="0.2">
      <c r="A1034" s="152"/>
      <c r="B1034" s="152"/>
      <c r="C1034" s="152"/>
      <c r="D1034" s="152"/>
      <c r="E1034" s="152"/>
      <c r="F1034" s="152"/>
      <c r="G1034" s="152"/>
      <c r="H1034" s="152"/>
      <c r="I1034" s="152"/>
      <c r="J1034" s="153"/>
    </row>
    <row r="1035" spans="1:10" s="74" customFormat="1" x14ac:dyDescent="0.2">
      <c r="A1035" s="152"/>
      <c r="B1035" s="152"/>
      <c r="C1035" s="152"/>
      <c r="D1035" s="152"/>
      <c r="E1035" s="152"/>
      <c r="F1035" s="152"/>
      <c r="G1035" s="152"/>
      <c r="H1035" s="152"/>
      <c r="I1035" s="152"/>
      <c r="J1035" s="153"/>
    </row>
    <row r="1036" spans="1:10" s="74" customFormat="1" x14ac:dyDescent="0.2">
      <c r="A1036" s="152"/>
      <c r="B1036" s="152"/>
      <c r="C1036" s="152"/>
      <c r="D1036" s="152"/>
      <c r="E1036" s="152"/>
      <c r="F1036" s="152"/>
      <c r="G1036" s="152"/>
      <c r="H1036" s="152"/>
      <c r="I1036" s="152"/>
      <c r="J1036" s="153"/>
    </row>
  </sheetData>
  <mergeCells count="630">
    <mergeCell ref="I906:I907"/>
    <mergeCell ref="J906:J907"/>
    <mergeCell ref="A913:I913"/>
    <mergeCell ref="G895:G896"/>
    <mergeCell ref="H895:H896"/>
    <mergeCell ref="I895:I896"/>
    <mergeCell ref="J895:J896"/>
    <mergeCell ref="A901:I901"/>
    <mergeCell ref="A906:A907"/>
    <mergeCell ref="C906:C907"/>
    <mergeCell ref="F906:F907"/>
    <mergeCell ref="G906:G907"/>
    <mergeCell ref="H906:H907"/>
    <mergeCell ref="A895:A896"/>
    <mergeCell ref="B895:B896"/>
    <mergeCell ref="C895:C896"/>
    <mergeCell ref="E895:E896"/>
    <mergeCell ref="F895:F896"/>
    <mergeCell ref="J888:J889"/>
    <mergeCell ref="A892:I892"/>
    <mergeCell ref="J858:J859"/>
    <mergeCell ref="A872:I872"/>
    <mergeCell ref="A878:A879"/>
    <mergeCell ref="B878:B879"/>
    <mergeCell ref="C878:C879"/>
    <mergeCell ref="E878:E879"/>
    <mergeCell ref="F878:F879"/>
    <mergeCell ref="G878:G879"/>
    <mergeCell ref="H878:H879"/>
    <mergeCell ref="I878:I879"/>
    <mergeCell ref="J878:J879"/>
    <mergeCell ref="A885:I885"/>
    <mergeCell ref="A888:A889"/>
    <mergeCell ref="B888:B889"/>
    <mergeCell ref="C888:C889"/>
    <mergeCell ref="E888:E889"/>
    <mergeCell ref="F888:F889"/>
    <mergeCell ref="G888:G889"/>
    <mergeCell ref="H888:H889"/>
    <mergeCell ref="I888:I889"/>
    <mergeCell ref="A850:I850"/>
    <mergeCell ref="A858:A859"/>
    <mergeCell ref="B858:B859"/>
    <mergeCell ref="C858:C859"/>
    <mergeCell ref="E858:E859"/>
    <mergeCell ref="F858:F859"/>
    <mergeCell ref="G858:G859"/>
    <mergeCell ref="H858:H859"/>
    <mergeCell ref="I858:I859"/>
    <mergeCell ref="J835:J836"/>
    <mergeCell ref="A840:I840"/>
    <mergeCell ref="A843:A844"/>
    <mergeCell ref="B843:B844"/>
    <mergeCell ref="C843:C844"/>
    <mergeCell ref="E843:E844"/>
    <mergeCell ref="F843:F844"/>
    <mergeCell ref="G843:G844"/>
    <mergeCell ref="H843:H844"/>
    <mergeCell ref="I843:I844"/>
    <mergeCell ref="J843:J844"/>
    <mergeCell ref="A829:I829"/>
    <mergeCell ref="A835:A836"/>
    <mergeCell ref="B835:B836"/>
    <mergeCell ref="C835:C836"/>
    <mergeCell ref="E835:E836"/>
    <mergeCell ref="F835:F836"/>
    <mergeCell ref="G835:G836"/>
    <mergeCell ref="H835:H836"/>
    <mergeCell ref="I835:I836"/>
    <mergeCell ref="J812:J813"/>
    <mergeCell ref="A817:I817"/>
    <mergeCell ref="A820:A821"/>
    <mergeCell ref="B820:B821"/>
    <mergeCell ref="C820:C821"/>
    <mergeCell ref="E820:E821"/>
    <mergeCell ref="F820:F821"/>
    <mergeCell ref="G820:G821"/>
    <mergeCell ref="H820:H821"/>
    <mergeCell ref="I820:I821"/>
    <mergeCell ref="J820:J821"/>
    <mergeCell ref="A806:I806"/>
    <mergeCell ref="A812:A813"/>
    <mergeCell ref="B812:B813"/>
    <mergeCell ref="C812:C813"/>
    <mergeCell ref="E812:E813"/>
    <mergeCell ref="F812:F813"/>
    <mergeCell ref="G812:G813"/>
    <mergeCell ref="H812:H813"/>
    <mergeCell ref="I812:I813"/>
    <mergeCell ref="J783:J784"/>
    <mergeCell ref="A792:I792"/>
    <mergeCell ref="A797:A798"/>
    <mergeCell ref="B797:B798"/>
    <mergeCell ref="C797:C798"/>
    <mergeCell ref="E797:E798"/>
    <mergeCell ref="F797:F798"/>
    <mergeCell ref="G797:G798"/>
    <mergeCell ref="H797:H798"/>
    <mergeCell ref="I797:I798"/>
    <mergeCell ref="J797:J798"/>
    <mergeCell ref="A778:I778"/>
    <mergeCell ref="A783:A784"/>
    <mergeCell ref="B783:B784"/>
    <mergeCell ref="C783:C784"/>
    <mergeCell ref="E783:E784"/>
    <mergeCell ref="F783:F784"/>
    <mergeCell ref="G783:G784"/>
    <mergeCell ref="H783:H784"/>
    <mergeCell ref="I783:I784"/>
    <mergeCell ref="J744:J745"/>
    <mergeCell ref="A757:I757"/>
    <mergeCell ref="A762:A763"/>
    <mergeCell ref="B762:B763"/>
    <mergeCell ref="C762:C763"/>
    <mergeCell ref="E762:E763"/>
    <mergeCell ref="F762:F763"/>
    <mergeCell ref="G762:G763"/>
    <mergeCell ref="H762:H763"/>
    <mergeCell ref="I762:I763"/>
    <mergeCell ref="J762:J763"/>
    <mergeCell ref="A741:I741"/>
    <mergeCell ref="A744:A745"/>
    <mergeCell ref="B744:B745"/>
    <mergeCell ref="C744:C745"/>
    <mergeCell ref="E744:E745"/>
    <mergeCell ref="F744:F745"/>
    <mergeCell ref="G744:G745"/>
    <mergeCell ref="H744:H745"/>
    <mergeCell ref="I744:I745"/>
    <mergeCell ref="H720:H721"/>
    <mergeCell ref="I720:I721"/>
    <mergeCell ref="J720:J721"/>
    <mergeCell ref="B722:F725"/>
    <mergeCell ref="A726:I726"/>
    <mergeCell ref="A729:A730"/>
    <mergeCell ref="B729:B730"/>
    <mergeCell ref="C729:C730"/>
    <mergeCell ref="E729:E730"/>
    <mergeCell ref="F729:F730"/>
    <mergeCell ref="A720:A721"/>
    <mergeCell ref="B720:B721"/>
    <mergeCell ref="C720:C721"/>
    <mergeCell ref="E720:E721"/>
    <mergeCell ref="F720:F721"/>
    <mergeCell ref="G720:G721"/>
    <mergeCell ref="G729:G730"/>
    <mergeCell ref="H729:H730"/>
    <mergeCell ref="I729:I730"/>
    <mergeCell ref="J729:J730"/>
    <mergeCell ref="J689:J690"/>
    <mergeCell ref="A700:I700"/>
    <mergeCell ref="A709:I709"/>
    <mergeCell ref="G662:G663"/>
    <mergeCell ref="H662:H663"/>
    <mergeCell ref="I662:I663"/>
    <mergeCell ref="J662:J663"/>
    <mergeCell ref="A679:I679"/>
    <mergeCell ref="A689:A690"/>
    <mergeCell ref="B689:B690"/>
    <mergeCell ref="C689:C690"/>
    <mergeCell ref="E689:E690"/>
    <mergeCell ref="F689:F690"/>
    <mergeCell ref="A657:I657"/>
    <mergeCell ref="A662:A663"/>
    <mergeCell ref="B662:B663"/>
    <mergeCell ref="C662:C663"/>
    <mergeCell ref="E662:E663"/>
    <mergeCell ref="F662:F663"/>
    <mergeCell ref="G689:G690"/>
    <mergeCell ref="H689:H690"/>
    <mergeCell ref="I689:I690"/>
    <mergeCell ref="J605:J606"/>
    <mergeCell ref="A622:I622"/>
    <mergeCell ref="A627:A628"/>
    <mergeCell ref="B627:B628"/>
    <mergeCell ref="C627:C628"/>
    <mergeCell ref="E627:E628"/>
    <mergeCell ref="F627:F628"/>
    <mergeCell ref="G627:G628"/>
    <mergeCell ref="H627:H628"/>
    <mergeCell ref="I627:I628"/>
    <mergeCell ref="J627:J628"/>
    <mergeCell ref="A600:I600"/>
    <mergeCell ref="A605:A606"/>
    <mergeCell ref="B605:B606"/>
    <mergeCell ref="C605:C606"/>
    <mergeCell ref="E605:E606"/>
    <mergeCell ref="F605:F606"/>
    <mergeCell ref="G605:G606"/>
    <mergeCell ref="H605:H606"/>
    <mergeCell ref="I605:I606"/>
    <mergeCell ref="J559:J560"/>
    <mergeCell ref="A565:I565"/>
    <mergeCell ref="A569:A570"/>
    <mergeCell ref="B569:B570"/>
    <mergeCell ref="C569:C570"/>
    <mergeCell ref="E569:E570"/>
    <mergeCell ref="F569:F570"/>
    <mergeCell ref="G569:G570"/>
    <mergeCell ref="H569:H570"/>
    <mergeCell ref="I569:I570"/>
    <mergeCell ref="J569:J570"/>
    <mergeCell ref="A555:I555"/>
    <mergeCell ref="A559:A560"/>
    <mergeCell ref="B559:B560"/>
    <mergeCell ref="C559:C560"/>
    <mergeCell ref="E559:E560"/>
    <mergeCell ref="F559:F560"/>
    <mergeCell ref="G559:G560"/>
    <mergeCell ref="H559:H560"/>
    <mergeCell ref="I559:I560"/>
    <mergeCell ref="J539:J540"/>
    <mergeCell ref="A543:I543"/>
    <mergeCell ref="A549:A550"/>
    <mergeCell ref="B549:B550"/>
    <mergeCell ref="C549:C550"/>
    <mergeCell ref="E549:E550"/>
    <mergeCell ref="F549:F550"/>
    <mergeCell ref="G549:G550"/>
    <mergeCell ref="H549:H550"/>
    <mergeCell ref="I549:I550"/>
    <mergeCell ref="J549:J550"/>
    <mergeCell ref="A534:I534"/>
    <mergeCell ref="A539:A540"/>
    <mergeCell ref="B539:B540"/>
    <mergeCell ref="C539:C540"/>
    <mergeCell ref="E539:E540"/>
    <mergeCell ref="F539:F540"/>
    <mergeCell ref="G539:G540"/>
    <mergeCell ref="H539:H540"/>
    <mergeCell ref="I539:I540"/>
    <mergeCell ref="J517:J518"/>
    <mergeCell ref="A521:I521"/>
    <mergeCell ref="A529:A530"/>
    <mergeCell ref="B529:B530"/>
    <mergeCell ref="C529:C530"/>
    <mergeCell ref="E529:E530"/>
    <mergeCell ref="F529:F530"/>
    <mergeCell ref="G529:G530"/>
    <mergeCell ref="H529:H530"/>
    <mergeCell ref="I529:I530"/>
    <mergeCell ref="J529:J530"/>
    <mergeCell ref="A508:I508"/>
    <mergeCell ref="A517:A518"/>
    <mergeCell ref="B517:B518"/>
    <mergeCell ref="C517:C518"/>
    <mergeCell ref="E517:E518"/>
    <mergeCell ref="F517:F518"/>
    <mergeCell ref="G517:G518"/>
    <mergeCell ref="H517:H518"/>
    <mergeCell ref="I517:I518"/>
    <mergeCell ref="J490:J491"/>
    <mergeCell ref="A496:I496"/>
    <mergeCell ref="A502:A503"/>
    <mergeCell ref="B502:B503"/>
    <mergeCell ref="C502:C503"/>
    <mergeCell ref="E502:E503"/>
    <mergeCell ref="F502:F503"/>
    <mergeCell ref="G502:G503"/>
    <mergeCell ref="H502:H503"/>
    <mergeCell ref="I502:I503"/>
    <mergeCell ref="J502:J503"/>
    <mergeCell ref="A485:I485"/>
    <mergeCell ref="A490:A491"/>
    <mergeCell ref="B490:B491"/>
    <mergeCell ref="C490:C491"/>
    <mergeCell ref="E490:E491"/>
    <mergeCell ref="F490:F491"/>
    <mergeCell ref="G490:G491"/>
    <mergeCell ref="H490:H491"/>
    <mergeCell ref="I490:I491"/>
    <mergeCell ref="J452:J453"/>
    <mergeCell ref="A462:I462"/>
    <mergeCell ref="A467:A468"/>
    <mergeCell ref="B467:B468"/>
    <mergeCell ref="C467:C468"/>
    <mergeCell ref="E467:E468"/>
    <mergeCell ref="F467:F468"/>
    <mergeCell ref="G467:G468"/>
    <mergeCell ref="H467:H468"/>
    <mergeCell ref="I467:I468"/>
    <mergeCell ref="J467:J468"/>
    <mergeCell ref="A443:I443"/>
    <mergeCell ref="A452:A453"/>
    <mergeCell ref="B452:B453"/>
    <mergeCell ref="C452:C453"/>
    <mergeCell ref="E452:E453"/>
    <mergeCell ref="F452:F453"/>
    <mergeCell ref="G452:G453"/>
    <mergeCell ref="H452:H453"/>
    <mergeCell ref="I452:I453"/>
    <mergeCell ref="J417:J418"/>
    <mergeCell ref="A424:I424"/>
    <mergeCell ref="A429:A430"/>
    <mergeCell ref="B429:B430"/>
    <mergeCell ref="C429:C430"/>
    <mergeCell ref="E429:E430"/>
    <mergeCell ref="F429:F430"/>
    <mergeCell ref="G429:G430"/>
    <mergeCell ref="H429:H430"/>
    <mergeCell ref="I429:I430"/>
    <mergeCell ref="J429:J430"/>
    <mergeCell ref="A414:I414"/>
    <mergeCell ref="A417:A418"/>
    <mergeCell ref="B417:B418"/>
    <mergeCell ref="C417:C418"/>
    <mergeCell ref="E417:E418"/>
    <mergeCell ref="F417:F418"/>
    <mergeCell ref="G417:G418"/>
    <mergeCell ref="H417:H418"/>
    <mergeCell ref="I417:I418"/>
    <mergeCell ref="J386:J387"/>
    <mergeCell ref="A394:I394"/>
    <mergeCell ref="A409:A410"/>
    <mergeCell ref="B409:B410"/>
    <mergeCell ref="C409:C410"/>
    <mergeCell ref="E409:E410"/>
    <mergeCell ref="F409:F410"/>
    <mergeCell ref="G409:G410"/>
    <mergeCell ref="H409:H410"/>
    <mergeCell ref="I409:I410"/>
    <mergeCell ref="J409:J410"/>
    <mergeCell ref="A381:I381"/>
    <mergeCell ref="A386:A387"/>
    <mergeCell ref="B386:B387"/>
    <mergeCell ref="C386:C387"/>
    <mergeCell ref="E386:E387"/>
    <mergeCell ref="F386:F387"/>
    <mergeCell ref="G386:G387"/>
    <mergeCell ref="H386:H387"/>
    <mergeCell ref="I386:I387"/>
    <mergeCell ref="J362:J363"/>
    <mergeCell ref="A372:I372"/>
    <mergeCell ref="A375:A376"/>
    <mergeCell ref="B375:B376"/>
    <mergeCell ref="C375:C376"/>
    <mergeCell ref="E375:E376"/>
    <mergeCell ref="F375:F376"/>
    <mergeCell ref="G375:G376"/>
    <mergeCell ref="H375:H376"/>
    <mergeCell ref="I375:I376"/>
    <mergeCell ref="J375:J376"/>
    <mergeCell ref="A356:I356"/>
    <mergeCell ref="A362:A363"/>
    <mergeCell ref="B362:B363"/>
    <mergeCell ref="C362:C363"/>
    <mergeCell ref="E362:E363"/>
    <mergeCell ref="F362:F363"/>
    <mergeCell ref="G362:G363"/>
    <mergeCell ref="H362:H363"/>
    <mergeCell ref="I362:I363"/>
    <mergeCell ref="J343:J344"/>
    <mergeCell ref="A349:I349"/>
    <mergeCell ref="A352:A353"/>
    <mergeCell ref="B352:B353"/>
    <mergeCell ref="C352:C353"/>
    <mergeCell ref="E352:E353"/>
    <mergeCell ref="F352:F353"/>
    <mergeCell ref="G352:G353"/>
    <mergeCell ref="H352:H353"/>
    <mergeCell ref="I352:I353"/>
    <mergeCell ref="J352:J353"/>
    <mergeCell ref="A337:I337"/>
    <mergeCell ref="A343:A344"/>
    <mergeCell ref="B343:B344"/>
    <mergeCell ref="C343:C344"/>
    <mergeCell ref="E343:E344"/>
    <mergeCell ref="F343:F344"/>
    <mergeCell ref="G343:G344"/>
    <mergeCell ref="H343:H344"/>
    <mergeCell ref="I343:I344"/>
    <mergeCell ref="J295:J296"/>
    <mergeCell ref="A303:I303"/>
    <mergeCell ref="A307:A308"/>
    <mergeCell ref="B307:B308"/>
    <mergeCell ref="C307:C308"/>
    <mergeCell ref="E307:E308"/>
    <mergeCell ref="F307:F308"/>
    <mergeCell ref="G307:G308"/>
    <mergeCell ref="H307:H308"/>
    <mergeCell ref="I307:I308"/>
    <mergeCell ref="J307:J308"/>
    <mergeCell ref="A289:I289"/>
    <mergeCell ref="A295:A296"/>
    <mergeCell ref="B295:B296"/>
    <mergeCell ref="C295:C296"/>
    <mergeCell ref="E295:E296"/>
    <mergeCell ref="F295:F296"/>
    <mergeCell ref="G295:G296"/>
    <mergeCell ref="H295:H296"/>
    <mergeCell ref="I295:I296"/>
    <mergeCell ref="J276:J277"/>
    <mergeCell ref="A280:I280"/>
    <mergeCell ref="A283:A284"/>
    <mergeCell ref="B283:B284"/>
    <mergeCell ref="C283:C284"/>
    <mergeCell ref="E283:E284"/>
    <mergeCell ref="F283:F284"/>
    <mergeCell ref="G283:G284"/>
    <mergeCell ref="H283:H284"/>
    <mergeCell ref="I283:I284"/>
    <mergeCell ref="J283:J284"/>
    <mergeCell ref="A273:I273"/>
    <mergeCell ref="A276:A277"/>
    <mergeCell ref="B276:B277"/>
    <mergeCell ref="C276:C277"/>
    <mergeCell ref="E276:E277"/>
    <mergeCell ref="F276:F277"/>
    <mergeCell ref="G276:G277"/>
    <mergeCell ref="H276:H277"/>
    <mergeCell ref="I276:I277"/>
    <mergeCell ref="J257:J258"/>
    <mergeCell ref="A260:I260"/>
    <mergeCell ref="A269:A270"/>
    <mergeCell ref="B269:B270"/>
    <mergeCell ref="C269:C270"/>
    <mergeCell ref="E269:E270"/>
    <mergeCell ref="F269:F270"/>
    <mergeCell ref="G269:G270"/>
    <mergeCell ref="H269:H270"/>
    <mergeCell ref="I269:I270"/>
    <mergeCell ref="J269:J270"/>
    <mergeCell ref="A240:I240"/>
    <mergeCell ref="A257:A258"/>
    <mergeCell ref="B257:B258"/>
    <mergeCell ref="C257:C258"/>
    <mergeCell ref="E257:E258"/>
    <mergeCell ref="F257:F258"/>
    <mergeCell ref="G257:G258"/>
    <mergeCell ref="H257:H258"/>
    <mergeCell ref="I257:I258"/>
    <mergeCell ref="J231:J232"/>
    <mergeCell ref="A234:I234"/>
    <mergeCell ref="A237:A238"/>
    <mergeCell ref="B237:B238"/>
    <mergeCell ref="C237:C238"/>
    <mergeCell ref="E237:E238"/>
    <mergeCell ref="F237:F238"/>
    <mergeCell ref="G237:G238"/>
    <mergeCell ref="H237:H238"/>
    <mergeCell ref="I237:I238"/>
    <mergeCell ref="J237:J238"/>
    <mergeCell ref="A222:I222"/>
    <mergeCell ref="A231:A232"/>
    <mergeCell ref="B231:B232"/>
    <mergeCell ref="C231:C232"/>
    <mergeCell ref="E231:E232"/>
    <mergeCell ref="F231:F232"/>
    <mergeCell ref="G231:G232"/>
    <mergeCell ref="H231:H232"/>
    <mergeCell ref="I231:I232"/>
    <mergeCell ref="J197:J198"/>
    <mergeCell ref="A208:I208"/>
    <mergeCell ref="A217:A218"/>
    <mergeCell ref="B217:B218"/>
    <mergeCell ref="C217:C218"/>
    <mergeCell ref="E217:E218"/>
    <mergeCell ref="F217:F218"/>
    <mergeCell ref="G217:G218"/>
    <mergeCell ref="H217:H218"/>
    <mergeCell ref="I217:I218"/>
    <mergeCell ref="J217:J218"/>
    <mergeCell ref="A194:I194"/>
    <mergeCell ref="A197:A198"/>
    <mergeCell ref="B197:B198"/>
    <mergeCell ref="C197:C198"/>
    <mergeCell ref="E197:E198"/>
    <mergeCell ref="F197:F198"/>
    <mergeCell ref="G197:G198"/>
    <mergeCell ref="H197:H198"/>
    <mergeCell ref="I197:I198"/>
    <mergeCell ref="J176:J177"/>
    <mergeCell ref="A180:I180"/>
    <mergeCell ref="A186:A187"/>
    <mergeCell ref="B186:B187"/>
    <mergeCell ref="C186:C187"/>
    <mergeCell ref="E186:E187"/>
    <mergeCell ref="F186:F187"/>
    <mergeCell ref="G186:G187"/>
    <mergeCell ref="H186:H187"/>
    <mergeCell ref="I186:I187"/>
    <mergeCell ref="J186:J187"/>
    <mergeCell ref="A173:I173"/>
    <mergeCell ref="A176:A177"/>
    <mergeCell ref="B176:B177"/>
    <mergeCell ref="C176:C177"/>
    <mergeCell ref="E176:E177"/>
    <mergeCell ref="F176:F177"/>
    <mergeCell ref="G176:G177"/>
    <mergeCell ref="H176:H177"/>
    <mergeCell ref="I176:I177"/>
    <mergeCell ref="J149:J150"/>
    <mergeCell ref="A162:I162"/>
    <mergeCell ref="A168:A169"/>
    <mergeCell ref="B168:B169"/>
    <mergeCell ref="C168:C169"/>
    <mergeCell ref="E168:E169"/>
    <mergeCell ref="F168:F169"/>
    <mergeCell ref="G168:G169"/>
    <mergeCell ref="H168:H169"/>
    <mergeCell ref="I168:I169"/>
    <mergeCell ref="J168:J169"/>
    <mergeCell ref="A144:I144"/>
    <mergeCell ref="A149:A150"/>
    <mergeCell ref="B149:B150"/>
    <mergeCell ref="C149:C150"/>
    <mergeCell ref="E149:E150"/>
    <mergeCell ref="F149:F150"/>
    <mergeCell ref="G149:G150"/>
    <mergeCell ref="H149:H150"/>
    <mergeCell ref="I149:I150"/>
    <mergeCell ref="J135:J136"/>
    <mergeCell ref="A138:I138"/>
    <mergeCell ref="A141:A142"/>
    <mergeCell ref="B141:B142"/>
    <mergeCell ref="C141:C142"/>
    <mergeCell ref="E141:E142"/>
    <mergeCell ref="F141:F142"/>
    <mergeCell ref="G141:G142"/>
    <mergeCell ref="H141:H142"/>
    <mergeCell ref="I141:I142"/>
    <mergeCell ref="J141:J142"/>
    <mergeCell ref="A129:I129"/>
    <mergeCell ref="A135:A136"/>
    <mergeCell ref="B135:B136"/>
    <mergeCell ref="C135:C136"/>
    <mergeCell ref="E135:E136"/>
    <mergeCell ref="F135:F136"/>
    <mergeCell ref="G135:G136"/>
    <mergeCell ref="H135:H136"/>
    <mergeCell ref="I135:I136"/>
    <mergeCell ref="J118:J119"/>
    <mergeCell ref="A122:I122"/>
    <mergeCell ref="A125:A126"/>
    <mergeCell ref="B125:B126"/>
    <mergeCell ref="C125:C126"/>
    <mergeCell ref="E125:E126"/>
    <mergeCell ref="F125:F126"/>
    <mergeCell ref="G125:G126"/>
    <mergeCell ref="H125:H126"/>
    <mergeCell ref="I125:I126"/>
    <mergeCell ref="J125:J126"/>
    <mergeCell ref="A103:I103"/>
    <mergeCell ref="A110:I110"/>
    <mergeCell ref="A118:A119"/>
    <mergeCell ref="B118:B119"/>
    <mergeCell ref="C118:C119"/>
    <mergeCell ref="E118:E119"/>
    <mergeCell ref="F118:F119"/>
    <mergeCell ref="G118:G119"/>
    <mergeCell ref="H118:H119"/>
    <mergeCell ref="I118:I119"/>
    <mergeCell ref="J80:J81"/>
    <mergeCell ref="A86:I86"/>
    <mergeCell ref="A96:A97"/>
    <mergeCell ref="B96:B97"/>
    <mergeCell ref="C96:C97"/>
    <mergeCell ref="E96:E97"/>
    <mergeCell ref="F96:F97"/>
    <mergeCell ref="G96:G97"/>
    <mergeCell ref="H96:H97"/>
    <mergeCell ref="I96:I97"/>
    <mergeCell ref="J96:J97"/>
    <mergeCell ref="A75:I75"/>
    <mergeCell ref="A80:A81"/>
    <mergeCell ref="B80:B81"/>
    <mergeCell ref="C80:C81"/>
    <mergeCell ref="E80:E81"/>
    <mergeCell ref="F80:F81"/>
    <mergeCell ref="G80:G81"/>
    <mergeCell ref="H80:H81"/>
    <mergeCell ref="I80:I81"/>
    <mergeCell ref="J60:J61"/>
    <mergeCell ref="A65:I65"/>
    <mergeCell ref="A68:A69"/>
    <mergeCell ref="B68:B69"/>
    <mergeCell ref="C68:C69"/>
    <mergeCell ref="E68:E69"/>
    <mergeCell ref="F68:F69"/>
    <mergeCell ref="G68:G69"/>
    <mergeCell ref="H68:H69"/>
    <mergeCell ref="I68:I69"/>
    <mergeCell ref="J68:J69"/>
    <mergeCell ref="A54:I54"/>
    <mergeCell ref="A60:A61"/>
    <mergeCell ref="B60:B61"/>
    <mergeCell ref="C60:C61"/>
    <mergeCell ref="E60:E61"/>
    <mergeCell ref="F60:F61"/>
    <mergeCell ref="G60:G61"/>
    <mergeCell ref="H60:H61"/>
    <mergeCell ref="I60:I61"/>
    <mergeCell ref="A21:K21"/>
    <mergeCell ref="A31:C31"/>
    <mergeCell ref="H31:J31"/>
    <mergeCell ref="A32:C33"/>
    <mergeCell ref="A34:C34"/>
    <mergeCell ref="A46:A47"/>
    <mergeCell ref="B46:B47"/>
    <mergeCell ref="C46:C47"/>
    <mergeCell ref="E46:E47"/>
    <mergeCell ref="F46:F47"/>
    <mergeCell ref="G46:G47"/>
    <mergeCell ref="H46:H47"/>
    <mergeCell ref="I46:I47"/>
    <mergeCell ref="J46:J47"/>
    <mergeCell ref="A6:K6"/>
    <mergeCell ref="A27:K27"/>
    <mergeCell ref="A28:K28"/>
    <mergeCell ref="A7:B7"/>
    <mergeCell ref="A8:B8"/>
    <mergeCell ref="A9:B9"/>
    <mergeCell ref="A11:K11"/>
    <mergeCell ref="A13:A14"/>
    <mergeCell ref="B13:B14"/>
    <mergeCell ref="C13:C14"/>
    <mergeCell ref="D13:D14"/>
    <mergeCell ref="E13:E14"/>
    <mergeCell ref="F13:F14"/>
    <mergeCell ref="A22:K22"/>
    <mergeCell ref="A23:K23"/>
    <mergeCell ref="A24:K24"/>
    <mergeCell ref="A25:K25"/>
    <mergeCell ref="A26:K26"/>
    <mergeCell ref="G13:G14"/>
    <mergeCell ref="H13:H14"/>
    <mergeCell ref="I13:I14"/>
    <mergeCell ref="J13:J14"/>
    <mergeCell ref="K13:K14"/>
    <mergeCell ref="A20:J20"/>
  </mergeCells>
  <conditionalFormatting sqref="H599">
    <cfRule type="cellIs" dxfId="0" priority="1" operator="lessThan">
      <formula>0</formula>
    </cfRule>
  </conditionalFormatting>
  <pageMargins left="0.70866141732283472" right="0.70866141732283472" top="0.74803149606299213" bottom="0.74803149606299213" header="0.31496062992125984" footer="0.31496062992125984"/>
  <pageSetup scale="72"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4DD926-CF97-ED44-9F91-684A287B5D09}">
  <dimension ref="A1:C46"/>
  <sheetViews>
    <sheetView topLeftCell="A26" workbookViewId="0">
      <selection activeCell="A2" sqref="A2:C2"/>
    </sheetView>
  </sheetViews>
  <sheetFormatPr baseColWidth="10" defaultColWidth="22" defaultRowHeight="16.5" customHeight="1" x14ac:dyDescent="0.2"/>
  <cols>
    <col min="1" max="2" width="24.42578125" style="307" customWidth="1"/>
    <col min="3" max="3" width="27.42578125" style="307" customWidth="1"/>
    <col min="4" max="256" width="22" style="307"/>
    <col min="257" max="258" width="24.42578125" style="307" customWidth="1"/>
    <col min="259" max="259" width="27.42578125" style="307" customWidth="1"/>
    <col min="260" max="512" width="22" style="307"/>
    <col min="513" max="514" width="24.42578125" style="307" customWidth="1"/>
    <col min="515" max="515" width="27.42578125" style="307" customWidth="1"/>
    <col min="516" max="768" width="22" style="307"/>
    <col min="769" max="770" width="24.42578125" style="307" customWidth="1"/>
    <col min="771" max="771" width="27.42578125" style="307" customWidth="1"/>
    <col min="772" max="1024" width="22" style="307"/>
    <col min="1025" max="1026" width="24.42578125" style="307" customWidth="1"/>
    <col min="1027" max="1027" width="27.42578125" style="307" customWidth="1"/>
    <col min="1028" max="1280" width="22" style="307"/>
    <col min="1281" max="1282" width="24.42578125" style="307" customWidth="1"/>
    <col min="1283" max="1283" width="27.42578125" style="307" customWidth="1"/>
    <col min="1284" max="1536" width="22" style="307"/>
    <col min="1537" max="1538" width="24.42578125" style="307" customWidth="1"/>
    <col min="1539" max="1539" width="27.42578125" style="307" customWidth="1"/>
    <col min="1540" max="1792" width="22" style="307"/>
    <col min="1793" max="1794" width="24.42578125" style="307" customWidth="1"/>
    <col min="1795" max="1795" width="27.42578125" style="307" customWidth="1"/>
    <col min="1796" max="2048" width="22" style="307"/>
    <col min="2049" max="2050" width="24.42578125" style="307" customWidth="1"/>
    <col min="2051" max="2051" width="27.42578125" style="307" customWidth="1"/>
    <col min="2052" max="2304" width="22" style="307"/>
    <col min="2305" max="2306" width="24.42578125" style="307" customWidth="1"/>
    <col min="2307" max="2307" width="27.42578125" style="307" customWidth="1"/>
    <col min="2308" max="2560" width="22" style="307"/>
    <col min="2561" max="2562" width="24.42578125" style="307" customWidth="1"/>
    <col min="2563" max="2563" width="27.42578125" style="307" customWidth="1"/>
    <col min="2564" max="2816" width="22" style="307"/>
    <col min="2817" max="2818" width="24.42578125" style="307" customWidth="1"/>
    <col min="2819" max="2819" width="27.42578125" style="307" customWidth="1"/>
    <col min="2820" max="3072" width="22" style="307"/>
    <col min="3073" max="3074" width="24.42578125" style="307" customWidth="1"/>
    <col min="3075" max="3075" width="27.42578125" style="307" customWidth="1"/>
    <col min="3076" max="3328" width="22" style="307"/>
    <col min="3329" max="3330" width="24.42578125" style="307" customWidth="1"/>
    <col min="3331" max="3331" width="27.42578125" style="307" customWidth="1"/>
    <col min="3332" max="3584" width="22" style="307"/>
    <col min="3585" max="3586" width="24.42578125" style="307" customWidth="1"/>
    <col min="3587" max="3587" width="27.42578125" style="307" customWidth="1"/>
    <col min="3588" max="3840" width="22" style="307"/>
    <col min="3841" max="3842" width="24.42578125" style="307" customWidth="1"/>
    <col min="3843" max="3843" width="27.42578125" style="307" customWidth="1"/>
    <col min="3844" max="4096" width="22" style="307"/>
    <col min="4097" max="4098" width="24.42578125" style="307" customWidth="1"/>
    <col min="4099" max="4099" width="27.42578125" style="307" customWidth="1"/>
    <col min="4100" max="4352" width="22" style="307"/>
    <col min="4353" max="4354" width="24.42578125" style="307" customWidth="1"/>
    <col min="4355" max="4355" width="27.42578125" style="307" customWidth="1"/>
    <col min="4356" max="4608" width="22" style="307"/>
    <col min="4609" max="4610" width="24.42578125" style="307" customWidth="1"/>
    <col min="4611" max="4611" width="27.42578125" style="307" customWidth="1"/>
    <col min="4612" max="4864" width="22" style="307"/>
    <col min="4865" max="4866" width="24.42578125" style="307" customWidth="1"/>
    <col min="4867" max="4867" width="27.42578125" style="307" customWidth="1"/>
    <col min="4868" max="5120" width="22" style="307"/>
    <col min="5121" max="5122" width="24.42578125" style="307" customWidth="1"/>
    <col min="5123" max="5123" width="27.42578125" style="307" customWidth="1"/>
    <col min="5124" max="5376" width="22" style="307"/>
    <col min="5377" max="5378" width="24.42578125" style="307" customWidth="1"/>
    <col min="5379" max="5379" width="27.42578125" style="307" customWidth="1"/>
    <col min="5380" max="5632" width="22" style="307"/>
    <col min="5633" max="5634" width="24.42578125" style="307" customWidth="1"/>
    <col min="5635" max="5635" width="27.42578125" style="307" customWidth="1"/>
    <col min="5636" max="5888" width="22" style="307"/>
    <col min="5889" max="5890" width="24.42578125" style="307" customWidth="1"/>
    <col min="5891" max="5891" width="27.42578125" style="307" customWidth="1"/>
    <col min="5892" max="6144" width="22" style="307"/>
    <col min="6145" max="6146" width="24.42578125" style="307" customWidth="1"/>
    <col min="6147" max="6147" width="27.42578125" style="307" customWidth="1"/>
    <col min="6148" max="6400" width="22" style="307"/>
    <col min="6401" max="6402" width="24.42578125" style="307" customWidth="1"/>
    <col min="6403" max="6403" width="27.42578125" style="307" customWidth="1"/>
    <col min="6404" max="6656" width="22" style="307"/>
    <col min="6657" max="6658" width="24.42578125" style="307" customWidth="1"/>
    <col min="6659" max="6659" width="27.42578125" style="307" customWidth="1"/>
    <col min="6660" max="6912" width="22" style="307"/>
    <col min="6913" max="6914" width="24.42578125" style="307" customWidth="1"/>
    <col min="6915" max="6915" width="27.42578125" style="307" customWidth="1"/>
    <col min="6916" max="7168" width="22" style="307"/>
    <col min="7169" max="7170" width="24.42578125" style="307" customWidth="1"/>
    <col min="7171" max="7171" width="27.42578125" style="307" customWidth="1"/>
    <col min="7172" max="7424" width="22" style="307"/>
    <col min="7425" max="7426" width="24.42578125" style="307" customWidth="1"/>
    <col min="7427" max="7427" width="27.42578125" style="307" customWidth="1"/>
    <col min="7428" max="7680" width="22" style="307"/>
    <col min="7681" max="7682" width="24.42578125" style="307" customWidth="1"/>
    <col min="7683" max="7683" width="27.42578125" style="307" customWidth="1"/>
    <col min="7684" max="7936" width="22" style="307"/>
    <col min="7937" max="7938" width="24.42578125" style="307" customWidth="1"/>
    <col min="7939" max="7939" width="27.42578125" style="307" customWidth="1"/>
    <col min="7940" max="8192" width="22" style="307"/>
    <col min="8193" max="8194" width="24.42578125" style="307" customWidth="1"/>
    <col min="8195" max="8195" width="27.42578125" style="307" customWidth="1"/>
    <col min="8196" max="8448" width="22" style="307"/>
    <col min="8449" max="8450" width="24.42578125" style="307" customWidth="1"/>
    <col min="8451" max="8451" width="27.42578125" style="307" customWidth="1"/>
    <col min="8452" max="8704" width="22" style="307"/>
    <col min="8705" max="8706" width="24.42578125" style="307" customWidth="1"/>
    <col min="8707" max="8707" width="27.42578125" style="307" customWidth="1"/>
    <col min="8708" max="8960" width="22" style="307"/>
    <col min="8961" max="8962" width="24.42578125" style="307" customWidth="1"/>
    <col min="8963" max="8963" width="27.42578125" style="307" customWidth="1"/>
    <col min="8964" max="9216" width="22" style="307"/>
    <col min="9217" max="9218" width="24.42578125" style="307" customWidth="1"/>
    <col min="9219" max="9219" width="27.42578125" style="307" customWidth="1"/>
    <col min="9220" max="9472" width="22" style="307"/>
    <col min="9473" max="9474" width="24.42578125" style="307" customWidth="1"/>
    <col min="9475" max="9475" width="27.42578125" style="307" customWidth="1"/>
    <col min="9476" max="9728" width="22" style="307"/>
    <col min="9729" max="9730" width="24.42578125" style="307" customWidth="1"/>
    <col min="9731" max="9731" width="27.42578125" style="307" customWidth="1"/>
    <col min="9732" max="9984" width="22" style="307"/>
    <col min="9985" max="9986" width="24.42578125" style="307" customWidth="1"/>
    <col min="9987" max="9987" width="27.42578125" style="307" customWidth="1"/>
    <col min="9988" max="10240" width="22" style="307"/>
    <col min="10241" max="10242" width="24.42578125" style="307" customWidth="1"/>
    <col min="10243" max="10243" width="27.42578125" style="307" customWidth="1"/>
    <col min="10244" max="10496" width="22" style="307"/>
    <col min="10497" max="10498" width="24.42578125" style="307" customWidth="1"/>
    <col min="10499" max="10499" width="27.42578125" style="307" customWidth="1"/>
    <col min="10500" max="10752" width="22" style="307"/>
    <col min="10753" max="10754" width="24.42578125" style="307" customWidth="1"/>
    <col min="10755" max="10755" width="27.42578125" style="307" customWidth="1"/>
    <col min="10756" max="11008" width="22" style="307"/>
    <col min="11009" max="11010" width="24.42578125" style="307" customWidth="1"/>
    <col min="11011" max="11011" width="27.42578125" style="307" customWidth="1"/>
    <col min="11012" max="11264" width="22" style="307"/>
    <col min="11265" max="11266" width="24.42578125" style="307" customWidth="1"/>
    <col min="11267" max="11267" width="27.42578125" style="307" customWidth="1"/>
    <col min="11268" max="11520" width="22" style="307"/>
    <col min="11521" max="11522" width="24.42578125" style="307" customWidth="1"/>
    <col min="11523" max="11523" width="27.42578125" style="307" customWidth="1"/>
    <col min="11524" max="11776" width="22" style="307"/>
    <col min="11777" max="11778" width="24.42578125" style="307" customWidth="1"/>
    <col min="11779" max="11779" width="27.42578125" style="307" customWidth="1"/>
    <col min="11780" max="12032" width="22" style="307"/>
    <col min="12033" max="12034" width="24.42578125" style="307" customWidth="1"/>
    <col min="12035" max="12035" width="27.42578125" style="307" customWidth="1"/>
    <col min="12036" max="12288" width="22" style="307"/>
    <col min="12289" max="12290" width="24.42578125" style="307" customWidth="1"/>
    <col min="12291" max="12291" width="27.42578125" style="307" customWidth="1"/>
    <col min="12292" max="12544" width="22" style="307"/>
    <col min="12545" max="12546" width="24.42578125" style="307" customWidth="1"/>
    <col min="12547" max="12547" width="27.42578125" style="307" customWidth="1"/>
    <col min="12548" max="12800" width="22" style="307"/>
    <col min="12801" max="12802" width="24.42578125" style="307" customWidth="1"/>
    <col min="12803" max="12803" width="27.42578125" style="307" customWidth="1"/>
    <col min="12804" max="13056" width="22" style="307"/>
    <col min="13057" max="13058" width="24.42578125" style="307" customWidth="1"/>
    <col min="13059" max="13059" width="27.42578125" style="307" customWidth="1"/>
    <col min="13060" max="13312" width="22" style="307"/>
    <col min="13313" max="13314" width="24.42578125" style="307" customWidth="1"/>
    <col min="13315" max="13315" width="27.42578125" style="307" customWidth="1"/>
    <col min="13316" max="13568" width="22" style="307"/>
    <col min="13569" max="13570" width="24.42578125" style="307" customWidth="1"/>
    <col min="13571" max="13571" width="27.42578125" style="307" customWidth="1"/>
    <col min="13572" max="13824" width="22" style="307"/>
    <col min="13825" max="13826" width="24.42578125" style="307" customWidth="1"/>
    <col min="13827" max="13827" width="27.42578125" style="307" customWidth="1"/>
    <col min="13828" max="14080" width="22" style="307"/>
    <col min="14081" max="14082" width="24.42578125" style="307" customWidth="1"/>
    <col min="14083" max="14083" width="27.42578125" style="307" customWidth="1"/>
    <col min="14084" max="14336" width="22" style="307"/>
    <col min="14337" max="14338" width="24.42578125" style="307" customWidth="1"/>
    <col min="14339" max="14339" width="27.42578125" style="307" customWidth="1"/>
    <col min="14340" max="14592" width="22" style="307"/>
    <col min="14593" max="14594" width="24.42578125" style="307" customWidth="1"/>
    <col min="14595" max="14595" width="27.42578125" style="307" customWidth="1"/>
    <col min="14596" max="14848" width="22" style="307"/>
    <col min="14849" max="14850" width="24.42578125" style="307" customWidth="1"/>
    <col min="14851" max="14851" width="27.42578125" style="307" customWidth="1"/>
    <col min="14852" max="15104" width="22" style="307"/>
    <col min="15105" max="15106" width="24.42578125" style="307" customWidth="1"/>
    <col min="15107" max="15107" width="27.42578125" style="307" customWidth="1"/>
    <col min="15108" max="15360" width="22" style="307"/>
    <col min="15361" max="15362" width="24.42578125" style="307" customWidth="1"/>
    <col min="15363" max="15363" width="27.42578125" style="307" customWidth="1"/>
    <col min="15364" max="15616" width="22" style="307"/>
    <col min="15617" max="15618" width="24.42578125" style="307" customWidth="1"/>
    <col min="15619" max="15619" width="27.42578125" style="307" customWidth="1"/>
    <col min="15620" max="15872" width="22" style="307"/>
    <col min="15873" max="15874" width="24.42578125" style="307" customWidth="1"/>
    <col min="15875" max="15875" width="27.42578125" style="307" customWidth="1"/>
    <col min="15876" max="16128" width="22" style="307"/>
    <col min="16129" max="16130" width="24.42578125" style="307" customWidth="1"/>
    <col min="16131" max="16131" width="27.42578125" style="307" customWidth="1"/>
    <col min="16132" max="16384" width="22" style="307"/>
  </cols>
  <sheetData>
    <row r="1" spans="1:3" ht="16.5" customHeight="1" x14ac:dyDescent="0.2">
      <c r="A1" s="446"/>
      <c r="B1" s="447"/>
      <c r="C1" s="448"/>
    </row>
    <row r="2" spans="1:3" ht="16.5" customHeight="1" x14ac:dyDescent="0.2">
      <c r="A2" s="449" t="s">
        <v>635</v>
      </c>
      <c r="B2" s="450"/>
      <c r="C2" s="451"/>
    </row>
    <row r="3" spans="1:3" ht="16.5" customHeight="1" x14ac:dyDescent="0.2">
      <c r="A3" s="308"/>
      <c r="B3" s="309"/>
      <c r="C3" s="310"/>
    </row>
    <row r="4" spans="1:3" ht="16.5" customHeight="1" x14ac:dyDescent="0.2">
      <c r="A4" s="308"/>
      <c r="B4" s="311" t="s">
        <v>632</v>
      </c>
      <c r="C4" s="310"/>
    </row>
    <row r="5" spans="1:3" ht="16.5" customHeight="1" x14ac:dyDescent="0.2">
      <c r="A5" s="308"/>
      <c r="B5" s="309"/>
      <c r="C5" s="310"/>
    </row>
    <row r="6" spans="1:3" ht="16.5" customHeight="1" x14ac:dyDescent="0.2">
      <c r="A6" s="449" t="s">
        <v>615</v>
      </c>
      <c r="B6" s="450"/>
      <c r="C6" s="451"/>
    </row>
    <row r="7" spans="1:3" ht="16.5" customHeight="1" x14ac:dyDescent="0.2">
      <c r="A7" s="312"/>
      <c r="B7" s="313"/>
      <c r="C7" s="314"/>
    </row>
    <row r="8" spans="1:3" ht="36.75" customHeight="1" x14ac:dyDescent="0.2">
      <c r="A8" s="452" t="s">
        <v>616</v>
      </c>
      <c r="B8" s="453"/>
      <c r="C8" s="454"/>
    </row>
    <row r="9" spans="1:3" ht="16.5" customHeight="1" x14ac:dyDescent="0.2">
      <c r="A9" s="449" t="s">
        <v>617</v>
      </c>
      <c r="B9" s="450"/>
      <c r="C9" s="451"/>
    </row>
    <row r="10" spans="1:3" ht="16.5" customHeight="1" x14ac:dyDescent="0.2">
      <c r="A10" s="312"/>
      <c r="B10" s="315"/>
      <c r="C10" s="314"/>
    </row>
    <row r="11" spans="1:3" ht="16.5" customHeight="1" x14ac:dyDescent="0.2">
      <c r="A11" s="316" t="s">
        <v>618</v>
      </c>
      <c r="B11" s="317"/>
      <c r="C11" s="314"/>
    </row>
    <row r="12" spans="1:3" ht="16.5" customHeight="1" x14ac:dyDescent="0.2">
      <c r="A12" s="316"/>
      <c r="B12" s="315"/>
      <c r="C12" s="314"/>
    </row>
    <row r="13" spans="1:3" ht="16.5" customHeight="1" x14ac:dyDescent="0.2">
      <c r="A13" s="316" t="s">
        <v>619</v>
      </c>
      <c r="B13" s="318"/>
      <c r="C13" s="314"/>
    </row>
    <row r="14" spans="1:3" ht="16.5" customHeight="1" thickBot="1" x14ac:dyDescent="0.25">
      <c r="A14" s="319"/>
      <c r="B14" s="320"/>
      <c r="C14" s="321"/>
    </row>
    <row r="15" spans="1:3" ht="16.5" customHeight="1" x14ac:dyDescent="0.2">
      <c r="A15" s="322"/>
      <c r="B15" s="323"/>
      <c r="C15" s="324"/>
    </row>
    <row r="16" spans="1:3" ht="16.5" customHeight="1" x14ac:dyDescent="0.2">
      <c r="A16" s="449"/>
      <c r="B16" s="450"/>
      <c r="C16" s="314"/>
    </row>
    <row r="17" spans="1:3" ht="72.75" customHeight="1" x14ac:dyDescent="0.2">
      <c r="A17" s="325" t="s">
        <v>620</v>
      </c>
      <c r="B17" s="326" t="s">
        <v>621</v>
      </c>
      <c r="C17" s="327" t="s">
        <v>622</v>
      </c>
    </row>
    <row r="18" spans="1:3" ht="16.5" customHeight="1" x14ac:dyDescent="0.2">
      <c r="A18" s="328"/>
      <c r="B18" s="329"/>
      <c r="C18" s="330">
        <f>+A18*B18</f>
        <v>0</v>
      </c>
    </row>
    <row r="19" spans="1:3" ht="16.5" customHeight="1" x14ac:dyDescent="0.2">
      <c r="A19" s="331"/>
      <c r="B19" s="332"/>
      <c r="C19" s="330">
        <f t="shared" ref="C19:C29" si="0">+A19*B19</f>
        <v>0</v>
      </c>
    </row>
    <row r="20" spans="1:3" ht="16.5" customHeight="1" x14ac:dyDescent="0.2">
      <c r="A20" s="333"/>
      <c r="B20" s="332"/>
      <c r="C20" s="330">
        <f t="shared" si="0"/>
        <v>0</v>
      </c>
    </row>
    <row r="21" spans="1:3" ht="16.5" customHeight="1" x14ac:dyDescent="0.2">
      <c r="A21" s="333"/>
      <c r="B21" s="332"/>
      <c r="C21" s="330">
        <f t="shared" si="0"/>
        <v>0</v>
      </c>
    </row>
    <row r="22" spans="1:3" ht="16.5" customHeight="1" x14ac:dyDescent="0.2">
      <c r="A22" s="333"/>
      <c r="B22" s="332"/>
      <c r="C22" s="330">
        <f t="shared" si="0"/>
        <v>0</v>
      </c>
    </row>
    <row r="23" spans="1:3" ht="16.5" customHeight="1" x14ac:dyDescent="0.2">
      <c r="A23" s="333"/>
      <c r="B23" s="332"/>
      <c r="C23" s="330">
        <f t="shared" si="0"/>
        <v>0</v>
      </c>
    </row>
    <row r="24" spans="1:3" ht="16.5" customHeight="1" x14ac:dyDescent="0.2">
      <c r="A24" s="333"/>
      <c r="B24" s="332"/>
      <c r="C24" s="330">
        <f t="shared" si="0"/>
        <v>0</v>
      </c>
    </row>
    <row r="25" spans="1:3" ht="16.5" customHeight="1" x14ac:dyDescent="0.2">
      <c r="A25" s="333"/>
      <c r="B25" s="332"/>
      <c r="C25" s="330">
        <f t="shared" si="0"/>
        <v>0</v>
      </c>
    </row>
    <row r="26" spans="1:3" ht="16.5" customHeight="1" x14ac:dyDescent="0.2">
      <c r="A26" s="333"/>
      <c r="B26" s="332"/>
      <c r="C26" s="330">
        <f t="shared" si="0"/>
        <v>0</v>
      </c>
    </row>
    <row r="27" spans="1:3" ht="16.5" customHeight="1" x14ac:dyDescent="0.2">
      <c r="A27" s="333"/>
      <c r="B27" s="332"/>
      <c r="C27" s="330">
        <f t="shared" si="0"/>
        <v>0</v>
      </c>
    </row>
    <row r="28" spans="1:3" ht="16.5" customHeight="1" x14ac:dyDescent="0.2">
      <c r="A28" s="333"/>
      <c r="B28" s="332"/>
      <c r="C28" s="330">
        <f t="shared" si="0"/>
        <v>0</v>
      </c>
    </row>
    <row r="29" spans="1:3" ht="16.5" customHeight="1" x14ac:dyDescent="0.2">
      <c r="A29" s="333"/>
      <c r="B29" s="332"/>
      <c r="C29" s="330">
        <f t="shared" si="0"/>
        <v>0</v>
      </c>
    </row>
    <row r="30" spans="1:3" ht="16.5" customHeight="1" x14ac:dyDescent="0.2">
      <c r="A30" s="334"/>
      <c r="B30" s="335" t="s">
        <v>607</v>
      </c>
      <c r="C30" s="336">
        <f>SUM(C18:C29)</f>
        <v>0</v>
      </c>
    </row>
    <row r="31" spans="1:3" ht="16.5" customHeight="1" x14ac:dyDescent="0.2">
      <c r="A31" s="437"/>
      <c r="B31" s="438"/>
      <c r="C31" s="439"/>
    </row>
    <row r="32" spans="1:3" ht="16.5" customHeight="1" x14ac:dyDescent="0.2">
      <c r="A32" s="440" t="s">
        <v>633</v>
      </c>
      <c r="B32" s="441"/>
      <c r="C32" s="442"/>
    </row>
    <row r="33" spans="1:3" ht="16.5" customHeight="1" thickBot="1" x14ac:dyDescent="0.25">
      <c r="A33" s="337"/>
      <c r="B33" s="338"/>
      <c r="C33" s="339"/>
    </row>
    <row r="34" spans="1:3" ht="16.5" customHeight="1" x14ac:dyDescent="0.2">
      <c r="A34" s="340"/>
      <c r="B34" s="341"/>
      <c r="C34" s="324"/>
    </row>
    <row r="35" spans="1:3" ht="16.5" customHeight="1" thickBot="1" x14ac:dyDescent="0.25">
      <c r="A35" s="342"/>
      <c r="B35" s="320"/>
      <c r="C35" s="314"/>
    </row>
    <row r="36" spans="1:3" ht="16.5" customHeight="1" x14ac:dyDescent="0.2">
      <c r="A36" s="343" t="s">
        <v>623</v>
      </c>
      <c r="B36" s="315"/>
      <c r="C36" s="314"/>
    </row>
    <row r="37" spans="1:3" ht="16.5" customHeight="1" x14ac:dyDescent="0.2">
      <c r="A37" s="312" t="s">
        <v>608</v>
      </c>
      <c r="B37" s="315"/>
      <c r="C37" s="314"/>
    </row>
    <row r="38" spans="1:3" ht="16.5" customHeight="1" x14ac:dyDescent="0.2">
      <c r="A38" s="312" t="s">
        <v>609</v>
      </c>
      <c r="B38" s="315"/>
      <c r="C38" s="314"/>
    </row>
    <row r="39" spans="1:3" ht="16.5" customHeight="1" x14ac:dyDescent="0.2">
      <c r="A39" s="312"/>
      <c r="B39" s="315"/>
      <c r="C39" s="314"/>
    </row>
    <row r="40" spans="1:3" ht="16.5" customHeight="1" x14ac:dyDescent="0.2">
      <c r="A40" s="312"/>
      <c r="B40" s="315"/>
      <c r="C40" s="314"/>
    </row>
    <row r="41" spans="1:3" ht="16.5" customHeight="1" thickBot="1" x14ac:dyDescent="0.25">
      <c r="A41" s="342"/>
      <c r="B41" s="320"/>
      <c r="C41" s="314"/>
    </row>
    <row r="42" spans="1:3" ht="16.5" customHeight="1" x14ac:dyDescent="0.2">
      <c r="A42" s="343" t="s">
        <v>624</v>
      </c>
      <c r="B42" s="315"/>
      <c r="C42" s="314"/>
    </row>
    <row r="43" spans="1:3" ht="16.5" customHeight="1" x14ac:dyDescent="0.2">
      <c r="A43" s="312" t="s">
        <v>608</v>
      </c>
      <c r="B43" s="315"/>
      <c r="C43" s="314"/>
    </row>
    <row r="44" spans="1:3" ht="16.5" customHeight="1" x14ac:dyDescent="0.2">
      <c r="A44" s="312" t="s">
        <v>609</v>
      </c>
      <c r="B44" s="315"/>
      <c r="C44" s="314"/>
    </row>
    <row r="45" spans="1:3" ht="16.5" customHeight="1" x14ac:dyDescent="0.2">
      <c r="A45" s="312"/>
      <c r="B45" s="315"/>
      <c r="C45" s="314"/>
    </row>
    <row r="46" spans="1:3" ht="25.5" customHeight="1" thickBot="1" x14ac:dyDescent="0.25">
      <c r="A46" s="443" t="s">
        <v>625</v>
      </c>
      <c r="B46" s="444"/>
      <c r="C46" s="445"/>
    </row>
  </sheetData>
  <mergeCells count="9">
    <mergeCell ref="A31:C31"/>
    <mergeCell ref="A32:C32"/>
    <mergeCell ref="A46:C46"/>
    <mergeCell ref="A1:C1"/>
    <mergeCell ref="A2:C2"/>
    <mergeCell ref="A6:C6"/>
    <mergeCell ref="A8:C8"/>
    <mergeCell ref="A9:C9"/>
    <mergeCell ref="A16:B16"/>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6F1504-4426-9F44-A0E4-E9C8EEBA4AA8}">
  <dimension ref="A1:E43"/>
  <sheetViews>
    <sheetView zoomScale="125" workbookViewId="0">
      <selection activeCell="A2" sqref="A2:E2"/>
    </sheetView>
  </sheetViews>
  <sheetFormatPr baseColWidth="10" defaultRowHeight="19.5" customHeight="1" x14ac:dyDescent="0.2"/>
  <cols>
    <col min="1" max="1" width="19.140625" customWidth="1"/>
    <col min="2" max="2" width="22.7109375" customWidth="1"/>
    <col min="3" max="3" width="15.42578125" customWidth="1"/>
  </cols>
  <sheetData>
    <row r="1" spans="1:5" ht="19.5" customHeight="1" thickBot="1" x14ac:dyDescent="0.25">
      <c r="A1" s="446"/>
      <c r="B1" s="447"/>
      <c r="C1" s="447"/>
      <c r="D1" s="447"/>
      <c r="E1" s="448"/>
    </row>
    <row r="2" spans="1:5" ht="19.5" customHeight="1" x14ac:dyDescent="0.2">
      <c r="A2" s="446" t="s">
        <v>635</v>
      </c>
      <c r="B2" s="447"/>
      <c r="C2" s="447"/>
      <c r="D2" s="447"/>
      <c r="E2" s="448"/>
    </row>
    <row r="3" spans="1:5" ht="19.5" customHeight="1" x14ac:dyDescent="0.2">
      <c r="A3" s="344"/>
      <c r="B3" s="345"/>
      <c r="C3" s="345"/>
      <c r="D3" s="345"/>
      <c r="E3" s="346"/>
    </row>
    <row r="4" spans="1:5" ht="19.5" customHeight="1" x14ac:dyDescent="0.2">
      <c r="A4" s="344"/>
      <c r="B4" s="461" t="s">
        <v>632</v>
      </c>
      <c r="C4" s="461"/>
      <c r="D4" s="461"/>
      <c r="E4" s="346"/>
    </row>
    <row r="5" spans="1:5" ht="19.5" customHeight="1" x14ac:dyDescent="0.2">
      <c r="A5" s="344"/>
      <c r="B5" s="345"/>
      <c r="C5" s="345"/>
      <c r="D5" s="345"/>
      <c r="E5" s="346"/>
    </row>
    <row r="6" spans="1:5" ht="19.5" customHeight="1" x14ac:dyDescent="0.2">
      <c r="A6" s="347"/>
      <c r="B6" s="348"/>
      <c r="C6" s="348"/>
      <c r="D6" s="348"/>
      <c r="E6" s="349"/>
    </row>
    <row r="7" spans="1:5" ht="19.5" customHeight="1" x14ac:dyDescent="0.2">
      <c r="A7" s="449" t="s">
        <v>626</v>
      </c>
      <c r="B7" s="450"/>
      <c r="C7" s="450"/>
      <c r="D7" s="450"/>
      <c r="E7" s="451"/>
    </row>
    <row r="8" spans="1:5" ht="19.5" customHeight="1" x14ac:dyDescent="0.2">
      <c r="A8" s="462"/>
      <c r="B8" s="463"/>
      <c r="C8" s="463"/>
      <c r="D8" s="463"/>
      <c r="E8" s="464"/>
    </row>
    <row r="9" spans="1:5" ht="19.5" customHeight="1" x14ac:dyDescent="0.2">
      <c r="A9" s="347"/>
      <c r="B9" s="12"/>
      <c r="C9" s="12"/>
      <c r="D9" s="12"/>
      <c r="E9" s="349"/>
    </row>
    <row r="10" spans="1:5" ht="19.5" customHeight="1" x14ac:dyDescent="0.2">
      <c r="A10" s="316" t="s">
        <v>618</v>
      </c>
      <c r="B10" s="317"/>
      <c r="C10" s="317"/>
      <c r="D10" s="317"/>
      <c r="E10" s="349"/>
    </row>
    <row r="11" spans="1:5" ht="19.5" customHeight="1" x14ac:dyDescent="0.2">
      <c r="A11" s="316"/>
      <c r="B11" s="12"/>
      <c r="C11" s="12"/>
      <c r="D11" s="12"/>
      <c r="E11" s="349"/>
    </row>
    <row r="12" spans="1:5" ht="19.5" customHeight="1" x14ac:dyDescent="0.2">
      <c r="A12" s="316" t="s">
        <v>619</v>
      </c>
      <c r="B12" s="350"/>
      <c r="C12" s="350"/>
      <c r="D12" s="350"/>
      <c r="E12" s="349"/>
    </row>
    <row r="13" spans="1:5" ht="19.5" customHeight="1" thickBot="1" x14ac:dyDescent="0.25">
      <c r="A13" s="319"/>
      <c r="B13" s="31"/>
      <c r="C13" s="31"/>
      <c r="D13" s="31"/>
      <c r="E13" s="32"/>
    </row>
    <row r="14" spans="1:5" ht="19.5" customHeight="1" x14ac:dyDescent="0.2">
      <c r="A14" s="322"/>
      <c r="B14" s="323"/>
      <c r="C14" s="323"/>
      <c r="D14" s="323"/>
      <c r="E14" s="30"/>
    </row>
    <row r="15" spans="1:5" ht="153" x14ac:dyDescent="0.2">
      <c r="A15" s="325" t="s">
        <v>627</v>
      </c>
      <c r="B15" s="326" t="s">
        <v>628</v>
      </c>
      <c r="C15" s="326" t="s">
        <v>629</v>
      </c>
      <c r="D15" s="326" t="s">
        <v>630</v>
      </c>
      <c r="E15" s="327" t="s">
        <v>631</v>
      </c>
    </row>
    <row r="16" spans="1:5" ht="19.5" customHeight="1" x14ac:dyDescent="0.2">
      <c r="A16" s="351"/>
      <c r="B16" s="352"/>
      <c r="C16" s="352"/>
      <c r="D16" s="352"/>
      <c r="E16" s="353"/>
    </row>
    <row r="17" spans="1:5" ht="19.5" customHeight="1" x14ac:dyDescent="0.2">
      <c r="A17" s="354"/>
      <c r="B17" s="355"/>
      <c r="C17" s="355"/>
      <c r="D17" s="355"/>
      <c r="E17" s="356"/>
    </row>
    <row r="18" spans="1:5" ht="19.5" customHeight="1" x14ac:dyDescent="0.2">
      <c r="A18" s="357"/>
      <c r="B18" s="355"/>
      <c r="C18" s="355"/>
      <c r="D18" s="355"/>
      <c r="E18" s="353"/>
    </row>
    <row r="19" spans="1:5" ht="19.5" customHeight="1" x14ac:dyDescent="0.2">
      <c r="A19" s="357"/>
      <c r="B19" s="355"/>
      <c r="C19" s="355"/>
      <c r="D19" s="355"/>
      <c r="E19" s="353"/>
    </row>
    <row r="20" spans="1:5" ht="19.5" customHeight="1" x14ac:dyDescent="0.2">
      <c r="A20" s="357"/>
      <c r="B20" s="355"/>
      <c r="C20" s="355"/>
      <c r="D20" s="355"/>
      <c r="E20" s="353"/>
    </row>
    <row r="21" spans="1:5" ht="19.5" customHeight="1" x14ac:dyDescent="0.2">
      <c r="A21" s="357"/>
      <c r="B21" s="355"/>
      <c r="C21" s="355"/>
      <c r="D21" s="355"/>
      <c r="E21" s="353"/>
    </row>
    <row r="22" spans="1:5" ht="19.5" customHeight="1" x14ac:dyDescent="0.2">
      <c r="A22" s="357"/>
      <c r="B22" s="355"/>
      <c r="C22" s="355"/>
      <c r="D22" s="355"/>
      <c r="E22" s="353"/>
    </row>
    <row r="23" spans="1:5" ht="19.5" customHeight="1" x14ac:dyDescent="0.2">
      <c r="A23" s="357"/>
      <c r="B23" s="355"/>
      <c r="C23" s="355"/>
      <c r="D23" s="355"/>
      <c r="E23" s="353"/>
    </row>
    <row r="24" spans="1:5" ht="19.5" customHeight="1" x14ac:dyDescent="0.2">
      <c r="A24" s="357"/>
      <c r="B24" s="355"/>
      <c r="C24" s="355"/>
      <c r="D24" s="355"/>
      <c r="E24" s="353"/>
    </row>
    <row r="25" spans="1:5" ht="19.5" customHeight="1" x14ac:dyDescent="0.2">
      <c r="A25" s="316"/>
      <c r="B25" s="315"/>
      <c r="C25" s="315"/>
      <c r="D25" s="315"/>
      <c r="E25" s="349"/>
    </row>
    <row r="26" spans="1:5" ht="29.1" customHeight="1" x14ac:dyDescent="0.2">
      <c r="A26" s="440" t="s">
        <v>634</v>
      </c>
      <c r="B26" s="441"/>
      <c r="C26" s="441"/>
      <c r="D26" s="441"/>
      <c r="E26" s="442"/>
    </row>
    <row r="27" spans="1:5" ht="19.5" customHeight="1" thickBot="1" x14ac:dyDescent="0.25">
      <c r="A27" s="358"/>
      <c r="B27" s="359"/>
      <c r="C27" s="359"/>
      <c r="D27" s="359"/>
      <c r="E27" s="360"/>
    </row>
    <row r="28" spans="1:5" ht="19.5" customHeight="1" x14ac:dyDescent="0.2">
      <c r="A28" s="361"/>
      <c r="B28" s="12"/>
      <c r="C28" s="12"/>
      <c r="D28" s="12"/>
      <c r="E28" s="349"/>
    </row>
    <row r="29" spans="1:5" ht="19.5" customHeight="1" x14ac:dyDescent="0.2">
      <c r="A29" s="347"/>
      <c r="B29" s="12"/>
      <c r="C29" s="12"/>
      <c r="D29" s="12"/>
      <c r="E29" s="349"/>
    </row>
    <row r="30" spans="1:5" ht="19.5" customHeight="1" thickBot="1" x14ac:dyDescent="0.25">
      <c r="A30" s="362"/>
      <c r="B30" s="320"/>
      <c r="C30" s="12"/>
      <c r="D30" s="12"/>
      <c r="E30" s="349"/>
    </row>
    <row r="31" spans="1:5" ht="19.5" customHeight="1" x14ac:dyDescent="0.2">
      <c r="A31" s="343" t="s">
        <v>623</v>
      </c>
      <c r="B31" s="12"/>
      <c r="C31" s="12"/>
      <c r="D31" s="12"/>
      <c r="E31" s="349"/>
    </row>
    <row r="32" spans="1:5" ht="19.5" customHeight="1" x14ac:dyDescent="0.2">
      <c r="A32" s="312" t="s">
        <v>608</v>
      </c>
      <c r="B32" s="12"/>
      <c r="C32" s="12"/>
      <c r="D32" s="12"/>
      <c r="E32" s="349"/>
    </row>
    <row r="33" spans="1:5" ht="19.5" customHeight="1" x14ac:dyDescent="0.2">
      <c r="A33" s="312" t="s">
        <v>609</v>
      </c>
      <c r="B33" s="12"/>
      <c r="C33" s="12"/>
      <c r="D33" s="12"/>
      <c r="E33" s="349"/>
    </row>
    <row r="34" spans="1:5" ht="19.5" customHeight="1" x14ac:dyDescent="0.2">
      <c r="A34" s="347"/>
      <c r="B34" s="12"/>
      <c r="C34" s="12"/>
      <c r="D34" s="12"/>
      <c r="E34" s="349"/>
    </row>
    <row r="35" spans="1:5" ht="19.5" customHeight="1" x14ac:dyDescent="0.2">
      <c r="A35" s="312"/>
      <c r="B35" s="12"/>
      <c r="C35" s="12"/>
      <c r="D35" s="12"/>
      <c r="E35" s="349"/>
    </row>
    <row r="36" spans="1:5" ht="19.5" customHeight="1" x14ac:dyDescent="0.2">
      <c r="A36" s="312"/>
      <c r="B36" s="12"/>
      <c r="C36" s="12"/>
      <c r="D36" s="12"/>
      <c r="E36" s="349"/>
    </row>
    <row r="37" spans="1:5" ht="19.5" customHeight="1" thickBot="1" x14ac:dyDescent="0.25">
      <c r="A37" s="362"/>
      <c r="B37" s="320"/>
      <c r="C37" s="12"/>
      <c r="D37" s="12"/>
      <c r="E37" s="349"/>
    </row>
    <row r="38" spans="1:5" ht="19.5" customHeight="1" x14ac:dyDescent="0.2">
      <c r="A38" s="343" t="s">
        <v>624</v>
      </c>
      <c r="B38" s="12"/>
      <c r="C38" s="12"/>
      <c r="D38" s="12"/>
      <c r="E38" s="349"/>
    </row>
    <row r="39" spans="1:5" ht="19.5" customHeight="1" x14ac:dyDescent="0.2">
      <c r="A39" s="312" t="s">
        <v>608</v>
      </c>
      <c r="B39" s="12"/>
      <c r="C39" s="12"/>
      <c r="D39" s="12"/>
      <c r="E39" s="349"/>
    </row>
    <row r="40" spans="1:5" ht="19.5" customHeight="1" x14ac:dyDescent="0.2">
      <c r="A40" s="312" t="s">
        <v>609</v>
      </c>
      <c r="B40" s="12"/>
      <c r="C40" s="12"/>
      <c r="D40" s="12"/>
      <c r="E40" s="349"/>
    </row>
    <row r="41" spans="1:5" ht="19.5" customHeight="1" x14ac:dyDescent="0.2">
      <c r="A41" s="347"/>
      <c r="B41" s="12"/>
      <c r="C41" s="12"/>
      <c r="D41" s="12"/>
      <c r="E41" s="349"/>
    </row>
    <row r="42" spans="1:5" ht="27" customHeight="1" x14ac:dyDescent="0.2">
      <c r="A42" s="455" t="s">
        <v>625</v>
      </c>
      <c r="B42" s="456"/>
      <c r="C42" s="456"/>
      <c r="D42" s="456"/>
      <c r="E42" s="457"/>
    </row>
    <row r="43" spans="1:5" ht="19.5" customHeight="1" thickBot="1" x14ac:dyDescent="0.25">
      <c r="A43" s="458"/>
      <c r="B43" s="459"/>
      <c r="C43" s="459"/>
      <c r="D43" s="459"/>
      <c r="E43" s="460"/>
    </row>
  </sheetData>
  <mergeCells count="8">
    <mergeCell ref="A26:E26"/>
    <mergeCell ref="A42:E42"/>
    <mergeCell ref="A43:E43"/>
    <mergeCell ref="A1:E1"/>
    <mergeCell ref="A2:E2"/>
    <mergeCell ref="B4:D4"/>
    <mergeCell ref="A7:E7"/>
    <mergeCell ref="A8:E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1</vt:i4>
      </vt:variant>
    </vt:vector>
  </HeadingPairs>
  <TitlesOfParts>
    <vt:vector size="7" baseType="lpstr">
      <vt:lpstr>Verificaciones</vt:lpstr>
      <vt:lpstr>BD</vt:lpstr>
      <vt:lpstr>PO</vt:lpstr>
      <vt:lpstr>Formato Contratos En Ejecuc </vt:lpstr>
      <vt:lpstr>Experiencia</vt:lpstr>
      <vt:lpstr>Capacidad técnica</vt:lpstr>
      <vt:lpstr>'Formato Contratos En Ejecuc '!Área_de_impresión</vt:lpstr>
    </vt:vector>
  </TitlesOfParts>
  <Company>Universidad del Rosario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SOFICOIA</dc:creator>
  <cp:lastModifiedBy>Windows User</cp:lastModifiedBy>
  <cp:lastPrinted>2021-01-05T21:41:00Z</cp:lastPrinted>
  <dcterms:created xsi:type="dcterms:W3CDTF">2005-03-19T14:11:58Z</dcterms:created>
  <dcterms:modified xsi:type="dcterms:W3CDTF">2021-12-30T16:31:34Z</dcterms:modified>
  <cp:contentStatus/>
</cp:coreProperties>
</file>