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prada_sena_edu_co/Documents/TODO MARISELA PRADA REYES/2022 CONTRATACION/PRESTACION DE SERVICIOS/INSTRUCTORES/ARTICULACION/Lote 4/"/>
    </mc:Choice>
  </mc:AlternateContent>
  <xr:revisionPtr revIDLastSave="0" documentId="8_{DC5CB050-3DCD-4B2D-AE2E-C58D75354088}" xr6:coauthVersionLast="47" xr6:coauthVersionMax="47" xr10:uidLastSave="{00000000-0000-0000-0000-000000000000}"/>
  <bookViews>
    <workbookView xWindow="-120" yWindow="-120" windowWidth="29040" windowHeight="15840" xr2:uid="{C03CCC83-0B97-4827-9FB0-A1770C8CE282}"/>
  </bookViews>
  <sheets>
    <sheet name="ARTICUL 2022" sheetId="1" r:id="rId1"/>
  </sheets>
  <externalReferences>
    <externalReference r:id="rId2"/>
    <externalReference r:id="rId3"/>
  </externalReferences>
  <definedNames>
    <definedName name="_xlnm._FilterDatabase" localSheetId="0" hidden="1">'ARTICUL 2022'!$A$17:$Z$73</definedName>
    <definedName name="AAAAAA" localSheetId="0">#REF!</definedName>
    <definedName name="AAAAAA">#REF!</definedName>
    <definedName name="APRE" localSheetId="0">#REF!</definedName>
    <definedName name="APRE">#REF!</definedName>
    <definedName name="APRENDICES" localSheetId="0">#REF!</definedName>
    <definedName name="APRENDICES">#REF!</definedName>
    <definedName name="ASIS" localSheetId="0">#REF!</definedName>
    <definedName name="ASIS">#REF!</definedName>
    <definedName name="BASE">[1]BASE!$1:$1048576</definedName>
    <definedName name="BBBBBBB" localSheetId="0">#REF!</definedName>
    <definedName name="BBBBBBB">#REF!</definedName>
    <definedName name="CALIFICACION" localSheetId="0">#REF!</definedName>
    <definedName name="CALIFICACION">#REF!</definedName>
    <definedName name="ccc" localSheetId="0">#REF!</definedName>
    <definedName name="ccc">#REF!</definedName>
    <definedName name="CDE" localSheetId="0">#REF!</definedName>
    <definedName name="CDE">#REF!</definedName>
    <definedName name="CENTR" localSheetId="0">#REF!</definedName>
    <definedName name="CENTR">#REF!</definedName>
    <definedName name="CENTRO" localSheetId="0">#REF!</definedName>
    <definedName name="CENTRO">#REF!</definedName>
    <definedName name="CENTROII" localSheetId="0">#REF!</definedName>
    <definedName name="CENTROII">#REF!</definedName>
    <definedName name="COCI" localSheetId="0">#REF!</definedName>
    <definedName name="COCI">#REF!</definedName>
    <definedName name="COCINA" localSheetId="0">#REF!</definedName>
    <definedName name="COCINA">#REF!</definedName>
    <definedName name="COCITEC" localSheetId="0">#REF!</definedName>
    <definedName name="COCITEC">#REF!</definedName>
    <definedName name="CUPO" localSheetId="0">#REF!</definedName>
    <definedName name="CUPO">#REF!</definedName>
    <definedName name="CUPOS" localSheetId="0">#REF!</definedName>
    <definedName name="CUPOS">#REF!</definedName>
    <definedName name="D" localSheetId="0">#REF!</definedName>
    <definedName name="D">#REF!</definedName>
    <definedName name="datos" localSheetId="0">#REF!</definedName>
    <definedName name="datos">#REF!</definedName>
    <definedName name="DD" localSheetId="0">#REF!</definedName>
    <definedName name="DD">#REF!</definedName>
    <definedName name="DDDD" localSheetId="0">#REF!</definedName>
    <definedName name="DDDD">#REF!</definedName>
    <definedName name="DEP" localSheetId="0">#REF!</definedName>
    <definedName name="DEP">#REF!</definedName>
    <definedName name="ELECRTICIDAD" localSheetId="0">#REF!</definedName>
    <definedName name="ELECRTICIDAD">#REF!</definedName>
    <definedName name="ELECTRICISDAD" localSheetId="0">#REF!</definedName>
    <definedName name="ELECTRICISDAD">#REF!</definedName>
    <definedName name="Excel_BuiltIn__FilterDatabase_6" localSheetId="0">#REF!</definedName>
    <definedName name="Excel_BuiltIn__FilterDatabase_6">#REF!</definedName>
    <definedName name="ggggggggggg" localSheetId="0">#REF!</definedName>
    <definedName name="ggggggggggg">#REF!</definedName>
    <definedName name="HUIIOOO" localSheetId="0">#REF!</definedName>
    <definedName name="HUIIOOO">#REF!</definedName>
    <definedName name="INFO" localSheetId="0">#REF!</definedName>
    <definedName name="INFO">#REF!</definedName>
    <definedName name="INFOR" localSheetId="0">#REF!</definedName>
    <definedName name="INFOR">#REF!</definedName>
    <definedName name="jjj" localSheetId="0">#REF!</definedName>
    <definedName name="jjj">#REF!</definedName>
    <definedName name="JJJJ" localSheetId="0">#REF!</definedName>
    <definedName name="JJJJ">#REF!</definedName>
    <definedName name="LINDAA" localSheetId="0">#REF!</definedName>
    <definedName name="LINDAA">#REF!</definedName>
    <definedName name="lindayulieth" localSheetId="0">#REF!</definedName>
    <definedName name="lindayulieth">#REF!</definedName>
    <definedName name="LLINDAAAADUARTE" localSheetId="0">#REF!</definedName>
    <definedName name="LLINDAAAADUARTE">#REF!</definedName>
    <definedName name="MANJ" localSheetId="0">#REF!</definedName>
    <definedName name="MANJ">#REF!</definedName>
    <definedName name="MEC" localSheetId="0">#REF!</definedName>
    <definedName name="MEC">#REF!</definedName>
    <definedName name="origen">[2]Hoja1!$D$3:$D$6</definedName>
    <definedName name="PECUATRO" localSheetId="0">#REF!</definedName>
    <definedName name="PECUATRO">#REF!</definedName>
    <definedName name="RED" localSheetId="0">#REF!</definedName>
    <definedName name="RED">#REF!</definedName>
    <definedName name="REGIONAL" localSheetId="0">#REF!</definedName>
    <definedName name="REGIONAL">#REF!</definedName>
    <definedName name="rubros">[2]Hoja1!$A$3:$A$15</definedName>
    <definedName name="SSSSSS" localSheetId="0">#REF!</definedName>
    <definedName name="SSSSSS">#REF!</definedName>
    <definedName name="TC" localSheetId="0">#REF!</definedName>
    <definedName name="TC">#REF!</definedName>
    <definedName name="UNIDADES" localSheetId="0">#REF!</definedName>
    <definedName name="UNIDADES">#REF!</definedName>
    <definedName name="UNIDOS" localSheetId="0">#REF!</definedName>
    <definedName name="UNIDOS">#REF!</definedName>
    <definedName name="yuliethhh" localSheetId="0">#REF!</definedName>
    <definedName name="yuliethh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9" i="1" l="1"/>
  <c r="L67" i="1"/>
  <c r="G65" i="1"/>
  <c r="L65" i="1" s="1"/>
  <c r="L63" i="1"/>
  <c r="L60" i="1"/>
  <c r="L58" i="1"/>
  <c r="L55" i="1"/>
  <c r="L53" i="1"/>
  <c r="L51" i="1"/>
  <c r="L49" i="1"/>
  <c r="L46" i="1"/>
  <c r="L43" i="1"/>
  <c r="G43" i="1"/>
  <c r="L40" i="1"/>
  <c r="L36" i="1"/>
  <c r="L33" i="1"/>
  <c r="L31" i="1"/>
  <c r="L28" i="1"/>
  <c r="L26" i="1"/>
  <c r="L25" i="1"/>
  <c r="L24" i="1"/>
  <c r="L21" i="1"/>
  <c r="L18" i="1"/>
  <c r="C13" i="1"/>
  <c r="C15" i="1" s="1"/>
  <c r="L71" i="1" l="1"/>
  <c r="L73" i="1" s="1"/>
  <c r="C14" i="1"/>
</calcChain>
</file>

<file path=xl/sharedStrings.xml><?xml version="1.0" encoding="utf-8"?>
<sst xmlns="http://schemas.openxmlformats.org/spreadsheetml/2006/main" count="329" uniqueCount="191">
  <si>
    <t>LOGOTIPO</t>
  </si>
  <si>
    <t>ANEXO 2</t>
  </si>
  <si>
    <t>Regional: ARAUCA</t>
  </si>
  <si>
    <t>Centro: DE GESTION Y DESARROLLO AGROINDUSTRIAL DE ARAUCA</t>
  </si>
  <si>
    <t>Periodo:  01/02/2021 HASTA EL 30 DE NOVIEMBRE DE 2021</t>
  </si>
  <si>
    <r>
      <t xml:space="preserve">Acta No. y Fecha (de </t>
    </r>
    <r>
      <rPr>
        <sz val="8"/>
        <rFont val="Arial"/>
        <family val="2"/>
      </rPr>
      <t>aprobación propuesta Global</t>
    </r>
    <r>
      <rPr>
        <b/>
        <sz val="8"/>
        <rFont val="Arial"/>
        <family val="2"/>
      </rPr>
      <t>)</t>
    </r>
  </si>
  <si>
    <t>Tope global programado</t>
  </si>
  <si>
    <t>Menos Horas presente plan</t>
  </si>
  <si>
    <t>Elaborado por:  COORDINADOR ACADEMICO</t>
  </si>
  <si>
    <t>Saldo</t>
  </si>
  <si>
    <t>Nombre:</t>
  </si>
  <si>
    <t>JAIRO BERMUDEZ</t>
  </si>
  <si>
    <t>% Utilizado</t>
  </si>
  <si>
    <t>Teléfono:</t>
  </si>
  <si>
    <t>BANCO NACIONAL</t>
  </si>
  <si>
    <t>CONVOCATORIA APE</t>
  </si>
  <si>
    <t>CONTRATOS</t>
  </si>
  <si>
    <t>Nombre del Programa
(TE-TP-TGO)</t>
  </si>
  <si>
    <t>Nombre de la competencia a desarrollar</t>
  </si>
  <si>
    <t>No. De meses a contratar</t>
  </si>
  <si>
    <t>DIAS</t>
  </si>
  <si>
    <t>HORAS POR DIA</t>
  </si>
  <si>
    <t>No. De horas a contratar</t>
  </si>
  <si>
    <t>Jornada</t>
  </si>
  <si>
    <t>Fechas Previstas para la contratación</t>
  </si>
  <si>
    <t>Costo Hora o Costo Honorarios mes (Pesos)</t>
  </si>
  <si>
    <t>Costo Total (Pesos) incluido 4x1000</t>
  </si>
  <si>
    <t>OBSERVACIONES 
(PERFIL  DEL INSTRUCTOR) Y EXPERIENCIA</t>
  </si>
  <si>
    <t>PERFIL ENI</t>
  </si>
  <si>
    <t>COLEGIO</t>
  </si>
  <si>
    <t xml:space="preserve">MUNICIPIO </t>
  </si>
  <si>
    <t>ID VACANTE</t>
  </si>
  <si>
    <t>ID ASPIRACION</t>
  </si>
  <si>
    <t>POSIBLE INSTRUCTOR</t>
  </si>
  <si>
    <t>FASE 1</t>
  </si>
  <si>
    <t>FASE 2</t>
  </si>
  <si>
    <t>CONVOCATORIA</t>
  </si>
  <si>
    <t>OBSERVACION</t>
  </si>
  <si>
    <t>Inicio
 (D-M-A)</t>
  </si>
  <si>
    <t>Terminación
(D-M-A)</t>
  </si>
  <si>
    <t>ASISTENCIA ADMINISTRATIVA</t>
  </si>
  <si>
    <t>GESTIONAR PROCESOS PROPIOS DE LA CULTURA EMPRENDEDORA Y EMPRESARIAL DE ACUERDO CON EL PERFIL PERSONAL Y LOS REQUERIMIENTOS DE LOS CONTEXTOS PRODUCTIVO Y SOCIAL.</t>
  </si>
  <si>
    <t>TC</t>
  </si>
  <si>
    <t>MAÑANA/TARDE</t>
  </si>
  <si>
    <t>"Requisitos académicos: alternativa 1 título de tecnólogo en el núcleo básico de conocimiento deadministración; o economía; o ingeniería industrial y afines. Estos tecnólogos deben estar asociados a los programas de formación que impartirá en su desempeño y se citan los títulos obtenidos, núcleos básicos de conocimiento y áreas de conocimientotecnólogos en mercadeo, gestión de mercados, gestión empresarial, gestión administrativa. Alternativa 2. Título profesional universitario en disciplina académica del núcleo básico de conocimiento enadministración, economía o ingeniería industrial y afines. Estas profesiones deben estar asociadas a los programas de formación que impartirá en su desempeño y se citan los títulos obtenidos, núcleos básicos de conocimiento y áreas de conocimientoingeniero de mercados, administración de empresas, mercadólogo, profesional en mercadeo y publicidad. Experiencia laboral: alternativa 1treinta (30) meses de experiencia relacionada distribuida asídieciocho (18) meses de experiencia relacionada con el ejercicio de ventas y doce (12) meses en docenciaalternativa 2veinticuatro (24) meses de experiencia relacionada distribuida asídoce (12) meses de experiencia relacionada con el ejercicio de ventas y doce (12) meses en docencia"</t>
  </si>
  <si>
    <t>GESTION ADMINISTRATIVA Y FINANCIERA - GESTION ADMINISTRATIVA</t>
  </si>
  <si>
    <t>SIMON BOLIVAR/ CALDAS</t>
  </si>
  <si>
    <t>ARAUCA</t>
  </si>
  <si>
    <t>CAROLINA JOSEFINA ROBINSON HIDALGO</t>
  </si>
  <si>
    <t>AL DIA</t>
  </si>
  <si>
    <t>ASESORIA COMERCIAL Y OPERACIONES  DE ENTIDADES FINANCIERAS</t>
  </si>
  <si>
    <t>DAR ASESORÍA COMERCIAL Y FINANCIERA QUE CONDUZCA A LA SATISFACCIÓN DE LAS
EXPECTATIVAS Y NECESIDADES REALES DEL CLIENTE</t>
  </si>
  <si>
    <t>RECURSOS HUMANOS</t>
  </si>
  <si>
    <t>DOCUMENTAR PROCESOS Y PROCEDIMIENTOS APLICANDO MÉTODOS NORMALIZADOS ADOPTADOS POR LA ORGANIZACIÓN.</t>
  </si>
  <si>
    <t>Requisitos académicos: alternativa 1título profesional encontaduría pública, y afines, preferiblemente certificado en normas de competencia laboral técnicas y pedagógicas. Alternativa 2tecnólogo en gestión contable y financiera, licenciados en comercio y afines preferiblemente certificado en normas de competencia laboral técnicas y pedagógicas. (esta alternativa aplica para zonas y provincias del país) experiencia laboral: requisitos de experiencia laboral alternativa 1veinticuatro (24) meses de experienciade los cuales dieciocho (18) meses estarán relacionados con el ejercicio de la profesión u oficio objeto de la formación profesional y seis (6) meses en labores de docencia alternativa 2treinta y seis (36) meses de experienciade los cuales veinticuatro (24) meses estarán relacionados con el ejercicio de la profesión u oficio objeto de la formación profesional y doce (12) meses en labores de docencia</t>
  </si>
  <si>
    <t>GESTION ADMINISTRATIVA Y FINANCIERA - SERVICIOS FINANCIEROS - FIDUCIA</t>
  </si>
  <si>
    <t>OFELIA LIZARAZO ASTROZA</t>
  </si>
  <si>
    <t>LOGISTICA EMPRESARIAL</t>
  </si>
  <si>
    <t>ALMACENAR LOS OBJETOS APLICANDO LAS TÉCNICAS Y NORMAS DE SEGURIDAD E HIGIENE ESTABLECIDAS</t>
  </si>
  <si>
    <t>EZEQUIEL DE JESUS ROJAS VARGAS</t>
  </si>
  <si>
    <t>SISTEMAS</t>
  </si>
  <si>
    <t>REALIZAR MANTENIMIENTO CORRECTIVO QUE RESTABLEZCA LA CONECTIVIDAD ENTRE LOS
EQUIPOS.</t>
  </si>
  <si>
    <t>"Requisitos académicos: el programa requiere de un instructor con título de tecnólogo o profesional en sistemas, electrónica o profesiones relacionadas con la especialidad objeto de formación. Preferiblemente con certificación internacional en: ensamble y mantenimiento de equipos de cómputo y servidores comptia, a+ o server+ microsoft office specialist (mos) experiencia laboral: dieciocho (18) meses de experienciadoce (12) meses estarán relacionados con el ejercicio de la profesión u oficio objeto de la formación profesional seis (6) meses en labores de docencia"</t>
  </si>
  <si>
    <t>INFORMATICA DISEÑO Y DESARROLLO DE SOFTWARE - INFRAESTRUCTURA</t>
  </si>
  <si>
    <t>CRISTO REY</t>
  </si>
  <si>
    <t>ALVARO ALEXIS ROMERO SUAREZ</t>
  </si>
  <si>
    <t>CRISTO REY - LICEO TAME - PEDRO NEL JIMENEZ</t>
  </si>
  <si>
    <t>ARAUCA - TAME-PANAMA DE ARAUCA</t>
  </si>
  <si>
    <t>ELDER SEPULVEDA SANDOVAL</t>
  </si>
  <si>
    <t>ALDIA</t>
  </si>
  <si>
    <t>Implementación y Mantenimiento de Equipos  Electrónicos Industriales</t>
  </si>
  <si>
    <t>"Requisitos académicos: tecnólogos, licenciados y/o ingenieros enelectrónica, electricidad, electricidad y electrónica y afines. Experiencia laboral: mínimo 24 meses de vinculación laboral con el área de su profesión y con el sector productivo que demuestre haber aplicado la mismamínimo 12 meses de experiencia pedagógica"</t>
  </si>
  <si>
    <t>ELECTRÓNICA Y AUTOMATIZACIÓN - ELECTRONICA</t>
  </si>
  <si>
    <t>SANTA TERESITA</t>
  </si>
  <si>
    <t>MANTENER EQUIPOS ELECTRÓNICOS DE AUDIO Y VÍDEO DE ACUERDO CON MANUALES DE FASBRICANTE Y TIPO DE PRODUCTO</t>
  </si>
  <si>
    <t>PRODUCCION AGROPECUARIA</t>
  </si>
  <si>
    <t>COORDINAR PRODUCCIÓN DE ESPECIE PECUARIA SEGÚN OBJETIVOS DE LA
EMPRESA.</t>
  </si>
  <si>
    <t>Requisitos académicos: profesional en ciencias agrariaszootecnista, médico veterinario y/o zootecnista, tecnólogo en áreas afines. Experiencia laboral: demostrar experiencia laboral de 2 años en actividades relacionadas con la competencia, ¿ experiencia docente mínima de 12 meses</t>
  </si>
  <si>
    <t>PECUARIA - PRODUCCION ESPECIES MAYORES</t>
  </si>
  <si>
    <t>PEDRO NEL JIMENEZ - AGROPECUARIO</t>
  </si>
  <si>
    <t>ARAUQUITA(PANAMA) . ARAUCA</t>
  </si>
  <si>
    <t>KATHLEEN ELAINE SUAREZ CRUZ</t>
  </si>
  <si>
    <t>PROYECTOS AGROPECUARIOS</t>
  </si>
  <si>
    <t>GESTIONAR EL PLAN GENERAL DE ASISTENCIA TÉCNICA AGROPECUARIA RURAL, EN FUNCIÓN DE LAS NECESIDADES DE LOS PRODUCTORES Y NORMATIVIDAD</t>
  </si>
  <si>
    <t>SISTEMAS AGROPECUARIOS ECOLOGICOS</t>
  </si>
  <si>
    <t>MANEJAR LA PRODUCCIÓN DE LAS ESPECIES PECUARIAS CONFORME A LA NORMATIVIDAD DE LA AGRICULTURA ECOLOGICA</t>
  </si>
  <si>
    <t>PRODUCCIÓN AGROPECUARIA</t>
  </si>
  <si>
    <t>LICEO TAME - LA INMACULADA - JOEL SIERRA</t>
  </si>
  <si>
    <t>TAME - RONDON</t>
  </si>
  <si>
    <t>ALEXIS ALBERTO PEREZ CARDENAS</t>
  </si>
  <si>
    <t>MAYORDOMÌA DE EMPRESAS GANADERAS</t>
  </si>
  <si>
    <t>ADMINISTRAR LA PRODUCCIÓN DE ACUERDO CON EL SISTEMA ESTABLECIDO Y LAS
NORMAS VIGENTES</t>
  </si>
  <si>
    <t>PARMENIO LIZARAZO - CDR</t>
  </si>
  <si>
    <t>TAME/SARAVENA</t>
  </si>
  <si>
    <t>ANDREA MILENA SANTAMARIA HERNANDEZ</t>
  </si>
  <si>
    <t>INSTALACIONES ELÉCTRICAS RESIDENCIALES</t>
  </si>
  <si>
    <t xml:space="preserve">CONSTRUIR ACOMETIDAS E INSTALAR EQUIPOS DE MEDIDA DE ENERGÍA ELECTRICA EN BAJA TENSIÓN REQUERIDAS PARA EL USO DE INSTALACIONES RESIDENCIALES Y COMERCIALES 2. INSTALAR REDES INTERNAS DE ACUERDO CON EL DISEÑO ELÉCTRICO 
</t>
  </si>
  <si>
    <t>"Requisitos académicos: técnico profesional con conocimientos en soldadura, trazado y carpintería metálica y/o tecnólogo en arquitectura o diseñador industrial con conocimientos en diseño arquitectónico. Y/o técnico profesional con conocimientos en metrología industrial. Y/o técnico profesional con conocimientos en soldadura smaw y gmaw experiencia laboral: mínimo veinticuatro (24) meses de experiencia en labores relacionadas con el programa a orientarademás, que demuestre experiencia mínimo de doce (6) meses en labores de docencia"</t>
  </si>
  <si>
    <t>MECANICA INDUSTRIAL SOLDADURA</t>
  </si>
  <si>
    <t>FROILAN FARIAS/POMBO</t>
  </si>
  <si>
    <t>SARAVENA/TAME</t>
  </si>
  <si>
    <t>ISIDRO GARAVITO GUERRA</t>
  </si>
  <si>
    <t>SOLDADURA DE PROCESOS METALICOS EN PLATINA</t>
  </si>
  <si>
    <t>SOLDAR LÁMINAS METÁLICAS SEGÚN TÉCNICA DE ARCO MANUAL ELÉCTRODO
REVESTIDO Y NORMATIVA</t>
  </si>
  <si>
    <t>CARPINTERIA METALICA</t>
  </si>
  <si>
    <t>CONFORMA Y ARMA LÁMINAS, PERFILES Y TUBOS EN PRODUCTOS METÁLICOS CONFORME A ESPECIFICACIONES DE FABRICACIÓN.</t>
  </si>
  <si>
    <t>IPA</t>
  </si>
  <si>
    <t>PUERTO JORDAN</t>
  </si>
  <si>
    <t>DISEÑO E INTEGRACION DE MULTIMEDIA</t>
  </si>
  <si>
    <t>DISEÑAR LA SOLUCIÓN MULTIMEDIAL DE ACUERDO CON EL INFORME DE ANÁLISIS DE LA
INFORMACIÓN RECOLECTADA.</t>
  </si>
  <si>
    <t>HORAS</t>
  </si>
  <si>
    <t>TARDE</t>
  </si>
  <si>
    <t>EL PROGRAMA REQUIERE DE UN EQUIPO DE INSTRUCTORES CON TÍTULO DE INGENIERO DE SISTEMAS O TECNÓLOGO DE SISTEMAS ,RELACIONADOS CON LA ESPECIALIDAD OBJETO DE FORMACIÓN, PREFERIBLEMENTE CON CERTIFICACIÓN INTERNACIONAL EN ADMINISTRACIÓN DE REDES DE COMPUTADORES SOBRE PLATAFORMAS MICROSOFT, LINUX, SOLARIS O CCNA, O ENSAMBLE Y MANTENIMIENTO DE EQUIPOS DE CÓMPUTO Y SERVIDORES COMPTIA A+ O SERVER+.  VEINTICUATRO (24) MESES DE EXPERIENCIA: DE LOS CUALES DIECIOCHO(18) MESES ESTARÁN RELACIONADOS CON EL EJERCICIO DE LA PROFESIÓN U OFICIO OBJETO DE LA FORMACIÓN PROFESIONAL Y SEIS (6) MESES EN LABORES DE DOCENCIA</t>
  </si>
  <si>
    <t>INFORMATICA DISEÑO Y DESARROLLO DE SOFTWARE - SOFTWARE</t>
  </si>
  <si>
    <t xml:space="preserve">JER/ALEJANDRO HUMBOLDT/ LICEO TAME </t>
  </si>
  <si>
    <t>FORTUL-TAME</t>
  </si>
  <si>
    <t>EZEQUIEL ROJAS</t>
  </si>
  <si>
    <t>CONSERVACION DE RECURSOS NATURALES</t>
  </si>
  <si>
    <t>OBTENER Y ANALIZAR MUESTRAS DE ORIGEN AMBIENTAL SEGÚN
PROCEDIMIENTOS ESTABLECIDOS</t>
  </si>
  <si>
    <t>PROFESIONAL EN CIENCIAS NATURALES: INGENIERO AGRÓNOMO, INGENIERO AGRÍCOLA, INGENIERO
FORESTAL, BIÓLOGO, ECÓLOGO, INGENIERO AGROECÓLOGO, INGENIERO EN AGROECOLOGÍA, INGENIERO
QUÍMICO, Y/O PROFESIONALES Y/O TECNÓLOGOS EN ÁREAS AFINES. DEMOSTRAR EXPERIENCIA LABORAL DE 2 AÑOS EN ACTIVIDADES RELACIONADAS CON LA COMPETENCIA,
EXPERIENCIA Y/O FORMACIÓN DOCENTE MÍNIMA DE 12 MESES.</t>
  </si>
  <si>
    <t>AMBIENTAL - RECURSOS NATURALES</t>
  </si>
  <si>
    <t xml:space="preserve"> GABRIEL GARCIA MARQUEZ/CDR</t>
  </si>
  <si>
    <t>ARAUQUITA/SARAVENA</t>
  </si>
  <si>
    <t>JOHNNY EDWARD MARQUEZ VERGARA</t>
  </si>
  <si>
    <t>RIEGO Y ADECUACIÓN DE TIERRAS</t>
  </si>
  <si>
    <t>RECOGER Y TRANSPORTAR LOS RESIDUOS SÓLIDOS CON BASE EN LAS RUTAS
ESTABLECIDAS Y LAS NORMAS TÉCNICAS AMBIENTALES VIGENTES</t>
  </si>
  <si>
    <t>PRODUCCION Y COSECHA DE CULTIVO DE CACAO</t>
  </si>
  <si>
    <t>PREPARAR ÁREA DE SIEMBRA DE ACUERDO CON PARÁMETROS TÉCNICOS DEL CULTIVO</t>
  </si>
  <si>
    <t>AGROINDUSTRIA ALIMENTARIA</t>
  </si>
  <si>
    <t>ALMACENAR PRODUCTOS ALIMENTICIOS SEGÚN NATURALEZA DEL PRODUCTO Y TÉCNICAS DE ALMACENAMIENTO. CONTROLAR PUNTOS CRÍTICOS EN LOS PROCESOS DE PRODUCCIÓN SEGÚN LEGISLACIÓN
VIGENTE.</t>
  </si>
  <si>
    <t>Requisitos académicos: ingeniero de alimentos ó ingeniero agroindustrial tecnólogo en procesamiento de alimentos experiencia laboral: mínimo 24 meses de vinculación laboral con el área de su profesión</t>
  </si>
  <si>
    <t>AGRÍCOLA - AGROINDUSTRIAL -CONTROL DE CALIDAD E INOCUIDAD</t>
  </si>
  <si>
    <t>CDR/ANDRES BELLO</t>
  </si>
  <si>
    <t>SARAVENA/ARAUQUITA</t>
  </si>
  <si>
    <t>LUIS FABIAN CARREÑO JAIMES</t>
  </si>
  <si>
    <t>COMERCIALIZACION DE ALIMENTOS</t>
  </si>
  <si>
    <t>NEGOCIAR PRODUCTOS Y SERVICIOS SEGÚN CONDICIONES DEL MERCADO Y POLÍTICAS DE
LA EMPRESA</t>
  </si>
  <si>
    <t>CDR/HUMBOLDT/FROILAN</t>
  </si>
  <si>
    <t>SARAVENA/FORTUL/TAME</t>
  </si>
  <si>
    <t>JAIR ORLANDO DOMINGUEZ CARRANZA</t>
  </si>
  <si>
    <t>JER/HUMBOLDT/LICEO DEL LLANO</t>
  </si>
  <si>
    <t>SARAVENA / FORTUL</t>
  </si>
  <si>
    <t>MARTHA CECILIA MONA VELEZ</t>
  </si>
  <si>
    <t xml:space="preserve">ASESORIA COMERCIAL </t>
  </si>
  <si>
    <t>MONITOREAR AL CLIENTE DE ACUERDO CON METODOLOGÍAS DE EVALUACIÓN Y SEGUIMIENTO</t>
  </si>
  <si>
    <t>CONTABILIZACION DE OPERACIONES COMERCIALES Y FINANCIERAS</t>
  </si>
  <si>
    <t>ALISTAR LOS PEDIDOS DE LAS DIFERENTES ÁREAS DE LA ORGANIZACIÓN JUNTO CON LA DOCUMENTACIÓN
DE ACUERDO CON LAS NORMAS CONTABLES Y POLÍTICAS DE LA ORGANIZACIÓN</t>
  </si>
  <si>
    <t>"Requisitos académicos: alternativa 1: el programa requiere de un equipo de instructores para orientar la competencia conformado por profesionales de las siguientes áreas:  título profesional universitario en el núcleo básico de conocimiento de a. contaduría públicapreferiblemente con: oespecialización en tributaria, finanzas, costos, auditoria, tesorería y estándares internacionales (niifnic) o diplomado en estándares internacionales (niifnic) y manejo de paquete ofimática, excel, software contable, financiero y de nómina. Ocertificación de competencias laborales en normas técnicas y pedagógicas. Otarjeta profesional en los casos exigidos por la ley b. economista y administrador de empresaspreferiblemente con: oactualización en niif y nic, (normas internaciones de información financiera y de contabilidad), o diplomado en estándares internacionales (niifnic) y manejo de excel, software contable, financiero y de nómina. Otarjeta profesional en los casos exigidos por la ley alternativa 2: a. título de tecnólogo en el núcleo básico de conocimiento de contaduría pública; tecnólogo en contabilidad y finanzas o cuatro años de estudio aprobados en contaduría pública. Opreferiblemente con actualización en niif y nic, (normas internaciones de información financiera y de contabilidad), o diplomado en estándares internacionales (niifnic) y manejo de excel, software contable, financiero y de nómina. Experiencia laboral: alternativa 1 veinticuatro (24) meses de experiencia después de obtener título profesionalde los cuales doce (12) meses estarán relacionados con el ejercicio de la profesión u oficio objeto de la formación profesional y doce (12) meses en labores de docencia y con el programa de formación alternativa 2: treinta (30) meses de experiencia después de obtener el título o certificación de estudiosde los cuales dieciocho (18) meses, estarán relacionados con el ejercicio de la profesión u oficio objeto de la formación profesional y doce (12) meses en labores de docencia y con el programa de formación"</t>
  </si>
  <si>
    <t>LICEO DEL LLANO/JER</t>
  </si>
  <si>
    <t>JORGE ENRIQUE GOMEZ</t>
  </si>
  <si>
    <t>ASESORIA COMERCIAL</t>
  </si>
  <si>
    <t>JER/HUMBOLDT</t>
  </si>
  <si>
    <t>HERNEY ALEXANDER SALCEDO CUADROS</t>
  </si>
  <si>
    <t>ALD IA</t>
  </si>
  <si>
    <t>JOSE ODEL LIZARAZO</t>
  </si>
  <si>
    <t>SARAVENA</t>
  </si>
  <si>
    <t>EMILCE ORTIZ DELGADO</t>
  </si>
  <si>
    <t>MANEJO EMPRESARIAL DE LA FINCA</t>
  </si>
  <si>
    <t>DIAGNOSTICAR LA FINCA  PARA CONOCER LA SITUACIÓN</t>
  </si>
  <si>
    <t>LA INMACULADA</t>
  </si>
  <si>
    <t>PUERTO RONDON / PUERTO COLOMBIA</t>
  </si>
  <si>
    <t>GABRIEL FERNANDO NIÑO APONTE</t>
  </si>
  <si>
    <t>RECHAZO</t>
  </si>
  <si>
    <t>AGRICOLA- AGRICULTURA</t>
  </si>
  <si>
    <t xml:space="preserve">Alejandra María Velez Giraldo </t>
  </si>
  <si>
    <t>53142</t>
  </si>
  <si>
    <t>PENDIENTE ARAUCA</t>
  </si>
  <si>
    <t>PRODUCCION PECUARIA</t>
  </si>
  <si>
    <t xml:space="preserve">INSEMINAR HEMBRAS APLICANDO MÉTODO ARTIFICIAL DE ACUERDO CON
PROTOCOLO ESTABLECIDO. MANEJAR PRADERAS SEGÚN CRITERIOS AGRONÓMICOS Y NORMATIVIDAD
VIGENTE
</t>
  </si>
  <si>
    <t>PAZ Y ESPERANZA</t>
  </si>
  <si>
    <t>FORTUL</t>
  </si>
  <si>
    <t>MARTIN HIPOLITO RODRIGUEZ MARQUEZ</t>
  </si>
  <si>
    <t>ALDIOA</t>
  </si>
  <si>
    <t>/HUMBOLDT</t>
  </si>
  <si>
    <t>PROGRAMADO</t>
  </si>
  <si>
    <t xml:space="preserve"> </t>
  </si>
  <si>
    <t>FIRMAS</t>
  </si>
  <si>
    <t>APROBADO</t>
  </si>
  <si>
    <r>
      <rPr>
        <b/>
        <sz val="12"/>
        <color indexed="8"/>
        <rFont val="Arial"/>
        <family val="2"/>
      </rPr>
      <t>NOTA:</t>
    </r>
    <r>
      <rPr>
        <sz val="12"/>
        <color indexed="8"/>
        <rFont val="Arial"/>
        <family val="2"/>
      </rPr>
      <t xml:space="preserve"> Esta Acta debe ser firmada por el Subdirector del Centro, el Coordinador de Formación Profesional, Empleo y Sistema Nacional de Formación para el Trabajo y los Coordinadores Académicos del Centro</t>
    </r>
  </si>
  <si>
    <t>FALTA</t>
  </si>
  <si>
    <t>EDDIE YOVANY MILLAN</t>
  </si>
  <si>
    <t xml:space="preserve">                               </t>
  </si>
  <si>
    <t>MARIA VICTORIA RODRIGUEZ ACEVEDO</t>
  </si>
  <si>
    <t>JAIRO ANDRES BERMUDEZ JAUREGUI</t>
  </si>
  <si>
    <t>Subdirector de Centro</t>
  </si>
  <si>
    <t xml:space="preserve">                       Coordinador de Formación Profesional , </t>
  </si>
  <si>
    <t>Coordinador Académico</t>
  </si>
  <si>
    <t xml:space="preserve"> Empleo y Sistema Nacional de Formación para el Trabajo</t>
  </si>
  <si>
    <t>PLAN DE CONTRATACIÓN DE INSTRUCTORES  PROGRAMA DE FORMACION ARTICULACION CON LA EDUCACION  2022</t>
  </si>
  <si>
    <t>JAVIER ALBERTO FERNANDEZ PARADA</t>
  </si>
  <si>
    <t>EDWIN ALBEIRO DUARTE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</si>
</sst>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* #,##0_);_(* \(#,##0\);_(* &quot;-&quot;??_);_(@_)"/>
    <numFmt numFmtId="166" formatCode="0_);\(0\)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 Narrow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9"/>
      <color theme="1"/>
      <name val="Arial Narrow"/>
      <family val="2"/>
    </font>
    <font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389">
    <xf numFmtId="0" fontId="0" fillId="0" borderId="0" xfId="0"/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/>
    </xf>
    <xf numFmtId="0" fontId="1" fillId="0" borderId="0" xfId="1"/>
    <xf numFmtId="0" fontId="1" fillId="0" borderId="0" xfId="1" applyAlignment="1">
      <alignment wrapText="1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165" fontId="5" fillId="0" borderId="0" xfId="3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65" fontId="7" fillId="0" borderId="0" xfId="3" applyNumberFormat="1" applyFont="1" applyFill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165" fontId="7" fillId="0" borderId="0" xfId="3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4" fontId="8" fillId="0" borderId="1" xfId="2" applyNumberFormat="1" applyFont="1" applyBorder="1" applyAlignment="1">
      <alignment horizontal="center" vertical="center"/>
    </xf>
    <xf numFmtId="165" fontId="5" fillId="0" borderId="2" xfId="3" applyNumberFormat="1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165" fontId="5" fillId="0" borderId="0" xfId="3" applyNumberFormat="1" applyFont="1" applyFill="1" applyBorder="1" applyAlignment="1">
      <alignment horizontal="left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10" fontId="5" fillId="0" borderId="1" xfId="2" applyNumberFormat="1" applyFont="1" applyBorder="1" applyAlignment="1">
      <alignment horizontal="center" vertical="center" wrapText="1"/>
    </xf>
    <xf numFmtId="166" fontId="5" fillId="0" borderId="0" xfId="3" applyNumberFormat="1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14" fontId="3" fillId="4" borderId="18" xfId="1" applyNumberFormat="1" applyFont="1" applyFill="1" applyBorder="1" applyAlignment="1">
      <alignment horizontal="center" vertical="center" wrapText="1"/>
    </xf>
    <xf numFmtId="0" fontId="1" fillId="4" borderId="19" xfId="5" applyFill="1" applyBorder="1" applyAlignment="1">
      <alignment horizontal="center" vertical="center" wrapText="1"/>
    </xf>
    <xf numFmtId="0" fontId="1" fillId="4" borderId="11" xfId="1" applyFill="1" applyBorder="1" applyAlignment="1">
      <alignment horizontal="center" vertical="center" wrapText="1"/>
    </xf>
    <xf numFmtId="0" fontId="1" fillId="6" borderId="0" xfId="1" applyFill="1"/>
    <xf numFmtId="14" fontId="3" fillId="4" borderId="1" xfId="1" applyNumberFormat="1" applyFont="1" applyFill="1" applyBorder="1" applyAlignment="1">
      <alignment horizontal="center" vertical="center" wrapText="1"/>
    </xf>
    <xf numFmtId="0" fontId="1" fillId="4" borderId="21" xfId="5" applyFill="1" applyBorder="1" applyAlignment="1">
      <alignment horizontal="center" vertical="center" wrapText="1"/>
    </xf>
    <xf numFmtId="14" fontId="3" fillId="4" borderId="24" xfId="1" applyNumberFormat="1" applyFont="1" applyFill="1" applyBorder="1" applyAlignment="1">
      <alignment horizontal="center" vertical="center" wrapText="1"/>
    </xf>
    <xf numFmtId="0" fontId="11" fillId="4" borderId="24" xfId="1" applyFont="1" applyFill="1" applyBorder="1" applyAlignment="1">
      <alignment horizontal="center" vertical="center" wrapText="1"/>
    </xf>
    <xf numFmtId="0" fontId="1" fillId="4" borderId="26" xfId="5" applyFill="1" applyBorder="1" applyAlignment="1">
      <alignment horizontal="center" vertical="center" wrapText="1"/>
    </xf>
    <xf numFmtId="14" fontId="3" fillId="2" borderId="25" xfId="1" applyNumberFormat="1" applyFont="1" applyFill="1" applyBorder="1" applyAlignment="1">
      <alignment horizontal="center" vertical="center" wrapText="1"/>
    </xf>
    <xf numFmtId="0" fontId="1" fillId="2" borderId="11" xfId="1" applyFill="1" applyBorder="1" applyAlignment="1">
      <alignment horizontal="center" vertical="center" wrapText="1"/>
    </xf>
    <xf numFmtId="0" fontId="15" fillId="7" borderId="25" xfId="2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0" fontId="1" fillId="2" borderId="25" xfId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3" fillId="4" borderId="1" xfId="2" applyFill="1" applyBorder="1" applyAlignment="1">
      <alignment horizontal="center" vertical="center" wrapText="1"/>
    </xf>
    <xf numFmtId="3" fontId="3" fillId="4" borderId="1" xfId="1" applyNumberFormat="1" applyFont="1" applyFill="1" applyBorder="1" applyAlignment="1">
      <alignment horizontal="center" vertical="center" wrapText="1"/>
    </xf>
    <xf numFmtId="14" fontId="3" fillId="4" borderId="3" xfId="1" applyNumberFormat="1" applyFont="1" applyFill="1" applyBorder="1" applyAlignment="1">
      <alignment horizontal="center" vertical="center" wrapText="1"/>
    </xf>
    <xf numFmtId="168" fontId="3" fillId="4" borderId="3" xfId="4" applyNumberFormat="1" applyFont="1" applyFill="1" applyBorder="1" applyAlignment="1">
      <alignment horizontal="center" vertical="center" wrapText="1"/>
    </xf>
    <xf numFmtId="168" fontId="9" fillId="4" borderId="1" xfId="4" applyNumberFormat="1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vertical="center" wrapText="1"/>
    </xf>
    <xf numFmtId="0" fontId="12" fillId="4" borderId="3" xfId="2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/>
    </xf>
    <xf numFmtId="0" fontId="14" fillId="8" borderId="5" xfId="2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168" fontId="3" fillId="0" borderId="3" xfId="4" applyNumberFormat="1" applyFont="1" applyFill="1" applyBorder="1" applyAlignment="1">
      <alignment horizontal="center" vertical="center" wrapText="1"/>
    </xf>
    <xf numFmtId="168" fontId="9" fillId="0" borderId="1" xfId="4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3" xfId="2" applyFont="1" applyBorder="1" applyAlignment="1">
      <alignment vertical="center" wrapText="1"/>
    </xf>
    <xf numFmtId="0" fontId="12" fillId="0" borderId="3" xfId="2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6" fillId="9" borderId="5" xfId="2" applyFont="1" applyFill="1" applyBorder="1" applyAlignment="1">
      <alignment horizontal="center" vertical="center" wrapText="1"/>
    </xf>
    <xf numFmtId="14" fontId="3" fillId="0" borderId="25" xfId="1" applyNumberFormat="1" applyFont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1" fillId="6" borderId="11" xfId="1" applyFill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3" fillId="4" borderId="18" xfId="1" applyFont="1" applyFill="1" applyBorder="1" applyAlignment="1">
      <alignment horizontal="center" vertical="center" wrapText="1"/>
    </xf>
    <xf numFmtId="0" fontId="1" fillId="4" borderId="19" xfId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 vertical="center"/>
    </xf>
    <xf numFmtId="0" fontId="3" fillId="0" borderId="25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4" fillId="11" borderId="5" xfId="2" applyFont="1" applyFill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4" fillId="12" borderId="5" xfId="2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4" fillId="13" borderId="5" xfId="2" applyFont="1" applyFill="1" applyBorder="1" applyAlignment="1">
      <alignment horizontal="center" vertical="center" wrapText="1"/>
    </xf>
    <xf numFmtId="49" fontId="18" fillId="4" borderId="1" xfId="1" applyNumberFormat="1" applyFont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14" fontId="3" fillId="0" borderId="18" xfId="1" applyNumberFormat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3" fontId="10" fillId="14" borderId="1" xfId="2" applyNumberFormat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14" fontId="3" fillId="0" borderId="24" xfId="1" applyNumberFormat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5" fillId="15" borderId="1" xfId="2" applyFont="1" applyFill="1" applyBorder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4" fillId="16" borderId="5" xfId="2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4" fillId="17" borderId="5" xfId="2" applyFont="1" applyFill="1" applyBorder="1" applyAlignment="1">
      <alignment horizontal="center" vertical="center" wrapText="1"/>
    </xf>
    <xf numFmtId="0" fontId="1" fillId="6" borderId="0" xfId="1" applyFill="1" applyAlignment="1">
      <alignment horizontal="center"/>
    </xf>
    <xf numFmtId="0" fontId="15" fillId="18" borderId="1" xfId="2" applyFont="1" applyFill="1" applyBorder="1" applyAlignment="1">
      <alignment vertical="center" wrapText="1"/>
    </xf>
    <xf numFmtId="0" fontId="16" fillId="19" borderId="5" xfId="2" applyFont="1" applyFill="1" applyBorder="1" applyAlignment="1">
      <alignment horizontal="center" vertical="center" wrapText="1"/>
    </xf>
    <xf numFmtId="0" fontId="16" fillId="20" borderId="5" xfId="2" applyFont="1" applyFill="1" applyBorder="1" applyAlignment="1">
      <alignment horizontal="center" vertical="center" wrapText="1"/>
    </xf>
    <xf numFmtId="0" fontId="21" fillId="21" borderId="5" xfId="2" applyFont="1" applyFill="1" applyBorder="1" applyAlignment="1">
      <alignment horizontal="center" vertical="center" wrapText="1"/>
    </xf>
    <xf numFmtId="14" fontId="3" fillId="4" borderId="25" xfId="1" applyNumberFormat="1" applyFont="1" applyFill="1" applyBorder="1" applyAlignment="1">
      <alignment horizontal="center" vertical="center" wrapText="1"/>
    </xf>
    <xf numFmtId="0" fontId="14" fillId="22" borderId="5" xfId="2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2" fillId="2" borderId="25" xfId="1" applyFont="1" applyFill="1" applyBorder="1" applyAlignment="1">
      <alignment vertical="center" wrapText="1"/>
    </xf>
    <xf numFmtId="0" fontId="1" fillId="4" borderId="6" xfId="1" applyFill="1" applyBorder="1" applyAlignment="1">
      <alignment horizontal="center" vertical="center" wrapText="1"/>
    </xf>
    <xf numFmtId="0" fontId="14" fillId="23" borderId="5" xfId="2" applyFont="1" applyFill="1" applyBorder="1" applyAlignment="1">
      <alignment horizontal="center" vertical="center" wrapText="1"/>
    </xf>
    <xf numFmtId="14" fontId="3" fillId="0" borderId="3" xfId="1" applyNumberFormat="1" applyFont="1" applyBorder="1" applyAlignment="1">
      <alignment vertical="center" wrapText="1"/>
    </xf>
    <xf numFmtId="0" fontId="23" fillId="24" borderId="28" xfId="2" applyFont="1" applyFill="1" applyBorder="1" applyAlignment="1">
      <alignment horizontal="center" vertical="center" wrapText="1"/>
    </xf>
    <xf numFmtId="14" fontId="3" fillId="0" borderId="1" xfId="1" applyNumberFormat="1" applyFont="1" applyBorder="1" applyAlignment="1">
      <alignment vertical="center" wrapText="1"/>
    </xf>
    <xf numFmtId="0" fontId="11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 wrapText="1"/>
    </xf>
    <xf numFmtId="0" fontId="3" fillId="2" borderId="0" xfId="2" applyFill="1" applyAlignment="1">
      <alignment horizontal="center" vertical="center" wrapText="1"/>
    </xf>
    <xf numFmtId="14" fontId="3" fillId="2" borderId="0" xfId="1" applyNumberFormat="1" applyFont="1" applyFill="1" applyAlignment="1">
      <alignment horizontal="center" vertical="center" wrapText="1"/>
    </xf>
    <xf numFmtId="168" fontId="0" fillId="2" borderId="0" xfId="4" applyNumberFormat="1" applyFont="1" applyFill="1" applyBorder="1" applyAlignment="1">
      <alignment horizontal="center" vertical="center" wrapText="1"/>
    </xf>
    <xf numFmtId="168" fontId="9" fillId="2" borderId="0" xfId="4" applyNumberFormat="1" applyFont="1" applyFill="1" applyBorder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7" fillId="2" borderId="25" xfId="1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24" fillId="2" borderId="0" xfId="1" applyFont="1" applyFill="1" applyAlignment="1">
      <alignment horizontal="left"/>
    </xf>
    <xf numFmtId="0" fontId="25" fillId="2" borderId="0" xfId="1" applyFont="1" applyFill="1" applyAlignment="1">
      <alignment horizontal="center"/>
    </xf>
    <xf numFmtId="0" fontId="26" fillId="2" borderId="0" xfId="1" applyFont="1" applyFill="1" applyAlignment="1">
      <alignment horizontal="center"/>
    </xf>
    <xf numFmtId="168" fontId="27" fillId="2" borderId="0" xfId="4" applyNumberFormat="1" applyFont="1" applyFill="1" applyAlignment="1">
      <alignment horizontal="center"/>
    </xf>
    <xf numFmtId="167" fontId="17" fillId="2" borderId="0" xfId="4" applyFont="1" applyFill="1" applyAlignment="1">
      <alignment horizontal="center"/>
    </xf>
    <xf numFmtId="0" fontId="6" fillId="2" borderId="25" xfId="2" applyFont="1" applyFill="1" applyBorder="1" applyAlignment="1">
      <alignment horizontal="center"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vertical="center"/>
    </xf>
    <xf numFmtId="0" fontId="24" fillId="2" borderId="0" xfId="1" applyFont="1" applyFill="1" applyAlignment="1">
      <alignment horizontal="center"/>
    </xf>
    <xf numFmtId="168" fontId="30" fillId="12" borderId="0" xfId="4" applyNumberFormat="1" applyFont="1" applyFill="1" applyAlignment="1">
      <alignment horizontal="center"/>
    </xf>
    <xf numFmtId="0" fontId="17" fillId="2" borderId="0" xfId="1" applyFont="1" applyFill="1" applyAlignment="1">
      <alignment horizontal="center"/>
    </xf>
    <xf numFmtId="168" fontId="17" fillId="2" borderId="0" xfId="4" applyNumberFormat="1" applyFont="1" applyFill="1" applyBorder="1" applyAlignment="1">
      <alignment horizontal="center"/>
    </xf>
    <xf numFmtId="0" fontId="31" fillId="2" borderId="0" xfId="1" applyFont="1" applyFill="1" applyAlignment="1">
      <alignment horizontal="center"/>
    </xf>
    <xf numFmtId="0" fontId="25" fillId="2" borderId="0" xfId="1" applyFont="1" applyFill="1"/>
    <xf numFmtId="0" fontId="31" fillId="2" borderId="0" xfId="1" applyFont="1" applyFill="1" applyAlignment="1">
      <alignment horizontal="left"/>
    </xf>
    <xf numFmtId="0" fontId="32" fillId="2" borderId="0" xfId="1" applyFont="1" applyFill="1" applyAlignment="1">
      <alignment horizontal="center"/>
    </xf>
    <xf numFmtId="0" fontId="24" fillId="2" borderId="0" xfId="1" applyFont="1" applyFill="1" applyAlignment="1">
      <alignment horizontal="center" wrapText="1"/>
    </xf>
    <xf numFmtId="0" fontId="24" fillId="2" borderId="0" xfId="1" applyFont="1" applyFill="1"/>
    <xf numFmtId="0" fontId="1" fillId="0" borderId="0" xfId="1" applyAlignment="1">
      <alignment horizontal="center"/>
    </xf>
    <xf numFmtId="3" fontId="2" fillId="0" borderId="0" xfId="1" applyNumberFormat="1" applyFont="1"/>
    <xf numFmtId="0" fontId="17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0" fontId="5" fillId="0" borderId="1" xfId="2" applyFont="1" applyBorder="1" applyAlignment="1">
      <alignment horizontal="left"/>
    </xf>
    <xf numFmtId="0" fontId="1" fillId="0" borderId="3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/>
    </xf>
    <xf numFmtId="165" fontId="5" fillId="0" borderId="1" xfId="3" applyNumberFormat="1" applyFont="1" applyFill="1" applyBorder="1" applyAlignment="1">
      <alignment horizontal="left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6" fontId="5" fillId="0" borderId="4" xfId="3" applyNumberFormat="1" applyFont="1" applyFill="1" applyBorder="1" applyAlignment="1">
      <alignment horizontal="center" vertical="center" wrapText="1"/>
    </xf>
    <xf numFmtId="166" fontId="5" fillId="0" borderId="5" xfId="3" applyNumberFormat="1" applyFont="1" applyFill="1" applyBorder="1" applyAlignment="1">
      <alignment horizontal="center" vertical="center" wrapText="1"/>
    </xf>
    <xf numFmtId="0" fontId="10" fillId="3" borderId="10" xfId="2" applyFont="1" applyFill="1" applyBorder="1" applyAlignment="1">
      <alignment horizontal="center" vertical="center" wrapText="1"/>
    </xf>
    <xf numFmtId="0" fontId="10" fillId="3" borderId="16" xfId="2" applyFont="1" applyFill="1" applyBorder="1" applyAlignment="1">
      <alignment horizontal="center" vertical="center" wrapText="1"/>
    </xf>
    <xf numFmtId="165" fontId="6" fillId="2" borderId="3" xfId="3" applyNumberFormat="1" applyFont="1" applyFill="1" applyBorder="1" applyAlignment="1">
      <alignment horizontal="center" vertical="center" wrapText="1"/>
    </xf>
    <xf numFmtId="165" fontId="6" fillId="2" borderId="11" xfId="3" applyNumberFormat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 wrapText="1"/>
    </xf>
    <xf numFmtId="0" fontId="1" fillId="2" borderId="12" xfId="1" applyFill="1" applyBorder="1" applyAlignment="1">
      <alignment horizontal="center" vertical="center" wrapText="1"/>
    </xf>
    <xf numFmtId="0" fontId="1" fillId="2" borderId="7" xfId="1" applyFill="1" applyBorder="1" applyAlignment="1">
      <alignment horizontal="center" vertical="center" wrapText="1"/>
    </xf>
    <xf numFmtId="0" fontId="1" fillId="2" borderId="13" xfId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165" fontId="9" fillId="2" borderId="4" xfId="3" applyNumberFormat="1" applyFont="1" applyFill="1" applyBorder="1" applyAlignment="1">
      <alignment horizontal="center" vertical="center" wrapText="1"/>
    </xf>
    <xf numFmtId="165" fontId="9" fillId="2" borderId="5" xfId="3" applyNumberFormat="1" applyFont="1" applyFill="1" applyBorder="1" applyAlignment="1">
      <alignment horizontal="center" vertical="center" wrapText="1"/>
    </xf>
    <xf numFmtId="3" fontId="9" fillId="2" borderId="3" xfId="2" applyNumberFormat="1" applyFont="1" applyFill="1" applyBorder="1" applyAlignment="1">
      <alignment horizontal="center" vertical="center" wrapText="1"/>
    </xf>
    <xf numFmtId="3" fontId="9" fillId="2" borderId="11" xfId="2" applyNumberFormat="1" applyFont="1" applyFill="1" applyBorder="1" applyAlignment="1">
      <alignment horizontal="center" vertical="center" wrapText="1"/>
    </xf>
    <xf numFmtId="3" fontId="9" fillId="2" borderId="3" xfId="3" applyNumberFormat="1" applyFont="1" applyFill="1" applyBorder="1" applyAlignment="1">
      <alignment horizontal="center" vertical="center" wrapText="1"/>
    </xf>
    <xf numFmtId="3" fontId="9" fillId="2" borderId="11" xfId="3" applyNumberFormat="1" applyFont="1" applyFill="1" applyBorder="1" applyAlignment="1">
      <alignment horizontal="center" vertical="center" wrapText="1"/>
    </xf>
    <xf numFmtId="0" fontId="3" fillId="4" borderId="9" xfId="2" applyFill="1" applyBorder="1" applyAlignment="1">
      <alignment horizontal="center" vertical="center" wrapText="1"/>
    </xf>
    <xf numFmtId="0" fontId="3" fillId="4" borderId="11" xfId="2" applyFill="1" applyBorder="1" applyAlignment="1">
      <alignment horizontal="center" vertical="center" wrapText="1"/>
    </xf>
    <xf numFmtId="0" fontId="3" fillId="4" borderId="15" xfId="2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 wrapText="1"/>
    </xf>
    <xf numFmtId="3" fontId="3" fillId="4" borderId="9" xfId="1" applyNumberFormat="1" applyFont="1" applyFill="1" applyBorder="1" applyAlignment="1">
      <alignment horizontal="center" vertical="center" wrapText="1"/>
    </xf>
    <xf numFmtId="3" fontId="3" fillId="4" borderId="11" xfId="1" applyNumberFormat="1" applyFont="1" applyFill="1" applyBorder="1" applyAlignment="1">
      <alignment horizontal="center" vertical="center" wrapText="1"/>
    </xf>
    <xf numFmtId="3" fontId="3" fillId="4" borderId="15" xfId="1" applyNumberFormat="1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0" fontId="10" fillId="3" borderId="15" xfId="2" applyFont="1" applyFill="1" applyBorder="1" applyAlignment="1">
      <alignment horizontal="center" vertical="center" wrapText="1"/>
    </xf>
    <xf numFmtId="0" fontId="1" fillId="4" borderId="9" xfId="5" applyFill="1" applyBorder="1" applyAlignment="1">
      <alignment horizontal="center" vertical="center" wrapText="1"/>
    </xf>
    <xf numFmtId="0" fontId="1" fillId="4" borderId="11" xfId="5" applyFill="1" applyBorder="1" applyAlignment="1">
      <alignment horizontal="center" vertical="center" wrapText="1"/>
    </xf>
    <xf numFmtId="0" fontId="1" fillId="4" borderId="15" xfId="5" applyFill="1" applyBorder="1" applyAlignment="1">
      <alignment horizontal="center" vertical="center" wrapText="1"/>
    </xf>
    <xf numFmtId="0" fontId="14" fillId="5" borderId="8" xfId="2" applyFont="1" applyFill="1" applyBorder="1" applyAlignment="1">
      <alignment horizontal="center" vertical="center" wrapText="1"/>
    </xf>
    <xf numFmtId="0" fontId="14" fillId="5" borderId="22" xfId="2" applyFont="1" applyFill="1" applyBorder="1" applyAlignment="1">
      <alignment horizontal="center" vertical="center" wrapText="1"/>
    </xf>
    <xf numFmtId="0" fontId="14" fillId="5" borderId="27" xfId="2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9" xfId="2" applyBorder="1" applyAlignment="1">
      <alignment horizontal="center" vertical="center" wrapText="1"/>
    </xf>
    <xf numFmtId="0" fontId="3" fillId="0" borderId="11" xfId="2" applyBorder="1" applyAlignment="1">
      <alignment horizontal="center" vertical="center" wrapText="1"/>
    </xf>
    <xf numFmtId="0" fontId="3" fillId="0" borderId="15" xfId="2" applyBorder="1" applyAlignment="1">
      <alignment horizontal="center" vertical="center" wrapText="1"/>
    </xf>
    <xf numFmtId="3" fontId="3" fillId="0" borderId="9" xfId="1" applyNumberFormat="1" applyFont="1" applyBorder="1" applyAlignment="1">
      <alignment horizontal="center" vertical="center" wrapText="1"/>
    </xf>
    <xf numFmtId="3" fontId="3" fillId="0" borderId="11" xfId="1" applyNumberFormat="1" applyFont="1" applyBorder="1" applyAlignment="1">
      <alignment horizontal="center" vertical="center" wrapText="1"/>
    </xf>
    <xf numFmtId="3" fontId="3" fillId="0" borderId="15" xfId="1" applyNumberFormat="1" applyFont="1" applyBorder="1" applyAlignment="1">
      <alignment horizontal="center" vertical="center" wrapText="1"/>
    </xf>
    <xf numFmtId="14" fontId="3" fillId="0" borderId="9" xfId="1" applyNumberFormat="1" applyFont="1" applyBorder="1" applyAlignment="1">
      <alignment horizontal="center" vertical="center" wrapText="1"/>
    </xf>
    <xf numFmtId="14" fontId="3" fillId="0" borderId="11" xfId="1" applyNumberFormat="1" applyFont="1" applyBorder="1" applyAlignment="1">
      <alignment horizontal="center" vertical="center" wrapText="1"/>
    </xf>
    <xf numFmtId="14" fontId="3" fillId="0" borderId="15" xfId="1" applyNumberFormat="1" applyFont="1" applyBorder="1" applyAlignment="1">
      <alignment horizontal="center" vertical="center" wrapText="1"/>
    </xf>
    <xf numFmtId="0" fontId="12" fillId="4" borderId="9" xfId="2" applyFont="1" applyFill="1" applyBorder="1" applyAlignment="1">
      <alignment horizontal="center" vertical="center" wrapText="1"/>
    </xf>
    <xf numFmtId="0" fontId="12" fillId="4" borderId="11" xfId="2" applyFont="1" applyFill="1" applyBorder="1" applyAlignment="1">
      <alignment horizontal="center" vertical="center" wrapText="1"/>
    </xf>
    <xf numFmtId="0" fontId="12" fillId="4" borderId="15" xfId="2" applyFont="1" applyFill="1" applyBorder="1" applyAlignment="1">
      <alignment horizontal="center" vertical="center" wrapText="1"/>
    </xf>
    <xf numFmtId="0" fontId="1" fillId="4" borderId="9" xfId="1" applyFill="1" applyBorder="1" applyAlignment="1">
      <alignment horizontal="center" vertical="center" wrapText="1"/>
    </xf>
    <xf numFmtId="0" fontId="1" fillId="4" borderId="11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3" fillId="4" borderId="9" xfId="1" applyFont="1" applyFill="1" applyBorder="1" applyAlignment="1">
      <alignment horizontal="center" vertical="center"/>
    </xf>
    <xf numFmtId="0" fontId="13" fillId="4" borderId="11" xfId="1" applyFont="1" applyFill="1" applyBorder="1" applyAlignment="1">
      <alignment horizontal="center" vertical="center"/>
    </xf>
    <xf numFmtId="0" fontId="13" fillId="4" borderId="15" xfId="1" applyFont="1" applyFill="1" applyBorder="1" applyAlignment="1">
      <alignment horizontal="center" vertical="center"/>
    </xf>
    <xf numFmtId="14" fontId="3" fillId="4" borderId="9" xfId="1" applyNumberFormat="1" applyFont="1" applyFill="1" applyBorder="1" applyAlignment="1">
      <alignment horizontal="center" vertical="center" wrapText="1"/>
    </xf>
    <xf numFmtId="14" fontId="3" fillId="4" borderId="11" xfId="1" applyNumberFormat="1" applyFont="1" applyFill="1" applyBorder="1" applyAlignment="1">
      <alignment horizontal="center" vertical="center" wrapText="1"/>
    </xf>
    <xf numFmtId="14" fontId="3" fillId="4" borderId="15" xfId="1" applyNumberFormat="1" applyFont="1" applyFill="1" applyBorder="1" applyAlignment="1">
      <alignment horizontal="center" vertical="center" wrapText="1"/>
    </xf>
    <xf numFmtId="168" fontId="3" fillId="4" borderId="9" xfId="4" applyNumberFormat="1" applyFont="1" applyFill="1" applyBorder="1" applyAlignment="1">
      <alignment horizontal="center" vertical="center" wrapText="1"/>
    </xf>
    <xf numFmtId="168" fontId="3" fillId="4" borderId="11" xfId="4" applyNumberFormat="1" applyFont="1" applyFill="1" applyBorder="1" applyAlignment="1">
      <alignment horizontal="center" vertical="center" wrapText="1"/>
    </xf>
    <xf numFmtId="168" fontId="3" fillId="4" borderId="15" xfId="4" applyNumberFormat="1" applyFont="1" applyFill="1" applyBorder="1" applyAlignment="1">
      <alignment horizontal="center" vertical="center" wrapText="1"/>
    </xf>
    <xf numFmtId="168" fontId="9" fillId="4" borderId="9" xfId="4" applyNumberFormat="1" applyFont="1" applyFill="1" applyBorder="1" applyAlignment="1">
      <alignment horizontal="center" vertical="center" wrapText="1"/>
    </xf>
    <xf numFmtId="168" fontId="9" fillId="4" borderId="11" xfId="4" applyNumberFormat="1" applyFont="1" applyFill="1" applyBorder="1" applyAlignment="1">
      <alignment horizontal="center" vertical="center" wrapText="1"/>
    </xf>
    <xf numFmtId="168" fontId="9" fillId="4" borderId="15" xfId="4" applyNumberFormat="1" applyFont="1" applyFill="1" applyBorder="1" applyAlignment="1">
      <alignment horizontal="center" vertical="center" wrapText="1"/>
    </xf>
    <xf numFmtId="0" fontId="6" fillId="4" borderId="9" xfId="2" applyFont="1" applyFill="1" applyBorder="1" applyAlignment="1">
      <alignment horizontal="center" vertical="center" wrapText="1"/>
    </xf>
    <xf numFmtId="0" fontId="6" fillId="4" borderId="11" xfId="2" applyFont="1" applyFill="1" applyBorder="1" applyAlignment="1">
      <alignment horizontal="center" vertical="center" wrapText="1"/>
    </xf>
    <xf numFmtId="0" fontId="6" fillId="4" borderId="15" xfId="2" applyFont="1" applyFill="1" applyBorder="1" applyAlignment="1">
      <alignment horizontal="center" vertical="center" wrapText="1"/>
    </xf>
    <xf numFmtId="0" fontId="11" fillId="4" borderId="17" xfId="1" applyFont="1" applyFill="1" applyBorder="1" applyAlignment="1">
      <alignment horizontal="center" vertical="center"/>
    </xf>
    <xf numFmtId="0" fontId="11" fillId="4" borderId="20" xfId="1" applyFont="1" applyFill="1" applyBorder="1" applyAlignment="1">
      <alignment horizontal="center" vertical="center"/>
    </xf>
    <xf numFmtId="0" fontId="11" fillId="4" borderId="23" xfId="1" applyFont="1" applyFill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11" xfId="1" applyFill="1" applyBorder="1" applyAlignment="1">
      <alignment horizontal="center" vertical="center" wrapText="1"/>
    </xf>
    <xf numFmtId="0" fontId="1" fillId="2" borderId="25" xfId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/>
    </xf>
    <xf numFmtId="0" fontId="13" fillId="2" borderId="25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 wrapText="1"/>
    </xf>
    <xf numFmtId="168" fontId="3" fillId="0" borderId="9" xfId="4" applyNumberFormat="1" applyFont="1" applyFill="1" applyBorder="1" applyAlignment="1">
      <alignment horizontal="center" vertical="center" wrapText="1"/>
    </xf>
    <xf numFmtId="168" fontId="3" fillId="0" borderId="11" xfId="4" applyNumberFormat="1" applyFont="1" applyFill="1" applyBorder="1" applyAlignment="1">
      <alignment horizontal="center" vertical="center" wrapText="1"/>
    </xf>
    <xf numFmtId="168" fontId="3" fillId="0" borderId="15" xfId="4" applyNumberFormat="1" applyFont="1" applyFill="1" applyBorder="1" applyAlignment="1">
      <alignment horizontal="center" vertical="center" wrapText="1"/>
    </xf>
    <xf numFmtId="168" fontId="9" fillId="0" borderId="9" xfId="4" applyNumberFormat="1" applyFont="1" applyFill="1" applyBorder="1" applyAlignment="1">
      <alignment horizontal="center" vertical="center" wrapText="1"/>
    </xf>
    <xf numFmtId="168" fontId="9" fillId="0" borderId="11" xfId="4" applyNumberFormat="1" applyFont="1" applyFill="1" applyBorder="1" applyAlignment="1">
      <alignment horizontal="center" vertical="center" wrapText="1"/>
    </xf>
    <xf numFmtId="168" fontId="9" fillId="0" borderId="15" xfId="4" applyNumberFormat="1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center" vertical="center" wrapText="1"/>
    </xf>
    <xf numFmtId="0" fontId="12" fillId="2" borderId="11" xfId="2" applyFont="1" applyFill="1" applyBorder="1" applyAlignment="1">
      <alignment horizontal="center" vertical="center" wrapText="1"/>
    </xf>
    <xf numFmtId="0" fontId="12" fillId="2" borderId="25" xfId="2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6" borderId="3" xfId="1" applyFill="1" applyBorder="1" applyAlignment="1">
      <alignment horizontal="center" vertical="center" wrapText="1"/>
    </xf>
    <xf numFmtId="0" fontId="1" fillId="6" borderId="11" xfId="1" applyFill="1" applyBorder="1" applyAlignment="1">
      <alignment horizontal="center" vertical="center" wrapText="1"/>
    </xf>
    <xf numFmtId="0" fontId="1" fillId="10" borderId="1" xfId="1" applyFill="1" applyBorder="1" applyAlignment="1">
      <alignment horizontal="center" vertical="center"/>
    </xf>
    <xf numFmtId="0" fontId="1" fillId="10" borderId="3" xfId="1" applyFill="1" applyBorder="1" applyAlignment="1">
      <alignment horizontal="center" vertical="center"/>
    </xf>
    <xf numFmtId="0" fontId="17" fillId="0" borderId="3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" fillId="0" borderId="25" xfId="1" applyBorder="1" applyAlignment="1">
      <alignment horizontal="center" vertical="center"/>
    </xf>
    <xf numFmtId="3" fontId="3" fillId="0" borderId="3" xfId="1" applyNumberFormat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168" fontId="3" fillId="0" borderId="3" xfId="4" applyNumberFormat="1" applyFont="1" applyFill="1" applyBorder="1" applyAlignment="1">
      <alignment horizontal="center" vertical="center" wrapText="1"/>
    </xf>
    <xf numFmtId="168" fontId="9" fillId="0" borderId="3" xfId="4" applyNumberFormat="1" applyFont="1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 vertical="center"/>
    </xf>
    <xf numFmtId="0" fontId="1" fillId="6" borderId="3" xfId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2" fillId="4" borderId="9" xfId="1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0" fontId="2" fillId="4" borderId="15" xfId="1" applyFont="1" applyFill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6" fillId="0" borderId="25" xfId="2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/>
    </xf>
    <xf numFmtId="0" fontId="12" fillId="0" borderId="25" xfId="2" applyFont="1" applyBorder="1" applyAlignment="1">
      <alignment horizontal="center" vertical="center" wrapText="1"/>
    </xf>
    <xf numFmtId="14" fontId="3" fillId="4" borderId="3" xfId="1" applyNumberFormat="1" applyFont="1" applyFill="1" applyBorder="1" applyAlignment="1">
      <alignment horizontal="center" vertical="center" wrapText="1"/>
    </xf>
    <xf numFmtId="14" fontId="3" fillId="4" borderId="25" xfId="1" applyNumberFormat="1" applyFont="1" applyFill="1" applyBorder="1" applyAlignment="1">
      <alignment horizontal="center" vertical="center" wrapText="1"/>
    </xf>
    <xf numFmtId="168" fontId="3" fillId="4" borderId="3" xfId="4" applyNumberFormat="1" applyFont="1" applyFill="1" applyBorder="1" applyAlignment="1">
      <alignment horizontal="center" vertical="center" wrapText="1"/>
    </xf>
    <xf numFmtId="168" fontId="3" fillId="4" borderId="25" xfId="4" applyNumberFormat="1" applyFont="1" applyFill="1" applyBorder="1" applyAlignment="1">
      <alignment horizontal="center" vertical="center" wrapText="1"/>
    </xf>
    <xf numFmtId="168" fontId="9" fillId="4" borderId="3" xfId="4" applyNumberFormat="1" applyFont="1" applyFill="1" applyBorder="1" applyAlignment="1">
      <alignment horizontal="center" vertical="center" wrapText="1"/>
    </xf>
    <xf numFmtId="168" fontId="9" fillId="4" borderId="25" xfId="4" applyNumberFormat="1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6" fillId="4" borderId="25" xfId="2" applyFont="1" applyFill="1" applyBorder="1" applyAlignment="1">
      <alignment horizontal="center" vertical="center" wrapText="1"/>
    </xf>
    <xf numFmtId="0" fontId="12" fillId="4" borderId="3" xfId="2" applyFont="1" applyFill="1" applyBorder="1" applyAlignment="1">
      <alignment horizontal="center" vertical="center" wrapText="1"/>
    </xf>
    <xf numFmtId="0" fontId="12" fillId="4" borderId="25" xfId="2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/>
    </xf>
    <xf numFmtId="0" fontId="11" fillId="4" borderId="11" xfId="1" applyFont="1" applyFill="1" applyBorder="1" applyAlignment="1">
      <alignment horizontal="center" vertical="center"/>
    </xf>
    <xf numFmtId="0" fontId="11" fillId="4" borderId="25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vertical="center" wrapText="1"/>
    </xf>
    <xf numFmtId="0" fontId="3" fillId="4" borderId="25" xfId="1" applyFont="1" applyFill="1" applyBorder="1" applyAlignment="1">
      <alignment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25" xfId="1" applyFont="1" applyFill="1" applyBorder="1" applyAlignment="1">
      <alignment horizontal="center" vertical="center" wrapText="1"/>
    </xf>
    <xf numFmtId="0" fontId="3" fillId="4" borderId="3" xfId="2" applyFill="1" applyBorder="1" applyAlignment="1">
      <alignment horizontal="center" vertical="center" wrapText="1"/>
    </xf>
    <xf numFmtId="0" fontId="3" fillId="4" borderId="25" xfId="2" applyFill="1" applyBorder="1" applyAlignment="1">
      <alignment horizontal="center" vertical="center" wrapText="1"/>
    </xf>
    <xf numFmtId="0" fontId="0" fillId="4" borderId="3" xfId="1" applyFont="1" applyFill="1" applyBorder="1" applyAlignment="1">
      <alignment horizontal="center" vertical="center" wrapText="1"/>
    </xf>
    <xf numFmtId="3" fontId="0" fillId="4" borderId="3" xfId="1" applyNumberFormat="1" applyFont="1" applyFill="1" applyBorder="1" applyAlignment="1">
      <alignment horizontal="center" vertical="center" wrapText="1"/>
    </xf>
    <xf numFmtId="3" fontId="3" fillId="4" borderId="25" xfId="1" applyNumberFormat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/>
    </xf>
    <xf numFmtId="0" fontId="2" fillId="4" borderId="25" xfId="1" applyFont="1" applyFill="1" applyBorder="1" applyAlignment="1">
      <alignment horizontal="center" vertical="center"/>
    </xf>
    <xf numFmtId="0" fontId="1" fillId="0" borderId="9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/>
    </xf>
    <xf numFmtId="14" fontId="3" fillId="2" borderId="3" xfId="1" applyNumberFormat="1" applyFont="1" applyFill="1" applyBorder="1" applyAlignment="1">
      <alignment horizontal="center" vertical="center" wrapText="1"/>
    </xf>
    <xf numFmtId="14" fontId="3" fillId="2" borderId="25" xfId="1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3" xfId="2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 vertical="center" wrapText="1"/>
    </xf>
    <xf numFmtId="0" fontId="3" fillId="2" borderId="25" xfId="2" applyFill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15" xfId="2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19" fillId="0" borderId="11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 wrapText="1"/>
    </xf>
    <xf numFmtId="0" fontId="12" fillId="2" borderId="3" xfId="2" applyFont="1" applyFill="1" applyBorder="1" applyAlignment="1">
      <alignment horizontal="center" vertical="center" wrapText="1"/>
    </xf>
    <xf numFmtId="3" fontId="3" fillId="2" borderId="3" xfId="1" applyNumberFormat="1" applyFont="1" applyFill="1" applyBorder="1" applyAlignment="1">
      <alignment horizontal="center" vertical="center" wrapText="1"/>
    </xf>
    <xf numFmtId="3" fontId="3" fillId="2" borderId="11" xfId="1" applyNumberFormat="1" applyFont="1" applyFill="1" applyBorder="1" applyAlignment="1">
      <alignment horizontal="center" vertical="center" wrapText="1"/>
    </xf>
    <xf numFmtId="3" fontId="3" fillId="2" borderId="25" xfId="1" applyNumberFormat="1" applyFont="1" applyFill="1" applyBorder="1" applyAlignment="1">
      <alignment horizontal="center" vertical="center" wrapText="1"/>
    </xf>
    <xf numFmtId="14" fontId="3" fillId="2" borderId="11" xfId="1" applyNumberFormat="1" applyFont="1" applyFill="1" applyBorder="1" applyAlignment="1">
      <alignment horizontal="center" vertical="center" wrapText="1"/>
    </xf>
    <xf numFmtId="168" fontId="3" fillId="2" borderId="3" xfId="4" applyNumberFormat="1" applyFont="1" applyFill="1" applyBorder="1" applyAlignment="1">
      <alignment horizontal="center" vertical="center" wrapText="1"/>
    </xf>
    <xf numFmtId="168" fontId="3" fillId="2" borderId="11" xfId="4" applyNumberFormat="1" applyFont="1" applyFill="1" applyBorder="1" applyAlignment="1">
      <alignment horizontal="center" vertical="center" wrapText="1"/>
    </xf>
    <xf numFmtId="168" fontId="3" fillId="2" borderId="25" xfId="4" applyNumberFormat="1" applyFont="1" applyFill="1" applyBorder="1" applyAlignment="1">
      <alignment horizontal="center" vertical="center" wrapText="1"/>
    </xf>
    <xf numFmtId="168" fontId="9" fillId="2" borderId="3" xfId="4" applyNumberFormat="1" applyFont="1" applyFill="1" applyBorder="1" applyAlignment="1">
      <alignment horizontal="center" vertical="center" wrapText="1"/>
    </xf>
    <xf numFmtId="168" fontId="9" fillId="2" borderId="11" xfId="4" applyNumberFormat="1" applyFont="1" applyFill="1" applyBorder="1" applyAlignment="1">
      <alignment horizontal="center" vertical="center" wrapText="1"/>
    </xf>
    <xf numFmtId="168" fontId="9" fillId="2" borderId="25" xfId="4" applyNumberFormat="1" applyFont="1" applyFill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 wrapText="1"/>
    </xf>
    <xf numFmtId="0" fontId="3" fillId="0" borderId="25" xfId="2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3" fontId="3" fillId="0" borderId="25" xfId="1" applyNumberFormat="1" applyFont="1" applyBorder="1" applyAlignment="1">
      <alignment horizontal="center" vertical="center" wrapText="1"/>
    </xf>
    <xf numFmtId="14" fontId="3" fillId="0" borderId="25" xfId="1" applyNumberFormat="1" applyFont="1" applyBorder="1" applyAlignment="1">
      <alignment horizontal="center" vertical="center" wrapText="1"/>
    </xf>
    <xf numFmtId="168" fontId="3" fillId="0" borderId="25" xfId="4" applyNumberFormat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 wrapText="1"/>
    </xf>
    <xf numFmtId="0" fontId="11" fillId="4" borderId="25" xfId="1" applyFont="1" applyFill="1" applyBorder="1" applyAlignment="1">
      <alignment horizontal="center" vertical="center" wrapText="1"/>
    </xf>
    <xf numFmtId="168" fontId="9" fillId="0" borderId="25" xfId="4" applyNumberFormat="1" applyFont="1" applyFill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20" fillId="0" borderId="25" xfId="1" applyFont="1" applyBorder="1" applyAlignment="1">
      <alignment horizontal="center" vertical="center" wrapText="1"/>
    </xf>
    <xf numFmtId="0" fontId="20" fillId="4" borderId="3" xfId="1" applyFont="1" applyFill="1" applyBorder="1" applyAlignment="1">
      <alignment horizontal="center" vertical="center" wrapText="1"/>
    </xf>
    <xf numFmtId="0" fontId="20" fillId="4" borderId="25" xfId="1" applyFont="1" applyFill="1" applyBorder="1" applyAlignment="1">
      <alignment horizontal="center" vertical="center" wrapText="1"/>
    </xf>
    <xf numFmtId="0" fontId="19" fillId="4" borderId="3" xfId="1" applyFont="1" applyFill="1" applyBorder="1" applyAlignment="1">
      <alignment horizontal="center" vertical="center" wrapText="1"/>
    </xf>
    <xf numFmtId="0" fontId="19" fillId="4" borderId="25" xfId="1" applyFont="1" applyFill="1" applyBorder="1" applyAlignment="1">
      <alignment horizontal="center" vertical="center" wrapText="1"/>
    </xf>
    <xf numFmtId="0" fontId="17" fillId="4" borderId="3" xfId="1" applyFont="1" applyFill="1" applyBorder="1" applyAlignment="1">
      <alignment horizontal="center" vertical="center" wrapText="1"/>
    </xf>
    <xf numFmtId="0" fontId="17" fillId="4" borderId="25" xfId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1" fillId="6" borderId="25" xfId="1" applyFill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2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 wrapText="1"/>
    </xf>
    <xf numFmtId="168" fontId="22" fillId="2" borderId="3" xfId="4" applyNumberFormat="1" applyFont="1" applyFill="1" applyBorder="1" applyAlignment="1">
      <alignment horizontal="center" vertical="center"/>
    </xf>
    <xf numFmtId="168" fontId="22" fillId="2" borderId="25" xfId="4" applyNumberFormat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 wrapText="1"/>
    </xf>
    <xf numFmtId="0" fontId="20" fillId="2" borderId="25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25" xfId="1" applyFont="1" applyFill="1" applyBorder="1" applyAlignment="1">
      <alignment horizontal="center" vertical="center" wrapText="1"/>
    </xf>
    <xf numFmtId="0" fontId="24" fillId="2" borderId="0" xfId="1" applyFont="1" applyFill="1" applyAlignment="1">
      <alignment horizontal="center" wrapText="1"/>
    </xf>
  </cellXfs>
  <cellStyles count="6">
    <cellStyle name="Millares 10" xfId="3" xr:uid="{DF57F4DF-3942-40B7-99DF-BA6FD8E7348A}"/>
    <cellStyle name="Moneda 2 2 4 2" xfId="4" xr:uid="{1D873F17-EA34-48D2-9DFC-808C97953DAD}"/>
    <cellStyle name="Normal" xfId="0" builtinId="0"/>
    <cellStyle name="Normal 14" xfId="2" xr:uid="{E6913363-AD4B-4330-B138-AED4AF676F51}"/>
    <cellStyle name="Normal 2 2 4 2" xfId="1" xr:uid="{C6E88547-CC80-4925-AAFB-9A5C9DD41EDA}"/>
    <cellStyle name="Normal 4 4" xfId="5" xr:uid="{8352B35C-DF34-4F5F-9330-311B90675E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-2011"/>
      <sheetName val="BASE"/>
      <sheetName val="DATOS"/>
      <sheetName val="Gastos (3)"/>
      <sheetName val="Gastos_(3)"/>
      <sheetName val="Gastos_(3)3"/>
      <sheetName val="Gastos_(3)1"/>
      <sheetName val="Gastos_(3)2"/>
      <sheetName val="Gastos_(3)4"/>
    </sheetNames>
    <sheetDataSet>
      <sheetData sheetId="0"/>
      <sheetData sheetId="1">
        <row r="1">
          <cell r="A1" t="str">
            <v>CPS</v>
          </cell>
          <cell r="B1" t="str">
            <v>FECHA</v>
          </cell>
          <cell r="C1" t="str">
            <v>AREA</v>
          </cell>
          <cell r="D1" t="str">
            <v>CODIGO GESTION</v>
          </cell>
          <cell r="E1" t="str">
            <v>PROGRAMA EDUCATIVO F.P.I.</v>
          </cell>
          <cell r="F1" t="str">
            <v>ACCION DE FORMACION</v>
          </cell>
          <cell r="G1" t="str">
            <v>COMPETENCIAS</v>
          </cell>
          <cell r="H1" t="str">
            <v>IDENTIFICACION</v>
          </cell>
          <cell r="I1" t="str">
            <v>INSTRUCTOR</v>
          </cell>
          <cell r="J1" t="str">
            <v>MUNICIPIO</v>
          </cell>
          <cell r="K1" t="str">
            <v>PLAZO</v>
          </cell>
          <cell r="L1" t="str">
            <v>T/H ODT</v>
          </cell>
          <cell r="M1" t="str">
            <v>V/H</v>
          </cell>
          <cell r="N1" t="str">
            <v>VALOR ODT</v>
          </cell>
          <cell r="O1" t="str">
            <v>CUENTA BANCARIA</v>
          </cell>
          <cell r="P1" t="str">
            <v>BANCO</v>
          </cell>
        </row>
        <row r="2">
          <cell r="A2">
            <v>15</v>
          </cell>
          <cell r="B2">
            <v>40562</v>
          </cell>
          <cell r="C2">
            <v>953010</v>
          </cell>
          <cell r="D2">
            <v>2112010304</v>
          </cell>
          <cell r="E2" t="str">
            <v>LINEA TECNOLOGICA DE CLIENTES</v>
          </cell>
          <cell r="F2" t="str">
            <v>FORMACION TITULADA Y COMPLEMENTARIA</v>
          </cell>
          <cell r="G2" t="str">
            <v>INTEGRACION EDUCION MEDIA</v>
          </cell>
          <cell r="H2">
            <v>68245109</v>
          </cell>
          <cell r="I2" t="str">
            <v>ELLA PATRICIA ARDILA MARTINEZ</v>
          </cell>
          <cell r="J2" t="str">
            <v>SARAVENA</v>
          </cell>
          <cell r="K2" t="str">
            <v>5 MESES Y 6 DIAS</v>
          </cell>
          <cell r="L2">
            <v>450</v>
          </cell>
          <cell r="M2">
            <v>28634</v>
          </cell>
          <cell r="N2">
            <v>12885300</v>
          </cell>
          <cell r="O2">
            <v>506100015755</v>
          </cell>
          <cell r="P2" t="str">
            <v>DAVIVIENDA</v>
          </cell>
        </row>
        <row r="3">
          <cell r="A3">
            <v>16</v>
          </cell>
          <cell r="B3">
            <v>40562</v>
          </cell>
          <cell r="C3">
            <v>953010</v>
          </cell>
          <cell r="D3">
            <v>2112010304</v>
          </cell>
          <cell r="E3" t="str">
            <v>LINEA TECNOLOGICA DE PRODUCCION Y TRANSFORMACION</v>
          </cell>
          <cell r="F3" t="str">
            <v>FORMACION TITULADA Y COMPLEMENTARIA</v>
          </cell>
          <cell r="G3" t="str">
            <v>FORMACION TITULADA Y COMPLEMENTARIA</v>
          </cell>
          <cell r="H3">
            <v>71373492</v>
          </cell>
          <cell r="I3" t="str">
            <v>JUAN DAVID ARAQUE LARGO</v>
          </cell>
          <cell r="J3" t="str">
            <v>SARAVENA</v>
          </cell>
          <cell r="K3" t="str">
            <v>5 MESES Y 6 DIAS</v>
          </cell>
          <cell r="L3">
            <v>5.2</v>
          </cell>
          <cell r="M3">
            <v>3321750</v>
          </cell>
          <cell r="N3">
            <v>17273100</v>
          </cell>
          <cell r="O3">
            <v>37915213279</v>
          </cell>
          <cell r="P3" t="str">
            <v>BANCOLOMBIA</v>
          </cell>
        </row>
        <row r="4">
          <cell r="A4">
            <v>17</v>
          </cell>
          <cell r="B4">
            <v>40562</v>
          </cell>
          <cell r="C4">
            <v>953010</v>
          </cell>
          <cell r="D4">
            <v>2112010304</v>
          </cell>
          <cell r="E4" t="str">
            <v>LINEA TECNOLOGICA DE GESTION DE DE LA    I NFORMACION</v>
          </cell>
          <cell r="F4" t="str">
            <v>FORMACION TITULADA Y COMPLEMENTARIA</v>
          </cell>
          <cell r="G4" t="str">
            <v>FORMACION TITULADA Y COMPLEMENTARIA</v>
          </cell>
          <cell r="H4">
            <v>96125361</v>
          </cell>
          <cell r="I4" t="str">
            <v>JOSE LEONARDO CARVAJAL MENDEZ</v>
          </cell>
          <cell r="J4" t="str">
            <v>SARAVENA</v>
          </cell>
          <cell r="K4" t="str">
            <v>5 MESES Y 6 DIAS</v>
          </cell>
          <cell r="L4">
            <v>330</v>
          </cell>
          <cell r="M4">
            <v>28634</v>
          </cell>
          <cell r="N4">
            <v>9449220</v>
          </cell>
          <cell r="O4">
            <v>31749623147</v>
          </cell>
          <cell r="P4" t="str">
            <v>BANCOLOMBIA</v>
          </cell>
        </row>
        <row r="5">
          <cell r="A5">
            <v>18</v>
          </cell>
          <cell r="B5">
            <v>40562</v>
          </cell>
          <cell r="C5">
            <v>953010</v>
          </cell>
          <cell r="D5">
            <v>2112010304</v>
          </cell>
          <cell r="E5" t="str">
            <v>LINEA TECNOLOGICA MATERIALES Y HERRAMIENTAS</v>
          </cell>
          <cell r="F5" t="str">
            <v>FORMACION TITULADA Y COMPLEMENTARIA</v>
          </cell>
          <cell r="G5" t="str">
            <v>FORMACION TITULADA Y COMPLEMENTARIA</v>
          </cell>
          <cell r="H5">
            <v>3262390</v>
          </cell>
          <cell r="I5" t="str">
            <v>MAURICIO BRAVO GARCIA</v>
          </cell>
          <cell r="J5" t="str">
            <v>SARAVENA</v>
          </cell>
          <cell r="K5" t="str">
            <v>5 MESES Y 6 DIAS</v>
          </cell>
          <cell r="L5">
            <v>5.2</v>
          </cell>
          <cell r="M5">
            <v>3321750</v>
          </cell>
          <cell r="N5">
            <v>17273100</v>
          </cell>
          <cell r="O5">
            <v>506100064951</v>
          </cell>
          <cell r="P5" t="str">
            <v>DAVIVIENDA</v>
          </cell>
        </row>
        <row r="6">
          <cell r="A6">
            <v>19</v>
          </cell>
          <cell r="B6">
            <v>40562</v>
          </cell>
          <cell r="C6">
            <v>953010</v>
          </cell>
          <cell r="D6">
            <v>2112010304</v>
          </cell>
          <cell r="E6" t="str">
            <v>LINEA TECNOLOGICA MATERIALES Y HERRAMIENTAS</v>
          </cell>
          <cell r="F6" t="str">
            <v>FORMACION TITULADA Y COMPLEMENTARIA</v>
          </cell>
          <cell r="G6" t="str">
            <v>FORMACION TITULADA Y COMPLEMENTARIA</v>
          </cell>
          <cell r="H6">
            <v>88033881</v>
          </cell>
          <cell r="I6" t="str">
            <v>DAYRON ADALFER QUINTERO GELVIS</v>
          </cell>
          <cell r="J6" t="str">
            <v>SARAVENA</v>
          </cell>
          <cell r="K6" t="str">
            <v>3 MESES</v>
          </cell>
          <cell r="L6">
            <v>160</v>
          </cell>
          <cell r="M6">
            <v>28634</v>
          </cell>
          <cell r="N6">
            <v>4581440</v>
          </cell>
          <cell r="O6">
            <v>473603026719</v>
          </cell>
          <cell r="P6" t="str">
            <v>BANCO AGRARIO</v>
          </cell>
        </row>
        <row r="7">
          <cell r="A7">
            <v>20</v>
          </cell>
          <cell r="B7">
            <v>40562</v>
          </cell>
          <cell r="C7">
            <v>953010</v>
          </cell>
          <cell r="D7">
            <v>2112010304</v>
          </cell>
          <cell r="E7" t="str">
            <v>LINEA TECNOLOGICA DE CLIENTES</v>
          </cell>
          <cell r="F7" t="str">
            <v>FORMACION TITULADA Y COMPLEMENTARIA</v>
          </cell>
          <cell r="G7" t="str">
            <v>FORMACION TITULADA Y COMPLEMENTARIA</v>
          </cell>
          <cell r="H7">
            <v>5497852</v>
          </cell>
          <cell r="I7" t="str">
            <v>GERMAN AUGUSTO RAMIREZ GOMEZ</v>
          </cell>
          <cell r="J7" t="str">
            <v>SARAVENA</v>
          </cell>
          <cell r="K7" t="str">
            <v>5 MESES Y 6 DIAS</v>
          </cell>
          <cell r="L7">
            <v>5.2</v>
          </cell>
          <cell r="M7">
            <v>3321750</v>
          </cell>
          <cell r="N7">
            <v>17273100</v>
          </cell>
          <cell r="O7">
            <v>473600003408</v>
          </cell>
          <cell r="P7" t="str">
            <v>BANCO AGRARIO</v>
          </cell>
        </row>
        <row r="8">
          <cell r="A8">
            <v>21</v>
          </cell>
          <cell r="B8">
            <v>40562</v>
          </cell>
          <cell r="C8">
            <v>953010</v>
          </cell>
          <cell r="D8">
            <v>2112010304</v>
          </cell>
          <cell r="E8" t="str">
            <v>LINEA TECNOLOGICA DE CLIENTES</v>
          </cell>
          <cell r="F8" t="str">
            <v>FORMACION TITULADA Y COMPLEMENTARIA</v>
          </cell>
          <cell r="G8" t="str">
            <v>FORMACION TITULADA Y COMPLEMENTARIA</v>
          </cell>
          <cell r="H8">
            <v>24248860</v>
          </cell>
          <cell r="I8" t="str">
            <v>ELISABETH SANTOS</v>
          </cell>
          <cell r="J8" t="str">
            <v>SARAVENA</v>
          </cell>
          <cell r="K8" t="str">
            <v xml:space="preserve">5 MESES Y 6 DIAS </v>
          </cell>
          <cell r="L8">
            <v>556</v>
          </cell>
          <cell r="M8">
            <v>28634</v>
          </cell>
          <cell r="N8">
            <v>15920504</v>
          </cell>
          <cell r="O8">
            <v>73600132684</v>
          </cell>
          <cell r="P8" t="str">
            <v>BANCO AGRARIO</v>
          </cell>
        </row>
        <row r="9">
          <cell r="A9">
            <v>23</v>
          </cell>
          <cell r="B9">
            <v>40562</v>
          </cell>
          <cell r="C9">
            <v>953010</v>
          </cell>
          <cell r="D9">
            <v>2112010304</v>
          </cell>
          <cell r="E9" t="str">
            <v>LINEA TECNOLOGICA DE GESTION DE LA INFORMACION</v>
          </cell>
          <cell r="F9" t="str">
            <v>FORMACION TITULADA Y COMPLEMENTARIA</v>
          </cell>
          <cell r="G9" t="str">
            <v>FORMACION TITULADA Y COMPLEMENTARIA</v>
          </cell>
          <cell r="H9">
            <v>13724860</v>
          </cell>
          <cell r="I9" t="str">
            <v>EZEQUIEL DE JESUS ROJAS VARGAS</v>
          </cell>
          <cell r="J9" t="str">
            <v>SARAVENA</v>
          </cell>
          <cell r="K9" t="str">
            <v xml:space="preserve">5 MESES Y 6 DIAS </v>
          </cell>
          <cell r="L9">
            <v>5.2</v>
          </cell>
          <cell r="M9">
            <v>3321750</v>
          </cell>
          <cell r="N9">
            <v>17273100</v>
          </cell>
          <cell r="O9">
            <v>31725136300</v>
          </cell>
          <cell r="P9" t="str">
            <v>BANCOLOMBIA</v>
          </cell>
        </row>
        <row r="10">
          <cell r="A10">
            <v>26</v>
          </cell>
          <cell r="B10">
            <v>40562</v>
          </cell>
          <cell r="C10">
            <v>953010</v>
          </cell>
          <cell r="D10">
            <v>2112010304</v>
          </cell>
          <cell r="E10" t="str">
            <v>LINEA TECNOLOGICA DE CLIENTES</v>
          </cell>
          <cell r="F10" t="str">
            <v>FORMACION TITULADA Y COMPLEMENTARIA</v>
          </cell>
          <cell r="G10" t="str">
            <v>FORMACION TITULADA Y COMPLEMENTARIA</v>
          </cell>
          <cell r="H10">
            <v>88203116</v>
          </cell>
          <cell r="I10" t="str">
            <v>OSCAR CACERES GIL</v>
          </cell>
          <cell r="J10" t="str">
            <v>SARAVENA</v>
          </cell>
          <cell r="K10" t="str">
            <v xml:space="preserve">5 MESES Y 6 DIAS </v>
          </cell>
          <cell r="L10">
            <v>334</v>
          </cell>
          <cell r="M10">
            <v>28634</v>
          </cell>
          <cell r="N10">
            <v>9563756</v>
          </cell>
          <cell r="O10">
            <v>506100022447</v>
          </cell>
          <cell r="P10" t="str">
            <v>DAVIVIENDA</v>
          </cell>
        </row>
        <row r="11">
          <cell r="A11">
            <v>28</v>
          </cell>
          <cell r="B11">
            <v>40562</v>
          </cell>
          <cell r="C11">
            <v>953010</v>
          </cell>
          <cell r="D11">
            <v>2112010304</v>
          </cell>
          <cell r="E11" t="str">
            <v>LINEA TECNOLOGICA DE CLIENTES</v>
          </cell>
          <cell r="F11" t="str">
            <v>FORMACION TITULADA Y COMPLEMENTARIA</v>
          </cell>
          <cell r="G11" t="str">
            <v>FORMACION TITULADA Y COMPLEMENTARIA</v>
          </cell>
          <cell r="H11">
            <v>63538935</v>
          </cell>
          <cell r="I11" t="str">
            <v>LIZBETH ARIANA SANCHEZ MAZUERA</v>
          </cell>
          <cell r="J11" t="str">
            <v>SARAVENA</v>
          </cell>
          <cell r="K11" t="str">
            <v xml:space="preserve">5 MESES Y 6 DIAS </v>
          </cell>
          <cell r="L11">
            <v>290</v>
          </cell>
          <cell r="M11">
            <v>28634</v>
          </cell>
          <cell r="N11">
            <v>8303860</v>
          </cell>
          <cell r="O11">
            <v>506100022587</v>
          </cell>
          <cell r="P11" t="str">
            <v>DAVIVIENDA</v>
          </cell>
        </row>
        <row r="12">
          <cell r="A12">
            <v>29</v>
          </cell>
          <cell r="B12">
            <v>40562</v>
          </cell>
          <cell r="C12">
            <v>953010</v>
          </cell>
          <cell r="D12">
            <v>2112010304</v>
          </cell>
          <cell r="E12" t="str">
            <v>LINEA TECNOLOGICA DE CLIENTES</v>
          </cell>
          <cell r="F12" t="str">
            <v>FORMACION TITULADA Y COMPLEMENTARIA</v>
          </cell>
          <cell r="G12" t="str">
            <v>FORMACION TITULADA Y COMPLEMENTARIA</v>
          </cell>
          <cell r="H12">
            <v>11229178</v>
          </cell>
          <cell r="I12" t="str">
            <v>JAIR ORLANDO DOMINGUEZ CARRANZA</v>
          </cell>
          <cell r="J12" t="str">
            <v>FORTUL</v>
          </cell>
          <cell r="K12" t="str">
            <v xml:space="preserve">5 MESES Y 6 DIAS </v>
          </cell>
          <cell r="L12">
            <v>335</v>
          </cell>
          <cell r="M12">
            <v>28634</v>
          </cell>
          <cell r="N12">
            <v>9592390</v>
          </cell>
          <cell r="O12">
            <v>473150015915</v>
          </cell>
          <cell r="P12" t="str">
            <v>BANCO AGRARIO</v>
          </cell>
        </row>
        <row r="13">
          <cell r="A13">
            <v>30</v>
          </cell>
          <cell r="B13">
            <v>40562</v>
          </cell>
          <cell r="C13">
            <v>953010</v>
          </cell>
          <cell r="D13">
            <v>2112010304</v>
          </cell>
          <cell r="E13" t="str">
            <v>LINEA TECNOLOGICA DE PRODUCCION Y TRANSFORMACION</v>
          </cell>
          <cell r="F13" t="str">
            <v>FORMACION TITULADA Y COMPLEMENTARIA</v>
          </cell>
          <cell r="G13" t="str">
            <v>FORMACION TITULADA Y COMPLEMENTARIA</v>
          </cell>
          <cell r="H13">
            <v>1090429712</v>
          </cell>
          <cell r="I13" t="str">
            <v>JULIETH PAOLA GELVEZ RIVERA</v>
          </cell>
          <cell r="J13" t="str">
            <v>SARAVENA</v>
          </cell>
          <cell r="K13" t="str">
            <v xml:space="preserve">5 MESES Y 6 DIAS </v>
          </cell>
          <cell r="L13">
            <v>5.2</v>
          </cell>
          <cell r="M13">
            <v>3321750</v>
          </cell>
          <cell r="N13">
            <v>17273100</v>
          </cell>
          <cell r="O13">
            <v>506100059423</v>
          </cell>
          <cell r="P13" t="str">
            <v>DAVIVIENDA</v>
          </cell>
        </row>
        <row r="14">
          <cell r="A14">
            <v>31</v>
          </cell>
          <cell r="B14">
            <v>40562</v>
          </cell>
          <cell r="C14">
            <v>953010</v>
          </cell>
          <cell r="D14">
            <v>2112010304</v>
          </cell>
          <cell r="E14" t="str">
            <v>LINEA TECNOLOGICA DE CLIENTES</v>
          </cell>
          <cell r="F14" t="str">
            <v>FORMACION TITULADA Y COMPLEMENTARIA</v>
          </cell>
          <cell r="G14" t="str">
            <v>FORMACION TITULADA Y COMPLEMENTARIA</v>
          </cell>
          <cell r="H14">
            <v>63509735</v>
          </cell>
          <cell r="I14" t="str">
            <v>MARICELY BARON CONTRERAS</v>
          </cell>
          <cell r="J14" t="str">
            <v>SARAVENA</v>
          </cell>
          <cell r="K14" t="str">
            <v xml:space="preserve">5 MESES Y 6 DIAS </v>
          </cell>
          <cell r="L14">
            <v>300</v>
          </cell>
          <cell r="M14">
            <v>28634</v>
          </cell>
          <cell r="N14">
            <v>8590200</v>
          </cell>
          <cell r="O14">
            <v>506100026752</v>
          </cell>
          <cell r="P14" t="str">
            <v>DAVIVIENDA</v>
          </cell>
        </row>
        <row r="15">
          <cell r="A15">
            <v>33</v>
          </cell>
          <cell r="B15">
            <v>40562</v>
          </cell>
          <cell r="C15">
            <v>953010</v>
          </cell>
          <cell r="D15">
            <v>2112010304</v>
          </cell>
          <cell r="E15" t="str">
            <v>LINEA TECNOLOGICA DE CLIENTES</v>
          </cell>
          <cell r="F15" t="str">
            <v>FORMACION TITULADA Y COMPLEMENTARIA</v>
          </cell>
          <cell r="G15" t="str">
            <v>FORMACION TITULADA Y COMPLEMENTARIA</v>
          </cell>
          <cell r="H15">
            <v>52208700</v>
          </cell>
          <cell r="I15" t="str">
            <v>GLORIA INES SANCHEZ ACUÑA</v>
          </cell>
          <cell r="J15" t="str">
            <v>SARAVENA</v>
          </cell>
          <cell r="K15" t="str">
            <v xml:space="preserve">5 MESES Y 7  DIAS </v>
          </cell>
          <cell r="L15">
            <v>353</v>
          </cell>
          <cell r="M15">
            <v>28634</v>
          </cell>
          <cell r="N15">
            <v>10107802</v>
          </cell>
          <cell r="O15">
            <v>473600009139</v>
          </cell>
          <cell r="P15" t="str">
            <v>BANCO AGRARIO</v>
          </cell>
        </row>
        <row r="16">
          <cell r="A16">
            <v>34</v>
          </cell>
          <cell r="B16">
            <v>40562</v>
          </cell>
          <cell r="C16">
            <v>953010</v>
          </cell>
          <cell r="D16">
            <v>2112010304</v>
          </cell>
          <cell r="E16" t="str">
            <v>LINEA TECNOLOGICA DE CLIENTES</v>
          </cell>
          <cell r="F16" t="str">
            <v>FORMACION TITULADA Y COMPLEMENTARIA</v>
          </cell>
          <cell r="G16" t="str">
            <v>FORMACION TITULADA Y COMPLEMENTARIA</v>
          </cell>
          <cell r="H16">
            <v>92517719</v>
          </cell>
          <cell r="I16" t="str">
            <v>JORGE ALBERTO POSADA BARRIOS</v>
          </cell>
          <cell r="J16" t="str">
            <v>SARAVENA</v>
          </cell>
          <cell r="K16" t="str">
            <v xml:space="preserve">5 MESES Y 6 DIAS </v>
          </cell>
          <cell r="L16">
            <v>230</v>
          </cell>
          <cell r="M16">
            <v>28634</v>
          </cell>
          <cell r="N16">
            <v>6585820</v>
          </cell>
          <cell r="O16">
            <v>31745034392</v>
          </cell>
          <cell r="P16" t="str">
            <v>BANCOLOMBIA</v>
          </cell>
        </row>
        <row r="17">
          <cell r="A17">
            <v>35</v>
          </cell>
          <cell r="B17">
            <v>40562</v>
          </cell>
          <cell r="C17">
            <v>953010</v>
          </cell>
          <cell r="D17">
            <v>2112010304</v>
          </cell>
          <cell r="E17" t="str">
            <v>LINEA TECNOLOGICA DE CLIENTES</v>
          </cell>
          <cell r="F17" t="str">
            <v>FORMACION TITULADA Y COMPLEMENTARIA</v>
          </cell>
          <cell r="G17" t="str">
            <v>FORMACION TITULADA Y COMPLEMENTARIA</v>
          </cell>
          <cell r="H17">
            <v>37753592</v>
          </cell>
          <cell r="I17" t="str">
            <v>GLORIA AMPARO PARRA SANABRIA</v>
          </cell>
          <cell r="J17" t="str">
            <v>SARAVENA</v>
          </cell>
          <cell r="K17" t="str">
            <v>3 MESES</v>
          </cell>
          <cell r="L17">
            <v>130</v>
          </cell>
          <cell r="M17">
            <v>28634</v>
          </cell>
          <cell r="N17">
            <v>3722420</v>
          </cell>
          <cell r="O17">
            <v>506100008545</v>
          </cell>
          <cell r="P17" t="str">
            <v>DAVIVIENDA</v>
          </cell>
        </row>
        <row r="18">
          <cell r="A18">
            <v>36</v>
          </cell>
          <cell r="B18">
            <v>40562</v>
          </cell>
          <cell r="C18">
            <v>953010</v>
          </cell>
          <cell r="D18">
            <v>2112010304</v>
          </cell>
          <cell r="E18" t="str">
            <v>LINEA TECNOLOGICA DE CLIENTES</v>
          </cell>
          <cell r="F18" t="str">
            <v>FORMACION TITULADA Y COMPLEMENTARIA</v>
          </cell>
          <cell r="G18" t="str">
            <v>FORMACION TITULADA Y COMPLEMENTARIA</v>
          </cell>
          <cell r="H18">
            <v>32869301</v>
          </cell>
          <cell r="I18" t="str">
            <v>PAOLA SUAREZ VERDUGO</v>
          </cell>
          <cell r="J18" t="str">
            <v>SARAVENA</v>
          </cell>
          <cell r="K18" t="str">
            <v xml:space="preserve">5 MESES Y 6 DIAS </v>
          </cell>
          <cell r="L18">
            <v>368</v>
          </cell>
          <cell r="M18">
            <v>28634</v>
          </cell>
          <cell r="N18">
            <v>10537312</v>
          </cell>
          <cell r="O18">
            <v>473050021047</v>
          </cell>
          <cell r="P18" t="str">
            <v>BANCO AGRARIO</v>
          </cell>
        </row>
        <row r="19">
          <cell r="A19">
            <v>37</v>
          </cell>
          <cell r="B19">
            <v>40562</v>
          </cell>
          <cell r="C19">
            <v>953010</v>
          </cell>
          <cell r="D19">
            <v>2112010304</v>
          </cell>
          <cell r="E19" t="str">
            <v>LINEA TECNOLOGICA DE CLIENTES</v>
          </cell>
          <cell r="F19" t="str">
            <v>FORMACION TITULADA Y COMPLEMENTARIA</v>
          </cell>
          <cell r="G19" t="str">
            <v>FORMACION TITULADA Y COMPLEMENTARIA</v>
          </cell>
          <cell r="H19">
            <v>86047295</v>
          </cell>
          <cell r="I19" t="str">
            <v>NELSON ENRIQUE CONTRERAS PARRA</v>
          </cell>
          <cell r="J19" t="str">
            <v>ARAUQUITA</v>
          </cell>
          <cell r="K19" t="str">
            <v xml:space="preserve">5 MESES Y 6 DIAS </v>
          </cell>
          <cell r="L19">
            <v>5.2</v>
          </cell>
          <cell r="M19">
            <v>3321750</v>
          </cell>
          <cell r="N19">
            <v>17273100</v>
          </cell>
          <cell r="O19">
            <v>473700037687</v>
          </cell>
          <cell r="P19" t="str">
            <v>BANCO AGRARIO</v>
          </cell>
        </row>
        <row r="20">
          <cell r="A20">
            <v>38</v>
          </cell>
          <cell r="B20">
            <v>40562</v>
          </cell>
          <cell r="C20">
            <v>953010</v>
          </cell>
          <cell r="D20">
            <v>2112010304</v>
          </cell>
          <cell r="E20" t="str">
            <v>LINEA TECNOLOGICA DE CLIENTES</v>
          </cell>
          <cell r="F20" t="str">
            <v>FORMACION TITULADA Y COMPLEMENTARIA</v>
          </cell>
          <cell r="G20" t="str">
            <v>FORMACION TITULADA Y COMPLEMENTARIA</v>
          </cell>
          <cell r="H20">
            <v>47434785</v>
          </cell>
          <cell r="I20" t="str">
            <v>SANDRA MILENA ROJAS ROA</v>
          </cell>
          <cell r="J20" t="str">
            <v>ARAUQUITA</v>
          </cell>
          <cell r="K20" t="str">
            <v xml:space="preserve">5 MESES Y 6 DIAS </v>
          </cell>
          <cell r="L20">
            <v>270</v>
          </cell>
          <cell r="M20">
            <v>28634</v>
          </cell>
          <cell r="N20">
            <v>7731180</v>
          </cell>
          <cell r="O20">
            <v>473050024100</v>
          </cell>
          <cell r="P20" t="str">
            <v>BANCO AGRARIO</v>
          </cell>
        </row>
        <row r="21">
          <cell r="A21">
            <v>39</v>
          </cell>
          <cell r="B21">
            <v>40562</v>
          </cell>
          <cell r="C21">
            <v>953010</v>
          </cell>
          <cell r="D21">
            <v>2112010304</v>
          </cell>
          <cell r="E21" t="str">
            <v>LINEA TECNOLOGICA DE PRODUCCION Y TRANSFORMACION</v>
          </cell>
          <cell r="F21" t="str">
            <v>FORMACION TITULADA Y COMPLEMENTARIA</v>
          </cell>
          <cell r="G21" t="str">
            <v>FORMACION TITULADA Y COMPLEMENTARIA</v>
          </cell>
          <cell r="H21">
            <v>24246707</v>
          </cell>
          <cell r="I21" t="str">
            <v>NELLY SOLANO GRISMALDOS</v>
          </cell>
          <cell r="J21" t="str">
            <v>ARAUQUITA</v>
          </cell>
          <cell r="K21" t="str">
            <v xml:space="preserve">5 MESES Y 6 DIAS </v>
          </cell>
          <cell r="L21">
            <v>335</v>
          </cell>
          <cell r="M21">
            <v>28634</v>
          </cell>
          <cell r="N21">
            <v>9592390</v>
          </cell>
          <cell r="O21">
            <v>31740759011</v>
          </cell>
          <cell r="P21" t="str">
            <v>BANCOLOMBIA</v>
          </cell>
        </row>
        <row r="22">
          <cell r="A22">
            <v>40</v>
          </cell>
          <cell r="B22">
            <v>40562</v>
          </cell>
          <cell r="C22">
            <v>953010</v>
          </cell>
          <cell r="D22">
            <v>2112010304</v>
          </cell>
          <cell r="E22" t="str">
            <v>LINEA TECNOLOGICA DE CLIENTES</v>
          </cell>
          <cell r="F22" t="str">
            <v>FORMACION TITULADA Y COMPLEMENTARIA</v>
          </cell>
          <cell r="G22" t="str">
            <v>FORMACION TITULADA Y COMPLEMENTARIA</v>
          </cell>
          <cell r="H22">
            <v>33377778</v>
          </cell>
          <cell r="I22" t="str">
            <v>YENNY LILIANA FUQUEN SANABRIA</v>
          </cell>
          <cell r="J22" t="str">
            <v>FORTUL</v>
          </cell>
          <cell r="K22" t="str">
            <v xml:space="preserve">5 MESES Y 6 DIAS </v>
          </cell>
          <cell r="L22">
            <v>301</v>
          </cell>
          <cell r="M22">
            <v>28634</v>
          </cell>
          <cell r="N22">
            <v>8618834</v>
          </cell>
          <cell r="O22">
            <v>473150011057</v>
          </cell>
          <cell r="P22" t="str">
            <v>BANCO AGRARIO</v>
          </cell>
        </row>
        <row r="23">
          <cell r="A23">
            <v>41</v>
          </cell>
          <cell r="B23">
            <v>40562</v>
          </cell>
          <cell r="C23">
            <v>953010</v>
          </cell>
          <cell r="D23">
            <v>2112010304</v>
          </cell>
          <cell r="E23" t="str">
            <v>LINEA TECNOLOGICA DE CLIENTES</v>
          </cell>
          <cell r="F23" t="str">
            <v>FORMACION TITULADA Y COMPLEMENTARIA</v>
          </cell>
          <cell r="G23" t="str">
            <v>FORMACION TITULADA Y COMPLEMENTARIA</v>
          </cell>
          <cell r="H23">
            <v>46376947</v>
          </cell>
          <cell r="I23" t="str">
            <v>NIDIA NAYIVE LEON PRIETO</v>
          </cell>
          <cell r="J23" t="str">
            <v>FORTUL</v>
          </cell>
          <cell r="K23" t="str">
            <v xml:space="preserve">5 MESES Y 6 DIAS </v>
          </cell>
          <cell r="L23">
            <v>442</v>
          </cell>
          <cell r="M23">
            <v>28634</v>
          </cell>
          <cell r="N23">
            <v>12656228</v>
          </cell>
          <cell r="O23">
            <v>473150015680</v>
          </cell>
          <cell r="P23" t="str">
            <v>BANCO AGRARIO</v>
          </cell>
        </row>
        <row r="24">
          <cell r="A24">
            <v>42</v>
          </cell>
          <cell r="B24">
            <v>40562</v>
          </cell>
          <cell r="C24">
            <v>953010</v>
          </cell>
          <cell r="D24">
            <v>2112010304</v>
          </cell>
          <cell r="E24" t="str">
            <v>LINEA TECNOLOGICA DE PRODUCCION Y TRANSFORMACION</v>
          </cell>
          <cell r="F24" t="str">
            <v>FORMACION TITULADA Y COMPLEMENTARIA</v>
          </cell>
          <cell r="G24" t="str">
            <v>FORMACION TITULADA Y COMPLEMENTARIA</v>
          </cell>
          <cell r="H24">
            <v>37271102</v>
          </cell>
          <cell r="I24" t="str">
            <v>KARINA JEANETTE GUERRA CARDENAS</v>
          </cell>
          <cell r="J24" t="str">
            <v>ARAUQUITA</v>
          </cell>
          <cell r="K24" t="str">
            <v xml:space="preserve">5 MESES Y 6 DIAS </v>
          </cell>
          <cell r="L24">
            <v>334</v>
          </cell>
          <cell r="M24">
            <v>28634</v>
          </cell>
          <cell r="N24">
            <v>9563756</v>
          </cell>
          <cell r="O24" t="str">
            <v>O8862457120</v>
          </cell>
          <cell r="P24" t="str">
            <v>BANCOLOMBIA</v>
          </cell>
        </row>
        <row r="25">
          <cell r="A25">
            <v>43</v>
          </cell>
          <cell r="B25">
            <v>40562</v>
          </cell>
          <cell r="C25">
            <v>953010</v>
          </cell>
          <cell r="D25">
            <v>2112010304</v>
          </cell>
          <cell r="E25" t="str">
            <v>LINEA TECNOLOGICA DE CLIENTES</v>
          </cell>
          <cell r="F25" t="str">
            <v>FORMACION TITULADA Y COMPLEMENTARIA</v>
          </cell>
          <cell r="G25" t="str">
            <v>FORMACION TITULADA Y COMPLEMENTARIA</v>
          </cell>
          <cell r="H25">
            <v>1094240153</v>
          </cell>
          <cell r="I25" t="str">
            <v>KAREN SALINAS DURAN</v>
          </cell>
          <cell r="J25" t="str">
            <v>SARAVENA</v>
          </cell>
          <cell r="K25" t="str">
            <v xml:space="preserve">5 MESES Y 6 DIAS </v>
          </cell>
          <cell r="L25">
            <v>440</v>
          </cell>
          <cell r="M25">
            <v>28634</v>
          </cell>
          <cell r="N25">
            <v>12598960</v>
          </cell>
          <cell r="O25">
            <v>506100003926</v>
          </cell>
          <cell r="P25" t="str">
            <v>DAVIVIENDA</v>
          </cell>
        </row>
        <row r="26">
          <cell r="A26">
            <v>53</v>
          </cell>
          <cell r="B26">
            <v>40563</v>
          </cell>
          <cell r="C26">
            <v>953010</v>
          </cell>
          <cell r="D26">
            <v>2112010304</v>
          </cell>
          <cell r="E26" t="str">
            <v>LINEA TECNOLOGICA DE DISEÑO</v>
          </cell>
          <cell r="F26" t="str">
            <v>FORMACION TITULADA Y COMPLEMENTARIA</v>
          </cell>
          <cell r="G26" t="str">
            <v>FORMACION TITULADA Y COMPLEMENTARIA</v>
          </cell>
          <cell r="H26">
            <v>91524469</v>
          </cell>
          <cell r="I26" t="str">
            <v>NEYDER WILFREDO CALDERON VER</v>
          </cell>
          <cell r="J26" t="str">
            <v>SARAVENA</v>
          </cell>
          <cell r="K26" t="str">
            <v xml:space="preserve">5 MESES Y 5 DIAS </v>
          </cell>
          <cell r="L26">
            <v>290</v>
          </cell>
          <cell r="M26">
            <v>28634</v>
          </cell>
          <cell r="N26">
            <v>8303860</v>
          </cell>
          <cell r="O26">
            <v>31763115634</v>
          </cell>
          <cell r="P26" t="str">
            <v>BANCOLOMBIA</v>
          </cell>
        </row>
        <row r="27">
          <cell r="A27">
            <v>56</v>
          </cell>
          <cell r="B27">
            <v>40564</v>
          </cell>
          <cell r="C27">
            <v>953010</v>
          </cell>
          <cell r="D27">
            <v>2112010304</v>
          </cell>
          <cell r="E27" t="str">
            <v>LINEA TECNOLOGICA DE MAQUINAS Y HERRRAMIENTAS</v>
          </cell>
          <cell r="F27" t="str">
            <v>FORMACION TITULADA Y COMPLEMENTARIA</v>
          </cell>
          <cell r="G27" t="str">
            <v>FORMACION TITULADA Y COMPLEMENTARIA</v>
          </cell>
          <cell r="H27">
            <v>1052946137</v>
          </cell>
          <cell r="I27" t="str">
            <v>OSCAR JAIME VILLALBA GARCIA</v>
          </cell>
          <cell r="J27" t="str">
            <v>SARAVENA</v>
          </cell>
          <cell r="K27" t="str">
            <v xml:space="preserve">5 MESES Y 5 DIAS </v>
          </cell>
          <cell r="L27">
            <v>444</v>
          </cell>
          <cell r="M27">
            <v>28634</v>
          </cell>
          <cell r="N27">
            <v>12713496</v>
          </cell>
          <cell r="O27">
            <v>31766275349</v>
          </cell>
          <cell r="P27" t="str">
            <v>BANCOLOMBIA</v>
          </cell>
        </row>
        <row r="28">
          <cell r="A28">
            <v>78</v>
          </cell>
          <cell r="B28">
            <v>40574</v>
          </cell>
          <cell r="C28">
            <v>953099</v>
          </cell>
          <cell r="D28">
            <v>2112010304</v>
          </cell>
          <cell r="E28" t="str">
            <v>LINEA TECNOLOGICA DE PRODUCCION Y TRANSFORMACION</v>
          </cell>
          <cell r="F28" t="str">
            <v>DESARROLLAR EL COMPONENTE TECNICO Y EMPRESARIAL PARA EL MONTAJE Y PUESTA EN MARCHA COMO MINIMO DOS UNIDADES PRODUCTIVAS</v>
          </cell>
          <cell r="G28" t="str">
            <v>JOVENES RURALES EMPRENDEDORES</v>
          </cell>
          <cell r="H28">
            <v>91519910</v>
          </cell>
          <cell r="I28" t="str">
            <v>HECTOR EZEQUIEL BRAGAGNINI DIAZ</v>
          </cell>
          <cell r="J28" t="str">
            <v>ARAUQUITA</v>
          </cell>
          <cell r="K28" t="str">
            <v>4.5 MESES</v>
          </cell>
          <cell r="L28">
            <v>4.5</v>
          </cell>
          <cell r="M28">
            <v>2245600</v>
          </cell>
          <cell r="N28">
            <v>10105200</v>
          </cell>
          <cell r="O28">
            <v>195001656</v>
          </cell>
          <cell r="P28" t="str">
            <v>BBVA</v>
          </cell>
        </row>
        <row r="29">
          <cell r="A29">
            <v>81</v>
          </cell>
          <cell r="B29">
            <v>40576</v>
          </cell>
          <cell r="C29">
            <v>953010</v>
          </cell>
          <cell r="D29">
            <v>2112010304</v>
          </cell>
          <cell r="E29" t="str">
            <v>LINEA TECNOLOGICA DE PRODUCCION Y TRANSFORMACION</v>
          </cell>
          <cell r="F29" t="str">
            <v>FORMACION TITULADA Y COMPLEMENTARIA</v>
          </cell>
          <cell r="G29" t="str">
            <v>FORMACION TITULADA Y COMPLEMENTARIA</v>
          </cell>
          <cell r="H29">
            <v>96185644</v>
          </cell>
          <cell r="I29" t="str">
            <v>ALIRIO RAMIREZ VELAZQUEZ</v>
          </cell>
          <cell r="J29" t="str">
            <v>SARAVENA</v>
          </cell>
          <cell r="K29" t="str">
            <v>4.5 MESES</v>
          </cell>
          <cell r="L29">
            <v>457</v>
          </cell>
          <cell r="M29">
            <v>28634</v>
          </cell>
          <cell r="N29">
            <v>13085738</v>
          </cell>
          <cell r="O29">
            <v>31762400416</v>
          </cell>
          <cell r="P29" t="str">
            <v>BANCOLOMBIA</v>
          </cell>
        </row>
        <row r="30">
          <cell r="A30">
            <v>91</v>
          </cell>
          <cell r="B30">
            <v>40578</v>
          </cell>
          <cell r="C30">
            <v>953099</v>
          </cell>
          <cell r="D30">
            <v>2112010304</v>
          </cell>
          <cell r="E30" t="str">
            <v>LINEA TECNOLOGICA DE PRODUCCION Y TRANSFORMACION</v>
          </cell>
          <cell r="F30" t="str">
            <v>DESARROLLAR EL COMPONENTE TECNICO Y EMPRESARIAL PARA EL MONTAJE Y PUESTA EN MARCHA COMO MINIMO DOS UNIDADES PRODUCTIVAS</v>
          </cell>
          <cell r="G30" t="str">
            <v>JOVENES RURALES EMPRENDEDORES</v>
          </cell>
          <cell r="H30">
            <v>96189686</v>
          </cell>
          <cell r="I30" t="str">
            <v>JOSE DIOFANOL AGUIRRE BECERRA</v>
          </cell>
          <cell r="J30" t="str">
            <v>SARAVENA</v>
          </cell>
          <cell r="K30" t="str">
            <v>4.5 MESES</v>
          </cell>
          <cell r="L30">
            <v>4.5</v>
          </cell>
          <cell r="M30">
            <v>2245600</v>
          </cell>
          <cell r="N30">
            <v>10105200</v>
          </cell>
        </row>
        <row r="31">
          <cell r="A31">
            <v>93</v>
          </cell>
          <cell r="B31">
            <v>40581</v>
          </cell>
          <cell r="C31">
            <v>953099</v>
          </cell>
          <cell r="D31">
            <v>2112010304</v>
          </cell>
          <cell r="E31" t="str">
            <v>LINEA TECNOLOGICA DE PRODUCCION Y TRANSFORMACION</v>
          </cell>
          <cell r="F31" t="str">
            <v>DESARROLLAR EL COMPONENTE TECNICO Y EMPRESARIAL PARA EL MONTAJE Y PUESTA EN MARCHA COMO MINIMO DOS UNIDADES PRODUCTIVAS</v>
          </cell>
          <cell r="G31" t="str">
            <v>JOVENES RURALES EMPRENDEDORES</v>
          </cell>
          <cell r="H31">
            <v>60267796</v>
          </cell>
          <cell r="I31" t="str">
            <v>MONICA ANDREA GALVIZ RIVERA</v>
          </cell>
          <cell r="J31" t="str">
            <v>SARAVENA</v>
          </cell>
          <cell r="K31" t="str">
            <v>4.5 MESES</v>
          </cell>
          <cell r="L31">
            <v>4.5</v>
          </cell>
          <cell r="M31">
            <v>2245600</v>
          </cell>
          <cell r="N31">
            <v>10105200</v>
          </cell>
        </row>
        <row r="32">
          <cell r="A32">
            <v>97</v>
          </cell>
          <cell r="B32">
            <v>40581</v>
          </cell>
          <cell r="C32">
            <v>953010</v>
          </cell>
          <cell r="D32">
            <v>2112010304</v>
          </cell>
          <cell r="E32" t="str">
            <v>LINEA TECNOLOGICA DE CLIENTES Y GESTION DE LA INFORMACION</v>
          </cell>
          <cell r="F32" t="str">
            <v>FORMACION TITULADA Y COMPLEMENTARIA</v>
          </cell>
          <cell r="G32" t="str">
            <v>FORMACION TITULADA Y COMPLEMENTARIA</v>
          </cell>
          <cell r="H32">
            <v>60263252</v>
          </cell>
          <cell r="I32" t="str">
            <v>YAQUELIN GALVIS RIVERA</v>
          </cell>
          <cell r="J32" t="str">
            <v>SARAVENA</v>
          </cell>
          <cell r="K32" t="str">
            <v>4.5 MESES</v>
          </cell>
          <cell r="L32">
            <v>430</v>
          </cell>
          <cell r="M32">
            <v>28634</v>
          </cell>
          <cell r="N32">
            <v>12312620</v>
          </cell>
          <cell r="O32">
            <v>506100015706</v>
          </cell>
          <cell r="P32" t="str">
            <v>DAVIVIENDA</v>
          </cell>
        </row>
        <row r="33">
          <cell r="A33">
            <v>132</v>
          </cell>
          <cell r="B33">
            <v>40665</v>
          </cell>
          <cell r="C33">
            <v>953010</v>
          </cell>
          <cell r="D33">
            <v>2112010304</v>
          </cell>
          <cell r="E33" t="str">
            <v>LINEA TECNOLOGICA DE PRODUCCION Y TRANSFORMACION</v>
          </cell>
          <cell r="F33" t="str">
            <v>FORMACION TITULADA Y COMPLEMENTARIA</v>
          </cell>
          <cell r="G33" t="str">
            <v>FORMACION TITULADA Y COMPLEMENTARIA</v>
          </cell>
          <cell r="H33">
            <v>17595014</v>
          </cell>
          <cell r="I33" t="str">
            <v>VICTOR OSCAR PINZON ROJAS</v>
          </cell>
          <cell r="J33" t="str">
            <v>ARAUQUITA</v>
          </cell>
          <cell r="K33" t="str">
            <v>2 MESES</v>
          </cell>
          <cell r="L33">
            <v>222</v>
          </cell>
          <cell r="M33">
            <v>23896</v>
          </cell>
          <cell r="N33">
            <v>5304912</v>
          </cell>
          <cell r="O33">
            <v>457800065890</v>
          </cell>
          <cell r="P33" t="str">
            <v>DAVIVIENDA</v>
          </cell>
        </row>
        <row r="34">
          <cell r="A34">
            <v>136</v>
          </cell>
          <cell r="B34">
            <v>40667</v>
          </cell>
          <cell r="C34">
            <v>953010</v>
          </cell>
          <cell r="D34">
            <v>2112010304</v>
          </cell>
          <cell r="E34" t="str">
            <v>LINEA TECNOLOGICA DE GESTION DE LA INFORMACION</v>
          </cell>
          <cell r="F34" t="str">
            <v>FORMACION TITULADA Y COMPLEMENTARIA</v>
          </cell>
          <cell r="G34" t="str">
            <v>FORMACION TITULADA Y COMPLEMENTARIA</v>
          </cell>
          <cell r="H34">
            <v>17590164</v>
          </cell>
          <cell r="I34" t="str">
            <v>LORENZO ORTEGA ARMIROLA</v>
          </cell>
          <cell r="J34" t="str">
            <v>ARAUQUITA</v>
          </cell>
          <cell r="K34" t="str">
            <v>1.5 MESES</v>
          </cell>
          <cell r="L34">
            <v>160</v>
          </cell>
          <cell r="M34">
            <v>21578</v>
          </cell>
          <cell r="N34">
            <v>3452480</v>
          </cell>
          <cell r="O34">
            <v>31706670974</v>
          </cell>
          <cell r="P34" t="str">
            <v>BANCOLOMBIA</v>
          </cell>
        </row>
        <row r="35">
          <cell r="A35">
            <v>141</v>
          </cell>
          <cell r="B35">
            <v>40687</v>
          </cell>
          <cell r="C35">
            <v>953010</v>
          </cell>
          <cell r="D35">
            <v>2112010304</v>
          </cell>
          <cell r="E35" t="str">
            <v>LINEA TECNOLOGICA DE PRODUCCION Y TRANSFORMACION</v>
          </cell>
          <cell r="F35" t="str">
            <v>FORMACION TITULADA Y COMPLEMENTARIA</v>
          </cell>
          <cell r="G35" t="str">
            <v>FORMACION TITULADA Y COMPLEMENTARIA</v>
          </cell>
          <cell r="H35">
            <v>91538148</v>
          </cell>
          <cell r="I35" t="str">
            <v>FABIAN LIBARDO BERNAL HOYOS</v>
          </cell>
          <cell r="J35" t="str">
            <v>SARAVENA</v>
          </cell>
          <cell r="K35" t="str">
            <v>1 MES</v>
          </cell>
          <cell r="L35">
            <v>96</v>
          </cell>
          <cell r="M35">
            <v>28634</v>
          </cell>
          <cell r="N35">
            <v>2748864</v>
          </cell>
        </row>
        <row r="36">
          <cell r="A36">
            <v>183</v>
          </cell>
          <cell r="B36">
            <v>40736</v>
          </cell>
          <cell r="C36">
            <v>953010</v>
          </cell>
          <cell r="D36">
            <v>2112010304</v>
          </cell>
          <cell r="E36" t="str">
            <v>LINEA  TECNOLOGICA DE CLIENTES</v>
          </cell>
          <cell r="F36" t="str">
            <v>FORMACION TITULADA Y COMPLEMENTARIA</v>
          </cell>
          <cell r="G36" t="str">
            <v>FORMACION TITULADA Y COMPLEMENTARIA</v>
          </cell>
          <cell r="H36">
            <v>13724860</v>
          </cell>
          <cell r="I36" t="str">
            <v>EZEQUIEL DE JESUS ROJAS VARGAS</v>
          </cell>
          <cell r="J36" t="str">
            <v>SARAVENA</v>
          </cell>
          <cell r="K36" t="str">
            <v>5 MESES</v>
          </cell>
          <cell r="L36">
            <v>319</v>
          </cell>
          <cell r="M36">
            <v>28634</v>
          </cell>
          <cell r="N36">
            <v>9134246</v>
          </cell>
          <cell r="O36">
            <v>31725136300</v>
          </cell>
          <cell r="P36" t="str">
            <v>BANCOLOMBIA</v>
          </cell>
        </row>
        <row r="37">
          <cell r="A37">
            <v>184</v>
          </cell>
          <cell r="B37">
            <v>40736</v>
          </cell>
          <cell r="C37">
            <v>953010</v>
          </cell>
          <cell r="D37">
            <v>2112010304</v>
          </cell>
          <cell r="E37" t="str">
            <v>LINEA TECNOLOGICA DE CLIENTES</v>
          </cell>
          <cell r="F37" t="str">
            <v>FORMACION TITULADA Y COMPLEMENTARIA</v>
          </cell>
          <cell r="G37" t="str">
            <v>FORMACION TITULADA Y COMPLEMENTARIA</v>
          </cell>
          <cell r="H37">
            <v>71373492</v>
          </cell>
          <cell r="I37" t="str">
            <v>JUAN DAVID ARAQUE LARGO</v>
          </cell>
          <cell r="J37" t="str">
            <v>SARAVENA</v>
          </cell>
          <cell r="K37" t="str">
            <v>5 MESES</v>
          </cell>
          <cell r="L37">
            <v>5</v>
          </cell>
          <cell r="M37">
            <v>3321750</v>
          </cell>
          <cell r="N37">
            <v>16608750</v>
          </cell>
          <cell r="O37">
            <v>37915213279</v>
          </cell>
          <cell r="P37" t="str">
            <v>BANCOLOMBIA</v>
          </cell>
        </row>
        <row r="38">
          <cell r="A38">
            <v>186</v>
          </cell>
          <cell r="B38">
            <v>40736</v>
          </cell>
          <cell r="C38">
            <v>953010</v>
          </cell>
          <cell r="D38">
            <v>2112010304</v>
          </cell>
          <cell r="E38" t="str">
            <v>LINEA TECNOLOGICA DE CLIENTES</v>
          </cell>
          <cell r="F38" t="str">
            <v>FORMACION TITULADA Y COMPLEMENTARIA</v>
          </cell>
          <cell r="G38" t="str">
            <v>FORMACION TITULADA Y COMPLEMENTARIA</v>
          </cell>
          <cell r="H38">
            <v>1094240153</v>
          </cell>
          <cell r="I38" t="str">
            <v>KAREN SALINAS DURAN</v>
          </cell>
          <cell r="J38" t="str">
            <v>SARAVENA</v>
          </cell>
          <cell r="K38" t="str">
            <v>5 MESES</v>
          </cell>
          <cell r="L38">
            <v>450</v>
          </cell>
          <cell r="M38">
            <v>23896</v>
          </cell>
          <cell r="N38">
            <v>10753200</v>
          </cell>
          <cell r="O38">
            <v>506100003926</v>
          </cell>
          <cell r="P38" t="str">
            <v>DAVIVIENDA</v>
          </cell>
        </row>
        <row r="39">
          <cell r="A39">
            <v>187</v>
          </cell>
          <cell r="B39">
            <v>40736</v>
          </cell>
          <cell r="C39">
            <v>953010</v>
          </cell>
          <cell r="D39">
            <v>2112010304</v>
          </cell>
          <cell r="E39" t="str">
            <v>LINEA TECNOLOGICA DE CLIENTES</v>
          </cell>
          <cell r="F39" t="str">
            <v>FORMACION TITULADA Y COMPLEMENTARIA</v>
          </cell>
          <cell r="G39" t="str">
            <v>FORMACION TITULADA Y COMPLEMENTARIA</v>
          </cell>
          <cell r="H39">
            <v>5497852</v>
          </cell>
          <cell r="I39" t="str">
            <v>GERMAN AUGUSTO RAMIREZ GOMEZ</v>
          </cell>
          <cell r="J39" t="str">
            <v>SARAVENA</v>
          </cell>
          <cell r="K39" t="str">
            <v>5 MESES</v>
          </cell>
          <cell r="L39">
            <v>5</v>
          </cell>
          <cell r="M39">
            <v>2791300</v>
          </cell>
          <cell r="N39">
            <v>13956500</v>
          </cell>
        </row>
        <row r="40">
          <cell r="A40">
            <v>188</v>
          </cell>
          <cell r="B40">
            <v>40736</v>
          </cell>
          <cell r="C40">
            <v>953010</v>
          </cell>
          <cell r="D40">
            <v>2112010304</v>
          </cell>
          <cell r="E40" t="str">
            <v>LINEA TECNOLOGICA DE CLIENTES</v>
          </cell>
          <cell r="F40" t="str">
            <v>FORMACION TITULADA Y COMPLEMENTARIA</v>
          </cell>
          <cell r="G40" t="str">
            <v>FORMACION TITULADA Y COMPLEMENTARIA</v>
          </cell>
          <cell r="H40">
            <v>68245109</v>
          </cell>
          <cell r="I40" t="str">
            <v>ELLA PATRICIA ARDILA MARTINEZ</v>
          </cell>
          <cell r="J40" t="str">
            <v>SARAVENA</v>
          </cell>
          <cell r="K40" t="str">
            <v>5 MESES</v>
          </cell>
          <cell r="L40">
            <v>326</v>
          </cell>
          <cell r="M40">
            <v>28634</v>
          </cell>
          <cell r="N40">
            <v>9334684</v>
          </cell>
          <cell r="O40">
            <v>506100015755</v>
          </cell>
          <cell r="P40" t="str">
            <v>DAVIVIENDA</v>
          </cell>
        </row>
        <row r="41">
          <cell r="A41">
            <v>193</v>
          </cell>
          <cell r="B41">
            <v>40737</v>
          </cell>
          <cell r="C41">
            <v>953010</v>
          </cell>
          <cell r="D41">
            <v>2112010304</v>
          </cell>
          <cell r="E41" t="str">
            <v>LINEA TECNOLOGICA DE CLIENTES</v>
          </cell>
          <cell r="F41" t="str">
            <v>FORMACION TITULADA Y COMPLEMENTARIA</v>
          </cell>
          <cell r="G41" t="str">
            <v>FORMACION TITULADA Y COMPLEMENTARIA</v>
          </cell>
          <cell r="H41">
            <v>24248860</v>
          </cell>
          <cell r="I41" t="str">
            <v>ELISABETH SANTOS</v>
          </cell>
          <cell r="J41" t="str">
            <v>SARAVENA</v>
          </cell>
          <cell r="K41" t="str">
            <v>5 MESES</v>
          </cell>
          <cell r="L41">
            <v>5</v>
          </cell>
          <cell r="M41">
            <v>2791300</v>
          </cell>
          <cell r="N41">
            <v>13956500</v>
          </cell>
          <cell r="O41">
            <v>73600132684</v>
          </cell>
          <cell r="P41" t="str">
            <v>BANCO AGRARIO</v>
          </cell>
        </row>
        <row r="42">
          <cell r="A42">
            <v>194</v>
          </cell>
          <cell r="B42">
            <v>40737</v>
          </cell>
          <cell r="C42">
            <v>953099</v>
          </cell>
          <cell r="D42">
            <v>2112010304</v>
          </cell>
          <cell r="E42" t="str">
            <v>LINEA TECNOLOGICA DE PRODUCCION Y TRANSFORMACION</v>
          </cell>
          <cell r="F42" t="str">
            <v>DESARROLLAR EL COMPONENTE TECNICO Y EMPRESARIAL PARA EL MONTAJE Y PUESTA EN MARCHA COMO MINIMO DOS UNIDADES PRODUCTIVAS</v>
          </cell>
          <cell r="G42" t="str">
            <v>JOVENES RURALES EMPRENDEDORES</v>
          </cell>
          <cell r="H42">
            <v>96167498</v>
          </cell>
          <cell r="I42" t="str">
            <v>CARLOS VALMORES VASQUEZ VIAFARA</v>
          </cell>
          <cell r="J42" t="str">
            <v>SARAVENA</v>
          </cell>
          <cell r="K42" t="str">
            <v>4.5 MESES</v>
          </cell>
          <cell r="L42">
            <v>4.5</v>
          </cell>
          <cell r="M42">
            <v>2245400</v>
          </cell>
          <cell r="N42">
            <v>10104300</v>
          </cell>
        </row>
        <row r="43">
          <cell r="A43">
            <v>195</v>
          </cell>
          <cell r="B43">
            <v>40737</v>
          </cell>
          <cell r="C43">
            <v>953010</v>
          </cell>
          <cell r="D43">
            <v>2112010304</v>
          </cell>
          <cell r="E43" t="str">
            <v>LINEA TECNOLOGICA DE DISEÑO</v>
          </cell>
          <cell r="F43" t="str">
            <v>FORMACION TITULADA Y COMPLEMENTARIA</v>
          </cell>
          <cell r="G43" t="str">
            <v>FORMACION TITULADA Y COMPLEMENTARIA</v>
          </cell>
          <cell r="H43">
            <v>1090429712</v>
          </cell>
          <cell r="I43" t="str">
            <v>YULIETH PAOLA GELVEZ RIVERA</v>
          </cell>
          <cell r="J43" t="str">
            <v>SARAVENA</v>
          </cell>
          <cell r="K43" t="str">
            <v>5 MESES</v>
          </cell>
          <cell r="L43">
            <v>5</v>
          </cell>
          <cell r="M43">
            <v>2791300</v>
          </cell>
          <cell r="N43">
            <v>13956500</v>
          </cell>
          <cell r="O43">
            <v>506100059423</v>
          </cell>
          <cell r="P43" t="str">
            <v>DAVIVIENDA</v>
          </cell>
        </row>
        <row r="44">
          <cell r="A44">
            <v>196</v>
          </cell>
          <cell r="B44">
            <v>40737</v>
          </cell>
          <cell r="C44">
            <v>953010</v>
          </cell>
          <cell r="D44">
            <v>2112010304</v>
          </cell>
          <cell r="E44" t="str">
            <v>LINEA TECNOLOGICA DE CLIENTES</v>
          </cell>
          <cell r="F44" t="str">
            <v>FORMACION TITULADA Y COMPLEMENTARIA</v>
          </cell>
          <cell r="G44" t="str">
            <v>FORMACION TITULADA Y COMPLEMENTARIA</v>
          </cell>
          <cell r="H44">
            <v>46376947</v>
          </cell>
          <cell r="I44" t="str">
            <v>NIDIA NAYIVE LEON PRIETO</v>
          </cell>
          <cell r="J44" t="str">
            <v>SARAVENA</v>
          </cell>
          <cell r="K44" t="str">
            <v>2 MESES</v>
          </cell>
          <cell r="L44">
            <v>150</v>
          </cell>
          <cell r="M44">
            <v>23896</v>
          </cell>
          <cell r="N44">
            <v>3584400</v>
          </cell>
          <cell r="O44">
            <v>473150015680</v>
          </cell>
          <cell r="P44" t="str">
            <v>BANCO AGRARIO</v>
          </cell>
        </row>
        <row r="45">
          <cell r="A45">
            <v>197</v>
          </cell>
          <cell r="B45">
            <v>40737</v>
          </cell>
          <cell r="C45">
            <v>953010</v>
          </cell>
          <cell r="D45">
            <v>2112010304</v>
          </cell>
          <cell r="E45" t="str">
            <v>LINEA TECNOLOGICA DE PRODUCCION Y TRANSFORMACION</v>
          </cell>
          <cell r="F45" t="str">
            <v>FORMACION TITULADA Y COMPLEMENTARIA</v>
          </cell>
          <cell r="G45" t="str">
            <v>FORMACION TITULADA Y COMPLEMENTARIA</v>
          </cell>
          <cell r="H45">
            <v>96185644</v>
          </cell>
          <cell r="I45" t="str">
            <v>ALIRIO RAMIREZ VELAZQUEZ</v>
          </cell>
          <cell r="J45" t="str">
            <v>SARAVENA</v>
          </cell>
          <cell r="K45" t="str">
            <v>5 MESES</v>
          </cell>
          <cell r="L45">
            <v>557</v>
          </cell>
          <cell r="M45">
            <v>23896</v>
          </cell>
          <cell r="N45">
            <v>13310072</v>
          </cell>
          <cell r="O45">
            <v>31762400416</v>
          </cell>
          <cell r="P45" t="str">
            <v>BANCOLOMBIA</v>
          </cell>
        </row>
        <row r="46">
          <cell r="A46">
            <v>198</v>
          </cell>
          <cell r="B46">
            <v>40737</v>
          </cell>
          <cell r="C46">
            <v>953010</v>
          </cell>
          <cell r="D46">
            <v>2112010304</v>
          </cell>
          <cell r="E46" t="str">
            <v>LINEA TECNOLOGICA DE CLIENTES</v>
          </cell>
          <cell r="F46" t="str">
            <v>FORMACION TITULADA Y COMPLEMENTARIA</v>
          </cell>
          <cell r="G46" t="str">
            <v>FORMACION TITULADA Y COMPLEMENTARIA</v>
          </cell>
          <cell r="H46">
            <v>86047295</v>
          </cell>
          <cell r="I46" t="str">
            <v>NELSON ENRIQUE CONTRERAS PARRA</v>
          </cell>
          <cell r="J46" t="str">
            <v>SARAVENA</v>
          </cell>
          <cell r="K46" t="str">
            <v>4.5 MESES</v>
          </cell>
          <cell r="L46">
            <v>4.5</v>
          </cell>
          <cell r="M46">
            <v>3321750</v>
          </cell>
          <cell r="N46">
            <v>14947875</v>
          </cell>
          <cell r="O46">
            <v>473700037687</v>
          </cell>
          <cell r="P46" t="str">
            <v>BANCO AGRARIO</v>
          </cell>
        </row>
        <row r="47">
          <cell r="A47">
            <v>199</v>
          </cell>
          <cell r="B47">
            <v>40737</v>
          </cell>
          <cell r="C47">
            <v>953010</v>
          </cell>
          <cell r="D47">
            <v>2112010304</v>
          </cell>
          <cell r="E47" t="str">
            <v>LINEA TECNOLOGICA DE CLIENTES</v>
          </cell>
          <cell r="F47" t="str">
            <v>FORMACION TITULADA Y COMPLEMENTARIA</v>
          </cell>
          <cell r="G47" t="str">
            <v>FORMACION TITULADA Y COMPLEMENTARIA</v>
          </cell>
          <cell r="H47">
            <v>88203116</v>
          </cell>
          <cell r="I47" t="str">
            <v>OSCAR CACERES GIL</v>
          </cell>
          <cell r="J47" t="str">
            <v>SARAVENA</v>
          </cell>
          <cell r="K47" t="str">
            <v>5 MESES</v>
          </cell>
          <cell r="L47">
            <v>318</v>
          </cell>
          <cell r="M47">
            <v>28634</v>
          </cell>
          <cell r="N47">
            <v>9105612</v>
          </cell>
          <cell r="O47">
            <v>506100022447</v>
          </cell>
          <cell r="P47" t="str">
            <v>DAVIVIENDA</v>
          </cell>
        </row>
        <row r="48">
          <cell r="A48">
            <v>200</v>
          </cell>
          <cell r="B48">
            <v>40737</v>
          </cell>
          <cell r="C48">
            <v>953010</v>
          </cell>
          <cell r="D48">
            <v>2112010304</v>
          </cell>
          <cell r="E48" t="str">
            <v>LINEA TECNOLOGICA DE CLIENTES</v>
          </cell>
          <cell r="F48" t="str">
            <v>FORMACION TITULADA Y COMPLEMENTARIA</v>
          </cell>
          <cell r="G48" t="str">
            <v>FORMACION TITULADA Y COMPLEMENTARIA</v>
          </cell>
          <cell r="H48">
            <v>1052946137</v>
          </cell>
          <cell r="I48" t="str">
            <v>OSCAR JAIME VILLALBA GARCIA</v>
          </cell>
          <cell r="J48" t="str">
            <v>SARAVENA</v>
          </cell>
          <cell r="K48" t="str">
            <v>5 MESES</v>
          </cell>
          <cell r="L48">
            <v>5</v>
          </cell>
          <cell r="M48">
            <v>3321750</v>
          </cell>
          <cell r="N48">
            <v>16608750</v>
          </cell>
          <cell r="O48">
            <v>31766275349</v>
          </cell>
          <cell r="P48" t="str">
            <v>BANCOLOMBIA</v>
          </cell>
        </row>
        <row r="49">
          <cell r="A49">
            <v>201</v>
          </cell>
          <cell r="B49">
            <v>40737</v>
          </cell>
          <cell r="C49">
            <v>953010</v>
          </cell>
          <cell r="D49">
            <v>2112010304</v>
          </cell>
          <cell r="E49" t="str">
            <v>LINEA TECNOLOGICA DE CLIENTES</v>
          </cell>
          <cell r="F49" t="str">
            <v>FORMACION TITULADA Y COMPLEMENTARIA</v>
          </cell>
          <cell r="G49" t="str">
            <v>FORMACION TITULADA Y COMPLEMENTARIA</v>
          </cell>
          <cell r="H49">
            <v>52208700</v>
          </cell>
          <cell r="I49" t="str">
            <v>GLORIA INES SANCHEZ  ACUÑA</v>
          </cell>
          <cell r="J49" t="str">
            <v>SARAVENA</v>
          </cell>
          <cell r="K49" t="str">
            <v>2 MESES</v>
          </cell>
          <cell r="L49">
            <v>200</v>
          </cell>
          <cell r="M49">
            <v>21758</v>
          </cell>
          <cell r="N49">
            <v>4351600</v>
          </cell>
          <cell r="O49">
            <v>473600009139</v>
          </cell>
          <cell r="P49" t="str">
            <v>BANCO AGRARIO</v>
          </cell>
        </row>
        <row r="50">
          <cell r="A50">
            <v>202</v>
          </cell>
          <cell r="B50">
            <v>40737</v>
          </cell>
          <cell r="C50">
            <v>953010</v>
          </cell>
          <cell r="D50">
            <v>2112010304</v>
          </cell>
          <cell r="E50" t="str">
            <v>LINEA TECNOLOGICA DE CLIENTES</v>
          </cell>
          <cell r="F50" t="str">
            <v>FORMACION TITULADA Y COMPLEMENTARIA</v>
          </cell>
          <cell r="G50" t="str">
            <v>FORMACION TITULADA Y COMPLEMENTARIA</v>
          </cell>
          <cell r="H50">
            <v>63538935</v>
          </cell>
          <cell r="I50" t="str">
            <v>LIZBETH ARIANA SANCHEZ MAZUERA</v>
          </cell>
          <cell r="J50" t="str">
            <v>SARAVENA</v>
          </cell>
          <cell r="K50" t="str">
            <v>5 MESES</v>
          </cell>
          <cell r="L50">
            <v>450</v>
          </cell>
          <cell r="M50">
            <v>23896</v>
          </cell>
          <cell r="N50">
            <v>10753200</v>
          </cell>
          <cell r="O50">
            <v>506100022587</v>
          </cell>
          <cell r="P50" t="str">
            <v>DAVIVIENDA</v>
          </cell>
        </row>
        <row r="51">
          <cell r="A51">
            <v>204</v>
          </cell>
          <cell r="B51">
            <v>40737</v>
          </cell>
          <cell r="C51">
            <v>953099</v>
          </cell>
          <cell r="D51">
            <v>2112010304</v>
          </cell>
          <cell r="E51" t="str">
            <v>LINEA TECNOLOGICA DE PRODUCCION Y TRANSFORMACION</v>
          </cell>
          <cell r="F51" t="str">
            <v>DESARROLLAR EL COMPONENTE TECNICO Y EMPRESARIAL PARA EL MONTAJE Y PUESTA EN MARCHA COMO MINIMO DOS UNIDADES PRODUCTIVAS</v>
          </cell>
          <cell r="G51" t="str">
            <v>JOVENES RURALES EMPRENDEDORES</v>
          </cell>
          <cell r="H51">
            <v>37863437</v>
          </cell>
          <cell r="I51" t="str">
            <v>EMILCE ORTIZ DELGADO</v>
          </cell>
          <cell r="J51" t="str">
            <v>SARAVENA</v>
          </cell>
          <cell r="K51" t="str">
            <v>2.5 MESES</v>
          </cell>
          <cell r="L51">
            <v>2.5</v>
          </cell>
          <cell r="M51">
            <v>2245400</v>
          </cell>
          <cell r="N51">
            <v>5613500</v>
          </cell>
          <cell r="O51">
            <v>73601509595</v>
          </cell>
          <cell r="P51" t="str">
            <v>BANCO AGRARIO</v>
          </cell>
        </row>
        <row r="52">
          <cell r="A52">
            <v>205</v>
          </cell>
          <cell r="B52">
            <v>40737</v>
          </cell>
          <cell r="C52">
            <v>953099</v>
          </cell>
          <cell r="D52">
            <v>2112010304</v>
          </cell>
          <cell r="E52" t="str">
            <v>LINEA TECNOLOGICA DE PRODUCCION Y TRANSFORMACION</v>
          </cell>
          <cell r="F52" t="str">
            <v>DESARROLLAR EL COMPONENTE TECNICO Y EMPRESARIAL PARA EL MONTAJE Y PUESTA EN MARCHA COMO MINIMO DOS UNIDADES PRODUCTIVAS</v>
          </cell>
          <cell r="G52" t="str">
            <v>JOVENES RURALES EMPRENDEDORES</v>
          </cell>
          <cell r="H52">
            <v>96189686</v>
          </cell>
          <cell r="I52" t="str">
            <v>JOSE DIOFANOL AGUIRRE BECERRA</v>
          </cell>
          <cell r="J52" t="str">
            <v>SARAVENA</v>
          </cell>
          <cell r="K52" t="str">
            <v>5 MESES</v>
          </cell>
          <cell r="L52">
            <v>5</v>
          </cell>
          <cell r="M52">
            <v>2245400</v>
          </cell>
          <cell r="N52">
            <v>11227000</v>
          </cell>
          <cell r="O52">
            <v>506100060884</v>
          </cell>
          <cell r="P52" t="str">
            <v>DAVIVIENDA</v>
          </cell>
        </row>
        <row r="53">
          <cell r="A53">
            <v>209</v>
          </cell>
          <cell r="B53">
            <v>40737</v>
          </cell>
          <cell r="C53">
            <v>953099</v>
          </cell>
          <cell r="D53">
            <v>2112010304</v>
          </cell>
          <cell r="E53" t="str">
            <v>LINEA TECNOLOGICA DE PRODUCCION Y TRANSFORMACION</v>
          </cell>
          <cell r="F53" t="str">
            <v>DESARROLLAR EL COMPONENTE TECNICO Y EMPRESARIAL PARA EL MONTAJE Y PUESTA EN MARCHA COMO MINIMO DOS UNIDADES PRODUCTIVAS</v>
          </cell>
          <cell r="G53" t="str">
            <v>JOVENES RURALES EMPRENDEDORES</v>
          </cell>
          <cell r="H53">
            <v>60267796</v>
          </cell>
          <cell r="I53" t="str">
            <v>MONICA ANDREA GALVIZ RIVERA</v>
          </cell>
          <cell r="J53" t="str">
            <v>SARAVENA</v>
          </cell>
          <cell r="K53" t="str">
            <v>2.5 MESES</v>
          </cell>
          <cell r="L53">
            <v>2.5</v>
          </cell>
          <cell r="M53">
            <v>2245400</v>
          </cell>
          <cell r="N53">
            <v>5613500</v>
          </cell>
          <cell r="O53">
            <v>506100068739</v>
          </cell>
          <cell r="P53" t="str">
            <v>DAVIVIENDA</v>
          </cell>
        </row>
        <row r="54">
          <cell r="A54">
            <v>215</v>
          </cell>
          <cell r="B54">
            <v>40738</v>
          </cell>
          <cell r="C54">
            <v>953099</v>
          </cell>
          <cell r="D54">
            <v>2112010304</v>
          </cell>
          <cell r="E54" t="str">
            <v>LINEA TECNOLOGICA DE PRODUCCION Y TRANSFORMACION</v>
          </cell>
          <cell r="F54" t="str">
            <v>DESARROLLAR EL COMPONENTE TECNICO Y EMPRESARIAL PARA EL MONTAJE Y PUESTA EN MARCHA COMO MINIMO DOS UNIDADES PRODUCTIVAS</v>
          </cell>
          <cell r="G54" t="str">
            <v>JOVENES RURALES EMPRENDEDORES</v>
          </cell>
          <cell r="H54">
            <v>63538735</v>
          </cell>
          <cell r="I54" t="str">
            <v>SANDRA MILENA COBOS HERNANDEZ</v>
          </cell>
          <cell r="J54" t="str">
            <v>SARAVENA</v>
          </cell>
          <cell r="K54" t="str">
            <v>2.5 MESES</v>
          </cell>
          <cell r="L54">
            <v>2.5</v>
          </cell>
          <cell r="M54">
            <v>2245400</v>
          </cell>
          <cell r="N54">
            <v>5613500</v>
          </cell>
        </row>
        <row r="55">
          <cell r="A55">
            <v>217</v>
          </cell>
          <cell r="B55">
            <v>40738</v>
          </cell>
          <cell r="C55">
            <v>953010</v>
          </cell>
          <cell r="D55">
            <v>2112010304</v>
          </cell>
          <cell r="E55" t="str">
            <v>LINEA TECNOLOGICA DE MAQUINAS Y HERRRAMIENTAS</v>
          </cell>
          <cell r="F55" t="str">
            <v>FORMACION TITULADA Y COMPLEMENTARIA</v>
          </cell>
          <cell r="G55" t="str">
            <v>FORMACION TITULADA Y COMPLEMENTARIA</v>
          </cell>
          <cell r="H55">
            <v>3262390</v>
          </cell>
          <cell r="I55" t="str">
            <v>MAURICIO BRAVO GARCIA</v>
          </cell>
          <cell r="J55" t="str">
            <v>SARAVENA</v>
          </cell>
          <cell r="K55" t="str">
            <v>4 MESES</v>
          </cell>
          <cell r="L55">
            <v>410</v>
          </cell>
          <cell r="M55">
            <v>21758</v>
          </cell>
          <cell r="N55">
            <v>8920780</v>
          </cell>
          <cell r="O55">
            <v>506100064951</v>
          </cell>
          <cell r="P55" t="str">
            <v>DAVIVIENDA</v>
          </cell>
        </row>
        <row r="56">
          <cell r="A56">
            <v>219</v>
          </cell>
          <cell r="B56">
            <v>40738</v>
          </cell>
          <cell r="C56">
            <v>953010</v>
          </cell>
          <cell r="D56">
            <v>2112010304</v>
          </cell>
          <cell r="E56" t="str">
            <v>LINEA TECNOLOGICA DE DISEÑO</v>
          </cell>
          <cell r="F56" t="str">
            <v>FORMACION TITULADA Y COMPLEMENTARIA</v>
          </cell>
          <cell r="G56" t="str">
            <v>FORMACION TITULADA Y COMPLEMENTARIA</v>
          </cell>
          <cell r="H56">
            <v>91524469</v>
          </cell>
          <cell r="I56" t="str">
            <v>NEYDER WILFREDO CALDERON VERA</v>
          </cell>
          <cell r="J56" t="str">
            <v>SARAVENA</v>
          </cell>
          <cell r="K56" t="str">
            <v>3 MESES</v>
          </cell>
          <cell r="L56">
            <v>3</v>
          </cell>
          <cell r="M56">
            <v>2245000</v>
          </cell>
          <cell r="N56">
            <v>6735000</v>
          </cell>
          <cell r="O56">
            <v>31763115634</v>
          </cell>
          <cell r="P56" t="str">
            <v>BANCOLOMBIA</v>
          </cell>
        </row>
        <row r="57">
          <cell r="A57">
            <v>223</v>
          </cell>
          <cell r="B57">
            <v>40739</v>
          </cell>
          <cell r="C57">
            <v>953010</v>
          </cell>
          <cell r="D57">
            <v>2112010304</v>
          </cell>
          <cell r="E57" t="str">
            <v>LINEA TECNOLOGICA DE PRODUCCION Y TRANSFORMACION</v>
          </cell>
          <cell r="F57" t="str">
            <v>FORMACION TITULADA Y COMPLEMENTARIA</v>
          </cell>
          <cell r="G57" t="str">
            <v>FORMACION TITULADA Y COMPLEMENTARIA</v>
          </cell>
          <cell r="H57">
            <v>91519910</v>
          </cell>
          <cell r="I57" t="str">
            <v>HECTOR EZEQUIEL BRAGAGNINI DIAZ</v>
          </cell>
          <cell r="J57" t="str">
            <v>SARAVENA</v>
          </cell>
          <cell r="K57" t="str">
            <v>4.25  MESES</v>
          </cell>
          <cell r="L57">
            <v>4.25</v>
          </cell>
          <cell r="M57">
            <v>3321750</v>
          </cell>
          <cell r="N57">
            <v>14117437.5</v>
          </cell>
          <cell r="O57">
            <v>195001656</v>
          </cell>
          <cell r="P57" t="str">
            <v>BBVA</v>
          </cell>
        </row>
        <row r="58">
          <cell r="A58">
            <v>224</v>
          </cell>
          <cell r="B58">
            <v>40739</v>
          </cell>
          <cell r="C58">
            <v>953010</v>
          </cell>
          <cell r="D58">
            <v>2112010304</v>
          </cell>
          <cell r="E58" t="str">
            <v>LINEA TECNOLOGICA DE PRODUCCION Y TRANSFORMACION</v>
          </cell>
          <cell r="F58" t="str">
            <v>FORMACION TITULADA Y COMPLEMENTARIA</v>
          </cell>
          <cell r="G58" t="str">
            <v>FORMACION TITULADA Y COMPLEMENTARIA</v>
          </cell>
          <cell r="H58">
            <v>24246707</v>
          </cell>
          <cell r="I58" t="str">
            <v>NELLY SOLANO GRISMALDOS</v>
          </cell>
          <cell r="J58" t="str">
            <v>SARAVENA</v>
          </cell>
          <cell r="K58" t="str">
            <v>5 MESES</v>
          </cell>
          <cell r="L58">
            <v>560</v>
          </cell>
          <cell r="M58">
            <v>23896</v>
          </cell>
          <cell r="N58">
            <v>13381760</v>
          </cell>
          <cell r="O58">
            <v>31740759011</v>
          </cell>
          <cell r="P58" t="str">
            <v>BANCOLOMBIA</v>
          </cell>
        </row>
        <row r="59">
          <cell r="A59">
            <v>241</v>
          </cell>
          <cell r="B59">
            <v>40766</v>
          </cell>
          <cell r="C59">
            <v>953010</v>
          </cell>
          <cell r="D59">
            <v>2112010304</v>
          </cell>
          <cell r="E59" t="str">
            <v>LINEA TECNOLOGICA DE PRODUCCION Y TRANSFORMACION</v>
          </cell>
          <cell r="F59" t="str">
            <v>FORMACION TITULADA Y COMPLEMENTARIA</v>
          </cell>
          <cell r="G59" t="str">
            <v>FORMACION TITULADA Y COMPLEMENTARIA</v>
          </cell>
          <cell r="H59">
            <v>63509735</v>
          </cell>
          <cell r="I59" t="str">
            <v>MARICELY BARON CONTRERAS</v>
          </cell>
          <cell r="J59" t="str">
            <v>SARAVENA</v>
          </cell>
          <cell r="K59" t="str">
            <v>4 MESES</v>
          </cell>
          <cell r="L59">
            <v>185</v>
          </cell>
          <cell r="M59">
            <v>21758</v>
          </cell>
          <cell r="N59">
            <v>4025230</v>
          </cell>
          <cell r="O59">
            <v>506100026752</v>
          </cell>
          <cell r="P59" t="str">
            <v>DAVIVIENDA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FIL DEL PF"/>
      <sheetName val="Competencias"/>
      <sheetName val="Hoja5"/>
      <sheetName val="PERFIL_DEL_PF"/>
      <sheetName val="PERFIL_DEL_PF3"/>
      <sheetName val="PERFIL_DEL_PF1"/>
      <sheetName val="PERFIL_DEL_PF2"/>
      <sheetName val="PERFIL_DEL_PF4"/>
    </sheetNames>
    <sheetDataSet>
      <sheetData sheetId="0">
        <row r="3">
          <cell r="A3" t="str">
            <v>HONORARIOS FORMACION PROFESIONAL</v>
          </cell>
          <cell r="D3" t="str">
            <v>INVENTARIO</v>
          </cell>
        </row>
        <row r="4">
          <cell r="A4" t="str">
            <v>REMUNERACION SERV TECNIC FORM PROF</v>
          </cell>
          <cell r="D4" t="str">
            <v>COMPRA</v>
          </cell>
        </row>
        <row r="5">
          <cell r="A5" t="str">
            <v>CONTRATACION INSTRUCTORES</v>
          </cell>
          <cell r="D5" t="str">
            <v>PRESTAMO</v>
          </cell>
        </row>
        <row r="6">
          <cell r="A6" t="str">
            <v>MATERIALES PARA FORMACION PROFESIONAL</v>
          </cell>
          <cell r="D6" t="str">
            <v>OTRO</v>
          </cell>
        </row>
        <row r="7">
          <cell r="A7" t="str">
            <v>INSUMOS PARA EXPLOTACION DE CENTROS</v>
          </cell>
        </row>
        <row r="8">
          <cell r="A8" t="str">
            <v>MATERIALES-ACEITES Y COMBUSTIBLES</v>
          </cell>
        </row>
        <row r="9">
          <cell r="A9" t="str">
            <v>MATERIAL- ADQ.LLANTAS/ ELEM. VEHICULOS</v>
          </cell>
        </row>
        <row r="10">
          <cell r="A10" t="str">
            <v>MANTENIMIENTO DE MAQUINARIA Y EQUIPO</v>
          </cell>
        </row>
        <row r="11">
          <cell r="A11" t="str">
            <v>MANTENIMIENTO DE EQUIPO DE TRANSPORTE</v>
          </cell>
        </row>
        <row r="12">
          <cell r="A12" t="str">
            <v>MATERIALES - SOSTENIMIENTO DE SEMOVIENTE</v>
          </cell>
        </row>
        <row r="13">
          <cell r="A13" t="str">
            <v>MATERIALES-COMPRA DE SEMOVIENTES</v>
          </cell>
        </row>
        <row r="14">
          <cell r="A14" t="str">
            <v>COMPRA MAQUINARIA EQUIPO</v>
          </cell>
        </row>
        <row r="15">
          <cell r="A15" t="str">
            <v>ADECUACION DE CONSTRUCCIONES</v>
          </cell>
        </row>
      </sheetData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F672-A150-454C-91B4-B7C7627DE073}">
  <dimension ref="A2:AB96"/>
  <sheetViews>
    <sheetView tabSelected="1" topLeftCell="A13" zoomScale="60" zoomScaleNormal="60" workbookViewId="0">
      <selection activeCell="O40" sqref="O40:O42"/>
    </sheetView>
  </sheetViews>
  <sheetFormatPr baseColWidth="10" defaultColWidth="11.42578125" defaultRowHeight="15" x14ac:dyDescent="0.25"/>
  <cols>
    <col min="1" max="1" width="12.28515625" style="1" bestFit="1" customWidth="1"/>
    <col min="2" max="2" width="29.140625" style="152" customWidth="1"/>
    <col min="3" max="3" width="43.42578125" style="152" customWidth="1"/>
    <col min="4" max="4" width="13.42578125" style="152" customWidth="1"/>
    <col min="5" max="5" width="5.85546875" style="1" customWidth="1"/>
    <col min="6" max="6" width="8.85546875" style="3" customWidth="1"/>
    <col min="7" max="7" width="10.140625" style="3" customWidth="1"/>
    <col min="8" max="8" width="8.85546875" style="3" customWidth="1"/>
    <col min="9" max="9" width="14" style="3" customWidth="1"/>
    <col min="10" max="10" width="13.28515625" style="3" customWidth="1"/>
    <col min="11" max="11" width="13" style="3" customWidth="1"/>
    <col min="12" max="12" width="27.5703125" style="152" customWidth="1"/>
    <col min="13" max="13" width="48.28515625" style="154" customWidth="1"/>
    <col min="14" max="14" width="37" style="154" customWidth="1"/>
    <col min="15" max="15" width="17.5703125" style="3" customWidth="1"/>
    <col min="16" max="16" width="12.7109375" style="3" customWidth="1"/>
    <col min="17" max="18" width="18" style="3" customWidth="1"/>
    <col min="19" max="19" width="15" style="4" customWidth="1"/>
    <col min="20" max="20" width="17.5703125" style="3" customWidth="1"/>
    <col min="21" max="22" width="17.5703125" style="3" hidden="1" customWidth="1"/>
    <col min="23" max="24" width="12.7109375" style="3" customWidth="1"/>
    <col min="25" max="25" width="16.140625" style="3" customWidth="1"/>
    <col min="26" max="16384" width="11.42578125" style="3"/>
  </cols>
  <sheetData>
    <row r="2" spans="1:25" x14ac:dyDescent="0.25">
      <c r="B2" s="155" t="s">
        <v>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2"/>
    </row>
    <row r="4" spans="1:25" x14ac:dyDescent="0.25">
      <c r="B4" s="156" t="s">
        <v>1</v>
      </c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5"/>
    </row>
    <row r="5" spans="1:25" x14ac:dyDescent="0.25">
      <c r="B5" s="157" t="s">
        <v>188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6"/>
    </row>
    <row r="6" spans="1:25" x14ac:dyDescent="0.25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8"/>
      <c r="N6" s="8"/>
    </row>
    <row r="7" spans="1:25" x14ac:dyDescent="0.25">
      <c r="B7" s="158" t="s">
        <v>2</v>
      </c>
      <c r="C7" s="158"/>
      <c r="D7" s="158"/>
      <c r="E7" s="158"/>
      <c r="F7" s="158"/>
      <c r="G7" s="158"/>
      <c r="H7" s="158"/>
      <c r="I7" s="158"/>
      <c r="J7" s="158"/>
      <c r="K7" s="158"/>
      <c r="L7" s="9"/>
      <c r="M7" s="8"/>
      <c r="N7" s="8"/>
    </row>
    <row r="8" spans="1:25" x14ac:dyDescent="0.25">
      <c r="B8" s="158" t="s">
        <v>3</v>
      </c>
      <c r="C8" s="158"/>
      <c r="D8" s="158"/>
      <c r="E8" s="158"/>
      <c r="F8" s="158"/>
      <c r="G8" s="158"/>
      <c r="H8" s="158"/>
      <c r="I8" s="158"/>
      <c r="J8" s="158"/>
      <c r="K8" s="158"/>
      <c r="L8" s="9"/>
      <c r="M8" s="8"/>
      <c r="N8" s="8"/>
    </row>
    <row r="9" spans="1:25" x14ac:dyDescent="0.25">
      <c r="B9" s="158" t="s">
        <v>4</v>
      </c>
      <c r="C9" s="158"/>
      <c r="D9" s="158"/>
      <c r="E9" s="158"/>
      <c r="F9" s="158"/>
      <c r="G9" s="158"/>
      <c r="H9" s="158"/>
      <c r="I9" s="158"/>
      <c r="J9" s="158"/>
      <c r="K9" s="158"/>
      <c r="L9" s="9"/>
      <c r="M9" s="8"/>
      <c r="N9" s="8"/>
    </row>
    <row r="10" spans="1:25" x14ac:dyDescent="0.25">
      <c r="B10" s="167" t="s">
        <v>5</v>
      </c>
      <c r="C10" s="167"/>
      <c r="D10" s="167"/>
      <c r="E10" s="167"/>
      <c r="F10" s="167"/>
      <c r="G10" s="167"/>
      <c r="H10" s="167"/>
      <c r="I10" s="167"/>
      <c r="J10" s="167"/>
      <c r="K10" s="167"/>
      <c r="L10" s="9"/>
      <c r="M10" s="8"/>
      <c r="N10" s="8"/>
    </row>
    <row r="11" spans="1:25" x14ac:dyDescent="0.25">
      <c r="B11" s="10"/>
      <c r="C11" s="10"/>
      <c r="D11" s="9"/>
      <c r="E11" s="9"/>
      <c r="F11" s="9"/>
      <c r="G11" s="9"/>
      <c r="H11" s="9"/>
      <c r="I11" s="11"/>
      <c r="J11" s="9"/>
      <c r="K11" s="9"/>
      <c r="L11" s="9"/>
      <c r="M11" s="8"/>
      <c r="N11" s="8"/>
    </row>
    <row r="12" spans="1:25" x14ac:dyDescent="0.25">
      <c r="B12" s="12" t="s">
        <v>6</v>
      </c>
      <c r="C12" s="13">
        <v>491535000</v>
      </c>
      <c r="D12" s="7"/>
      <c r="E12" s="7"/>
      <c r="F12" s="7"/>
      <c r="G12" s="7"/>
      <c r="H12" s="7"/>
      <c r="I12" s="7"/>
      <c r="J12" s="7"/>
      <c r="K12" s="14"/>
      <c r="L12" s="14"/>
      <c r="M12" s="15"/>
      <c r="N12" s="8"/>
    </row>
    <row r="13" spans="1:25" ht="15" customHeight="1" x14ac:dyDescent="0.25">
      <c r="B13" s="16" t="s">
        <v>7</v>
      </c>
      <c r="C13" s="17">
        <f>L68</f>
        <v>0</v>
      </c>
      <c r="D13" s="7"/>
      <c r="E13" s="7"/>
      <c r="F13" s="7"/>
      <c r="G13" s="7"/>
      <c r="H13" s="7"/>
      <c r="I13" s="18"/>
      <c r="J13" s="7"/>
      <c r="K13" s="168" t="s">
        <v>8</v>
      </c>
      <c r="L13" s="168"/>
      <c r="M13" s="168"/>
      <c r="N13" s="19"/>
    </row>
    <row r="14" spans="1:25" ht="27" customHeight="1" x14ac:dyDescent="0.25">
      <c r="B14" s="16" t="s">
        <v>9</v>
      </c>
      <c r="C14" s="20">
        <f>C12-C13</f>
        <v>491535000</v>
      </c>
      <c r="D14" s="7"/>
      <c r="E14" s="7"/>
      <c r="F14" s="7"/>
      <c r="G14" s="7"/>
      <c r="H14" s="7"/>
      <c r="I14" s="7"/>
      <c r="J14" s="7"/>
      <c r="K14" s="21" t="s">
        <v>10</v>
      </c>
      <c r="L14" s="169" t="s">
        <v>11</v>
      </c>
      <c r="M14" s="169"/>
      <c r="N14" s="7"/>
    </row>
    <row r="15" spans="1:25" ht="22.5" customHeight="1" thickBot="1" x14ac:dyDescent="0.3">
      <c r="B15" s="22" t="s">
        <v>12</v>
      </c>
      <c r="C15" s="23">
        <f>C13/C12</f>
        <v>0</v>
      </c>
      <c r="D15" s="7"/>
      <c r="E15" s="7"/>
      <c r="F15" s="7"/>
      <c r="G15" s="7"/>
      <c r="H15" s="7"/>
      <c r="I15" s="7"/>
      <c r="J15" s="7"/>
      <c r="K15" s="21" t="s">
        <v>13</v>
      </c>
      <c r="L15" s="170">
        <v>3178629271</v>
      </c>
      <c r="M15" s="171"/>
      <c r="N15" s="24"/>
      <c r="Q15" s="155" t="s">
        <v>14</v>
      </c>
      <c r="R15" s="155"/>
      <c r="W15" s="155" t="s">
        <v>15</v>
      </c>
      <c r="X15" s="155"/>
    </row>
    <row r="16" spans="1:25" ht="27.75" customHeight="1" x14ac:dyDescent="0.25">
      <c r="A16" s="161" t="s">
        <v>16</v>
      </c>
      <c r="B16" s="163" t="s">
        <v>17</v>
      </c>
      <c r="C16" s="163" t="s">
        <v>18</v>
      </c>
      <c r="D16" s="163" t="s">
        <v>19</v>
      </c>
      <c r="E16" s="161" t="s">
        <v>20</v>
      </c>
      <c r="F16" s="165" t="s">
        <v>21</v>
      </c>
      <c r="G16" s="163" t="s">
        <v>22</v>
      </c>
      <c r="H16" s="163" t="s">
        <v>23</v>
      </c>
      <c r="I16" s="184" t="s">
        <v>24</v>
      </c>
      <c r="J16" s="185"/>
      <c r="K16" s="186" t="s">
        <v>25</v>
      </c>
      <c r="L16" s="188" t="s">
        <v>26</v>
      </c>
      <c r="M16" s="174" t="s">
        <v>27</v>
      </c>
      <c r="N16" s="174" t="s">
        <v>28</v>
      </c>
      <c r="O16" s="176" t="s">
        <v>29</v>
      </c>
      <c r="P16" s="176" t="s">
        <v>30</v>
      </c>
      <c r="Q16" s="178" t="s">
        <v>31</v>
      </c>
      <c r="R16" s="180" t="s">
        <v>32</v>
      </c>
      <c r="S16" s="182" t="s">
        <v>33</v>
      </c>
      <c r="T16" s="199" t="s">
        <v>34</v>
      </c>
      <c r="U16" s="199" t="s">
        <v>35</v>
      </c>
      <c r="V16" s="199" t="s">
        <v>36</v>
      </c>
      <c r="W16" s="178" t="s">
        <v>31</v>
      </c>
      <c r="X16" s="180" t="s">
        <v>32</v>
      </c>
      <c r="Y16" s="172" t="s">
        <v>37</v>
      </c>
    </row>
    <row r="17" spans="1:28" ht="26.25" thickBot="1" x14ac:dyDescent="0.3">
      <c r="A17" s="162"/>
      <c r="B17" s="164"/>
      <c r="C17" s="164"/>
      <c r="D17" s="164"/>
      <c r="E17" s="162"/>
      <c r="F17" s="166"/>
      <c r="G17" s="164"/>
      <c r="H17" s="164"/>
      <c r="I17" s="25" t="s">
        <v>38</v>
      </c>
      <c r="J17" s="25" t="s">
        <v>39</v>
      </c>
      <c r="K17" s="187"/>
      <c r="L17" s="189"/>
      <c r="M17" s="175"/>
      <c r="N17" s="175"/>
      <c r="O17" s="177"/>
      <c r="P17" s="177"/>
      <c r="Q17" s="179"/>
      <c r="R17" s="181"/>
      <c r="S17" s="183"/>
      <c r="T17" s="200"/>
      <c r="U17" s="200"/>
      <c r="V17" s="200"/>
      <c r="W17" s="179"/>
      <c r="X17" s="181"/>
      <c r="Y17" s="173"/>
    </row>
    <row r="18" spans="1:28" ht="85.5" hidden="1" customHeight="1" x14ac:dyDescent="0.25">
      <c r="A18" s="244">
        <v>1</v>
      </c>
      <c r="B18" s="26" t="s">
        <v>40</v>
      </c>
      <c r="C18" s="26" t="s">
        <v>41</v>
      </c>
      <c r="D18" s="193">
        <v>9.2666667</v>
      </c>
      <c r="E18" s="190">
        <v>300</v>
      </c>
      <c r="F18" s="190">
        <v>8</v>
      </c>
      <c r="G18" s="193" t="s">
        <v>42</v>
      </c>
      <c r="H18" s="196" t="s">
        <v>43</v>
      </c>
      <c r="I18" s="232">
        <v>44585</v>
      </c>
      <c r="J18" s="232">
        <v>44879</v>
      </c>
      <c r="K18" s="235">
        <v>4500000</v>
      </c>
      <c r="L18" s="238">
        <f>K18*D18</f>
        <v>41700000.149999999</v>
      </c>
      <c r="M18" s="241" t="s">
        <v>44</v>
      </c>
      <c r="N18" s="241" t="s">
        <v>45</v>
      </c>
      <c r="O18" s="221" t="s">
        <v>46</v>
      </c>
      <c r="P18" s="224" t="s">
        <v>47</v>
      </c>
      <c r="Q18" s="221">
        <v>8780</v>
      </c>
      <c r="R18" s="221">
        <v>33695</v>
      </c>
      <c r="S18" s="227" t="s">
        <v>48</v>
      </c>
      <c r="T18" s="229">
        <v>63.63</v>
      </c>
      <c r="U18" s="201"/>
      <c r="V18" s="27"/>
      <c r="W18" s="28"/>
      <c r="X18" s="28"/>
      <c r="Y18" s="204" t="s">
        <v>49</v>
      </c>
      <c r="Z18" s="29"/>
    </row>
    <row r="19" spans="1:28" ht="85.5" hidden="1" customHeight="1" x14ac:dyDescent="0.25">
      <c r="A19" s="245"/>
      <c r="B19" s="30" t="s">
        <v>50</v>
      </c>
      <c r="C19" s="30" t="s">
        <v>51</v>
      </c>
      <c r="D19" s="194"/>
      <c r="E19" s="191"/>
      <c r="F19" s="191"/>
      <c r="G19" s="194"/>
      <c r="H19" s="197"/>
      <c r="I19" s="233"/>
      <c r="J19" s="233"/>
      <c r="K19" s="236"/>
      <c r="L19" s="239"/>
      <c r="M19" s="242"/>
      <c r="N19" s="242"/>
      <c r="O19" s="222"/>
      <c r="P19" s="225"/>
      <c r="Q19" s="222"/>
      <c r="R19" s="222"/>
      <c r="S19" s="225"/>
      <c r="T19" s="230"/>
      <c r="U19" s="202"/>
      <c r="V19" s="31"/>
      <c r="W19" s="28"/>
      <c r="X19" s="28"/>
      <c r="Y19" s="205"/>
    </row>
    <row r="20" spans="1:28" ht="156.75" hidden="1" customHeight="1" thickBot="1" x14ac:dyDescent="0.3">
      <c r="A20" s="246"/>
      <c r="B20" s="32" t="s">
        <v>52</v>
      </c>
      <c r="C20" s="33" t="s">
        <v>53</v>
      </c>
      <c r="D20" s="195"/>
      <c r="E20" s="192"/>
      <c r="F20" s="192"/>
      <c r="G20" s="195"/>
      <c r="H20" s="198"/>
      <c r="I20" s="234"/>
      <c r="J20" s="234"/>
      <c r="K20" s="237"/>
      <c r="L20" s="240"/>
      <c r="M20" s="243"/>
      <c r="N20" s="243"/>
      <c r="O20" s="223"/>
      <c r="P20" s="226"/>
      <c r="Q20" s="223"/>
      <c r="R20" s="223"/>
      <c r="S20" s="228"/>
      <c r="T20" s="231"/>
      <c r="U20" s="203"/>
      <c r="V20" s="34"/>
      <c r="W20" s="28"/>
      <c r="X20" s="28"/>
      <c r="Y20" s="206"/>
    </row>
    <row r="21" spans="1:28" ht="93" hidden="1" customHeight="1" x14ac:dyDescent="0.25">
      <c r="A21" s="207">
        <v>2</v>
      </c>
      <c r="B21" s="35" t="s">
        <v>50</v>
      </c>
      <c r="C21" s="35" t="s">
        <v>51</v>
      </c>
      <c r="D21" s="209">
        <v>9.2666667</v>
      </c>
      <c r="E21" s="212">
        <v>300</v>
      </c>
      <c r="F21" s="212">
        <v>8</v>
      </c>
      <c r="G21" s="209" t="s">
        <v>42</v>
      </c>
      <c r="H21" s="215" t="s">
        <v>43</v>
      </c>
      <c r="I21" s="218">
        <v>44585</v>
      </c>
      <c r="J21" s="218">
        <v>44879</v>
      </c>
      <c r="K21" s="259">
        <v>4500000</v>
      </c>
      <c r="L21" s="262">
        <f>K21*D21</f>
        <v>41700000.149999999</v>
      </c>
      <c r="M21" s="265" t="s">
        <v>54</v>
      </c>
      <c r="N21" s="265" t="s">
        <v>55</v>
      </c>
      <c r="O21" s="267" t="s">
        <v>46</v>
      </c>
      <c r="P21" s="251" t="s">
        <v>47</v>
      </c>
      <c r="Q21" s="247">
        <v>8534</v>
      </c>
      <c r="R21" s="247">
        <v>61031</v>
      </c>
      <c r="S21" s="250" t="s">
        <v>56</v>
      </c>
      <c r="T21" s="253">
        <v>59.2</v>
      </c>
      <c r="U21" s="251"/>
      <c r="V21" s="36"/>
      <c r="W21" s="36"/>
      <c r="X21" s="36"/>
      <c r="Y21" s="37" t="s">
        <v>49</v>
      </c>
      <c r="Z21" s="29"/>
    </row>
    <row r="22" spans="1:28" ht="93" hidden="1" customHeight="1" x14ac:dyDescent="0.25">
      <c r="A22" s="207"/>
      <c r="B22" s="38" t="s">
        <v>57</v>
      </c>
      <c r="C22" s="38" t="s">
        <v>58</v>
      </c>
      <c r="D22" s="210"/>
      <c r="E22" s="213"/>
      <c r="F22" s="213"/>
      <c r="G22" s="210"/>
      <c r="H22" s="216"/>
      <c r="I22" s="219"/>
      <c r="J22" s="219"/>
      <c r="K22" s="260"/>
      <c r="L22" s="263"/>
      <c r="M22" s="265"/>
      <c r="N22" s="265"/>
      <c r="O22" s="267"/>
      <c r="P22" s="251"/>
      <c r="Q22" s="248"/>
      <c r="R22" s="248"/>
      <c r="S22" s="251"/>
      <c r="T22" s="253"/>
      <c r="U22" s="251"/>
      <c r="V22" s="36"/>
      <c r="W22" s="36"/>
      <c r="X22" s="36"/>
      <c r="Y22" s="37"/>
      <c r="AA22" s="39" t="s">
        <v>59</v>
      </c>
      <c r="AB22" s="40">
        <v>72.22</v>
      </c>
    </row>
    <row r="23" spans="1:28" ht="93" hidden="1" customHeight="1" thickBot="1" x14ac:dyDescent="0.3">
      <c r="A23" s="208"/>
      <c r="B23" s="41" t="s">
        <v>40</v>
      </c>
      <c r="C23" s="41" t="s">
        <v>41</v>
      </c>
      <c r="D23" s="211"/>
      <c r="E23" s="214"/>
      <c r="F23" s="214"/>
      <c r="G23" s="211"/>
      <c r="H23" s="217"/>
      <c r="I23" s="220"/>
      <c r="J23" s="220"/>
      <c r="K23" s="261"/>
      <c r="L23" s="264"/>
      <c r="M23" s="266"/>
      <c r="N23" s="266"/>
      <c r="O23" s="268"/>
      <c r="P23" s="252"/>
      <c r="Q23" s="249"/>
      <c r="R23" s="249"/>
      <c r="S23" s="252"/>
      <c r="T23" s="254"/>
      <c r="U23" s="252"/>
      <c r="V23" s="42"/>
      <c r="W23" s="42"/>
      <c r="X23" s="42"/>
      <c r="Y23" s="37"/>
    </row>
    <row r="24" spans="1:28" ht="186" hidden="1" customHeight="1" x14ac:dyDescent="0.25">
      <c r="A24" s="43">
        <v>3</v>
      </c>
      <c r="B24" s="30" t="s">
        <v>60</v>
      </c>
      <c r="C24" s="44" t="s">
        <v>61</v>
      </c>
      <c r="D24" s="44">
        <v>9.2666667</v>
      </c>
      <c r="E24" s="45">
        <v>300</v>
      </c>
      <c r="F24" s="45">
        <v>8</v>
      </c>
      <c r="G24" s="44" t="s">
        <v>42</v>
      </c>
      <c r="H24" s="46" t="s">
        <v>43</v>
      </c>
      <c r="I24" s="30">
        <v>44585</v>
      </c>
      <c r="J24" s="47">
        <v>44879</v>
      </c>
      <c r="K24" s="48">
        <v>4500000</v>
      </c>
      <c r="L24" s="49">
        <f>K24*D24</f>
        <v>41700000.149999999</v>
      </c>
      <c r="M24" s="50" t="s">
        <v>62</v>
      </c>
      <c r="N24" s="51" t="s">
        <v>63</v>
      </c>
      <c r="O24" s="52" t="s">
        <v>64</v>
      </c>
      <c r="P24" s="53" t="s">
        <v>47</v>
      </c>
      <c r="Q24" s="53">
        <v>8564</v>
      </c>
      <c r="R24" s="53">
        <v>24582</v>
      </c>
      <c r="S24" s="39" t="s">
        <v>65</v>
      </c>
      <c r="T24" s="40">
        <v>72.22</v>
      </c>
      <c r="U24" s="39"/>
      <c r="V24" s="39"/>
      <c r="W24" s="53"/>
      <c r="X24" s="53"/>
      <c r="Y24" s="54" t="s">
        <v>49</v>
      </c>
      <c r="Z24" s="29"/>
    </row>
    <row r="25" spans="1:28" ht="186" hidden="1" customHeight="1" x14ac:dyDescent="0.25">
      <c r="A25" s="55">
        <v>3</v>
      </c>
      <c r="B25" s="56" t="s">
        <v>60</v>
      </c>
      <c r="C25" s="57" t="s">
        <v>61</v>
      </c>
      <c r="D25" s="57">
        <v>9.2666667</v>
      </c>
      <c r="E25" s="58">
        <v>300</v>
      </c>
      <c r="F25" s="58">
        <v>8</v>
      </c>
      <c r="G25" s="57" t="s">
        <v>42</v>
      </c>
      <c r="H25" s="59" t="s">
        <v>43</v>
      </c>
      <c r="I25" s="56">
        <v>44585</v>
      </c>
      <c r="J25" s="60">
        <v>44879</v>
      </c>
      <c r="K25" s="61">
        <v>4500000</v>
      </c>
      <c r="L25" s="62">
        <f>K25*D25</f>
        <v>41700000.149999999</v>
      </c>
      <c r="M25" s="63" t="s">
        <v>62</v>
      </c>
      <c r="N25" s="64" t="s">
        <v>63</v>
      </c>
      <c r="O25" s="65" t="s">
        <v>66</v>
      </c>
      <c r="P25" s="66" t="s">
        <v>67</v>
      </c>
      <c r="Q25" s="67">
        <v>8564</v>
      </c>
      <c r="R25" s="67">
        <v>11071</v>
      </c>
      <c r="S25" s="66" t="s">
        <v>68</v>
      </c>
      <c r="T25" s="68">
        <v>70.67</v>
      </c>
      <c r="U25" s="66"/>
      <c r="V25" s="66"/>
      <c r="W25" s="66"/>
      <c r="X25" s="66"/>
      <c r="Y25" s="69" t="s">
        <v>69</v>
      </c>
      <c r="Z25" s="29"/>
    </row>
    <row r="26" spans="1:28" s="29" customFormat="1" ht="117" customHeight="1" x14ac:dyDescent="0.25">
      <c r="A26" s="255">
        <v>4</v>
      </c>
      <c r="B26" s="70" t="s">
        <v>70</v>
      </c>
      <c r="C26" s="57" t="s">
        <v>61</v>
      </c>
      <c r="D26" s="257">
        <v>9.2666667</v>
      </c>
      <c r="E26" s="258">
        <v>300</v>
      </c>
      <c r="F26" s="258">
        <v>8</v>
      </c>
      <c r="G26" s="257" t="s">
        <v>42</v>
      </c>
      <c r="H26" s="280" t="s">
        <v>43</v>
      </c>
      <c r="I26" s="281">
        <v>44616</v>
      </c>
      <c r="J26" s="281">
        <v>44879</v>
      </c>
      <c r="K26" s="282">
        <v>4500000</v>
      </c>
      <c r="L26" s="283">
        <f>K26*D26</f>
        <v>41700000.149999999</v>
      </c>
      <c r="M26" s="275" t="s">
        <v>71</v>
      </c>
      <c r="N26" s="275" t="s">
        <v>72</v>
      </c>
      <c r="O26" s="277" t="s">
        <v>73</v>
      </c>
      <c r="P26" s="159" t="s">
        <v>47</v>
      </c>
      <c r="Q26" s="159">
        <v>8574</v>
      </c>
      <c r="R26" s="159">
        <v>61265</v>
      </c>
      <c r="S26" s="247" t="s">
        <v>190</v>
      </c>
      <c r="T26" s="269"/>
      <c r="U26" s="271"/>
      <c r="V26" s="71"/>
      <c r="W26" s="159">
        <v>3162883</v>
      </c>
      <c r="X26" s="72"/>
      <c r="Y26" s="273" t="s">
        <v>69</v>
      </c>
    </row>
    <row r="27" spans="1:28" s="29" customFormat="1" ht="117" customHeight="1" thickBot="1" x14ac:dyDescent="0.3">
      <c r="A27" s="256"/>
      <c r="B27" s="70" t="s">
        <v>70</v>
      </c>
      <c r="C27" s="73" t="s">
        <v>74</v>
      </c>
      <c r="D27" s="211"/>
      <c r="E27" s="214"/>
      <c r="F27" s="214"/>
      <c r="G27" s="211"/>
      <c r="H27" s="217"/>
      <c r="I27" s="220"/>
      <c r="J27" s="220"/>
      <c r="K27" s="261"/>
      <c r="L27" s="264"/>
      <c r="M27" s="276"/>
      <c r="N27" s="276"/>
      <c r="O27" s="278"/>
      <c r="P27" s="160"/>
      <c r="Q27" s="279"/>
      <c r="R27" s="279"/>
      <c r="S27" s="248"/>
      <c r="T27" s="270"/>
      <c r="U27" s="272"/>
      <c r="V27" s="74"/>
      <c r="W27" s="160"/>
      <c r="X27" s="75"/>
      <c r="Y27" s="274"/>
    </row>
    <row r="28" spans="1:28" ht="161.25" hidden="1" customHeight="1" x14ac:dyDescent="0.25">
      <c r="A28" s="244">
        <v>5</v>
      </c>
      <c r="B28" s="26" t="s">
        <v>75</v>
      </c>
      <c r="C28" s="76" t="s">
        <v>76</v>
      </c>
      <c r="D28" s="193">
        <v>9.2666667</v>
      </c>
      <c r="E28" s="190">
        <v>300</v>
      </c>
      <c r="F28" s="190">
        <v>8</v>
      </c>
      <c r="G28" s="193" t="s">
        <v>42</v>
      </c>
      <c r="H28" s="196" t="s">
        <v>43</v>
      </c>
      <c r="I28" s="232">
        <v>44585</v>
      </c>
      <c r="J28" s="232">
        <v>44879</v>
      </c>
      <c r="K28" s="235">
        <v>4500000</v>
      </c>
      <c r="L28" s="238">
        <f>K28*D28</f>
        <v>41700000.149999999</v>
      </c>
      <c r="M28" s="241" t="s">
        <v>77</v>
      </c>
      <c r="N28" s="241" t="s">
        <v>78</v>
      </c>
      <c r="O28" s="221" t="s">
        <v>79</v>
      </c>
      <c r="P28" s="224" t="s">
        <v>80</v>
      </c>
      <c r="Q28" s="227">
        <v>8643</v>
      </c>
      <c r="R28" s="227">
        <v>2858</v>
      </c>
      <c r="S28" s="224" t="s">
        <v>81</v>
      </c>
      <c r="T28" s="287">
        <v>62.34</v>
      </c>
      <c r="U28" s="224"/>
      <c r="V28" s="77"/>
      <c r="W28" s="28"/>
      <c r="X28" s="28"/>
      <c r="Y28" s="284" t="s">
        <v>69</v>
      </c>
      <c r="Z28" s="29"/>
    </row>
    <row r="29" spans="1:28" ht="161.25" hidden="1" customHeight="1" x14ac:dyDescent="0.25">
      <c r="A29" s="245"/>
      <c r="B29" s="30" t="s">
        <v>82</v>
      </c>
      <c r="C29" s="44" t="s">
        <v>83</v>
      </c>
      <c r="D29" s="194"/>
      <c r="E29" s="191"/>
      <c r="F29" s="191"/>
      <c r="G29" s="194"/>
      <c r="H29" s="197"/>
      <c r="I29" s="233"/>
      <c r="J29" s="233"/>
      <c r="K29" s="236"/>
      <c r="L29" s="239"/>
      <c r="M29" s="242"/>
      <c r="N29" s="242"/>
      <c r="O29" s="222"/>
      <c r="P29" s="225"/>
      <c r="Q29" s="225"/>
      <c r="R29" s="225"/>
      <c r="S29" s="225"/>
      <c r="T29" s="288"/>
      <c r="U29" s="225"/>
      <c r="V29" s="78"/>
      <c r="W29" s="28"/>
      <c r="X29" s="28"/>
      <c r="Y29" s="285"/>
    </row>
    <row r="30" spans="1:28" ht="161.25" hidden="1" customHeight="1" thickBot="1" x14ac:dyDescent="0.3">
      <c r="A30" s="246"/>
      <c r="B30" s="32" t="s">
        <v>84</v>
      </c>
      <c r="C30" s="79" t="s">
        <v>85</v>
      </c>
      <c r="D30" s="195"/>
      <c r="E30" s="192"/>
      <c r="F30" s="192"/>
      <c r="G30" s="195"/>
      <c r="H30" s="198"/>
      <c r="I30" s="234"/>
      <c r="J30" s="234"/>
      <c r="K30" s="237"/>
      <c r="L30" s="240"/>
      <c r="M30" s="243"/>
      <c r="N30" s="243"/>
      <c r="O30" s="223"/>
      <c r="P30" s="226"/>
      <c r="Q30" s="228"/>
      <c r="R30" s="228"/>
      <c r="S30" s="226"/>
      <c r="T30" s="289"/>
      <c r="U30" s="226"/>
      <c r="V30" s="80"/>
      <c r="W30" s="28"/>
      <c r="X30" s="28"/>
      <c r="Y30" s="81"/>
    </row>
    <row r="31" spans="1:28" s="29" customFormat="1" ht="148.5" hidden="1" customHeight="1" x14ac:dyDescent="0.25">
      <c r="A31" s="256">
        <v>6</v>
      </c>
      <c r="B31" s="70" t="s">
        <v>86</v>
      </c>
      <c r="C31" s="82" t="s">
        <v>85</v>
      </c>
      <c r="D31" s="257">
        <v>9.2666667</v>
      </c>
      <c r="E31" s="258">
        <v>300</v>
      </c>
      <c r="F31" s="258">
        <v>8</v>
      </c>
      <c r="G31" s="257" t="s">
        <v>42</v>
      </c>
      <c r="H31" s="280" t="s">
        <v>43</v>
      </c>
      <c r="I31" s="281">
        <v>44585</v>
      </c>
      <c r="J31" s="281">
        <v>44879</v>
      </c>
      <c r="K31" s="282">
        <v>4500000</v>
      </c>
      <c r="L31" s="283">
        <f>K31*D31</f>
        <v>41700000.149999999</v>
      </c>
      <c r="M31" s="290" t="s">
        <v>77</v>
      </c>
      <c r="N31" s="290" t="s">
        <v>78</v>
      </c>
      <c r="O31" s="278" t="s">
        <v>87</v>
      </c>
      <c r="P31" s="248" t="s">
        <v>88</v>
      </c>
      <c r="Q31" s="247">
        <v>8643</v>
      </c>
      <c r="R31" s="247">
        <v>2998</v>
      </c>
      <c r="S31" s="248" t="s">
        <v>89</v>
      </c>
      <c r="T31" s="270">
        <v>69.62</v>
      </c>
      <c r="U31" s="248">
        <v>89</v>
      </c>
      <c r="V31" s="83"/>
      <c r="W31" s="83"/>
      <c r="X31" s="83"/>
      <c r="Y31" s="84" t="s">
        <v>69</v>
      </c>
    </row>
    <row r="32" spans="1:28" s="29" customFormat="1" ht="148.5" hidden="1" customHeight="1" thickBot="1" x14ac:dyDescent="0.3">
      <c r="A32" s="286"/>
      <c r="B32" s="56" t="s">
        <v>90</v>
      </c>
      <c r="C32" s="57" t="s">
        <v>91</v>
      </c>
      <c r="D32" s="211"/>
      <c r="E32" s="214"/>
      <c r="F32" s="214"/>
      <c r="G32" s="211"/>
      <c r="H32" s="217"/>
      <c r="I32" s="220"/>
      <c r="J32" s="220"/>
      <c r="K32" s="261"/>
      <c r="L32" s="264"/>
      <c r="M32" s="291"/>
      <c r="N32" s="291"/>
      <c r="O32" s="293"/>
      <c r="P32" s="249"/>
      <c r="Q32" s="249"/>
      <c r="R32" s="249"/>
      <c r="S32" s="249"/>
      <c r="T32" s="292"/>
      <c r="U32" s="249"/>
      <c r="V32" s="85"/>
      <c r="W32" s="85"/>
      <c r="X32" s="85"/>
      <c r="Y32" s="84"/>
      <c r="Z32" s="3"/>
    </row>
    <row r="33" spans="1:26" ht="161.25" hidden="1" customHeight="1" thickBot="1" x14ac:dyDescent="0.3">
      <c r="A33" s="244">
        <v>5</v>
      </c>
      <c r="B33" s="26" t="s">
        <v>75</v>
      </c>
      <c r="C33" s="76" t="s">
        <v>76</v>
      </c>
      <c r="D33" s="193">
        <v>9.2666667</v>
      </c>
      <c r="E33" s="190">
        <v>300</v>
      </c>
      <c r="F33" s="190">
        <v>8</v>
      </c>
      <c r="G33" s="193" t="s">
        <v>42</v>
      </c>
      <c r="H33" s="196" t="s">
        <v>43</v>
      </c>
      <c r="I33" s="232">
        <v>44585</v>
      </c>
      <c r="J33" s="232">
        <v>44879</v>
      </c>
      <c r="K33" s="235">
        <v>4500000</v>
      </c>
      <c r="L33" s="238">
        <f>K33*D33</f>
        <v>41700000.149999999</v>
      </c>
      <c r="M33" s="241" t="s">
        <v>77</v>
      </c>
      <c r="N33" s="241" t="s">
        <v>78</v>
      </c>
      <c r="O33" s="221" t="s">
        <v>92</v>
      </c>
      <c r="P33" s="224" t="s">
        <v>93</v>
      </c>
      <c r="Q33" s="227">
        <v>8643</v>
      </c>
      <c r="R33" s="227">
        <v>18650</v>
      </c>
      <c r="S33" s="224" t="s">
        <v>94</v>
      </c>
      <c r="T33" s="287">
        <v>63.37</v>
      </c>
      <c r="U33" s="224"/>
      <c r="V33" s="77"/>
      <c r="W33" s="28"/>
      <c r="X33" s="28"/>
      <c r="Y33" s="86" t="s">
        <v>49</v>
      </c>
      <c r="Z33" s="29"/>
    </row>
    <row r="34" spans="1:26" ht="161.25" hidden="1" customHeight="1" x14ac:dyDescent="0.25">
      <c r="A34" s="245"/>
      <c r="B34" s="26" t="s">
        <v>75</v>
      </c>
      <c r="C34" s="44" t="s">
        <v>83</v>
      </c>
      <c r="D34" s="194"/>
      <c r="E34" s="191"/>
      <c r="F34" s="191"/>
      <c r="G34" s="194"/>
      <c r="H34" s="197"/>
      <c r="I34" s="233"/>
      <c r="J34" s="233"/>
      <c r="K34" s="236"/>
      <c r="L34" s="239"/>
      <c r="M34" s="242"/>
      <c r="N34" s="242"/>
      <c r="O34" s="222"/>
      <c r="P34" s="225"/>
      <c r="Q34" s="225"/>
      <c r="R34" s="225"/>
      <c r="S34" s="225"/>
      <c r="T34" s="288"/>
      <c r="U34" s="225"/>
      <c r="V34" s="78"/>
      <c r="W34" s="28"/>
      <c r="X34" s="28"/>
      <c r="Y34" s="86"/>
    </row>
    <row r="35" spans="1:26" ht="161.25" hidden="1" customHeight="1" thickBot="1" x14ac:dyDescent="0.3">
      <c r="A35" s="246"/>
      <c r="B35" s="32" t="s">
        <v>84</v>
      </c>
      <c r="C35" s="79" t="s">
        <v>85</v>
      </c>
      <c r="D35" s="195"/>
      <c r="E35" s="192"/>
      <c r="F35" s="192"/>
      <c r="G35" s="195"/>
      <c r="H35" s="198"/>
      <c r="I35" s="234"/>
      <c r="J35" s="234"/>
      <c r="K35" s="237"/>
      <c r="L35" s="240"/>
      <c r="M35" s="243"/>
      <c r="N35" s="243"/>
      <c r="O35" s="223"/>
      <c r="P35" s="226"/>
      <c r="Q35" s="228"/>
      <c r="R35" s="228"/>
      <c r="S35" s="226"/>
      <c r="T35" s="289"/>
      <c r="U35" s="226"/>
      <c r="V35" s="80"/>
      <c r="W35" s="28"/>
      <c r="X35" s="28"/>
      <c r="Y35" s="86"/>
    </row>
    <row r="36" spans="1:26" ht="104.25" hidden="1" customHeight="1" x14ac:dyDescent="0.25">
      <c r="A36" s="304">
        <v>8</v>
      </c>
      <c r="B36" s="294" t="s">
        <v>95</v>
      </c>
      <c r="C36" s="307" t="s">
        <v>96</v>
      </c>
      <c r="D36" s="309">
        <v>9.2666667</v>
      </c>
      <c r="E36" s="311">
        <v>300</v>
      </c>
      <c r="F36" s="311">
        <v>8</v>
      </c>
      <c r="G36" s="313" t="s">
        <v>42</v>
      </c>
      <c r="H36" s="314" t="s">
        <v>43</v>
      </c>
      <c r="I36" s="294">
        <v>44585</v>
      </c>
      <c r="J36" s="294">
        <v>44879</v>
      </c>
      <c r="K36" s="296">
        <v>4500000</v>
      </c>
      <c r="L36" s="298">
        <f>K36*D36</f>
        <v>41700000.149999999</v>
      </c>
      <c r="M36" s="300" t="s">
        <v>97</v>
      </c>
      <c r="N36" s="300" t="s">
        <v>98</v>
      </c>
      <c r="O36" s="302" t="s">
        <v>99</v>
      </c>
      <c r="P36" s="227" t="s">
        <v>100</v>
      </c>
      <c r="Q36" s="227">
        <v>8667</v>
      </c>
      <c r="R36" s="227">
        <v>25061</v>
      </c>
      <c r="S36" s="227" t="s">
        <v>101</v>
      </c>
      <c r="T36" s="316">
        <v>57.46</v>
      </c>
      <c r="U36" s="227"/>
      <c r="V36" s="87"/>
      <c r="W36" s="87"/>
      <c r="X36" s="87"/>
      <c r="Y36" s="88" t="s">
        <v>69</v>
      </c>
      <c r="Z36" s="29"/>
    </row>
    <row r="37" spans="1:26" ht="104.25" hidden="1" customHeight="1" x14ac:dyDescent="0.25">
      <c r="A37" s="305"/>
      <c r="B37" s="295"/>
      <c r="C37" s="308"/>
      <c r="D37" s="194"/>
      <c r="E37" s="191"/>
      <c r="F37" s="191"/>
      <c r="G37" s="194"/>
      <c r="H37" s="197"/>
      <c r="I37" s="233"/>
      <c r="J37" s="233"/>
      <c r="K37" s="236"/>
      <c r="L37" s="239"/>
      <c r="M37" s="242"/>
      <c r="N37" s="242"/>
      <c r="O37" s="222"/>
      <c r="P37" s="225"/>
      <c r="Q37" s="225"/>
      <c r="R37" s="225"/>
      <c r="S37" s="225"/>
      <c r="T37" s="288"/>
      <c r="U37" s="225"/>
      <c r="V37" s="28"/>
      <c r="W37" s="28"/>
      <c r="X37" s="28"/>
      <c r="Y37" s="88"/>
    </row>
    <row r="38" spans="1:26" ht="104.25" hidden="1" customHeight="1" x14ac:dyDescent="0.25">
      <c r="A38" s="305"/>
      <c r="B38" s="30" t="s">
        <v>102</v>
      </c>
      <c r="C38" s="44" t="s">
        <v>103</v>
      </c>
      <c r="D38" s="194"/>
      <c r="E38" s="191"/>
      <c r="F38" s="191"/>
      <c r="G38" s="194"/>
      <c r="H38" s="197"/>
      <c r="I38" s="233"/>
      <c r="J38" s="233"/>
      <c r="K38" s="236"/>
      <c r="L38" s="239"/>
      <c r="M38" s="242"/>
      <c r="N38" s="242"/>
      <c r="O38" s="222"/>
      <c r="P38" s="225"/>
      <c r="Q38" s="225"/>
      <c r="R38" s="225"/>
      <c r="S38" s="225"/>
      <c r="T38" s="288"/>
      <c r="U38" s="225"/>
      <c r="V38" s="28"/>
      <c r="W38" s="28"/>
      <c r="X38" s="28"/>
      <c r="Y38" s="88"/>
    </row>
    <row r="39" spans="1:26" ht="104.25" hidden="1" customHeight="1" thickBot="1" x14ac:dyDescent="0.3">
      <c r="A39" s="306"/>
      <c r="B39" s="30" t="s">
        <v>104</v>
      </c>
      <c r="C39" s="89" t="s">
        <v>105</v>
      </c>
      <c r="D39" s="310"/>
      <c r="E39" s="312"/>
      <c r="F39" s="312"/>
      <c r="G39" s="310"/>
      <c r="H39" s="315"/>
      <c r="I39" s="295"/>
      <c r="J39" s="295"/>
      <c r="K39" s="297"/>
      <c r="L39" s="299"/>
      <c r="M39" s="301"/>
      <c r="N39" s="301"/>
      <c r="O39" s="303"/>
      <c r="P39" s="228"/>
      <c r="Q39" s="228"/>
      <c r="R39" s="228"/>
      <c r="S39" s="228"/>
      <c r="T39" s="317"/>
      <c r="U39" s="228"/>
      <c r="V39" s="90"/>
      <c r="W39" s="90"/>
      <c r="X39" s="90"/>
      <c r="Y39" s="88"/>
    </row>
    <row r="40" spans="1:26" ht="161.25" customHeight="1" x14ac:dyDescent="0.25">
      <c r="A40" s="338">
        <v>5</v>
      </c>
      <c r="B40" s="91" t="s">
        <v>75</v>
      </c>
      <c r="C40" s="92" t="s">
        <v>76</v>
      </c>
      <c r="D40" s="209">
        <v>9.2666667</v>
      </c>
      <c r="E40" s="212">
        <v>300</v>
      </c>
      <c r="F40" s="212">
        <v>8</v>
      </c>
      <c r="G40" s="209" t="s">
        <v>42</v>
      </c>
      <c r="H40" s="215" t="s">
        <v>43</v>
      </c>
      <c r="I40" s="218">
        <v>44585</v>
      </c>
      <c r="J40" s="218">
        <v>44879</v>
      </c>
      <c r="K40" s="259">
        <v>4500000</v>
      </c>
      <c r="L40" s="262">
        <f>K40*D40</f>
        <v>41700000.149999999</v>
      </c>
      <c r="M40" s="336" t="s">
        <v>77</v>
      </c>
      <c r="N40" s="336" t="s">
        <v>78</v>
      </c>
      <c r="O40" s="329" t="s">
        <v>106</v>
      </c>
      <c r="P40" s="318" t="s">
        <v>107</v>
      </c>
      <c r="Q40" s="247">
        <v>8643</v>
      </c>
      <c r="R40" s="247"/>
      <c r="S40" s="331" t="s">
        <v>189</v>
      </c>
      <c r="T40" s="334"/>
      <c r="U40" s="318"/>
      <c r="V40" s="93"/>
      <c r="W40" s="247">
        <v>3154446</v>
      </c>
      <c r="X40" s="247"/>
      <c r="Y40" s="94">
        <v>5</v>
      </c>
      <c r="Z40" s="29"/>
    </row>
    <row r="41" spans="1:26" ht="161.25" customHeight="1" x14ac:dyDescent="0.25">
      <c r="A41" s="339"/>
      <c r="B41" s="56" t="s">
        <v>82</v>
      </c>
      <c r="C41" s="57" t="s">
        <v>83</v>
      </c>
      <c r="D41" s="210"/>
      <c r="E41" s="213"/>
      <c r="F41" s="213"/>
      <c r="G41" s="210"/>
      <c r="H41" s="216"/>
      <c r="I41" s="219"/>
      <c r="J41" s="219"/>
      <c r="K41" s="260"/>
      <c r="L41" s="263"/>
      <c r="M41" s="290"/>
      <c r="N41" s="290"/>
      <c r="O41" s="278"/>
      <c r="P41" s="248"/>
      <c r="Q41" s="248"/>
      <c r="R41" s="248"/>
      <c r="S41" s="332"/>
      <c r="T41" s="270"/>
      <c r="U41" s="248"/>
      <c r="V41" s="95"/>
      <c r="W41" s="248"/>
      <c r="X41" s="248"/>
      <c r="Y41" s="94"/>
    </row>
    <row r="42" spans="1:26" ht="161.25" customHeight="1" thickBot="1" x14ac:dyDescent="0.3">
      <c r="A42" s="340"/>
      <c r="B42" s="96" t="s">
        <v>84</v>
      </c>
      <c r="C42" s="97" t="s">
        <v>85</v>
      </c>
      <c r="D42" s="211"/>
      <c r="E42" s="214"/>
      <c r="F42" s="214"/>
      <c r="G42" s="211"/>
      <c r="H42" s="217"/>
      <c r="I42" s="220"/>
      <c r="J42" s="220"/>
      <c r="K42" s="261"/>
      <c r="L42" s="264"/>
      <c r="M42" s="337"/>
      <c r="N42" s="337"/>
      <c r="O42" s="330"/>
      <c r="P42" s="319"/>
      <c r="Q42" s="249"/>
      <c r="R42" s="249"/>
      <c r="S42" s="333"/>
      <c r="T42" s="335"/>
      <c r="U42" s="319"/>
      <c r="V42" s="98"/>
      <c r="W42" s="249"/>
      <c r="X42" s="249"/>
      <c r="Y42" s="94"/>
    </row>
    <row r="43" spans="1:26" ht="96.75" hidden="1" customHeight="1" x14ac:dyDescent="0.25">
      <c r="A43" s="320">
        <v>9</v>
      </c>
      <c r="B43" s="321" t="s">
        <v>108</v>
      </c>
      <c r="C43" s="323" t="s">
        <v>109</v>
      </c>
      <c r="D43" s="323" t="s">
        <v>110</v>
      </c>
      <c r="E43" s="326">
        <v>145</v>
      </c>
      <c r="F43" s="326">
        <v>5</v>
      </c>
      <c r="G43" s="323">
        <f>E43*F43</f>
        <v>725</v>
      </c>
      <c r="H43" s="345" t="s">
        <v>111</v>
      </c>
      <c r="I43" s="321">
        <v>44228</v>
      </c>
      <c r="J43" s="321">
        <v>44795</v>
      </c>
      <c r="K43" s="349">
        <v>38500</v>
      </c>
      <c r="L43" s="352">
        <f>K43*G43</f>
        <v>27912500</v>
      </c>
      <c r="M43" s="343" t="s">
        <v>112</v>
      </c>
      <c r="N43" s="343" t="s">
        <v>113</v>
      </c>
      <c r="O43" s="344" t="s">
        <v>114</v>
      </c>
      <c r="P43" s="250" t="s">
        <v>115</v>
      </c>
      <c r="Q43" s="250">
        <v>4754</v>
      </c>
      <c r="R43" s="250"/>
      <c r="S43" s="250" t="s">
        <v>116</v>
      </c>
      <c r="T43" s="161">
        <v>65</v>
      </c>
      <c r="U43" s="250"/>
      <c r="V43" s="99"/>
      <c r="W43" s="99"/>
      <c r="X43" s="99"/>
      <c r="Y43" s="342">
        <v>5</v>
      </c>
      <c r="Z43" s="29"/>
    </row>
    <row r="44" spans="1:26" ht="90.75" hidden="1" customHeight="1" x14ac:dyDescent="0.25">
      <c r="A44" s="207"/>
      <c r="B44" s="322"/>
      <c r="C44" s="324"/>
      <c r="D44" s="325"/>
      <c r="E44" s="327"/>
      <c r="F44" s="327"/>
      <c r="G44" s="325"/>
      <c r="H44" s="346"/>
      <c r="I44" s="348"/>
      <c r="J44" s="348"/>
      <c r="K44" s="350"/>
      <c r="L44" s="353"/>
      <c r="M44" s="265"/>
      <c r="N44" s="265"/>
      <c r="O44" s="267"/>
      <c r="P44" s="251"/>
      <c r="Q44" s="251"/>
      <c r="R44" s="251"/>
      <c r="S44" s="251"/>
      <c r="T44" s="162"/>
      <c r="U44" s="251"/>
      <c r="V44" s="36"/>
      <c r="W44" s="36"/>
      <c r="X44" s="36"/>
      <c r="Y44" s="342"/>
    </row>
    <row r="45" spans="1:26" ht="125.25" hidden="1" customHeight="1" thickBot="1" x14ac:dyDescent="0.3">
      <c r="A45" s="208"/>
      <c r="B45" s="41" t="s">
        <v>60</v>
      </c>
      <c r="C45" s="100" t="s">
        <v>61</v>
      </c>
      <c r="D45" s="324"/>
      <c r="E45" s="328"/>
      <c r="F45" s="328"/>
      <c r="G45" s="324"/>
      <c r="H45" s="347"/>
      <c r="I45" s="322"/>
      <c r="J45" s="322"/>
      <c r="K45" s="351"/>
      <c r="L45" s="354"/>
      <c r="M45" s="266"/>
      <c r="N45" s="266"/>
      <c r="O45" s="268"/>
      <c r="P45" s="252"/>
      <c r="Q45" s="252"/>
      <c r="R45" s="252"/>
      <c r="S45" s="252"/>
      <c r="T45" s="341"/>
      <c r="U45" s="252"/>
      <c r="V45" s="42"/>
      <c r="W45" s="42"/>
      <c r="X45" s="42"/>
      <c r="Y45" s="342"/>
    </row>
    <row r="46" spans="1:26" ht="125.25" hidden="1" customHeight="1" x14ac:dyDescent="0.25">
      <c r="A46" s="304">
        <v>10</v>
      </c>
      <c r="B46" s="30" t="s">
        <v>117</v>
      </c>
      <c r="C46" s="44" t="s">
        <v>118</v>
      </c>
      <c r="D46" s="193">
        <v>9.2666667</v>
      </c>
      <c r="E46" s="190">
        <v>300</v>
      </c>
      <c r="F46" s="190">
        <v>8</v>
      </c>
      <c r="G46" s="193" t="s">
        <v>42</v>
      </c>
      <c r="H46" s="196" t="s">
        <v>43</v>
      </c>
      <c r="I46" s="232">
        <v>44585</v>
      </c>
      <c r="J46" s="232">
        <v>44879</v>
      </c>
      <c r="K46" s="235">
        <v>4500000</v>
      </c>
      <c r="L46" s="238">
        <f>K46*D46</f>
        <v>41700000.149999999</v>
      </c>
      <c r="M46" s="300" t="s">
        <v>119</v>
      </c>
      <c r="N46" s="300" t="s">
        <v>120</v>
      </c>
      <c r="O46" s="302" t="s">
        <v>121</v>
      </c>
      <c r="P46" s="227" t="s">
        <v>122</v>
      </c>
      <c r="Q46" s="302"/>
      <c r="R46" s="302"/>
      <c r="S46" s="227" t="s">
        <v>123</v>
      </c>
      <c r="T46" s="316"/>
      <c r="U46" s="227">
        <v>85</v>
      </c>
      <c r="V46" s="87"/>
      <c r="W46" s="227">
        <v>3154512</v>
      </c>
      <c r="X46" s="87"/>
      <c r="Y46" s="101">
        <v>5</v>
      </c>
      <c r="Z46" s="29"/>
    </row>
    <row r="47" spans="1:26" ht="125.25" hidden="1" customHeight="1" x14ac:dyDescent="0.25">
      <c r="A47" s="305"/>
      <c r="B47" s="30" t="s">
        <v>124</v>
      </c>
      <c r="C47" s="44" t="s">
        <v>125</v>
      </c>
      <c r="D47" s="194"/>
      <c r="E47" s="191"/>
      <c r="F47" s="191"/>
      <c r="G47" s="194"/>
      <c r="H47" s="197"/>
      <c r="I47" s="233"/>
      <c r="J47" s="233"/>
      <c r="K47" s="236"/>
      <c r="L47" s="239"/>
      <c r="M47" s="242"/>
      <c r="N47" s="242"/>
      <c r="O47" s="222"/>
      <c r="P47" s="225"/>
      <c r="Q47" s="222"/>
      <c r="R47" s="222"/>
      <c r="S47" s="225"/>
      <c r="T47" s="288"/>
      <c r="U47" s="225"/>
      <c r="V47" s="28"/>
      <c r="W47" s="225"/>
      <c r="X47" s="28"/>
      <c r="Y47" s="101"/>
    </row>
    <row r="48" spans="1:26" ht="136.5" hidden="1" customHeight="1" thickBot="1" x14ac:dyDescent="0.3">
      <c r="A48" s="306"/>
      <c r="B48" s="30" t="s">
        <v>126</v>
      </c>
      <c r="C48" s="44" t="s">
        <v>127</v>
      </c>
      <c r="D48" s="195"/>
      <c r="E48" s="192"/>
      <c r="F48" s="192"/>
      <c r="G48" s="195"/>
      <c r="H48" s="198"/>
      <c r="I48" s="234"/>
      <c r="J48" s="234"/>
      <c r="K48" s="237"/>
      <c r="L48" s="240"/>
      <c r="M48" s="301"/>
      <c r="N48" s="301"/>
      <c r="O48" s="303"/>
      <c r="P48" s="228"/>
      <c r="Q48" s="303"/>
      <c r="R48" s="303"/>
      <c r="S48" s="228"/>
      <c r="T48" s="317"/>
      <c r="U48" s="228"/>
      <c r="V48" s="90"/>
      <c r="W48" s="228"/>
      <c r="X48" s="90"/>
      <c r="Y48" s="101"/>
    </row>
    <row r="49" spans="1:26" ht="95.25" hidden="1" customHeight="1" x14ac:dyDescent="0.25">
      <c r="A49" s="255">
        <v>7</v>
      </c>
      <c r="B49" s="56" t="s">
        <v>128</v>
      </c>
      <c r="C49" s="102" t="s">
        <v>129</v>
      </c>
      <c r="D49" s="355">
        <v>9.2666667</v>
      </c>
      <c r="E49" s="212">
        <v>300</v>
      </c>
      <c r="F49" s="212">
        <v>8</v>
      </c>
      <c r="G49" s="209" t="s">
        <v>42</v>
      </c>
      <c r="H49" s="215" t="s">
        <v>43</v>
      </c>
      <c r="I49" s="218">
        <v>44585</v>
      </c>
      <c r="J49" s="218">
        <v>44879</v>
      </c>
      <c r="K49" s="259">
        <v>4500000</v>
      </c>
      <c r="L49" s="262">
        <f>K49*D49</f>
        <v>41700000.149999999</v>
      </c>
      <c r="M49" s="275" t="s">
        <v>130</v>
      </c>
      <c r="N49" s="275" t="s">
        <v>131</v>
      </c>
      <c r="O49" s="366" t="s">
        <v>132</v>
      </c>
      <c r="P49" s="247" t="s">
        <v>133</v>
      </c>
      <c r="Q49" s="247">
        <v>8747</v>
      </c>
      <c r="R49" s="247">
        <v>33216</v>
      </c>
      <c r="S49" s="247" t="s">
        <v>134</v>
      </c>
      <c r="T49" s="269">
        <v>62.48</v>
      </c>
      <c r="U49" s="247"/>
      <c r="V49" s="103"/>
      <c r="W49" s="103"/>
      <c r="X49" s="103"/>
      <c r="Y49" s="104" t="s">
        <v>49</v>
      </c>
      <c r="Z49" s="29"/>
    </row>
    <row r="50" spans="1:26" ht="95.25" hidden="1" customHeight="1" thickBot="1" x14ac:dyDescent="0.3">
      <c r="A50" s="286"/>
      <c r="B50" s="56" t="s">
        <v>135</v>
      </c>
      <c r="C50" s="102" t="s">
        <v>136</v>
      </c>
      <c r="D50" s="356"/>
      <c r="E50" s="357"/>
      <c r="F50" s="357"/>
      <c r="G50" s="358"/>
      <c r="H50" s="359"/>
      <c r="I50" s="360"/>
      <c r="J50" s="360"/>
      <c r="K50" s="361"/>
      <c r="L50" s="364"/>
      <c r="M50" s="365"/>
      <c r="N50" s="365"/>
      <c r="O50" s="367"/>
      <c r="P50" s="249"/>
      <c r="Q50" s="249"/>
      <c r="R50" s="249"/>
      <c r="S50" s="249"/>
      <c r="T50" s="292"/>
      <c r="U50" s="249"/>
      <c r="V50" s="85"/>
      <c r="W50" s="85"/>
      <c r="X50" s="85"/>
      <c r="Y50" s="104"/>
    </row>
    <row r="51" spans="1:26" ht="95.25" hidden="1" customHeight="1" x14ac:dyDescent="0.25">
      <c r="A51" s="304">
        <v>7</v>
      </c>
      <c r="B51" s="30" t="s">
        <v>128</v>
      </c>
      <c r="C51" s="105" t="s">
        <v>129</v>
      </c>
      <c r="D51" s="362">
        <v>9.2666667</v>
      </c>
      <c r="E51" s="190">
        <v>300</v>
      </c>
      <c r="F51" s="190">
        <v>8</v>
      </c>
      <c r="G51" s="193" t="s">
        <v>42</v>
      </c>
      <c r="H51" s="196" t="s">
        <v>43</v>
      </c>
      <c r="I51" s="232">
        <v>44585</v>
      </c>
      <c r="J51" s="232">
        <v>44879</v>
      </c>
      <c r="K51" s="235">
        <v>4500000</v>
      </c>
      <c r="L51" s="238">
        <f>K51*D51</f>
        <v>41700000.149999999</v>
      </c>
      <c r="M51" s="372" t="s">
        <v>130</v>
      </c>
      <c r="N51" s="372" t="s">
        <v>131</v>
      </c>
      <c r="O51" s="368" t="s">
        <v>137</v>
      </c>
      <c r="P51" s="227" t="s">
        <v>138</v>
      </c>
      <c r="Q51" s="227">
        <v>8757</v>
      </c>
      <c r="R51" s="227"/>
      <c r="S51" s="370" t="s">
        <v>139</v>
      </c>
      <c r="T51" s="316"/>
      <c r="U51" s="227"/>
      <c r="V51" s="87"/>
      <c r="W51" s="227">
        <v>3154502</v>
      </c>
      <c r="X51" s="87"/>
      <c r="Y51" s="106">
        <v>5</v>
      </c>
      <c r="Z51" s="107"/>
    </row>
    <row r="52" spans="1:26" ht="95.25" hidden="1" customHeight="1" thickBot="1" x14ac:dyDescent="0.3">
      <c r="A52" s="306"/>
      <c r="B52" s="30" t="s">
        <v>135</v>
      </c>
      <c r="C52" s="105" t="s">
        <v>136</v>
      </c>
      <c r="D52" s="363"/>
      <c r="E52" s="312"/>
      <c r="F52" s="312"/>
      <c r="G52" s="310"/>
      <c r="H52" s="315"/>
      <c r="I52" s="295"/>
      <c r="J52" s="295"/>
      <c r="K52" s="297"/>
      <c r="L52" s="240"/>
      <c r="M52" s="373"/>
      <c r="N52" s="373"/>
      <c r="O52" s="369"/>
      <c r="P52" s="228"/>
      <c r="Q52" s="228"/>
      <c r="R52" s="228"/>
      <c r="S52" s="371"/>
      <c r="T52" s="317"/>
      <c r="U52" s="228"/>
      <c r="V52" s="90"/>
      <c r="W52" s="228"/>
      <c r="X52" s="90"/>
      <c r="Y52" s="106"/>
    </row>
    <row r="53" spans="1:26" ht="70.5" hidden="1" customHeight="1" x14ac:dyDescent="0.25">
      <c r="A53" s="320">
        <v>11</v>
      </c>
      <c r="B53" s="41" t="s">
        <v>40</v>
      </c>
      <c r="C53" s="41" t="s">
        <v>41</v>
      </c>
      <c r="D53" s="355">
        <v>9.2666667</v>
      </c>
      <c r="E53" s="212">
        <v>300</v>
      </c>
      <c r="F53" s="212">
        <v>8</v>
      </c>
      <c r="G53" s="209" t="s">
        <v>42</v>
      </c>
      <c r="H53" s="215" t="s">
        <v>43</v>
      </c>
      <c r="I53" s="218">
        <v>44585</v>
      </c>
      <c r="J53" s="218">
        <v>44879</v>
      </c>
      <c r="K53" s="259">
        <v>4500000</v>
      </c>
      <c r="L53" s="262">
        <f>K53*D53</f>
        <v>41700000.149999999</v>
      </c>
      <c r="M53" s="343" t="s">
        <v>54</v>
      </c>
      <c r="N53" s="343" t="s">
        <v>45</v>
      </c>
      <c r="O53" s="344" t="s">
        <v>140</v>
      </c>
      <c r="P53" s="250" t="s">
        <v>141</v>
      </c>
      <c r="Q53" s="250">
        <v>8534</v>
      </c>
      <c r="R53" s="250">
        <v>1290</v>
      </c>
      <c r="S53" s="250" t="s">
        <v>142</v>
      </c>
      <c r="T53" s="161">
        <v>59.15</v>
      </c>
      <c r="U53" s="250"/>
      <c r="V53" s="99"/>
      <c r="W53" s="99"/>
      <c r="X53" s="99"/>
      <c r="Y53" s="108" t="s">
        <v>49</v>
      </c>
      <c r="Z53" s="29"/>
    </row>
    <row r="54" spans="1:26" ht="261.75" hidden="1" customHeight="1" thickBot="1" x14ac:dyDescent="0.3">
      <c r="A54" s="208"/>
      <c r="B54" s="41" t="s">
        <v>143</v>
      </c>
      <c r="C54" s="41" t="s">
        <v>144</v>
      </c>
      <c r="D54" s="356"/>
      <c r="E54" s="357"/>
      <c r="F54" s="357"/>
      <c r="G54" s="358"/>
      <c r="H54" s="359"/>
      <c r="I54" s="360"/>
      <c r="J54" s="360"/>
      <c r="K54" s="361"/>
      <c r="L54" s="364"/>
      <c r="M54" s="266"/>
      <c r="N54" s="266"/>
      <c r="O54" s="268"/>
      <c r="P54" s="252"/>
      <c r="Q54" s="252"/>
      <c r="R54" s="252"/>
      <c r="S54" s="252"/>
      <c r="T54" s="341"/>
      <c r="U54" s="252"/>
      <c r="V54" s="42"/>
      <c r="W54" s="42"/>
      <c r="X54" s="42"/>
      <c r="Y54" s="108"/>
    </row>
    <row r="55" spans="1:26" ht="72" hidden="1" customHeight="1" x14ac:dyDescent="0.25">
      <c r="A55" s="305">
        <v>12</v>
      </c>
      <c r="B55" s="30" t="s">
        <v>145</v>
      </c>
      <c r="C55" s="44" t="s">
        <v>146</v>
      </c>
      <c r="D55" s="193">
        <v>9.2666667</v>
      </c>
      <c r="E55" s="190">
        <v>300</v>
      </c>
      <c r="F55" s="190">
        <v>8</v>
      </c>
      <c r="G55" s="193" t="s">
        <v>42</v>
      </c>
      <c r="H55" s="196" t="s">
        <v>43</v>
      </c>
      <c r="I55" s="232">
        <v>44585</v>
      </c>
      <c r="J55" s="232">
        <v>44879</v>
      </c>
      <c r="K55" s="235">
        <v>4500000</v>
      </c>
      <c r="L55" s="238">
        <f>K55*D55</f>
        <v>41700000.149999999</v>
      </c>
      <c r="M55" s="242" t="s">
        <v>147</v>
      </c>
      <c r="N55" s="300" t="s">
        <v>45</v>
      </c>
      <c r="O55" s="222" t="s">
        <v>148</v>
      </c>
      <c r="P55" s="225" t="s">
        <v>122</v>
      </c>
      <c r="Q55" s="227">
        <v>8767</v>
      </c>
      <c r="R55" s="227">
        <v>22862</v>
      </c>
      <c r="S55" s="374" t="s">
        <v>149</v>
      </c>
      <c r="T55" s="288">
        <v>70.150000000000006</v>
      </c>
      <c r="U55" s="374"/>
      <c r="V55" s="78"/>
      <c r="W55" s="28"/>
      <c r="X55" s="28"/>
      <c r="Y55" s="109" t="s">
        <v>49</v>
      </c>
      <c r="Z55" s="29"/>
    </row>
    <row r="56" spans="1:26" ht="70.5" hidden="1" customHeight="1" x14ac:dyDescent="0.25">
      <c r="A56" s="305"/>
      <c r="B56" s="30" t="s">
        <v>40</v>
      </c>
      <c r="C56" s="105" t="s">
        <v>41</v>
      </c>
      <c r="D56" s="194"/>
      <c r="E56" s="191"/>
      <c r="F56" s="191"/>
      <c r="G56" s="194"/>
      <c r="H56" s="197"/>
      <c r="I56" s="233"/>
      <c r="J56" s="233"/>
      <c r="K56" s="236"/>
      <c r="L56" s="239"/>
      <c r="M56" s="242"/>
      <c r="N56" s="242"/>
      <c r="O56" s="222"/>
      <c r="P56" s="225"/>
      <c r="Q56" s="225"/>
      <c r="R56" s="225"/>
      <c r="S56" s="374"/>
      <c r="T56" s="288"/>
      <c r="U56" s="374"/>
      <c r="V56" s="78"/>
      <c r="W56" s="28"/>
      <c r="X56" s="28"/>
      <c r="Y56" s="109"/>
    </row>
    <row r="57" spans="1:26" ht="178.5" hidden="1" customHeight="1" thickBot="1" x14ac:dyDescent="0.3">
      <c r="A57" s="306"/>
      <c r="B57" s="30" t="s">
        <v>150</v>
      </c>
      <c r="C57" s="30" t="s">
        <v>144</v>
      </c>
      <c r="D57" s="195"/>
      <c r="E57" s="192"/>
      <c r="F57" s="192"/>
      <c r="G57" s="195"/>
      <c r="H57" s="198"/>
      <c r="I57" s="234"/>
      <c r="J57" s="234"/>
      <c r="K57" s="237"/>
      <c r="L57" s="240"/>
      <c r="M57" s="301"/>
      <c r="N57" s="301"/>
      <c r="O57" s="303"/>
      <c r="P57" s="228"/>
      <c r="Q57" s="228"/>
      <c r="R57" s="228"/>
      <c r="S57" s="374"/>
      <c r="T57" s="317"/>
      <c r="U57" s="374"/>
      <c r="V57" s="78"/>
      <c r="W57" s="90"/>
      <c r="X57" s="90"/>
      <c r="Y57" s="109"/>
    </row>
    <row r="58" spans="1:26" ht="70.5" hidden="1" customHeight="1" x14ac:dyDescent="0.25">
      <c r="A58" s="320">
        <v>11</v>
      </c>
      <c r="B58" s="41" t="s">
        <v>40</v>
      </c>
      <c r="C58" s="41" t="s">
        <v>41</v>
      </c>
      <c r="D58" s="355">
        <v>9.2666667</v>
      </c>
      <c r="E58" s="212">
        <v>300</v>
      </c>
      <c r="F58" s="212">
        <v>8</v>
      </c>
      <c r="G58" s="209" t="s">
        <v>42</v>
      </c>
      <c r="H58" s="215" t="s">
        <v>43</v>
      </c>
      <c r="I58" s="218">
        <v>44585</v>
      </c>
      <c r="J58" s="218">
        <v>44879</v>
      </c>
      <c r="K58" s="259">
        <v>4500000</v>
      </c>
      <c r="L58" s="262">
        <f>K58*D58</f>
        <v>41700000.149999999</v>
      </c>
      <c r="M58" s="343" t="s">
        <v>54</v>
      </c>
      <c r="N58" s="343" t="s">
        <v>45</v>
      </c>
      <c r="O58" s="344" t="s">
        <v>151</v>
      </c>
      <c r="P58" s="250" t="s">
        <v>141</v>
      </c>
      <c r="Q58" s="271">
        <v>8534</v>
      </c>
      <c r="R58" s="271">
        <v>60242</v>
      </c>
      <c r="S58" s="250" t="s">
        <v>152</v>
      </c>
      <c r="T58" s="161">
        <v>39.549999999999997</v>
      </c>
      <c r="U58" s="250"/>
      <c r="V58" s="99"/>
      <c r="W58" s="99"/>
      <c r="X58" s="99"/>
      <c r="Y58" s="110" t="s">
        <v>153</v>
      </c>
      <c r="Z58" s="29"/>
    </row>
    <row r="59" spans="1:26" ht="261.75" hidden="1" customHeight="1" thickBot="1" x14ac:dyDescent="0.3">
      <c r="A59" s="208"/>
      <c r="B59" s="41" t="s">
        <v>143</v>
      </c>
      <c r="C59" s="41" t="s">
        <v>144</v>
      </c>
      <c r="D59" s="356"/>
      <c r="E59" s="357"/>
      <c r="F59" s="357"/>
      <c r="G59" s="358"/>
      <c r="H59" s="359"/>
      <c r="I59" s="360"/>
      <c r="J59" s="360"/>
      <c r="K59" s="361"/>
      <c r="L59" s="364"/>
      <c r="M59" s="266"/>
      <c r="N59" s="266"/>
      <c r="O59" s="268"/>
      <c r="P59" s="252"/>
      <c r="Q59" s="375"/>
      <c r="R59" s="375"/>
      <c r="S59" s="252"/>
      <c r="T59" s="341"/>
      <c r="U59" s="252"/>
      <c r="V59" s="42"/>
      <c r="W59" s="42"/>
      <c r="X59" s="42"/>
      <c r="Y59" s="110"/>
    </row>
    <row r="60" spans="1:26" ht="75" hidden="1" customHeight="1" x14ac:dyDescent="0.25">
      <c r="A60" s="304">
        <v>13</v>
      </c>
      <c r="B60" s="294" t="s">
        <v>84</v>
      </c>
      <c r="C60" s="309" t="s">
        <v>85</v>
      </c>
      <c r="D60" s="193">
        <v>9.2666667</v>
      </c>
      <c r="E60" s="190">
        <v>300</v>
      </c>
      <c r="F60" s="190">
        <v>8</v>
      </c>
      <c r="G60" s="193" t="s">
        <v>42</v>
      </c>
      <c r="H60" s="196" t="s">
        <v>43</v>
      </c>
      <c r="I60" s="232">
        <v>44585</v>
      </c>
      <c r="J60" s="232">
        <v>44879</v>
      </c>
      <c r="K60" s="235">
        <v>4500000</v>
      </c>
      <c r="L60" s="238">
        <f>K60*D60</f>
        <v>41700000.149999999</v>
      </c>
      <c r="M60" s="300" t="s">
        <v>77</v>
      </c>
      <c r="N60" s="300" t="s">
        <v>78</v>
      </c>
      <c r="O60" s="302" t="s">
        <v>154</v>
      </c>
      <c r="P60" s="227" t="s">
        <v>155</v>
      </c>
      <c r="Q60" s="227">
        <v>8643</v>
      </c>
      <c r="R60" s="227">
        <v>30774</v>
      </c>
      <c r="S60" s="224" t="s">
        <v>156</v>
      </c>
      <c r="T60" s="287">
        <v>75.83</v>
      </c>
      <c r="U60" s="227"/>
      <c r="V60" s="87"/>
      <c r="W60" s="87"/>
      <c r="X60" s="87"/>
      <c r="Y60" s="111" t="s">
        <v>49</v>
      </c>
      <c r="Z60" s="29"/>
    </row>
    <row r="61" spans="1:26" ht="80.25" hidden="1" customHeight="1" x14ac:dyDescent="0.25">
      <c r="A61" s="305"/>
      <c r="B61" s="295"/>
      <c r="C61" s="310"/>
      <c r="D61" s="194"/>
      <c r="E61" s="191"/>
      <c r="F61" s="191"/>
      <c r="G61" s="194"/>
      <c r="H61" s="197"/>
      <c r="I61" s="233"/>
      <c r="J61" s="233"/>
      <c r="K61" s="236"/>
      <c r="L61" s="239"/>
      <c r="M61" s="242"/>
      <c r="N61" s="242"/>
      <c r="O61" s="222"/>
      <c r="P61" s="225"/>
      <c r="Q61" s="225"/>
      <c r="R61" s="225"/>
      <c r="S61" s="225"/>
      <c r="T61" s="288"/>
      <c r="U61" s="225"/>
      <c r="V61" s="28"/>
      <c r="W61" s="28"/>
      <c r="X61" s="28"/>
      <c r="Y61" s="111"/>
    </row>
    <row r="62" spans="1:26" ht="80.25" hidden="1" customHeight="1" thickBot="1" x14ac:dyDescent="0.3">
      <c r="A62" s="306"/>
      <c r="B62" s="112" t="s">
        <v>75</v>
      </c>
      <c r="C62" s="44" t="s">
        <v>76</v>
      </c>
      <c r="D62" s="195"/>
      <c r="E62" s="192"/>
      <c r="F62" s="192"/>
      <c r="G62" s="195"/>
      <c r="H62" s="198"/>
      <c r="I62" s="234"/>
      <c r="J62" s="234"/>
      <c r="K62" s="237"/>
      <c r="L62" s="240"/>
      <c r="M62" s="301"/>
      <c r="N62" s="301"/>
      <c r="O62" s="303"/>
      <c r="P62" s="228"/>
      <c r="Q62" s="228"/>
      <c r="R62" s="228"/>
      <c r="S62" s="226"/>
      <c r="T62" s="289"/>
      <c r="U62" s="228"/>
      <c r="V62" s="90"/>
      <c r="W62" s="90"/>
      <c r="X62" s="90"/>
      <c r="Y62" s="111"/>
    </row>
    <row r="63" spans="1:26" ht="80.25" hidden="1" customHeight="1" x14ac:dyDescent="0.25">
      <c r="A63" s="255">
        <v>14</v>
      </c>
      <c r="B63" s="70" t="s">
        <v>157</v>
      </c>
      <c r="C63" s="57" t="s">
        <v>158</v>
      </c>
      <c r="D63" s="355">
        <v>9.2666667</v>
      </c>
      <c r="E63" s="212">
        <v>300</v>
      </c>
      <c r="F63" s="212">
        <v>8</v>
      </c>
      <c r="G63" s="209" t="s">
        <v>42</v>
      </c>
      <c r="H63" s="215" t="s">
        <v>43</v>
      </c>
      <c r="I63" s="218">
        <v>44585</v>
      </c>
      <c r="J63" s="218">
        <v>44879</v>
      </c>
      <c r="K63" s="259">
        <v>4500000</v>
      </c>
      <c r="L63" s="262">
        <f>K63*D63</f>
        <v>41700000.149999999</v>
      </c>
      <c r="M63" s="379" t="s">
        <v>77</v>
      </c>
      <c r="N63" s="379" t="s">
        <v>78</v>
      </c>
      <c r="O63" s="277" t="s">
        <v>159</v>
      </c>
      <c r="P63" s="247" t="s">
        <v>160</v>
      </c>
      <c r="Q63" s="247">
        <v>8643</v>
      </c>
      <c r="R63" s="247"/>
      <c r="S63" s="376" t="s">
        <v>161</v>
      </c>
      <c r="T63" s="378"/>
      <c r="U63" s="247"/>
      <c r="V63" s="103"/>
      <c r="W63" s="247">
        <v>3154446</v>
      </c>
      <c r="X63" s="103"/>
      <c r="Y63" s="113" t="s">
        <v>162</v>
      </c>
      <c r="Z63" s="29"/>
    </row>
    <row r="64" spans="1:26" ht="95.25" hidden="1" customHeight="1" thickBot="1" x14ac:dyDescent="0.3">
      <c r="A64" s="286"/>
      <c r="B64" s="70" t="s">
        <v>157</v>
      </c>
      <c r="C64" s="57" t="s">
        <v>158</v>
      </c>
      <c r="D64" s="356"/>
      <c r="E64" s="357"/>
      <c r="F64" s="357"/>
      <c r="G64" s="358"/>
      <c r="H64" s="359"/>
      <c r="I64" s="360"/>
      <c r="J64" s="360"/>
      <c r="K64" s="361"/>
      <c r="L64" s="364"/>
      <c r="M64" s="291"/>
      <c r="N64" s="291"/>
      <c r="O64" s="293"/>
      <c r="P64" s="249"/>
      <c r="Q64" s="249"/>
      <c r="R64" s="249"/>
      <c r="S64" s="377"/>
      <c r="T64" s="378"/>
      <c r="U64" s="249"/>
      <c r="V64" s="85"/>
      <c r="W64" s="249"/>
      <c r="X64" s="85"/>
      <c r="Y64" s="113"/>
    </row>
    <row r="65" spans="1:26" ht="91.5" hidden="1" customHeight="1" x14ac:dyDescent="0.25">
      <c r="A65" s="320">
        <v>15</v>
      </c>
      <c r="B65" s="38" t="s">
        <v>84</v>
      </c>
      <c r="C65" s="38" t="s">
        <v>85</v>
      </c>
      <c r="D65" s="320" t="s">
        <v>110</v>
      </c>
      <c r="E65" s="326">
        <v>145</v>
      </c>
      <c r="F65" s="320">
        <v>5</v>
      </c>
      <c r="G65" s="320">
        <f>F65*E65</f>
        <v>725</v>
      </c>
      <c r="H65" s="320" t="s">
        <v>111</v>
      </c>
      <c r="I65" s="321">
        <v>44228</v>
      </c>
      <c r="J65" s="321">
        <v>44795</v>
      </c>
      <c r="K65" s="349">
        <v>38500</v>
      </c>
      <c r="L65" s="382">
        <f>G65*K65</f>
        <v>27912500</v>
      </c>
      <c r="M65" s="343" t="s">
        <v>77</v>
      </c>
      <c r="N65" s="343" t="s">
        <v>163</v>
      </c>
      <c r="O65" s="384" t="s">
        <v>159</v>
      </c>
      <c r="P65" s="250" t="s">
        <v>160</v>
      </c>
      <c r="Q65" s="250">
        <v>8643</v>
      </c>
      <c r="R65" s="250"/>
      <c r="S65" s="271" t="s">
        <v>164</v>
      </c>
      <c r="T65" s="114"/>
      <c r="U65" s="250"/>
      <c r="V65" s="250" t="s">
        <v>165</v>
      </c>
      <c r="W65" s="99"/>
      <c r="X65" s="99"/>
      <c r="Y65" s="115" t="s">
        <v>166</v>
      </c>
    </row>
    <row r="66" spans="1:26" ht="96" hidden="1" customHeight="1" thickBot="1" x14ac:dyDescent="0.3">
      <c r="A66" s="208"/>
      <c r="B66" s="38" t="s">
        <v>157</v>
      </c>
      <c r="C66" s="38" t="s">
        <v>158</v>
      </c>
      <c r="D66" s="208"/>
      <c r="E66" s="328"/>
      <c r="F66" s="208"/>
      <c r="G66" s="208"/>
      <c r="H66" s="208"/>
      <c r="I66" s="322"/>
      <c r="J66" s="322"/>
      <c r="K66" s="351"/>
      <c r="L66" s="383"/>
      <c r="M66" s="266"/>
      <c r="N66" s="266"/>
      <c r="O66" s="385"/>
      <c r="P66" s="252"/>
      <c r="Q66" s="252"/>
      <c r="R66" s="252"/>
      <c r="S66" s="375"/>
      <c r="T66" s="116"/>
      <c r="U66" s="252"/>
      <c r="V66" s="252"/>
      <c r="W66" s="42"/>
      <c r="X66" s="42"/>
      <c r="Y66" s="115"/>
    </row>
    <row r="67" spans="1:26" ht="96" hidden="1" customHeight="1" x14ac:dyDescent="0.25">
      <c r="A67" s="304">
        <v>16</v>
      </c>
      <c r="B67" s="380" t="s">
        <v>167</v>
      </c>
      <c r="C67" s="381" t="s">
        <v>168</v>
      </c>
      <c r="D67" s="362">
        <v>9.2666667</v>
      </c>
      <c r="E67" s="190">
        <v>300</v>
      </c>
      <c r="F67" s="190">
        <v>8</v>
      </c>
      <c r="G67" s="193" t="s">
        <v>42</v>
      </c>
      <c r="H67" s="196" t="s">
        <v>43</v>
      </c>
      <c r="I67" s="232">
        <v>44585</v>
      </c>
      <c r="J67" s="232">
        <v>44879</v>
      </c>
      <c r="K67" s="235">
        <v>4500000</v>
      </c>
      <c r="L67" s="238">
        <f>K67*D67</f>
        <v>41700000.149999999</v>
      </c>
      <c r="M67" s="300" t="s">
        <v>77</v>
      </c>
      <c r="N67" s="300" t="s">
        <v>78</v>
      </c>
      <c r="O67" s="368" t="s">
        <v>169</v>
      </c>
      <c r="P67" s="227" t="s">
        <v>170</v>
      </c>
      <c r="Q67" s="227">
        <v>8643</v>
      </c>
      <c r="R67" s="227">
        <v>47863</v>
      </c>
      <c r="S67" s="227" t="s">
        <v>171</v>
      </c>
      <c r="T67" s="386">
        <v>58.12</v>
      </c>
      <c r="U67" s="227"/>
      <c r="V67" s="117"/>
      <c r="W67" s="87"/>
      <c r="X67" s="87"/>
      <c r="Y67" s="118" t="s">
        <v>172</v>
      </c>
      <c r="Z67" s="29"/>
    </row>
    <row r="68" spans="1:26" ht="96" hidden="1" customHeight="1" thickBot="1" x14ac:dyDescent="0.3">
      <c r="A68" s="306"/>
      <c r="B68" s="380"/>
      <c r="C68" s="363"/>
      <c r="D68" s="363"/>
      <c r="E68" s="312"/>
      <c r="F68" s="312"/>
      <c r="G68" s="310"/>
      <c r="H68" s="315"/>
      <c r="I68" s="295"/>
      <c r="J68" s="295"/>
      <c r="K68" s="297"/>
      <c r="L68" s="299"/>
      <c r="M68" s="301"/>
      <c r="N68" s="242"/>
      <c r="O68" s="369"/>
      <c r="P68" s="228"/>
      <c r="Q68" s="228"/>
      <c r="R68" s="228"/>
      <c r="S68" s="228"/>
      <c r="T68" s="387"/>
      <c r="U68" s="228"/>
      <c r="V68" s="78"/>
      <c r="W68" s="90"/>
      <c r="X68" s="90"/>
      <c r="Y68" s="118"/>
    </row>
    <row r="69" spans="1:26" ht="42.75" hidden="1" customHeight="1" x14ac:dyDescent="0.25">
      <c r="A69" s="255">
        <v>17</v>
      </c>
      <c r="B69" s="119" t="s">
        <v>108</v>
      </c>
      <c r="C69" s="119" t="s">
        <v>109</v>
      </c>
      <c r="D69" s="355">
        <v>9.2333333999999994</v>
      </c>
      <c r="E69" s="212">
        <v>300</v>
      </c>
      <c r="F69" s="212">
        <v>8</v>
      </c>
      <c r="G69" s="209" t="s">
        <v>42</v>
      </c>
      <c r="H69" s="215" t="s">
        <v>43</v>
      </c>
      <c r="I69" s="218">
        <v>44586</v>
      </c>
      <c r="J69" s="218">
        <v>44879</v>
      </c>
      <c r="K69" s="259">
        <v>4500000</v>
      </c>
      <c r="L69" s="262">
        <f>K69*D69</f>
        <v>41550000.299999997</v>
      </c>
      <c r="M69" s="379" t="s">
        <v>62</v>
      </c>
      <c r="N69" s="379" t="s">
        <v>113</v>
      </c>
      <c r="O69" s="277" t="s">
        <v>173</v>
      </c>
      <c r="P69" s="247" t="s">
        <v>170</v>
      </c>
      <c r="Q69" s="247">
        <v>8564</v>
      </c>
      <c r="R69" s="247">
        <v>48537</v>
      </c>
      <c r="S69" s="247" t="s">
        <v>59</v>
      </c>
      <c r="T69" s="269">
        <v>63.93</v>
      </c>
      <c r="U69" s="247"/>
      <c r="V69" s="103"/>
      <c r="W69" s="103"/>
      <c r="X69" s="103"/>
      <c r="Y69" s="120" t="s">
        <v>69</v>
      </c>
      <c r="Z69" s="29"/>
    </row>
    <row r="70" spans="1:26" ht="42.75" hidden="1" customHeight="1" x14ac:dyDescent="0.25">
      <c r="A70" s="286"/>
      <c r="B70" s="121" t="s">
        <v>60</v>
      </c>
      <c r="C70" s="121" t="s">
        <v>61</v>
      </c>
      <c r="D70" s="356"/>
      <c r="E70" s="357"/>
      <c r="F70" s="357"/>
      <c r="G70" s="358"/>
      <c r="H70" s="359"/>
      <c r="I70" s="360"/>
      <c r="J70" s="360"/>
      <c r="K70" s="361"/>
      <c r="L70" s="364"/>
      <c r="M70" s="291"/>
      <c r="N70" s="291"/>
      <c r="O70" s="293"/>
      <c r="P70" s="249"/>
      <c r="Q70" s="249"/>
      <c r="R70" s="249"/>
      <c r="S70" s="249"/>
      <c r="T70" s="292"/>
      <c r="U70" s="249"/>
      <c r="V70" s="85"/>
      <c r="W70" s="85"/>
      <c r="X70" s="85"/>
      <c r="Y70" s="120"/>
    </row>
    <row r="71" spans="1:26" ht="42.75" customHeight="1" x14ac:dyDescent="0.25">
      <c r="A71" s="122"/>
      <c r="B71" s="122"/>
      <c r="C71" s="123"/>
      <c r="D71" s="122"/>
      <c r="E71" s="124"/>
      <c r="F71" s="122"/>
      <c r="G71" s="122"/>
      <c r="H71" s="123"/>
      <c r="I71" s="125"/>
      <c r="J71" s="125"/>
      <c r="K71" s="126" t="s">
        <v>174</v>
      </c>
      <c r="L71" s="127">
        <f>L18+L21+L24+L25+L26+L28+L31+L33+L36+L40+L46+L49+L51+L53+L55+L58+L60+L63+L67+L69</f>
        <v>833850003.14999974</v>
      </c>
      <c r="M71" s="128"/>
      <c r="N71" s="129"/>
      <c r="O71" s="130"/>
      <c r="P71" s="131"/>
      <c r="Q71" s="131"/>
      <c r="R71" s="131"/>
      <c r="S71" s="131"/>
      <c r="T71" s="132"/>
      <c r="U71" s="131"/>
      <c r="V71" s="131"/>
      <c r="W71" s="131"/>
      <c r="X71" s="131"/>
      <c r="Y71" s="133"/>
    </row>
    <row r="72" spans="1:26" ht="15.75" x14ac:dyDescent="0.25">
      <c r="A72" s="134" t="s">
        <v>175</v>
      </c>
      <c r="B72" s="135" t="s">
        <v>176</v>
      </c>
      <c r="C72" s="136"/>
      <c r="D72" s="136"/>
      <c r="E72" s="136"/>
      <c r="F72" s="136"/>
      <c r="G72" s="136"/>
      <c r="H72" s="136"/>
      <c r="I72" s="136"/>
      <c r="J72" s="136"/>
      <c r="K72" s="137" t="s">
        <v>177</v>
      </c>
      <c r="L72" s="137">
        <v>833928000</v>
      </c>
      <c r="M72" s="138"/>
      <c r="N72" s="139"/>
      <c r="O72" s="140"/>
      <c r="P72" s="141"/>
      <c r="Q72" s="141"/>
      <c r="R72" s="141"/>
      <c r="S72" s="141"/>
      <c r="W72" s="141"/>
      <c r="X72" s="141"/>
    </row>
    <row r="73" spans="1:26" ht="15.75" x14ac:dyDescent="0.25">
      <c r="A73" s="134"/>
      <c r="B73" s="136" t="s">
        <v>178</v>
      </c>
      <c r="C73" s="142"/>
      <c r="D73" s="142"/>
      <c r="E73" s="142"/>
      <c r="F73" s="142"/>
      <c r="G73" s="142"/>
      <c r="H73" s="142"/>
      <c r="I73" s="142"/>
      <c r="J73" s="142"/>
      <c r="K73" s="137" t="s">
        <v>179</v>
      </c>
      <c r="L73" s="143">
        <f>L72-L71</f>
        <v>77996.85000026226</v>
      </c>
      <c r="M73" s="144"/>
      <c r="N73" s="144"/>
      <c r="O73" s="140"/>
      <c r="P73" s="141"/>
      <c r="Q73" s="141"/>
      <c r="R73" s="141"/>
      <c r="S73" s="141"/>
      <c r="W73" s="141"/>
      <c r="X73" s="141"/>
    </row>
    <row r="74" spans="1:26" ht="15.75" x14ac:dyDescent="0.25">
      <c r="A74" s="134"/>
      <c r="B74" s="142"/>
      <c r="C74" s="142"/>
      <c r="D74" s="142"/>
      <c r="E74" s="142"/>
      <c r="F74" s="142"/>
      <c r="G74" s="142"/>
      <c r="H74" s="142"/>
      <c r="I74" s="142"/>
      <c r="J74" s="142"/>
      <c r="K74" s="137"/>
      <c r="L74" s="137"/>
      <c r="M74" s="145"/>
      <c r="N74" s="145"/>
      <c r="O74" s="140"/>
      <c r="P74" s="141"/>
      <c r="Q74" s="141"/>
      <c r="R74" s="141"/>
      <c r="S74" s="141"/>
      <c r="W74" s="141"/>
      <c r="X74" s="141"/>
    </row>
    <row r="75" spans="1:26" ht="15.75" x14ac:dyDescent="0.25">
      <c r="A75" s="134"/>
      <c r="B75" s="142"/>
      <c r="C75" s="142"/>
      <c r="D75" s="142"/>
      <c r="E75" s="142"/>
      <c r="F75" s="142"/>
      <c r="G75" s="142"/>
      <c r="H75" s="142"/>
      <c r="I75" s="142"/>
      <c r="J75" s="142"/>
      <c r="K75" s="137"/>
      <c r="L75" s="137"/>
      <c r="M75" s="145"/>
      <c r="N75" s="145"/>
      <c r="O75" s="140"/>
      <c r="P75" s="141"/>
      <c r="Q75" s="141"/>
      <c r="R75" s="141"/>
      <c r="S75" s="141"/>
      <c r="W75" s="141"/>
      <c r="X75" s="141"/>
    </row>
    <row r="76" spans="1:26" ht="15.75" x14ac:dyDescent="0.25">
      <c r="A76" s="134"/>
      <c r="B76" s="142"/>
      <c r="C76" s="142"/>
      <c r="D76" s="142"/>
      <c r="E76" s="142"/>
      <c r="F76" s="142"/>
      <c r="G76" s="142"/>
      <c r="H76" s="142"/>
      <c r="I76" s="142"/>
      <c r="J76" s="142"/>
      <c r="K76" s="137"/>
      <c r="L76" s="137"/>
      <c r="M76" s="145"/>
      <c r="N76" s="145"/>
      <c r="O76" s="140"/>
      <c r="P76" s="141"/>
      <c r="Q76" s="141"/>
      <c r="R76" s="141"/>
      <c r="S76" s="141"/>
      <c r="W76" s="141"/>
      <c r="X76" s="141"/>
    </row>
    <row r="77" spans="1:26" ht="15.75" x14ac:dyDescent="0.25">
      <c r="A77" s="134"/>
      <c r="B77" s="142"/>
      <c r="C77" s="142"/>
      <c r="D77" s="142"/>
      <c r="E77" s="142"/>
      <c r="F77" s="142"/>
      <c r="G77" s="142"/>
      <c r="H77" s="142"/>
      <c r="I77" s="142"/>
      <c r="J77" s="142"/>
      <c r="K77" s="137"/>
      <c r="L77" s="137"/>
      <c r="M77" s="145"/>
      <c r="N77" s="145"/>
      <c r="O77" s="140"/>
      <c r="P77" s="141"/>
      <c r="Q77" s="141"/>
      <c r="R77" s="141"/>
      <c r="S77" s="141"/>
      <c r="W77" s="141"/>
      <c r="X77" s="141"/>
    </row>
    <row r="78" spans="1:26" ht="15.75" x14ac:dyDescent="0.25">
      <c r="A78" s="134"/>
      <c r="B78" s="142"/>
      <c r="C78" s="142"/>
      <c r="D78" s="142"/>
      <c r="E78" s="142"/>
      <c r="F78" s="142"/>
      <c r="G78" s="142"/>
      <c r="H78" s="142"/>
      <c r="I78" s="142"/>
      <c r="J78" s="142"/>
      <c r="K78" s="137"/>
      <c r="L78" s="137"/>
      <c r="M78" s="145"/>
      <c r="N78" s="145"/>
      <c r="O78" s="140"/>
      <c r="P78" s="141"/>
      <c r="Q78" s="141"/>
      <c r="R78" s="141"/>
      <c r="S78" s="141"/>
      <c r="W78" s="141"/>
      <c r="X78" s="141"/>
    </row>
    <row r="79" spans="1:26" ht="15.75" x14ac:dyDescent="0.25">
      <c r="A79" s="134"/>
      <c r="B79" s="135" t="s">
        <v>180</v>
      </c>
      <c r="C79" s="146"/>
      <c r="D79" s="135" t="s">
        <v>181</v>
      </c>
      <c r="E79" s="147" t="s">
        <v>182</v>
      </c>
      <c r="F79" s="147"/>
      <c r="G79" s="135"/>
      <c r="H79" s="148"/>
      <c r="I79" s="148"/>
      <c r="J79" s="148"/>
      <c r="K79" s="148"/>
      <c r="L79" s="146"/>
      <c r="M79" s="135" t="s">
        <v>183</v>
      </c>
      <c r="N79" s="149"/>
      <c r="O79" s="135"/>
      <c r="P79" s="148"/>
      <c r="Q79" s="148"/>
      <c r="R79" s="148"/>
      <c r="S79" s="135"/>
      <c r="W79" s="148"/>
      <c r="X79" s="148"/>
    </row>
    <row r="80" spans="1:26" ht="15.75" customHeight="1" x14ac:dyDescent="0.25">
      <c r="A80" s="134"/>
      <c r="B80" s="142" t="s">
        <v>184</v>
      </c>
      <c r="C80" s="146"/>
      <c r="D80" s="388" t="s">
        <v>185</v>
      </c>
      <c r="E80" s="388"/>
      <c r="F80" s="388"/>
      <c r="G80" s="388"/>
      <c r="H80" s="388"/>
      <c r="I80" s="388"/>
      <c r="J80" s="148"/>
      <c r="K80" s="150"/>
      <c r="L80" s="146"/>
      <c r="M80" s="142" t="s">
        <v>186</v>
      </c>
      <c r="N80" s="144"/>
      <c r="O80" s="148"/>
      <c r="P80" s="148"/>
      <c r="Q80" s="148"/>
      <c r="R80" s="148"/>
      <c r="S80" s="142"/>
      <c r="W80" s="148"/>
      <c r="X80" s="148"/>
    </row>
    <row r="81" spans="1:24" ht="15.75" x14ac:dyDescent="0.25">
      <c r="A81" s="134"/>
      <c r="B81" s="146"/>
      <c r="C81" s="146"/>
      <c r="D81" s="142"/>
      <c r="E81" s="151" t="s">
        <v>187</v>
      </c>
      <c r="F81" s="151"/>
      <c r="G81" s="151"/>
      <c r="H81" s="151"/>
      <c r="I81" s="148"/>
      <c r="J81" s="148"/>
      <c r="K81" s="142"/>
      <c r="L81" s="146"/>
      <c r="M81" s="145"/>
      <c r="N81" s="145"/>
      <c r="O81" s="140"/>
      <c r="P81" s="141"/>
      <c r="Q81" s="141"/>
      <c r="R81" s="141"/>
      <c r="S81" s="141"/>
      <c r="W81" s="141"/>
      <c r="X81" s="141"/>
    </row>
    <row r="85" spans="1:24" x14ac:dyDescent="0.25">
      <c r="F85" s="153"/>
    </row>
    <row r="87" spans="1:24" x14ac:dyDescent="0.25">
      <c r="E87" s="1">
        <v>167</v>
      </c>
    </row>
    <row r="88" spans="1:24" x14ac:dyDescent="0.25">
      <c r="I88" s="153"/>
    </row>
    <row r="96" spans="1:24" x14ac:dyDescent="0.25">
      <c r="A96" s="3"/>
      <c r="S96" s="3"/>
    </row>
  </sheetData>
  <autoFilter ref="A17:Z73" xr:uid="{67491637-7D93-48C9-B9BD-BBFEE5F92629}"/>
  <mergeCells count="435">
    <mergeCell ref="U69:U70"/>
    <mergeCell ref="D80:I80"/>
    <mergeCell ref="O69:O70"/>
    <mergeCell ref="P69:P70"/>
    <mergeCell ref="Q69:Q70"/>
    <mergeCell ref="R69:R70"/>
    <mergeCell ref="S69:S70"/>
    <mergeCell ref="T69:T70"/>
    <mergeCell ref="I69:I70"/>
    <mergeCell ref="J69:J70"/>
    <mergeCell ref="K69:K70"/>
    <mergeCell ref="L69:L70"/>
    <mergeCell ref="M69:M70"/>
    <mergeCell ref="N69:N70"/>
    <mergeCell ref="A69:A70"/>
    <mergeCell ref="D69:D70"/>
    <mergeCell ref="E69:E70"/>
    <mergeCell ref="F69:F70"/>
    <mergeCell ref="G69:G70"/>
    <mergeCell ref="H69:H70"/>
    <mergeCell ref="L67:L68"/>
    <mergeCell ref="M67:M68"/>
    <mergeCell ref="N67:N68"/>
    <mergeCell ref="F67:F68"/>
    <mergeCell ref="G67:G68"/>
    <mergeCell ref="H67:H68"/>
    <mergeCell ref="I67:I68"/>
    <mergeCell ref="J67:J68"/>
    <mergeCell ref="K67:K68"/>
    <mergeCell ref="S65:S66"/>
    <mergeCell ref="U65:U66"/>
    <mergeCell ref="V65:V66"/>
    <mergeCell ref="A67:A68"/>
    <mergeCell ref="B67:B68"/>
    <mergeCell ref="C67:C68"/>
    <mergeCell ref="D67:D68"/>
    <mergeCell ref="E67:E68"/>
    <mergeCell ref="K65:K66"/>
    <mergeCell ref="L65:L66"/>
    <mergeCell ref="M65:M66"/>
    <mergeCell ref="N65:N66"/>
    <mergeCell ref="O65:O66"/>
    <mergeCell ref="P65:P66"/>
    <mergeCell ref="R67:R68"/>
    <mergeCell ref="S67:S68"/>
    <mergeCell ref="T67:T68"/>
    <mergeCell ref="U67:U68"/>
    <mergeCell ref="O67:O68"/>
    <mergeCell ref="P67:P68"/>
    <mergeCell ref="Q67:Q68"/>
    <mergeCell ref="U63:U64"/>
    <mergeCell ref="W63:W64"/>
    <mergeCell ref="A65:A66"/>
    <mergeCell ref="D65:D66"/>
    <mergeCell ref="E65:E66"/>
    <mergeCell ref="F65:F66"/>
    <mergeCell ref="G65:G66"/>
    <mergeCell ref="H65:H66"/>
    <mergeCell ref="I65:I66"/>
    <mergeCell ref="J65:J66"/>
    <mergeCell ref="O63:O64"/>
    <mergeCell ref="P63:P64"/>
    <mergeCell ref="Q63:Q64"/>
    <mergeCell ref="R63:R64"/>
    <mergeCell ref="S63:S64"/>
    <mergeCell ref="T63:T64"/>
    <mergeCell ref="I63:I64"/>
    <mergeCell ref="J63:J64"/>
    <mergeCell ref="K63:K64"/>
    <mergeCell ref="L63:L64"/>
    <mergeCell ref="M63:M64"/>
    <mergeCell ref="N63:N64"/>
    <mergeCell ref="Q65:Q66"/>
    <mergeCell ref="R65:R66"/>
    <mergeCell ref="A63:A64"/>
    <mergeCell ref="D63:D64"/>
    <mergeCell ref="E63:E64"/>
    <mergeCell ref="F63:F64"/>
    <mergeCell ref="G63:G64"/>
    <mergeCell ref="H63:H64"/>
    <mergeCell ref="L60:L62"/>
    <mergeCell ref="M60:M62"/>
    <mergeCell ref="N60:N62"/>
    <mergeCell ref="F60:F62"/>
    <mergeCell ref="G60:G62"/>
    <mergeCell ref="H60:H62"/>
    <mergeCell ref="I60:I62"/>
    <mergeCell ref="J60:J62"/>
    <mergeCell ref="K60:K62"/>
    <mergeCell ref="Q58:Q59"/>
    <mergeCell ref="R58:R59"/>
    <mergeCell ref="S58:S59"/>
    <mergeCell ref="T58:T59"/>
    <mergeCell ref="U58:U59"/>
    <mergeCell ref="A60:A62"/>
    <mergeCell ref="B60:B61"/>
    <mergeCell ref="C60:C61"/>
    <mergeCell ref="D60:D62"/>
    <mergeCell ref="E60:E62"/>
    <mergeCell ref="K58:K59"/>
    <mergeCell ref="L58:L59"/>
    <mergeCell ref="M58:M59"/>
    <mergeCell ref="N58:N59"/>
    <mergeCell ref="O58:O59"/>
    <mergeCell ref="P58:P59"/>
    <mergeCell ref="R60:R62"/>
    <mergeCell ref="S60:S62"/>
    <mergeCell ref="T60:T62"/>
    <mergeCell ref="U60:U62"/>
    <mergeCell ref="O60:O62"/>
    <mergeCell ref="P60:P62"/>
    <mergeCell ref="Q60:Q62"/>
    <mergeCell ref="A58:A59"/>
    <mergeCell ref="D58:D59"/>
    <mergeCell ref="E58:E59"/>
    <mergeCell ref="F58:F59"/>
    <mergeCell ref="G58:G59"/>
    <mergeCell ref="H58:H59"/>
    <mergeCell ref="I58:I59"/>
    <mergeCell ref="J58:J59"/>
    <mergeCell ref="N55:N57"/>
    <mergeCell ref="H55:H57"/>
    <mergeCell ref="I55:I57"/>
    <mergeCell ref="J55:J57"/>
    <mergeCell ref="K55:K57"/>
    <mergeCell ref="L55:L57"/>
    <mergeCell ref="M55:M57"/>
    <mergeCell ref="T53:T54"/>
    <mergeCell ref="U53:U54"/>
    <mergeCell ref="A55:A57"/>
    <mergeCell ref="D55:D57"/>
    <mergeCell ref="E55:E57"/>
    <mergeCell ref="F55:F57"/>
    <mergeCell ref="G55:G57"/>
    <mergeCell ref="K53:K54"/>
    <mergeCell ref="L53:L54"/>
    <mergeCell ref="M53:M54"/>
    <mergeCell ref="N53:N54"/>
    <mergeCell ref="O53:O54"/>
    <mergeCell ref="P53:P54"/>
    <mergeCell ref="T55:T57"/>
    <mergeCell ref="U55:U57"/>
    <mergeCell ref="O55:O57"/>
    <mergeCell ref="P55:P57"/>
    <mergeCell ref="Q55:Q57"/>
    <mergeCell ref="R55:R57"/>
    <mergeCell ref="S55:S57"/>
    <mergeCell ref="W51:W52"/>
    <mergeCell ref="A53:A54"/>
    <mergeCell ref="D53:D54"/>
    <mergeCell ref="E53:E54"/>
    <mergeCell ref="F53:F54"/>
    <mergeCell ref="G53:G54"/>
    <mergeCell ref="H53:H54"/>
    <mergeCell ref="I53:I54"/>
    <mergeCell ref="J53:J54"/>
    <mergeCell ref="O51:O52"/>
    <mergeCell ref="P51:P52"/>
    <mergeCell ref="Q51:Q52"/>
    <mergeCell ref="R51:R52"/>
    <mergeCell ref="S51:S52"/>
    <mergeCell ref="T51:T52"/>
    <mergeCell ref="I51:I52"/>
    <mergeCell ref="J51:J52"/>
    <mergeCell ref="K51:K52"/>
    <mergeCell ref="L51:L52"/>
    <mergeCell ref="M51:M52"/>
    <mergeCell ref="N51:N52"/>
    <mergeCell ref="Q53:Q54"/>
    <mergeCell ref="R53:R54"/>
    <mergeCell ref="S53:S54"/>
    <mergeCell ref="R49:R50"/>
    <mergeCell ref="S49:S50"/>
    <mergeCell ref="T49:T50"/>
    <mergeCell ref="U49:U50"/>
    <mergeCell ref="A51:A52"/>
    <mergeCell ref="D51:D52"/>
    <mergeCell ref="E51:E52"/>
    <mergeCell ref="F51:F52"/>
    <mergeCell ref="G51:G52"/>
    <mergeCell ref="H51:H52"/>
    <mergeCell ref="L49:L50"/>
    <mergeCell ref="M49:M50"/>
    <mergeCell ref="N49:N50"/>
    <mergeCell ref="O49:O50"/>
    <mergeCell ref="P49:P50"/>
    <mergeCell ref="Q49:Q50"/>
    <mergeCell ref="U51:U52"/>
    <mergeCell ref="Q46:Q48"/>
    <mergeCell ref="R46:R48"/>
    <mergeCell ref="S46:S48"/>
    <mergeCell ref="T46:T48"/>
    <mergeCell ref="U46:U48"/>
    <mergeCell ref="J46:J48"/>
    <mergeCell ref="K46:K48"/>
    <mergeCell ref="L46:L48"/>
    <mergeCell ref="M46:M48"/>
    <mergeCell ref="N46:N48"/>
    <mergeCell ref="O46:O48"/>
    <mergeCell ref="A49:A50"/>
    <mergeCell ref="D49:D50"/>
    <mergeCell ref="E49:E50"/>
    <mergeCell ref="F49:F50"/>
    <mergeCell ref="G49:G50"/>
    <mergeCell ref="H49:H50"/>
    <mergeCell ref="I49:I50"/>
    <mergeCell ref="J49:J50"/>
    <mergeCell ref="K49:K50"/>
    <mergeCell ref="T43:T45"/>
    <mergeCell ref="U43:U45"/>
    <mergeCell ref="Y43:Y45"/>
    <mergeCell ref="A46:A48"/>
    <mergeCell ref="D46:D48"/>
    <mergeCell ref="E46:E48"/>
    <mergeCell ref="F46:F48"/>
    <mergeCell ref="G46:G48"/>
    <mergeCell ref="H46:H48"/>
    <mergeCell ref="I46:I48"/>
    <mergeCell ref="N43:N45"/>
    <mergeCell ref="O43:O45"/>
    <mergeCell ref="P43:P45"/>
    <mergeCell ref="Q43:Q45"/>
    <mergeCell ref="R43:R45"/>
    <mergeCell ref="S43:S45"/>
    <mergeCell ref="H43:H45"/>
    <mergeCell ref="I43:I45"/>
    <mergeCell ref="J43:J45"/>
    <mergeCell ref="K43:K45"/>
    <mergeCell ref="L43:L45"/>
    <mergeCell ref="M43:M45"/>
    <mergeCell ref="W46:W48"/>
    <mergeCell ref="P46:P48"/>
    <mergeCell ref="U40:U42"/>
    <mergeCell ref="W40:W42"/>
    <mergeCell ref="X40:X42"/>
    <mergeCell ref="A43:A45"/>
    <mergeCell ref="B43:B44"/>
    <mergeCell ref="C43:C44"/>
    <mergeCell ref="D43:D45"/>
    <mergeCell ref="E43:E45"/>
    <mergeCell ref="F43:F45"/>
    <mergeCell ref="G43:G45"/>
    <mergeCell ref="O40:O42"/>
    <mergeCell ref="P40:P42"/>
    <mergeCell ref="Q40:Q42"/>
    <mergeCell ref="R40:R42"/>
    <mergeCell ref="S40:S42"/>
    <mergeCell ref="T40:T42"/>
    <mergeCell ref="I40:I42"/>
    <mergeCell ref="J40:J42"/>
    <mergeCell ref="K40:K42"/>
    <mergeCell ref="L40:L42"/>
    <mergeCell ref="M40:M42"/>
    <mergeCell ref="N40:N42"/>
    <mergeCell ref="A40:A42"/>
    <mergeCell ref="D40:D42"/>
    <mergeCell ref="E40:E42"/>
    <mergeCell ref="F40:F42"/>
    <mergeCell ref="G40:G42"/>
    <mergeCell ref="H40:H42"/>
    <mergeCell ref="P36:P39"/>
    <mergeCell ref="Q36:Q39"/>
    <mergeCell ref="R36:R39"/>
    <mergeCell ref="S36:S39"/>
    <mergeCell ref="T36:T39"/>
    <mergeCell ref="A36:A39"/>
    <mergeCell ref="B36:B37"/>
    <mergeCell ref="C36:C37"/>
    <mergeCell ref="D36:D39"/>
    <mergeCell ref="E36:E39"/>
    <mergeCell ref="F36:F39"/>
    <mergeCell ref="G36:G39"/>
    <mergeCell ref="H36:H39"/>
    <mergeCell ref="I36:I39"/>
    <mergeCell ref="R31:R32"/>
    <mergeCell ref="S31:S32"/>
    <mergeCell ref="T31:T32"/>
    <mergeCell ref="U31:U32"/>
    <mergeCell ref="O31:O32"/>
    <mergeCell ref="P31:P32"/>
    <mergeCell ref="Q31:Q32"/>
    <mergeCell ref="U36:U39"/>
    <mergeCell ref="J36:J39"/>
    <mergeCell ref="K36:K39"/>
    <mergeCell ref="L36:L39"/>
    <mergeCell ref="M36:M39"/>
    <mergeCell ref="N36:N39"/>
    <mergeCell ref="O36:O39"/>
    <mergeCell ref="U33:U35"/>
    <mergeCell ref="O33:O35"/>
    <mergeCell ref="P33:P35"/>
    <mergeCell ref="Q33:Q35"/>
    <mergeCell ref="R33:R35"/>
    <mergeCell ref="S33:S35"/>
    <mergeCell ref="T33:T35"/>
    <mergeCell ref="A33:A35"/>
    <mergeCell ref="D33:D35"/>
    <mergeCell ref="E33:E35"/>
    <mergeCell ref="F33:F35"/>
    <mergeCell ref="G33:G35"/>
    <mergeCell ref="H33:H35"/>
    <mergeCell ref="L31:L32"/>
    <mergeCell ref="M31:M32"/>
    <mergeCell ref="N31:N32"/>
    <mergeCell ref="J33:J35"/>
    <mergeCell ref="K33:K35"/>
    <mergeCell ref="L33:L35"/>
    <mergeCell ref="M33:M35"/>
    <mergeCell ref="N33:N35"/>
    <mergeCell ref="I33:I35"/>
    <mergeCell ref="S28:S30"/>
    <mergeCell ref="T28:T30"/>
    <mergeCell ref="U28:U30"/>
    <mergeCell ref="J28:J30"/>
    <mergeCell ref="K28:K30"/>
    <mergeCell ref="L28:L30"/>
    <mergeCell ref="M28:M30"/>
    <mergeCell ref="N28:N30"/>
    <mergeCell ref="O28:O30"/>
    <mergeCell ref="A31:A32"/>
    <mergeCell ref="D31:D32"/>
    <mergeCell ref="E31:E32"/>
    <mergeCell ref="F31:F32"/>
    <mergeCell ref="G31:G32"/>
    <mergeCell ref="H31:H32"/>
    <mergeCell ref="I31:I32"/>
    <mergeCell ref="J31:J32"/>
    <mergeCell ref="K31:K32"/>
    <mergeCell ref="Y26:Y27"/>
    <mergeCell ref="A28:A30"/>
    <mergeCell ref="D28:D30"/>
    <mergeCell ref="E28:E30"/>
    <mergeCell ref="F28:F30"/>
    <mergeCell ref="G28:G30"/>
    <mergeCell ref="H28:H30"/>
    <mergeCell ref="I28:I30"/>
    <mergeCell ref="N26:N27"/>
    <mergeCell ref="O26:O27"/>
    <mergeCell ref="P26:P27"/>
    <mergeCell ref="Q26:Q27"/>
    <mergeCell ref="R26:R27"/>
    <mergeCell ref="S26:S27"/>
    <mergeCell ref="H26:H27"/>
    <mergeCell ref="I26:I27"/>
    <mergeCell ref="J26:J27"/>
    <mergeCell ref="K26:K27"/>
    <mergeCell ref="L26:L27"/>
    <mergeCell ref="M26:M27"/>
    <mergeCell ref="Y28:Y29"/>
    <mergeCell ref="P28:P30"/>
    <mergeCell ref="Q28:Q30"/>
    <mergeCell ref="R28:R30"/>
    <mergeCell ref="A26:A27"/>
    <mergeCell ref="D26:D27"/>
    <mergeCell ref="E26:E27"/>
    <mergeCell ref="F26:F27"/>
    <mergeCell ref="G26:G27"/>
    <mergeCell ref="K21:K23"/>
    <mergeCell ref="L21:L23"/>
    <mergeCell ref="M21:M23"/>
    <mergeCell ref="N21:N23"/>
    <mergeCell ref="Y18:Y20"/>
    <mergeCell ref="A21:A23"/>
    <mergeCell ref="D21:D23"/>
    <mergeCell ref="E21:E23"/>
    <mergeCell ref="F21:F23"/>
    <mergeCell ref="G21:G23"/>
    <mergeCell ref="H21:H23"/>
    <mergeCell ref="I21:I23"/>
    <mergeCell ref="J21:J23"/>
    <mergeCell ref="O18:O20"/>
    <mergeCell ref="P18:P20"/>
    <mergeCell ref="Q18:Q20"/>
    <mergeCell ref="R18:R20"/>
    <mergeCell ref="S18:S20"/>
    <mergeCell ref="T18:T20"/>
    <mergeCell ref="I18:I20"/>
    <mergeCell ref="J18:J20"/>
    <mergeCell ref="K18:K20"/>
    <mergeCell ref="L18:L20"/>
    <mergeCell ref="M18:M20"/>
    <mergeCell ref="N18:N20"/>
    <mergeCell ref="A18:A20"/>
    <mergeCell ref="D18:D20"/>
    <mergeCell ref="Q21:Q23"/>
    <mergeCell ref="Y16:Y17"/>
    <mergeCell ref="N16:N17"/>
    <mergeCell ref="O16:O17"/>
    <mergeCell ref="P16:P17"/>
    <mergeCell ref="Q16:Q17"/>
    <mergeCell ref="R16:R17"/>
    <mergeCell ref="S16:S17"/>
    <mergeCell ref="G16:G17"/>
    <mergeCell ref="H16:H17"/>
    <mergeCell ref="I16:J16"/>
    <mergeCell ref="K16:K17"/>
    <mergeCell ref="L16:L17"/>
    <mergeCell ref="M16:M17"/>
    <mergeCell ref="T16:T17"/>
    <mergeCell ref="U16:U17"/>
    <mergeCell ref="V16:V17"/>
    <mergeCell ref="W16:W17"/>
    <mergeCell ref="X16:X17"/>
    <mergeCell ref="A16:A17"/>
    <mergeCell ref="B16:B17"/>
    <mergeCell ref="C16:C17"/>
    <mergeCell ref="D16:D17"/>
    <mergeCell ref="E16:E17"/>
    <mergeCell ref="F16:F17"/>
    <mergeCell ref="B10:K10"/>
    <mergeCell ref="K13:M13"/>
    <mergeCell ref="L14:M14"/>
    <mergeCell ref="L15:M15"/>
    <mergeCell ref="Q15:R15"/>
    <mergeCell ref="W15:X15"/>
    <mergeCell ref="B2:M2"/>
    <mergeCell ref="B4:M4"/>
    <mergeCell ref="B5:M5"/>
    <mergeCell ref="B7:K7"/>
    <mergeCell ref="B8:K8"/>
    <mergeCell ref="B9:K9"/>
    <mergeCell ref="W26:W27"/>
    <mergeCell ref="E18:E20"/>
    <mergeCell ref="F18:F20"/>
    <mergeCell ref="G18:G20"/>
    <mergeCell ref="H18:H20"/>
    <mergeCell ref="U18:U20"/>
    <mergeCell ref="R21:R23"/>
    <mergeCell ref="S21:S23"/>
    <mergeCell ref="T21:T23"/>
    <mergeCell ref="U21:U23"/>
    <mergeCell ref="O21:O23"/>
    <mergeCell ref="P21:P23"/>
    <mergeCell ref="T26:T27"/>
    <mergeCell ref="U26:U27"/>
  </mergeCells>
  <pageMargins left="0.9055118110236221" right="0.39370078740157483" top="0.74803149606299213" bottom="0.74803149606299213" header="0.31496062992125984" footer="0.31496062992125984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Andres Bermudez</dc:creator>
  <cp:lastModifiedBy>Marisela Prada Reyes</cp:lastModifiedBy>
  <dcterms:created xsi:type="dcterms:W3CDTF">2022-01-19T22:03:37Z</dcterms:created>
  <dcterms:modified xsi:type="dcterms:W3CDTF">2022-01-28T13:10:23Z</dcterms:modified>
</cp:coreProperties>
</file>