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729"/>
  <workbookPr filterPrivacy="1" defaultThemeVersion="166925"/>
  <xr:revisionPtr revIDLastSave="0" documentId="13_ncr:1_{80D6E54D-386C-4BA3-BE85-9A70F143D02C}" xr6:coauthVersionLast="47" xr6:coauthVersionMax="47" xr10:uidLastSave="{00000000-0000-0000-0000-000000000000}"/>
  <bookViews>
    <workbookView xWindow="-120" yWindow="-120" windowWidth="20730" windowHeight="11160" xr2:uid="{00000000-000D-0000-FFFF-FFFF00000000}"/>
  </bookViews>
  <sheets>
    <sheet name="MATRIZ RIESGOS" sheetId="1" r:id="rId1"/>
    <sheet name="DILIGENCIAMIENTO" sheetId="2" r:id="rId2"/>
  </sheets>
  <externalReferences>
    <externalReference r:id="rId3"/>
    <externalReference r:id="rId4"/>
    <externalReference r:id="rId5"/>
  </externalReferences>
  <definedNames>
    <definedName name="_xlnm._FilterDatabase" localSheetId="1" hidden="1">DILIGENCIAMIENTO!#REF!</definedName>
    <definedName name="_xlnm.Print_Area" localSheetId="0">'MATRIZ RIESGOS'!$A$1:$AC$45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U16" i="1" l="1"/>
  <c r="S16" i="1"/>
  <c r="L16" i="1"/>
  <c r="J16" i="1"/>
  <c r="M16" i="1" s="1"/>
  <c r="N16" i="1" s="1"/>
  <c r="U15" i="1"/>
  <c r="S15" i="1"/>
  <c r="L15" i="1"/>
  <c r="J15" i="1"/>
  <c r="M15" i="1" s="1"/>
  <c r="N15" i="1" s="1"/>
  <c r="U14" i="1"/>
  <c r="S14" i="1"/>
  <c r="L14" i="1"/>
  <c r="J14" i="1"/>
  <c r="M14" i="1" s="1"/>
  <c r="N14" i="1" s="1"/>
  <c r="U13" i="1"/>
  <c r="S13" i="1"/>
  <c r="L13" i="1"/>
  <c r="J13" i="1"/>
  <c r="M13" i="1" s="1"/>
  <c r="N13" i="1" s="1"/>
  <c r="U12" i="1"/>
  <c r="S12" i="1"/>
  <c r="L12" i="1"/>
  <c r="J12" i="1"/>
  <c r="M12" i="1" s="1"/>
  <c r="N12" i="1" s="1"/>
  <c r="U11" i="1"/>
  <c r="S11" i="1"/>
  <c r="L11" i="1"/>
  <c r="J11" i="1"/>
  <c r="M11" i="1" s="1"/>
  <c r="N11" i="1" s="1"/>
  <c r="U10" i="1"/>
  <c r="S10" i="1"/>
  <c r="L10" i="1"/>
  <c r="J10" i="1"/>
  <c r="M10" i="1" s="1"/>
  <c r="N10" i="1" s="1"/>
  <c r="V10" i="1" l="1"/>
  <c r="W10" i="1" s="1"/>
  <c r="V11" i="1"/>
  <c r="W11" i="1" s="1"/>
  <c r="V12" i="1"/>
  <c r="W12" i="1" s="1"/>
  <c r="V13" i="1"/>
  <c r="W13" i="1" s="1"/>
  <c r="V14" i="1"/>
  <c r="W14" i="1" s="1"/>
  <c r="V15" i="1"/>
  <c r="W15" i="1" s="1"/>
  <c r="V16" i="1"/>
  <c r="W16" i="1" s="1"/>
  <c r="U26" i="1"/>
  <c r="S26" i="1"/>
  <c r="L26" i="1"/>
  <c r="J26" i="1"/>
  <c r="M26" i="1" l="1"/>
  <c r="N26" i="1" s="1"/>
  <c r="V26" i="1"/>
  <c r="W26" i="1" s="1"/>
  <c r="S17" i="1"/>
  <c r="U17" i="1"/>
  <c r="S18" i="1"/>
  <c r="U18" i="1"/>
  <c r="S19" i="1"/>
  <c r="U19" i="1"/>
  <c r="S20" i="1"/>
  <c r="U20" i="1"/>
  <c r="S21" i="1"/>
  <c r="U21" i="1"/>
  <c r="S22" i="1"/>
  <c r="U22" i="1"/>
  <c r="S23" i="1"/>
  <c r="U23" i="1"/>
  <c r="S24" i="1"/>
  <c r="U24" i="1"/>
  <c r="S25" i="1"/>
  <c r="U25" i="1"/>
  <c r="S27" i="1"/>
  <c r="U27" i="1"/>
  <c r="S28" i="1"/>
  <c r="U28" i="1"/>
  <c r="S29" i="1"/>
  <c r="U29" i="1"/>
  <c r="S30" i="1"/>
  <c r="U30" i="1"/>
  <c r="S31" i="1"/>
  <c r="U31" i="1"/>
  <c r="S32" i="1"/>
  <c r="U32" i="1"/>
  <c r="V31" i="1" l="1"/>
  <c r="W31" i="1" s="1"/>
  <c r="V27" i="1"/>
  <c r="W27" i="1" s="1"/>
  <c r="V19" i="1"/>
  <c r="W19" i="1" s="1"/>
  <c r="V17" i="1"/>
  <c r="W17" i="1" s="1"/>
  <c r="V21" i="1"/>
  <c r="W21" i="1" s="1"/>
  <c r="V20" i="1"/>
  <c r="W20" i="1" s="1"/>
  <c r="V18" i="1"/>
  <c r="W18" i="1" s="1"/>
  <c r="V25" i="1"/>
  <c r="W25" i="1" s="1"/>
  <c r="V24" i="1"/>
  <c r="W24" i="1" s="1"/>
  <c r="V22" i="1"/>
  <c r="W22" i="1" s="1"/>
  <c r="V32" i="1"/>
  <c r="W32" i="1" s="1"/>
  <c r="V23" i="1"/>
  <c r="W23" i="1" s="1"/>
  <c r="V30" i="1"/>
  <c r="W30" i="1" s="1"/>
  <c r="V28" i="1"/>
  <c r="W28" i="1" s="1"/>
  <c r="V29" i="1"/>
  <c r="W29" i="1" s="1"/>
  <c r="L17" i="1"/>
  <c r="L18" i="1"/>
  <c r="L19" i="1"/>
  <c r="L20" i="1"/>
  <c r="L21" i="1"/>
  <c r="L22" i="1"/>
  <c r="L23" i="1"/>
  <c r="L24" i="1"/>
  <c r="L25" i="1"/>
  <c r="L27" i="1"/>
  <c r="L28" i="1"/>
  <c r="L29" i="1"/>
  <c r="L30" i="1"/>
  <c r="L31" i="1"/>
  <c r="L32" i="1"/>
  <c r="N17" i="1"/>
  <c r="N18" i="1"/>
  <c r="N19" i="1"/>
  <c r="N20" i="1"/>
  <c r="N21" i="1"/>
  <c r="N22" i="1"/>
  <c r="N23" i="1"/>
  <c r="N24" i="1"/>
  <c r="N25" i="1"/>
  <c r="N27" i="1"/>
  <c r="N28" i="1"/>
  <c r="N29" i="1"/>
  <c r="N30" i="1"/>
  <c r="N31" i="1"/>
  <c r="N32" i="1"/>
  <c r="J17" i="1" l="1"/>
  <c r="J18" i="1"/>
  <c r="J19" i="1"/>
  <c r="J20" i="1"/>
  <c r="J21" i="1"/>
  <c r="J22" i="1"/>
  <c r="J23" i="1"/>
  <c r="J24" i="1"/>
  <c r="J25" i="1"/>
  <c r="J27" i="1"/>
  <c r="J28" i="1"/>
  <c r="J29" i="1"/>
  <c r="J30" i="1"/>
  <c r="J31" i="1"/>
  <c r="J32" i="1"/>
</calcChain>
</file>

<file path=xl/sharedStrings.xml><?xml version="1.0" encoding="utf-8"?>
<sst xmlns="http://schemas.openxmlformats.org/spreadsheetml/2006/main" count="533" uniqueCount="192">
  <si>
    <t>EVALUACIÓN</t>
  </si>
  <si>
    <t>TRATAMIENTO</t>
  </si>
  <si>
    <t>Impacto después del tratamiento</t>
  </si>
  <si>
    <t>Monitoreo y revisión</t>
  </si>
  <si>
    <t>IDENTIFICACIÓN Y CLASIFICACIÓN</t>
  </si>
  <si>
    <t>1. Clase</t>
  </si>
  <si>
    <t>2. Fuente</t>
  </si>
  <si>
    <t>FONDO NACIONAL DEL AHORRO</t>
  </si>
  <si>
    <t>IDENTIFICACIÓN Y TRATAMIENTO DE RIESGOS DE CONTRATACIÓN</t>
  </si>
  <si>
    <t>3. Etapa</t>
  </si>
  <si>
    <t>4. Tipo</t>
  </si>
  <si>
    <t>5. Descripción</t>
  </si>
  <si>
    <t>6. Consecuencia de la ocurrencia del evento</t>
  </si>
  <si>
    <t>7. Probabilidad</t>
  </si>
  <si>
    <t>8. Impacto</t>
  </si>
  <si>
    <t>9. Valoración</t>
  </si>
  <si>
    <t>10. Categoría</t>
  </si>
  <si>
    <t>11. ¿A quién se le asigna?</t>
  </si>
  <si>
    <t>12. Tratamiento / Control a ser implementado</t>
  </si>
  <si>
    <t>13. Probabilidad</t>
  </si>
  <si>
    <t>14. Impacto</t>
  </si>
  <si>
    <t>15. Valoración</t>
  </si>
  <si>
    <t>16. Categoría</t>
  </si>
  <si>
    <t>17. ¿Afecta la ejecución del contrato?</t>
  </si>
  <si>
    <t>19. Fecha estimada en que se inicia el tratamiento</t>
  </si>
  <si>
    <t>20. Fecha estimada en que se completa el tratamiento</t>
  </si>
  <si>
    <t>21. ¿Cómo se realiza  el monitoreo?</t>
  </si>
  <si>
    <t>22. Periodicidad</t>
  </si>
  <si>
    <t>CLASE</t>
  </si>
  <si>
    <t>GENERAL</t>
  </si>
  <si>
    <t>ESPECÍFICO</t>
  </si>
  <si>
    <t xml:space="preserve">Es un Riesgo de todos los Procesos de Contratación adelantados por la Entidad Estatal, por lo cual está presente en toda su actividad contractual. </t>
  </si>
  <si>
    <t>Es un Riesgo propio del Proceso de Contratación objeto de análisis</t>
  </si>
  <si>
    <t>FUENTE</t>
  </si>
  <si>
    <t>INTERNO</t>
  </si>
  <si>
    <t>EXTERNO</t>
  </si>
  <si>
    <t xml:space="preserve">Es un Riesgo asociado a la operación, capacidad, o situación particular de la Entidad Estatal (reputacional, tecnológico). </t>
  </si>
  <si>
    <t>Es un Riesgo del sector del objeto del Proceso de Contratación, o asociado a asuntos no referidos a la Entidad Estatal (desastres económicos, existencia de monopolios, circunstancias electorales).</t>
  </si>
  <si>
    <t>ETAPA</t>
  </si>
  <si>
    <t>PLANEACIÓN</t>
  </si>
  <si>
    <t>SELECCIÓN</t>
  </si>
  <si>
    <t>CONTRATACIÓN</t>
  </si>
  <si>
    <t>EJECUCIÓN</t>
  </si>
  <si>
    <t>La etapa de planeación está comprendida entre la elaboración del Plan Anual de Adquisiciones y la fecha en la cual se decide continuar o no con el Proceso de Contratación. Durante esta etapa, la Entidad Estatal elabora los estudios previos y el proyecto de pliegos de condiciones o sus equivalentes. Dentro de las preguntas que la Entidad Estatal debe hacerse para identificar los Riesgos de la etapa de planeación se encuentran las siguientes:
* La modalidad de contratación es adecuada para el bien servicio u obra necesitado.
*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 El valor del contrato corresponde a los precios del mercado.
* La descripción del bien o servicio requerido es claro.
* El Proceso de Contratación cuenta con las condiciones que garanticen la transparencia, equidad y competencia entre los proponentes.
* El estudio de mercado permite identificar los aspectos de oferta y demanda del mercado respectivo.
* El diseño del Proceso de Contratación permite satisfacer las necesidades de la Entidad Estatal, cumplir su misión y si es coherente con el cumplimiento de sus objetivos y metas.</t>
  </si>
  <si>
    <t>La etapa de selección está comprendida entre el acto de Apertura del Proceso de Contratación y la Adjudicación o la declaración de desierto del Proceso de Contratación. En la etapa de selección la Entidad Estatal selecciona al contratista. En esta etapa los Riesgos frecuentes son los siguientes:
* Falta de capacidad de la Entidad Estatal para promover y adelantar la selección del contratista, incluyendo el riesgo de seleccionar aquellos que no cumplan con la totalidad de los requisitos habilitantes o se encuentren incursos en alguna inhabilidad o incompatibilidad.
* Riesgo de colusión.
* Riesgo de ofertas artificialmente bajas.</t>
  </si>
  <si>
    <t>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 Riesgo de que no se firme el contrato.
* Riesgo de que no se presenten las garantías requeridas en los Documentos del Proceso de Contratación o que su presentación sea tardía.
* Riesgos asociados al incumplimiento de la publicación o el registro presupuestal del contrato.
* Riesgos asociados a los reclamos de terceros sobre la selección del oferente que retrasen el perfeccionamiento del contrato.</t>
  </si>
  <si>
    <t xml:space="preserve">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 </t>
  </si>
  <si>
    <t>TIPO</t>
  </si>
  <si>
    <t>ECONÓMICOS</t>
  </si>
  <si>
    <t>SOCIALES O POLÍTICOS</t>
  </si>
  <si>
    <t>OPERACIONALES</t>
  </si>
  <si>
    <t>FINANCIEROS</t>
  </si>
  <si>
    <t>REGULATORIOS</t>
  </si>
  <si>
    <t>DE LA NATURALEZA</t>
  </si>
  <si>
    <t>AMBIENTALES</t>
  </si>
  <si>
    <t>TECNOLÓGICOS</t>
  </si>
  <si>
    <t>Son los derivados del comportamiento del mercado, tales como la fluctuación de los precios de los insumos, desabastecimiento y especulación de los mismos, entre otros.</t>
  </si>
  <si>
    <t>Son los derivados de los cambios de las políticas gubernamentales y de cambios en las condiciones sociales que tengan impacto en la ejecución del contrato</t>
  </si>
  <si>
    <t>Son los asociados a la operatividad del contrato, tales como la suficiencia del presupuesto oficial, del plazo o los derivados de procesos, procedimientos, parámetros, sistemas de información y tecnológicos, equipos humanos o técnicos inadecuados o insuficientes.</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</si>
  <si>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</si>
  <si>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Derivados de cambios regulatorios o reglamentarios que afecten la ecuación económica del contrato. </t>
  </si>
  <si>
    <t xml:space="preserve">Son los eventos naturales previsibles en los cuales no hay intervención humana que puedan tener impacto en la ejecución del contrato, por ejemplo los temblores, inundaciones, lluvias, sequías, entre otros.  </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</si>
  <si>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</si>
  <si>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Son los derivados de fallas en los sistemas de comunicación de voz y de datos, suspensión de servicios públicos, nuevos desarrollos tecnológicos o estándares que deben ser tenidos en cuenta para la ejecución del contrato, obsolescencia tecnológica</t>
  </si>
  <si>
    <t>PROBABILIDAD DE OCURRENCIA DEL RIESGO</t>
  </si>
  <si>
    <t>IMPACTO</t>
  </si>
  <si>
    <t>INSIGNIFICANTE</t>
  </si>
  <si>
    <t>MENOR</t>
  </si>
  <si>
    <t>MODERADO</t>
  </si>
  <si>
    <t>MAYOR</t>
  </si>
  <si>
    <t>CATASTRÓFICO</t>
  </si>
  <si>
    <t>18. Responsable implementar el tratamiento</t>
  </si>
  <si>
    <t>Obstruye la ejecución del contrato de manera intrascendente.</t>
  </si>
  <si>
    <t>Obstruye la ejecución del contrato sustancialmente pero aún así permite la consecución del objeto contractual.</t>
  </si>
  <si>
    <t>Calificación monetaria</t>
  </si>
  <si>
    <t>Los sobrecostos no representan más del uno por ciento (1%) de valor del contrato.</t>
  </si>
  <si>
    <t>Los sobrecostos no representan más del cinco por ciento (5%) de valor del contrato.</t>
  </si>
  <si>
    <t>Genera un impacto sobre el valor del contrato entre el cinco por ciento (5%) y el quince por ciento (15%).</t>
  </si>
  <si>
    <t>Incrementa el valor del contrato entre el quince por ciento (15%) y el treinta por ciento (30%).</t>
  </si>
  <si>
    <t>Impacta sobre el valor del contrato en más del treinta por ciento (30%).</t>
  </si>
  <si>
    <t>Calificación Cualitativa</t>
  </si>
  <si>
    <t>Dificulta la ejecución del contrato de manera baja.</t>
  </si>
  <si>
    <t>Afecta la ejecución del contrato sin alterar el beneficio para las partes.</t>
  </si>
  <si>
    <t>Perturba la ejecución del contrato de manera grave imposibilitando la consecución del objeto contractual</t>
  </si>
  <si>
    <t>PROCESO DE CONTRATACIÓN</t>
  </si>
  <si>
    <t>VERSIÓN: 0</t>
  </si>
  <si>
    <t>Elaboró:</t>
  </si>
  <si>
    <t>RESPONSABLE TÉCNICO</t>
  </si>
  <si>
    <t>RESPONSABLE JURÍDICO</t>
  </si>
  <si>
    <t>RESPONSABLE FINANCIERO</t>
  </si>
  <si>
    <t>Puede ocurrir excepcionalmente.</t>
  </si>
  <si>
    <t>Puede ocurrir ocasionalmente.</t>
  </si>
  <si>
    <t>Puede ocurrir en cualquier momento.</t>
  </si>
  <si>
    <t>Probablemente va a ocurrir.</t>
  </si>
  <si>
    <t>Ocurre en la mayoría de las circunstancias.</t>
  </si>
  <si>
    <t>Raro</t>
  </si>
  <si>
    <t>Improbable</t>
  </si>
  <si>
    <t>Posible</t>
  </si>
  <si>
    <t>Probable</t>
  </si>
  <si>
    <t>Casi cierto</t>
  </si>
  <si>
    <t>TODAS LAS ETAPAS</t>
  </si>
  <si>
    <t>se refiere a los riesgos que sepueden presentar en cualquier etapa del proceso indistintamente.</t>
  </si>
  <si>
    <t>ORIENTACIONES DE DILIGENCIAMIENTO</t>
  </si>
  <si>
    <t>FORMATO MATRIZ DE  IDENTIFICACIÓN Y COBERTURA DE RIESGOS</t>
  </si>
  <si>
    <t>CODIGO: GCONT-FO-028</t>
  </si>
  <si>
    <t>Interrupción de la ejecución del proyecto debido a huelgas/ manifestaciones de orden público por parte de los trabajadores del contratista.</t>
  </si>
  <si>
    <t>SI</t>
  </si>
  <si>
    <t>Permanente</t>
  </si>
  <si>
    <t>Contratista</t>
  </si>
  <si>
    <t>Finalización de la ejecución del contrato.</t>
  </si>
  <si>
    <t>Inicio de la ejecución del contrato</t>
  </si>
  <si>
    <t>NO</t>
  </si>
  <si>
    <t>Variaciones o fluctuaciones en tasas de interés o de las tasas de cambio  que afecten los flujos futuros del contratista</t>
  </si>
  <si>
    <t>Incremento en las cantidades de mano de obra y/o materiales por causas imputables al contratista</t>
  </si>
  <si>
    <t>Sabotaje de empleados o personal del contratista</t>
  </si>
  <si>
    <t>Escasez de la oferta de profesionales que puedan desarrollar las actividades del proyecto</t>
  </si>
  <si>
    <t>Pérdida de personal calificado o experimentado</t>
  </si>
  <si>
    <t>Deterioro de las condiciones de seguridad y orden público que interrumpan las actividades o impidan la ejecución del contrato</t>
  </si>
  <si>
    <t>Daños causados a bienes o propiedades de terceros</t>
  </si>
  <si>
    <t>Revelación de información confidencial del proyecto a un tercero no autorizado</t>
  </si>
  <si>
    <t>Nivel de precisión y confiabilidad de los productos o resultados del contrato</t>
  </si>
  <si>
    <t>Demora en el tiempo de ejecucion del contrato</t>
  </si>
  <si>
    <t>Demoras en la entrega de información por parte del contratista</t>
  </si>
  <si>
    <t>Posible desequilibrio económico del contratista</t>
  </si>
  <si>
    <t>Demora en la ejecución del proyecto</t>
  </si>
  <si>
    <t>Demora o mala ejecución del proyecto</t>
  </si>
  <si>
    <t>Mal funcionamiento en los equipos y fallas en la operación</t>
  </si>
  <si>
    <t>Demora en la ejecución del proyecto, sanciones para la entidad</t>
  </si>
  <si>
    <t>Demandas al contratista y a la entidad</t>
  </si>
  <si>
    <t>Baja calidad o veracidad de la información suministrada por parte del contratista hacia la entidad</t>
  </si>
  <si>
    <t>Demandas al contratista y declaración de incumplimiento</t>
  </si>
  <si>
    <t xml:space="preserve">Revisión de los programas de seguridad y salud aprobados por la ARL del contratista. </t>
  </si>
  <si>
    <t xml:space="preserve">Revisión de las condiciones de seguridad y orden poublico en las areas de influencia de ejecición del proyecto. </t>
  </si>
  <si>
    <t>Revisión de los planes de continuidad del servicio en casos de emergencia que tenga determinado el contratista.</t>
  </si>
  <si>
    <t xml:space="preserve">Revisión de la metodología y buenas practicas para la ejecución de las actividades del proyecto. </t>
  </si>
  <si>
    <t xml:space="preserve">Revisión de la información entregada por el contratista en virtud de la ejecución del proyecto verificando que la misma cumpla con las caracteristicas pactadas en el contrato. </t>
  </si>
  <si>
    <t xml:space="preserve">Realizar la suscripción de los acuerdos de confidencialidad y verificación de cumplimiento de los mismos a lo largo de la ejecución del proyecto. </t>
  </si>
  <si>
    <t>Utilización indebida de la información o de los estudios resultantes del proyecto.</t>
  </si>
  <si>
    <t xml:space="preserve">Revisión de los planes para la custodia de la información resultante del proyecto. </t>
  </si>
  <si>
    <t>Revisión de los ANS y/o obligaciones contractuales para realizar el seguimiento en la entrega de información.</t>
  </si>
  <si>
    <t>Revisión de las caracteristicas y cumplimiento de las obligaciones y calidad de la información entregada por el contratista al FNA.</t>
  </si>
  <si>
    <t xml:space="preserve">Revisión periodica, control y seguimiento al cronograma del proyecto y su cumplimiento. </t>
  </si>
  <si>
    <t>Revisión de las fluctuaciones del dólar y otras divisas que superen el 20% en conjunto con el contratista.</t>
  </si>
  <si>
    <t>Revisión del consumo de materia prima y de talento humano en conjunto con el contratista.</t>
  </si>
  <si>
    <t>Revisión de los trabajos realizados por el contratista verificando el cumplimiento técnico y calidad.</t>
  </si>
  <si>
    <t>Revisión de la oferta y demanda de profesionales que ejecuten las actividades del proyecto.</t>
  </si>
  <si>
    <t>Revisión del personal que ejecuta el contrato en conjunto con el contratista.</t>
  </si>
  <si>
    <t>Contratista/Entidad</t>
  </si>
  <si>
    <t xml:space="preserve">Monitoreo permanente en conjunto con el contratista. </t>
  </si>
  <si>
    <t>JORDY JACOB PUENTES BELTRAN</t>
  </si>
  <si>
    <t>MARIA YENIFER PRADA PEÑA</t>
  </si>
  <si>
    <t>Suspensión de la ejecución de las actividades del contrato y posibilidad de contagio a los demás servidores del  contratista y FNA.</t>
  </si>
  <si>
    <t>Entidad / Contratista</t>
  </si>
  <si>
    <t>El contratista debe garantizar la implementación y cumplimiento de los protocolos de bioseguridad en la prevención y mitigación de contagio, de conformidad con la normatividad vigente.</t>
  </si>
  <si>
    <t>Monitoreo permanente por parte del del supervisor de las condiciones de bioseguridad.</t>
  </si>
  <si>
    <t>Enfermedad del personal por riesgo sanitario (Pandemia) o cualquier otra enfermedad infecciosa.</t>
  </si>
  <si>
    <t>Demora en la iniciación del contrato por falta de requisitos de perfeccionamiento</t>
  </si>
  <si>
    <t>Retraso en la ejecución del contrato</t>
  </si>
  <si>
    <t>Definir claramente, solicitar anticipadamente y reiterativamente los documentos de perfeccionamiento</t>
  </si>
  <si>
    <t>Desde la Apertura del Proceso de Contratación</t>
  </si>
  <si>
    <t>Hasta el perfeccionamiento o acta de inicio del contrato</t>
  </si>
  <si>
    <t>Correos de solicitud de documentos</t>
  </si>
  <si>
    <t>Cambios en la normativa que modifique o imponga nuevas obligaciones al contratista.</t>
  </si>
  <si>
    <t>Modificación del contrato y posible variación del valor
del mismo.</t>
  </si>
  <si>
    <t>Continuo seguimiento de cambios de normatividad y ajuste de procesos</t>
  </si>
  <si>
    <t>Desde el cumplimiento de los requisitos previstos para iniciar la
ejecución del contrato</t>
  </si>
  <si>
    <t>Hasta el vencimiento 
del plazo de ejecución</t>
  </si>
  <si>
    <t>Seguimiento de normas</t>
  </si>
  <si>
    <t>Estimación errada o inadecuada de la propuesta económica realizada por el proponente por no calcular los costos de los conceptos necesarios
para el cumplimiento del objeto del Contrato.</t>
  </si>
  <si>
    <t>Sobrecostos y reclamaciones de rompimiento del equilibrio económico por parte del contratista.
Perdida de utilidad del contratista.</t>
  </si>
  <si>
    <t>Estimación adecuada de los costos, procesos y tiempos.</t>
  </si>
  <si>
    <t>Lectura de las obligaciones y servicios requeridos</t>
  </si>
  <si>
    <t>Falta de idoneidad del personal profesional asignado por el contratista, aun cuando cumplan con los perfiles profesionales solicitados.</t>
  </si>
  <si>
    <t>Inadecuada o deficiente ejecución del contrato.
Retrasos en la ejecución contractual.</t>
  </si>
  <si>
    <t>Asignación de nuevo personal capaz e idóneo para el cumplimiento del objeto</t>
  </si>
  <si>
    <t>Revisión de hojas de vida y avance del proceso</t>
  </si>
  <si>
    <t>Suspensión del contrato.
Cesión del contrato.
Posible incumplimiento del contrato</t>
  </si>
  <si>
    <t>Inicio de suspensión o Cesión</t>
  </si>
  <si>
    <t>Contratante</t>
  </si>
  <si>
    <t>Revisión periódica de la liquidez del contratista</t>
  </si>
  <si>
    <t>Semestral</t>
  </si>
  <si>
    <t>Demandas de carácter laboral.
Retrasos en el cumplimiento del contrato</t>
  </si>
  <si>
    <t>Uso adecuado de todos lo elementos y protocolos de Seguridad
Asignación de nuevo personal capaz e idóneo para el cumplimiento del objeto</t>
  </si>
  <si>
    <t>Revisión de cumplimiento de protocolos</t>
  </si>
  <si>
    <t>Posibles retrasos en la ejecución del contrato, incremento en costos de transporte o mano de obra</t>
  </si>
  <si>
    <t>Verificación de transporte y resguardo de elementos, insumos y personal.</t>
  </si>
  <si>
    <t>Comunicación con entidades de seguridad de la zona</t>
  </si>
  <si>
    <t>Falta de personal que ejecuta el contrato por ocurrencia de accidentes laborales.</t>
  </si>
  <si>
    <t>Indisponibilidad del contratista por pérdida de liquidez o por encontrarse en proceso de insolvencia.</t>
  </si>
  <si>
    <t>Fallas en la ejecución del contrato por inseguridad en zona de ejecución del contrato.</t>
  </si>
  <si>
    <t>Posibilidad que el personal que apoya la ejecución del contrato y que está a cargo del contratista sufra accidentes.</t>
  </si>
  <si>
    <t>JOHANA MARCELA ORJUELA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</si>
</sst>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font>
      <sz val="11"/>
      <color theme="1"/>
      <name val="Calibri"/>
      <family val="2"/>
      <scheme val="minor"/>
    </font>
    <font>
      <b/>
      <sz val="11"/>
      <color theme="1"/>
      <name val="Calibri"/>
      <family val="2"/>
      <scheme val="minor"/>
    </font>
    <font>
      <sz val="11"/>
      <color theme="1"/>
      <name val="Liberation Sans"/>
      <family val="2"/>
    </font>
    <font>
      <b/>
      <sz val="10"/>
      <color rgb="FF000000"/>
      <name val="Arial"/>
      <family val="2"/>
    </font>
    <font>
      <sz val="10"/>
      <color theme="1"/>
      <name val="Calibri"/>
      <family val="2"/>
      <scheme val="minor"/>
    </font>
    <font>
      <sz val="10"/>
      <color theme="1"/>
      <name val="Arial"/>
      <family val="2"/>
    </font>
    <font>
      <b/>
      <sz val="10"/>
      <color theme="1"/>
      <name val="Arial"/>
      <family val="2"/>
    </font>
    <font>
      <b/>
      <sz val="12"/>
      <name val="Arial"/>
      <family val="2"/>
    </font>
    <font>
      <b/>
      <sz val="10"/>
      <name val="Arial"/>
      <family val="2"/>
    </font>
    <font>
      <b/>
      <sz val="14"/>
      <color theme="1"/>
      <name val="Calibri"/>
      <family val="2"/>
      <scheme val="minor"/>
    </font>
  </fonts>
  <fills count="12">
    <fill>
      <patternFill patternType="none"/>
    </fill>
    <fill>
      <patternFill patternType="gray125"/>
    </fill>
    <fill>
      <patternFill patternType="solid">
        <fgColor theme="0"/>
        <bgColor indexed="64"/>
      </patternFill>
    </fill>
    <fill>
      <patternFill patternType="solid">
        <fgColor theme="0"/>
        <bgColor rgb="FFDDDDDD"/>
      </patternFill>
    </fill>
    <fill>
      <patternFill patternType="solid">
        <fgColor theme="0"/>
        <bgColor rgb="FFFF9999"/>
      </patternFill>
    </fill>
    <fill>
      <patternFill patternType="solid">
        <fgColor theme="0"/>
        <bgColor rgb="FF99FFFF"/>
      </patternFill>
    </fill>
    <fill>
      <patternFill patternType="solid">
        <fgColor rgb="FFFF0000"/>
        <bgColor indexed="64"/>
      </patternFill>
    </fill>
    <fill>
      <patternFill patternType="solid">
        <fgColor theme="4" tint="0.79998168889431442"/>
        <bgColor indexed="64"/>
      </patternFill>
    </fill>
    <fill>
      <patternFill patternType="solid">
        <fgColor theme="7" tint="0.59999389629810485"/>
        <bgColor rgb="FF111111"/>
      </patternFill>
    </fill>
    <fill>
      <patternFill patternType="solid">
        <fgColor theme="4" tint="0.59999389629810485"/>
        <bgColor rgb="FF111111"/>
      </patternFill>
    </fill>
    <fill>
      <patternFill patternType="solid">
        <fgColor theme="9" tint="0.59999389629810485"/>
        <bgColor rgb="FF111111"/>
      </patternFill>
    </fill>
    <fill>
      <patternFill patternType="solid">
        <fgColor theme="2" tint="-0.249977111117893"/>
        <bgColor indexed="64"/>
      </patternFill>
    </fill>
  </fills>
  <borders count="30">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style="thin">
        <color indexed="64"/>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right/>
      <top/>
      <bottom style="thin">
        <color indexed="64"/>
      </bottom>
      <diagonal/>
    </border>
    <border>
      <left/>
      <right style="medium">
        <color indexed="64"/>
      </right>
      <top/>
      <bottom style="thin">
        <color indexed="64"/>
      </bottom>
      <diagonal/>
    </border>
    <border>
      <left/>
      <right/>
      <top style="thin">
        <color indexed="64"/>
      </top>
      <bottom/>
      <diagonal/>
    </border>
    <border>
      <left/>
      <right style="medium">
        <color indexed="64"/>
      </right>
      <top style="thin">
        <color indexed="64"/>
      </top>
      <bottom/>
      <diagonal/>
    </border>
    <border>
      <left/>
      <right/>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thin">
        <color indexed="64"/>
      </left>
      <right/>
      <top style="thin">
        <color indexed="64"/>
      </top>
      <bottom style="thin">
        <color indexed="64"/>
      </bottom>
      <diagonal/>
    </border>
  </borders>
  <cellStyleXfs count="2">
    <xf numFmtId="0" fontId="0" fillId="0" borderId="0"/>
    <xf numFmtId="0" fontId="2" fillId="0" borderId="0"/>
  </cellStyleXfs>
  <cellXfs count="95">
    <xf numFmtId="0" fontId="0" fillId="0" borderId="0" xfId="0"/>
    <xf numFmtId="0" fontId="0" fillId="2" borderId="0" xfId="0" applyFill="1" applyAlignment="1">
      <alignment horizontal="center" vertical="center"/>
    </xf>
    <xf numFmtId="0" fontId="0" fillId="2" borderId="0" xfId="0" applyFill="1" applyAlignment="1">
      <alignment horizontal="justify" vertical="center" wrapText="1"/>
    </xf>
    <xf numFmtId="0" fontId="1" fillId="2" borderId="1" xfId="0" applyFont="1" applyFill="1" applyBorder="1" applyAlignment="1">
      <alignment horizontal="center" vertical="center"/>
    </xf>
    <xf numFmtId="0" fontId="0" fillId="2" borderId="1" xfId="0" applyFill="1" applyBorder="1" applyAlignment="1">
      <alignment horizontal="justify" vertical="center" wrapText="1"/>
    </xf>
    <xf numFmtId="0" fontId="0" fillId="2" borderId="0" xfId="0" applyFill="1" applyAlignment="1">
      <alignment horizontal="center" vertical="center"/>
    </xf>
    <xf numFmtId="0" fontId="0" fillId="2" borderId="0" xfId="0" applyFill="1"/>
    <xf numFmtId="0" fontId="4" fillId="2" borderId="0" xfId="0" applyFont="1" applyFill="1"/>
    <xf numFmtId="0" fontId="0" fillId="2" borderId="0" xfId="0" applyFill="1" applyAlignment="1">
      <alignment vertical="center"/>
    </xf>
    <xf numFmtId="0" fontId="5" fillId="2" borderId="1" xfId="1" applyFont="1" applyFill="1" applyBorder="1" applyAlignment="1">
      <alignment horizontal="center" vertical="center" wrapText="1"/>
    </xf>
    <xf numFmtId="0" fontId="5" fillId="2" borderId="2" xfId="1" applyFont="1" applyFill="1" applyBorder="1" applyAlignment="1">
      <alignment horizontal="center" vertical="center" wrapText="1"/>
    </xf>
    <xf numFmtId="0" fontId="5" fillId="2" borderId="1" xfId="1" applyFont="1" applyFill="1" applyBorder="1" applyAlignment="1">
      <alignment horizontal="center" vertical="center"/>
    </xf>
    <xf numFmtId="0" fontId="5" fillId="2" borderId="1" xfId="1" applyFont="1" applyFill="1" applyBorder="1" applyAlignment="1" applyProtection="1">
      <alignment horizontal="center" vertical="center" wrapText="1"/>
      <protection locked="0" hidden="1"/>
    </xf>
    <xf numFmtId="0" fontId="3" fillId="5" borderId="1" xfId="1" applyFont="1" applyFill="1" applyBorder="1" applyAlignment="1" applyProtection="1">
      <alignment horizontal="center" vertical="center" textRotation="90" wrapText="1"/>
      <protection locked="0"/>
    </xf>
    <xf numFmtId="0" fontId="0" fillId="2" borderId="0" xfId="0" applyFill="1" applyAlignment="1">
      <alignment horizontal="center" vertical="center"/>
    </xf>
    <xf numFmtId="0" fontId="5" fillId="7" borderId="1" xfId="1" applyFont="1" applyFill="1" applyBorder="1" applyAlignment="1">
      <alignment horizontal="center" vertical="center" textRotation="90" wrapText="1"/>
    </xf>
    <xf numFmtId="0" fontId="5" fillId="7" borderId="1" xfId="1" applyFont="1" applyFill="1" applyBorder="1" applyAlignment="1">
      <alignment horizontal="center" vertical="center" textRotation="90"/>
    </xf>
    <xf numFmtId="0" fontId="5" fillId="7" borderId="1" xfId="1" applyFont="1" applyFill="1" applyBorder="1" applyAlignment="1" applyProtection="1">
      <alignment horizontal="center" vertical="center" wrapText="1"/>
      <protection locked="0"/>
    </xf>
    <xf numFmtId="0" fontId="5" fillId="6" borderId="1" xfId="1" applyFont="1" applyFill="1" applyBorder="1" applyAlignment="1" applyProtection="1">
      <alignment horizontal="center" vertical="center" wrapText="1"/>
      <protection locked="0" hidden="1"/>
    </xf>
    <xf numFmtId="0" fontId="3" fillId="5" borderId="2" xfId="1" applyFont="1" applyFill="1" applyBorder="1" applyAlignment="1" applyProtection="1">
      <alignment horizontal="center" vertical="center" wrapText="1"/>
      <protection locked="0"/>
    </xf>
    <xf numFmtId="0" fontId="5" fillId="7" borderId="11" xfId="1" applyFont="1" applyFill="1" applyBorder="1" applyAlignment="1">
      <alignment horizontal="center" vertical="center" textRotation="90" wrapText="1"/>
    </xf>
    <xf numFmtId="0" fontId="0" fillId="2" borderId="0" xfId="0" applyFill="1" applyAlignment="1">
      <alignment horizontal="center" vertical="center"/>
    </xf>
    <xf numFmtId="0" fontId="0" fillId="2" borderId="0" xfId="0" applyFill="1" applyAlignment="1">
      <alignment horizontal="left" vertical="center"/>
    </xf>
    <xf numFmtId="0" fontId="1" fillId="2" borderId="0" xfId="0" applyFont="1" applyFill="1" applyAlignment="1">
      <alignment horizontal="center" vertical="center"/>
    </xf>
    <xf numFmtId="0" fontId="1" fillId="2" borderId="0" xfId="0" applyFont="1" applyFill="1" applyAlignment="1">
      <alignment horizontal="justify" vertical="center" wrapText="1"/>
    </xf>
    <xf numFmtId="0" fontId="1" fillId="2" borderId="0" xfId="0" applyFont="1" applyFill="1"/>
    <xf numFmtId="0" fontId="9" fillId="2" borderId="0" xfId="0" applyFont="1" applyFill="1" applyAlignment="1">
      <alignment horizontal="center" vertical="center"/>
    </xf>
    <xf numFmtId="0" fontId="9" fillId="2" borderId="0" xfId="0" applyFont="1" applyFill="1" applyAlignment="1">
      <alignment horizontal="justify" vertical="center" wrapText="1"/>
    </xf>
    <xf numFmtId="0" fontId="1" fillId="2" borderId="0" xfId="0" applyFont="1" applyFill="1" applyAlignment="1">
      <alignment horizontal="left" vertical="center"/>
    </xf>
    <xf numFmtId="0" fontId="1" fillId="2" borderId="11" xfId="0" applyFont="1" applyFill="1" applyBorder="1" applyAlignment="1">
      <alignment horizontal="center" vertical="center"/>
    </xf>
    <xf numFmtId="0" fontId="0" fillId="2" borderId="2" xfId="0" applyFill="1" applyBorder="1" applyAlignment="1">
      <alignment horizontal="justify" vertical="center" wrapText="1"/>
    </xf>
    <xf numFmtId="0" fontId="1" fillId="2" borderId="12" xfId="0" applyFont="1" applyFill="1" applyBorder="1" applyAlignment="1">
      <alignment horizontal="center" vertical="center"/>
    </xf>
    <xf numFmtId="0" fontId="0" fillId="2" borderId="5" xfId="0" applyFill="1" applyBorder="1" applyAlignment="1">
      <alignment horizontal="justify" vertical="center" wrapText="1"/>
    </xf>
    <xf numFmtId="0" fontId="1" fillId="2" borderId="11" xfId="0" applyFont="1" applyFill="1" applyBorder="1" applyAlignment="1">
      <alignment horizontal="justify" vertical="center" wrapText="1"/>
    </xf>
    <xf numFmtId="0" fontId="1" fillId="2" borderId="12" xfId="0" applyFont="1" applyFill="1" applyBorder="1" applyAlignment="1">
      <alignment horizontal="justify" vertical="center" wrapText="1"/>
    </xf>
    <xf numFmtId="0" fontId="0" fillId="2" borderId="3" xfId="0" applyFill="1" applyBorder="1" applyAlignment="1">
      <alignment horizontal="justify" vertical="center" wrapText="1"/>
    </xf>
    <xf numFmtId="0" fontId="3" fillId="5" borderId="1" xfId="1" applyFont="1" applyFill="1" applyBorder="1" applyAlignment="1" applyProtection="1">
      <alignment horizontal="center" vertical="center" wrapText="1"/>
      <protection locked="0"/>
    </xf>
    <xf numFmtId="0" fontId="5" fillId="2" borderId="1" xfId="1" applyFont="1" applyFill="1" applyBorder="1" applyAlignment="1">
      <alignment horizontal="justify" vertical="center" wrapText="1"/>
    </xf>
    <xf numFmtId="0" fontId="5" fillId="2" borderId="1" xfId="1" applyFont="1" applyFill="1" applyBorder="1" applyAlignment="1">
      <alignment horizontal="justify" vertical="center" wrapText="1"/>
    </xf>
    <xf numFmtId="0" fontId="5" fillId="2" borderId="1" xfId="1" applyFont="1" applyFill="1" applyBorder="1" applyAlignment="1">
      <alignment horizontal="justify" vertical="center" wrapText="1"/>
    </xf>
    <xf numFmtId="0" fontId="5" fillId="2" borderId="1" xfId="1" applyFont="1" applyFill="1" applyBorder="1" applyAlignment="1">
      <alignment horizontal="left" vertical="center" wrapText="1"/>
    </xf>
    <xf numFmtId="0" fontId="5" fillId="0" borderId="1" xfId="1" applyFont="1" applyBorder="1" applyAlignment="1" applyProtection="1">
      <alignment horizontal="center" vertical="center" wrapText="1"/>
      <protection locked="0" hidden="1"/>
    </xf>
    <xf numFmtId="0" fontId="5" fillId="0" borderId="1" xfId="0" applyFont="1" applyBorder="1" applyAlignment="1" applyProtection="1">
      <alignment horizontal="center" vertical="center" wrapText="1"/>
      <protection locked="0"/>
    </xf>
    <xf numFmtId="0" fontId="5" fillId="0" borderId="29" xfId="0" applyFont="1" applyBorder="1" applyAlignment="1" applyProtection="1">
      <alignment horizontal="center" vertical="center" wrapText="1"/>
      <protection locked="0"/>
    </xf>
    <xf numFmtId="0" fontId="5" fillId="2" borderId="29" xfId="1" applyFont="1" applyFill="1" applyBorder="1" applyAlignment="1">
      <alignment horizontal="left" vertical="center" wrapText="1"/>
    </xf>
    <xf numFmtId="0" fontId="5" fillId="2" borderId="3" xfId="1" applyFont="1" applyFill="1" applyBorder="1" applyAlignment="1">
      <alignment horizontal="left" vertical="center" wrapText="1"/>
    </xf>
    <xf numFmtId="0" fontId="5" fillId="2" borderId="29" xfId="1" applyFont="1" applyFill="1" applyBorder="1" applyAlignment="1">
      <alignment horizontal="center" vertical="center" wrapText="1"/>
    </xf>
    <xf numFmtId="0" fontId="5" fillId="2" borderId="3" xfId="1" applyFont="1" applyFill="1" applyBorder="1" applyAlignment="1">
      <alignment horizontal="center" vertical="center" wrapText="1"/>
    </xf>
    <xf numFmtId="0" fontId="5" fillId="2" borderId="1" xfId="1" applyFont="1" applyFill="1" applyBorder="1" applyAlignment="1">
      <alignment horizontal="justify" vertical="center" wrapText="1"/>
    </xf>
    <xf numFmtId="0" fontId="7" fillId="9" borderId="13" xfId="1" applyFont="1" applyFill="1" applyBorder="1" applyAlignment="1" applyProtection="1">
      <alignment horizontal="center" vertical="center"/>
      <protection locked="0"/>
    </xf>
    <xf numFmtId="0" fontId="7" fillId="9" borderId="14" xfId="1" applyFont="1" applyFill="1" applyBorder="1" applyAlignment="1" applyProtection="1">
      <alignment horizontal="center" vertical="center"/>
      <protection locked="0"/>
    </xf>
    <xf numFmtId="0" fontId="7" fillId="9" borderId="15" xfId="1" applyFont="1" applyFill="1" applyBorder="1" applyAlignment="1" applyProtection="1">
      <alignment horizontal="center" vertical="center"/>
      <protection locked="0"/>
    </xf>
    <xf numFmtId="0" fontId="8" fillId="0" borderId="17" xfId="1" applyFont="1" applyBorder="1" applyAlignment="1">
      <alignment horizontal="center" vertical="center"/>
    </xf>
    <xf numFmtId="0" fontId="8" fillId="0" borderId="16" xfId="1" applyFont="1" applyBorder="1" applyAlignment="1">
      <alignment horizontal="center" vertical="center"/>
    </xf>
    <xf numFmtId="0" fontId="8" fillId="0" borderId="18" xfId="1" applyFont="1" applyBorder="1" applyAlignment="1">
      <alignment horizontal="center" vertical="center"/>
    </xf>
    <xf numFmtId="0" fontId="8" fillId="0" borderId="6" xfId="1" applyFont="1" applyBorder="1" applyAlignment="1">
      <alignment horizontal="center" vertical="center"/>
    </xf>
    <xf numFmtId="0" fontId="8" fillId="0" borderId="19" xfId="1" applyFont="1" applyBorder="1" applyAlignment="1">
      <alignment horizontal="center" vertical="center"/>
    </xf>
    <xf numFmtId="0" fontId="8" fillId="0" borderId="20" xfId="1" applyFont="1" applyBorder="1" applyAlignment="1">
      <alignment horizontal="center" vertical="center"/>
    </xf>
    <xf numFmtId="0" fontId="8" fillId="0" borderId="7" xfId="1" applyFont="1" applyBorder="1" applyAlignment="1">
      <alignment horizontal="center" vertical="center"/>
    </xf>
    <xf numFmtId="0" fontId="8" fillId="0" borderId="21" xfId="1" applyFont="1" applyBorder="1" applyAlignment="1">
      <alignment horizontal="center" vertical="center"/>
    </xf>
    <xf numFmtId="0" fontId="8" fillId="0" borderId="22"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25" xfId="1" applyFont="1" applyBorder="1" applyAlignment="1">
      <alignment horizontal="center" vertical="center"/>
    </xf>
    <xf numFmtId="0" fontId="2" fillId="0" borderId="8" xfId="1" applyBorder="1" applyAlignment="1">
      <alignment horizontal="center" vertical="center"/>
    </xf>
    <xf numFmtId="0" fontId="2" fillId="0" borderId="9" xfId="1" applyBorder="1" applyAlignment="1">
      <alignment horizontal="center" vertical="center"/>
    </xf>
    <xf numFmtId="0" fontId="2" fillId="0" borderId="11" xfId="1" applyBorder="1" applyAlignment="1">
      <alignment horizontal="center" vertical="center"/>
    </xf>
    <xf numFmtId="0" fontId="2" fillId="0" borderId="1" xfId="1" applyBorder="1" applyAlignment="1">
      <alignment horizontal="center" vertical="center"/>
    </xf>
    <xf numFmtId="0" fontId="2" fillId="0" borderId="12" xfId="1" applyBorder="1" applyAlignment="1">
      <alignment horizontal="center" vertical="center"/>
    </xf>
    <xf numFmtId="0" fontId="2" fillId="0" borderId="4" xfId="1" applyBorder="1" applyAlignment="1">
      <alignment horizontal="center" vertical="center"/>
    </xf>
    <xf numFmtId="0" fontId="8" fillId="0" borderId="9" xfId="1" applyFont="1" applyBorder="1" applyAlignment="1">
      <alignment horizontal="center" vertical="center"/>
    </xf>
    <xf numFmtId="0" fontId="8" fillId="0" borderId="1" xfId="1" applyFont="1" applyBorder="1" applyAlignment="1">
      <alignment horizontal="center" vertical="center"/>
    </xf>
    <xf numFmtId="0" fontId="8" fillId="0" borderId="4" xfId="1" applyFont="1" applyBorder="1" applyAlignment="1">
      <alignment horizontal="center" vertical="center"/>
    </xf>
    <xf numFmtId="0" fontId="7" fillId="8" borderId="8" xfId="1" applyFont="1" applyFill="1" applyBorder="1" applyAlignment="1" applyProtection="1">
      <alignment horizontal="center" vertical="center"/>
      <protection locked="0"/>
    </xf>
    <xf numFmtId="0" fontId="7" fillId="8" borderId="9" xfId="1" applyFont="1" applyFill="1" applyBorder="1" applyAlignment="1" applyProtection="1">
      <alignment horizontal="center" vertical="center"/>
      <protection locked="0"/>
    </xf>
    <xf numFmtId="0" fontId="7" fillId="10" borderId="9" xfId="1" applyFont="1" applyFill="1" applyBorder="1" applyAlignment="1" applyProtection="1">
      <alignment horizontal="center" vertical="center"/>
      <protection locked="0"/>
    </xf>
    <xf numFmtId="0" fontId="7" fillId="10" borderId="10" xfId="1" applyFont="1" applyFill="1" applyBorder="1" applyAlignment="1" applyProtection="1">
      <alignment horizontal="center" vertical="center"/>
      <protection locked="0"/>
    </xf>
    <xf numFmtId="0" fontId="6" fillId="3" borderId="11" xfId="1" applyFont="1" applyFill="1" applyBorder="1" applyAlignment="1" applyProtection="1">
      <alignment horizontal="center" vertical="center" textRotation="90" wrapText="1"/>
      <protection locked="0"/>
    </xf>
    <xf numFmtId="0" fontId="6" fillId="3" borderId="1" xfId="1" applyFont="1" applyFill="1" applyBorder="1" applyAlignment="1" applyProtection="1">
      <alignment horizontal="center" vertical="center" textRotation="90" wrapText="1"/>
      <protection locked="0"/>
    </xf>
    <xf numFmtId="0" fontId="6" fillId="3" borderId="1" xfId="1" applyFont="1" applyFill="1" applyBorder="1" applyAlignment="1" applyProtection="1">
      <alignment horizontal="justify" vertical="center" wrapText="1"/>
      <protection locked="0"/>
    </xf>
    <xf numFmtId="0" fontId="6" fillId="5" borderId="1" xfId="1" applyFont="1" applyFill="1" applyBorder="1" applyAlignment="1" applyProtection="1">
      <alignment horizontal="center" vertical="center" wrapText="1"/>
      <protection locked="0"/>
    </xf>
    <xf numFmtId="0" fontId="6" fillId="4" borderId="1" xfId="1" applyFont="1" applyFill="1" applyBorder="1" applyAlignment="1" applyProtection="1">
      <alignment horizontal="center" vertical="center" wrapText="1"/>
      <protection locked="0"/>
    </xf>
    <xf numFmtId="0" fontId="6" fillId="4" borderId="1" xfId="1" applyFont="1" applyFill="1" applyBorder="1" applyAlignment="1" applyProtection="1">
      <alignment horizontal="center" vertical="center" textRotation="90" wrapText="1"/>
      <protection locked="0"/>
    </xf>
    <xf numFmtId="0" fontId="6" fillId="5" borderId="2" xfId="1" applyFont="1" applyFill="1" applyBorder="1" applyAlignment="1" applyProtection="1">
      <alignment horizontal="center" vertical="center" wrapText="1"/>
      <protection locked="0"/>
    </xf>
    <xf numFmtId="0" fontId="3" fillId="5" borderId="1" xfId="1" applyFont="1" applyFill="1" applyBorder="1" applyAlignment="1" applyProtection="1">
      <alignment horizontal="center" vertical="center" wrapText="1"/>
      <protection locked="0"/>
    </xf>
    <xf numFmtId="0" fontId="5" fillId="0" borderId="29" xfId="1" applyFont="1" applyFill="1" applyBorder="1" applyAlignment="1">
      <alignment horizontal="center" vertical="center" wrapText="1"/>
    </xf>
    <xf numFmtId="0" fontId="5" fillId="0" borderId="3" xfId="1" applyFont="1" applyFill="1" applyBorder="1" applyAlignment="1">
      <alignment horizontal="center" vertical="center" wrapText="1"/>
    </xf>
    <xf numFmtId="0" fontId="9" fillId="2" borderId="0" xfId="0" applyFont="1" applyFill="1" applyAlignment="1">
      <alignment horizontal="center" vertical="center"/>
    </xf>
    <xf numFmtId="0" fontId="1" fillId="11" borderId="8" xfId="0" applyFont="1" applyFill="1" applyBorder="1" applyAlignment="1">
      <alignment horizontal="center" vertical="center"/>
    </xf>
    <xf numFmtId="0" fontId="1" fillId="11" borderId="10" xfId="0" applyFont="1" applyFill="1" applyBorder="1" applyAlignment="1">
      <alignment horizontal="center" vertical="center"/>
    </xf>
    <xf numFmtId="0" fontId="1" fillId="2" borderId="1" xfId="0" applyFont="1" applyFill="1" applyBorder="1" applyAlignment="1">
      <alignment horizontal="center" vertical="center"/>
    </xf>
    <xf numFmtId="0" fontId="1" fillId="2" borderId="26" xfId="0" applyFont="1" applyFill="1" applyBorder="1" applyAlignment="1">
      <alignment horizontal="center" vertical="center"/>
    </xf>
    <xf numFmtId="0" fontId="1" fillId="2" borderId="27" xfId="0" applyFont="1" applyFill="1" applyBorder="1" applyAlignment="1">
      <alignment horizontal="center" vertical="center"/>
    </xf>
    <xf numFmtId="0" fontId="1" fillId="2" borderId="28" xfId="0" applyFont="1" applyFill="1" applyBorder="1" applyAlignment="1">
      <alignment horizontal="center" vertical="center"/>
    </xf>
    <xf numFmtId="0" fontId="5" fillId="0" borderId="1" xfId="1" applyFont="1" applyFill="1" applyBorder="1" applyAlignment="1" applyProtection="1">
      <alignment horizontal="center" vertical="center" wrapText="1"/>
      <protection locked="0" hidden="1"/>
    </xf>
  </cellXfs>
  <cellStyles count="2">
    <cellStyle name="Normal" xfId="0" builtinId="0"/>
    <cellStyle name="Normal 2" xfId="1" xr:uid="{00000000-0005-0000-0000-000001000000}"/>
  </cellStyles>
  <dxfs count="40">
    <dxf>
      <fill>
        <patternFill>
          <bgColor theme="9" tint="0.39994506668294322"/>
        </patternFill>
      </fill>
    </dxf>
    <dxf>
      <fill>
        <patternFill>
          <bgColor rgb="FFFFFF00"/>
        </patternFill>
      </fill>
    </dxf>
    <dxf>
      <fill>
        <patternFill>
          <bgColor rgb="FFFF9900"/>
        </patternFill>
      </fill>
    </dxf>
    <dxf>
      <fill>
        <patternFill>
          <bgColor rgb="FFFF0000"/>
        </patternFill>
      </fill>
    </dxf>
    <dxf>
      <fill>
        <patternFill>
          <bgColor theme="9" tint="0.39994506668294322"/>
        </patternFill>
      </fill>
    </dxf>
    <dxf>
      <fill>
        <patternFill>
          <bgColor rgb="FFFFFF00"/>
        </patternFill>
      </fill>
    </dxf>
    <dxf>
      <fill>
        <patternFill>
          <bgColor rgb="FFFF9900"/>
        </patternFill>
      </fill>
    </dxf>
    <dxf>
      <fill>
        <patternFill>
          <bgColor rgb="FFFF0000"/>
        </patternFill>
      </fill>
    </dxf>
    <dxf>
      <fill>
        <patternFill>
          <bgColor theme="9" tint="0.39994506668294322"/>
        </patternFill>
      </fill>
    </dxf>
    <dxf>
      <fill>
        <patternFill>
          <bgColor rgb="FFFFFF00"/>
        </patternFill>
      </fill>
    </dxf>
    <dxf>
      <fill>
        <patternFill>
          <bgColor rgb="FFFF9900"/>
        </patternFill>
      </fill>
    </dxf>
    <dxf>
      <fill>
        <patternFill>
          <bgColor rgb="FFFF0000"/>
        </patternFill>
      </fill>
    </dxf>
    <dxf>
      <fill>
        <patternFill>
          <bgColor theme="9" tint="0.39994506668294322"/>
        </patternFill>
      </fill>
    </dxf>
    <dxf>
      <fill>
        <patternFill>
          <bgColor rgb="FFFFFF00"/>
        </patternFill>
      </fill>
    </dxf>
    <dxf>
      <fill>
        <patternFill>
          <bgColor rgb="FFFF9900"/>
        </patternFill>
      </fill>
    </dxf>
    <dxf>
      <fill>
        <patternFill>
          <bgColor rgb="FFFF0000"/>
        </patternFill>
      </fill>
    </dxf>
    <dxf>
      <fill>
        <patternFill>
          <bgColor theme="9" tint="0.39994506668294322"/>
        </patternFill>
      </fill>
    </dxf>
    <dxf>
      <fill>
        <patternFill>
          <bgColor rgb="FFFFFF00"/>
        </patternFill>
      </fill>
    </dxf>
    <dxf>
      <fill>
        <patternFill>
          <bgColor rgb="FFFF9900"/>
        </patternFill>
      </fill>
    </dxf>
    <dxf>
      <fill>
        <patternFill>
          <bgColor rgb="FFFF0000"/>
        </patternFill>
      </fill>
    </dxf>
    <dxf>
      <fill>
        <patternFill>
          <bgColor theme="9" tint="0.39994506668294322"/>
        </patternFill>
      </fill>
    </dxf>
    <dxf>
      <fill>
        <patternFill>
          <bgColor rgb="FFFFFF00"/>
        </patternFill>
      </fill>
    </dxf>
    <dxf>
      <fill>
        <patternFill>
          <bgColor rgb="FFFF9900"/>
        </patternFill>
      </fill>
    </dxf>
    <dxf>
      <fill>
        <patternFill>
          <bgColor rgb="FFFF0000"/>
        </patternFill>
      </fill>
    </dxf>
    <dxf>
      <fill>
        <patternFill>
          <bgColor theme="9" tint="0.39994506668294322"/>
        </patternFill>
      </fill>
    </dxf>
    <dxf>
      <fill>
        <patternFill>
          <bgColor rgb="FFFFFF00"/>
        </patternFill>
      </fill>
    </dxf>
    <dxf>
      <fill>
        <patternFill>
          <bgColor rgb="FFFF9900"/>
        </patternFill>
      </fill>
    </dxf>
    <dxf>
      <fill>
        <patternFill>
          <bgColor rgb="FFFF0000"/>
        </patternFill>
      </fill>
    </dxf>
    <dxf>
      <fill>
        <patternFill>
          <bgColor theme="9" tint="0.39994506668294322"/>
        </patternFill>
      </fill>
    </dxf>
    <dxf>
      <fill>
        <patternFill>
          <bgColor rgb="FFFFFF00"/>
        </patternFill>
      </fill>
    </dxf>
    <dxf>
      <fill>
        <patternFill>
          <bgColor rgb="FFFF9900"/>
        </patternFill>
      </fill>
    </dxf>
    <dxf>
      <fill>
        <patternFill>
          <bgColor rgb="FFFF0000"/>
        </patternFill>
      </fill>
    </dxf>
    <dxf>
      <fill>
        <patternFill>
          <bgColor theme="9" tint="0.39994506668294322"/>
        </patternFill>
      </fill>
    </dxf>
    <dxf>
      <fill>
        <patternFill>
          <bgColor rgb="FFFFFF00"/>
        </patternFill>
      </fill>
    </dxf>
    <dxf>
      <fill>
        <patternFill>
          <bgColor rgb="FFFF9900"/>
        </patternFill>
      </fill>
    </dxf>
    <dxf>
      <fill>
        <patternFill>
          <bgColor rgb="FFFF0000"/>
        </patternFill>
      </fill>
    </dxf>
    <dxf>
      <fill>
        <patternFill>
          <bgColor theme="9" tint="0.39994506668294322"/>
        </patternFill>
      </fill>
    </dxf>
    <dxf>
      <fill>
        <patternFill>
          <bgColor rgb="FFFFFF00"/>
        </patternFill>
      </fill>
    </dxf>
    <dxf>
      <fill>
        <patternFill>
          <bgColor rgb="FFFF9900"/>
        </patternFill>
      </fill>
    </dxf>
    <dxf>
      <fill>
        <patternFill>
          <bgColor rgb="FFFF0000"/>
        </patternFill>
      </fill>
    </dxf>
  </dxfs>
  <tableStyles count="0" defaultTableStyle="TableStyleMedium2" defaultPivotStyle="PivotStyleLight16"/>
  <colors>
    <mruColors>
      <color rgb="FFCC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externalLink" Target="externalLinks/externalLink1.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3.xml"/><Relationship Id="rId4" Type="http://schemas.openxmlformats.org/officeDocument/2006/relationships/externalLink" Target="externalLinks/externalLink2.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xdr:from>
      <xdr:col>1</xdr:col>
      <xdr:colOff>586220</xdr:colOff>
      <xdr:row>0</xdr:row>
      <xdr:rowOff>147201</xdr:rowOff>
    </xdr:from>
    <xdr:to>
      <xdr:col>3</xdr:col>
      <xdr:colOff>555625</xdr:colOff>
      <xdr:row>3</xdr:row>
      <xdr:rowOff>273895</xdr:rowOff>
    </xdr:to>
    <xdr:pic>
      <xdr:nvPicPr>
        <xdr:cNvPr id="2" name="Imagen 1">
          <a:extLst>
            <a:ext uri="{FF2B5EF4-FFF2-40B4-BE49-F238E27FC236}">
              <a16:creationId xmlns:a16="http://schemas.microsoft.com/office/drawing/2014/main" id="{EC11AA7A-BEDE-47F5-8DBD-DF55D6AF65B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bwMode="auto">
        <a:xfrm>
          <a:off x="1173595" y="147201"/>
          <a:ext cx="1144155" cy="11268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56</xdr:row>
      <xdr:rowOff>134470</xdr:rowOff>
    </xdr:from>
    <xdr:to>
      <xdr:col>1</xdr:col>
      <xdr:colOff>7504019</xdr:colOff>
      <xdr:row>76</xdr:row>
      <xdr:rowOff>149038</xdr:rowOff>
    </xdr:to>
    <xdr:pic>
      <xdr:nvPicPr>
        <xdr:cNvPr id="3" name="Imagen 2">
          <a:extLst>
            <a:ext uri="{FF2B5EF4-FFF2-40B4-BE49-F238E27FC236}">
              <a16:creationId xmlns:a16="http://schemas.microsoft.com/office/drawing/2014/main" id="{902333DD-9C68-48FC-B9B5-730B39FF94C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3128941"/>
          <a:ext cx="9420225" cy="6457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Epuentesc/Documents/Procesos%20de%20contrataci&#243;n/2021/Interventor&#237;a%20Gestor%20Documental%20Garant&#237;as/MATRIZ%20DE%20RIESGOS%20INTERVENTOR&#205;A%20GESTOR%20DOCUMENTAL.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jpuentesb\AppData\Local\Microsoft\Windows\INetCache\Content.Outlook\NL2N3YKB\MATRIZ%20DE%20RIESGOS%20Rev%20Tec.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jpuentesb\AppData\Local\Microsoft\Windows\INetCache\Content.Outlook\NL2N3YKB\MATRIZ%20DE%20RIESGOS%20SIEMBRA%20ARBOLES%20Rev%20Tec.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LIGENCIAMIENTO"/>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RIZ RIESGOS"/>
      <sheetName val="DILIGENCIAMIENTO"/>
    </sheetNames>
    <sheetDataSet>
      <sheetData sheetId="0" refreshError="1"/>
      <sheetData sheetId="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RIZ RIESGOS"/>
      <sheetName val="DILIGENCIAMIENTO"/>
    </sheetNames>
    <sheetDataSet>
      <sheetData sheetId="0" refreshError="1"/>
      <sheetData sheetId="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41"/>
  <sheetViews>
    <sheetView tabSelected="1" view="pageBreakPreview" topLeftCell="A3" zoomScale="119" zoomScaleNormal="70" zoomScaleSheetLayoutView="70" workbookViewId="0">
      <selection activeCell="E27" sqref="E27:F27"/>
    </sheetView>
  </sheetViews>
  <sheetFormatPr baseColWidth="10" defaultRowHeight="15"/>
  <cols>
    <col min="1" max="4" width="8.85546875" style="5" customWidth="1"/>
    <col min="5" max="5" width="11.42578125" style="2"/>
    <col min="6" max="6" width="15" style="2" customWidth="1"/>
    <col min="7" max="8" width="11.42578125" style="6"/>
    <col min="9" max="10" width="12.42578125" style="6" customWidth="1"/>
    <col min="11" max="11" width="15.28515625" style="6" customWidth="1"/>
    <col min="12" max="14" width="12.42578125" style="6" customWidth="1"/>
    <col min="15" max="15" width="30" style="6" bestFit="1" customWidth="1"/>
    <col min="16" max="16" width="15.85546875" style="6" customWidth="1"/>
    <col min="17" max="17" width="15.28515625" style="6" customWidth="1"/>
    <col min="18" max="21" width="12.42578125" style="6" customWidth="1"/>
    <col min="22" max="23" width="13.140625" style="6" customWidth="1"/>
    <col min="24" max="24" width="15.5703125" style="6" customWidth="1"/>
    <col min="25" max="25" width="24.42578125" style="6" customWidth="1"/>
    <col min="26" max="26" width="21.42578125" style="6" customWidth="1"/>
    <col min="27" max="27" width="22.140625" style="6" customWidth="1"/>
    <col min="28" max="28" width="11.42578125" style="21" bestFit="1" customWidth="1"/>
    <col min="29" max="29" width="11.140625" style="21" customWidth="1"/>
    <col min="30" max="31" width="11.140625" style="6" customWidth="1"/>
    <col min="32" max="16384" width="11.42578125" style="6"/>
  </cols>
  <sheetData>
    <row r="1" spans="1:29" ht="26.25" customHeight="1">
      <c r="A1" s="64"/>
      <c r="B1" s="65"/>
      <c r="C1" s="65"/>
      <c r="D1" s="65"/>
      <c r="E1" s="65"/>
      <c r="F1" s="65"/>
      <c r="G1" s="65"/>
      <c r="H1" s="70" t="s">
        <v>103</v>
      </c>
      <c r="I1" s="70"/>
      <c r="J1" s="70"/>
      <c r="K1" s="70"/>
      <c r="L1" s="70"/>
      <c r="M1" s="70"/>
      <c r="N1" s="70"/>
      <c r="O1" s="70"/>
      <c r="P1" s="70"/>
      <c r="Q1" s="70"/>
      <c r="R1" s="70"/>
      <c r="S1" s="70"/>
      <c r="T1" s="70"/>
      <c r="U1" s="70"/>
      <c r="V1" s="70"/>
      <c r="W1" s="70"/>
      <c r="X1" s="70"/>
      <c r="Y1" s="52" t="s">
        <v>104</v>
      </c>
      <c r="Z1" s="53"/>
      <c r="AA1" s="53"/>
      <c r="AB1" s="53"/>
      <c r="AC1" s="54"/>
    </row>
    <row r="2" spans="1:29" ht="26.25" customHeight="1">
      <c r="A2" s="66"/>
      <c r="B2" s="67"/>
      <c r="C2" s="67"/>
      <c r="D2" s="67"/>
      <c r="E2" s="67"/>
      <c r="F2" s="67"/>
      <c r="G2" s="67"/>
      <c r="H2" s="71"/>
      <c r="I2" s="71"/>
      <c r="J2" s="71"/>
      <c r="K2" s="71"/>
      <c r="L2" s="71"/>
      <c r="M2" s="71"/>
      <c r="N2" s="71"/>
      <c r="O2" s="71"/>
      <c r="P2" s="71"/>
      <c r="Q2" s="71"/>
      <c r="R2" s="71"/>
      <c r="S2" s="71"/>
      <c r="T2" s="71"/>
      <c r="U2" s="71"/>
      <c r="V2" s="71"/>
      <c r="W2" s="71"/>
      <c r="X2" s="71"/>
      <c r="Y2" s="55"/>
      <c r="Z2" s="56"/>
      <c r="AA2" s="56"/>
      <c r="AB2" s="56"/>
      <c r="AC2" s="57"/>
    </row>
    <row r="3" spans="1:29" ht="26.25" customHeight="1">
      <c r="A3" s="66"/>
      <c r="B3" s="67"/>
      <c r="C3" s="67"/>
      <c r="D3" s="67"/>
      <c r="E3" s="67"/>
      <c r="F3" s="67"/>
      <c r="G3" s="67"/>
      <c r="H3" s="71" t="s">
        <v>84</v>
      </c>
      <c r="I3" s="71"/>
      <c r="J3" s="71"/>
      <c r="K3" s="71"/>
      <c r="L3" s="71"/>
      <c r="M3" s="71"/>
      <c r="N3" s="71"/>
      <c r="O3" s="71"/>
      <c r="P3" s="71"/>
      <c r="Q3" s="71"/>
      <c r="R3" s="71"/>
      <c r="S3" s="71"/>
      <c r="T3" s="71"/>
      <c r="U3" s="71"/>
      <c r="V3" s="71"/>
      <c r="W3" s="71"/>
      <c r="X3" s="71"/>
      <c r="Y3" s="58" t="s">
        <v>85</v>
      </c>
      <c r="Z3" s="59"/>
      <c r="AA3" s="59"/>
      <c r="AB3" s="59"/>
      <c r="AC3" s="60"/>
    </row>
    <row r="4" spans="1:29" ht="26.25" customHeight="1" thickBot="1">
      <c r="A4" s="68"/>
      <c r="B4" s="69"/>
      <c r="C4" s="69"/>
      <c r="D4" s="69"/>
      <c r="E4" s="69"/>
      <c r="F4" s="69"/>
      <c r="G4" s="69"/>
      <c r="H4" s="72"/>
      <c r="I4" s="72"/>
      <c r="J4" s="72"/>
      <c r="K4" s="72"/>
      <c r="L4" s="72"/>
      <c r="M4" s="72"/>
      <c r="N4" s="72"/>
      <c r="O4" s="72"/>
      <c r="P4" s="72"/>
      <c r="Q4" s="72"/>
      <c r="R4" s="72"/>
      <c r="S4" s="72"/>
      <c r="T4" s="72"/>
      <c r="U4" s="72"/>
      <c r="V4" s="72"/>
      <c r="W4" s="72"/>
      <c r="X4" s="72"/>
      <c r="Y4" s="61"/>
      <c r="Z4" s="62"/>
      <c r="AA4" s="62"/>
      <c r="AB4" s="62"/>
      <c r="AC4" s="63"/>
    </row>
    <row r="6" spans="1:29" ht="15.75" thickBot="1"/>
    <row r="7" spans="1:29" ht="15.75">
      <c r="A7" s="73" t="s">
        <v>4</v>
      </c>
      <c r="B7" s="74"/>
      <c r="C7" s="74"/>
      <c r="D7" s="74"/>
      <c r="E7" s="74"/>
      <c r="F7" s="74"/>
      <c r="G7" s="49" t="s">
        <v>0</v>
      </c>
      <c r="H7" s="50"/>
      <c r="I7" s="50"/>
      <c r="J7" s="50"/>
      <c r="K7" s="50"/>
      <c r="L7" s="50"/>
      <c r="M7" s="50"/>
      <c r="N7" s="51"/>
      <c r="O7" s="75" t="s">
        <v>1</v>
      </c>
      <c r="P7" s="75"/>
      <c r="Q7" s="75"/>
      <c r="R7" s="75"/>
      <c r="S7" s="75"/>
      <c r="T7" s="75"/>
      <c r="U7" s="75"/>
      <c r="V7" s="75"/>
      <c r="W7" s="75"/>
      <c r="X7" s="75"/>
      <c r="Y7" s="75"/>
      <c r="Z7" s="75"/>
      <c r="AA7" s="75"/>
      <c r="AB7" s="75"/>
      <c r="AC7" s="76"/>
    </row>
    <row r="8" spans="1:29" ht="36.75" customHeight="1">
      <c r="A8" s="77" t="s">
        <v>5</v>
      </c>
      <c r="B8" s="78" t="s">
        <v>6</v>
      </c>
      <c r="C8" s="78" t="s">
        <v>9</v>
      </c>
      <c r="D8" s="78" t="s">
        <v>10</v>
      </c>
      <c r="E8" s="79" t="s">
        <v>11</v>
      </c>
      <c r="F8" s="79"/>
      <c r="G8" s="81" t="s">
        <v>12</v>
      </c>
      <c r="H8" s="81"/>
      <c r="I8" s="81" t="s">
        <v>13</v>
      </c>
      <c r="J8" s="81"/>
      <c r="K8" s="81" t="s">
        <v>14</v>
      </c>
      <c r="L8" s="81"/>
      <c r="M8" s="82" t="s">
        <v>15</v>
      </c>
      <c r="N8" s="82" t="s">
        <v>16</v>
      </c>
      <c r="O8" s="80" t="s">
        <v>17</v>
      </c>
      <c r="P8" s="80" t="s">
        <v>18</v>
      </c>
      <c r="Q8" s="80"/>
      <c r="R8" s="80" t="s">
        <v>2</v>
      </c>
      <c r="S8" s="80"/>
      <c r="T8" s="80"/>
      <c r="U8" s="80"/>
      <c r="V8" s="80"/>
      <c r="W8" s="80"/>
      <c r="X8" s="80" t="s">
        <v>23</v>
      </c>
      <c r="Y8" s="80" t="s">
        <v>71</v>
      </c>
      <c r="Z8" s="80" t="s">
        <v>24</v>
      </c>
      <c r="AA8" s="80" t="s">
        <v>25</v>
      </c>
      <c r="AB8" s="80" t="s">
        <v>3</v>
      </c>
      <c r="AC8" s="83"/>
    </row>
    <row r="9" spans="1:29" s="7" customFormat="1" ht="77.25" customHeight="1">
      <c r="A9" s="77"/>
      <c r="B9" s="78"/>
      <c r="C9" s="78"/>
      <c r="D9" s="78"/>
      <c r="E9" s="79"/>
      <c r="F9" s="79"/>
      <c r="G9" s="81"/>
      <c r="H9" s="81"/>
      <c r="I9" s="81"/>
      <c r="J9" s="81"/>
      <c r="K9" s="81"/>
      <c r="L9" s="81"/>
      <c r="M9" s="82"/>
      <c r="N9" s="82"/>
      <c r="O9" s="80"/>
      <c r="P9" s="80"/>
      <c r="Q9" s="80"/>
      <c r="R9" s="84" t="s">
        <v>19</v>
      </c>
      <c r="S9" s="84"/>
      <c r="T9" s="84" t="s">
        <v>20</v>
      </c>
      <c r="U9" s="84"/>
      <c r="V9" s="13" t="s">
        <v>21</v>
      </c>
      <c r="W9" s="13" t="s">
        <v>22</v>
      </c>
      <c r="X9" s="80"/>
      <c r="Y9" s="80"/>
      <c r="Z9" s="80"/>
      <c r="AA9" s="80"/>
      <c r="AB9" s="36" t="s">
        <v>26</v>
      </c>
      <c r="AC9" s="19" t="s">
        <v>27</v>
      </c>
    </row>
    <row r="10" spans="1:29" s="7" customFormat="1" ht="88.5" customHeight="1">
      <c r="A10" s="20" t="s">
        <v>29</v>
      </c>
      <c r="B10" s="15" t="s">
        <v>35</v>
      </c>
      <c r="C10" s="15" t="s">
        <v>41</v>
      </c>
      <c r="D10" s="15" t="s">
        <v>52</v>
      </c>
      <c r="E10" s="46" t="s">
        <v>156</v>
      </c>
      <c r="F10" s="47"/>
      <c r="G10" s="46" t="s">
        <v>157</v>
      </c>
      <c r="H10" s="47"/>
      <c r="I10" s="17" t="s">
        <v>97</v>
      </c>
      <c r="J10" s="41" t="str">
        <f t="shared" ref="J10:J16" si="0">IF(I10="Raro","1",IF(I10="Improbable","2",IF(I10="Posible","3",IF(I10="Probable","4",IF(I10="Casi cierto","5","0")))))</f>
        <v>3</v>
      </c>
      <c r="K10" s="17" t="s">
        <v>67</v>
      </c>
      <c r="L10" s="41" t="str">
        <f t="shared" ref="L10:L16" si="1">IF(K10="INSIGNIFICANTE","1",IF(K10="MENOR","2",IF(K10="MODERADO","3",IF(K10="MAYOR","4",IF(K10="CATASTRÓFICO","5","0")))))</f>
        <v>2</v>
      </c>
      <c r="M10" s="41">
        <f t="shared" ref="M10:M16" si="2">+J10+L10</f>
        <v>5</v>
      </c>
      <c r="N10" s="41" t="str">
        <f t="shared" ref="N10:N16" si="3">IF(M10=0," ",IF(M10&lt;=4,"Riesgo Bajo",IF(M10&lt;=5,"Riesgo Medio",IF(M10&lt;=7,"Riesgo Alto",IF(M10&lt;=10,"Riesgo Extremo","No Disponible")))))</f>
        <v>Riesgo Medio</v>
      </c>
      <c r="O10" s="9" t="s">
        <v>147</v>
      </c>
      <c r="P10" s="48" t="s">
        <v>158</v>
      </c>
      <c r="Q10" s="48"/>
      <c r="R10" s="17" t="s">
        <v>96</v>
      </c>
      <c r="S10" s="41" t="str">
        <f t="shared" ref="S10:S16" si="4">IF(R10="Raro","1",IF(R10="Improbable","2",IF(R10="Posible","3",IF(R10="Probable","4",IF(R10="Casi cierto","5","0")))))</f>
        <v>2</v>
      </c>
      <c r="T10" s="17" t="s">
        <v>67</v>
      </c>
      <c r="U10" s="41" t="str">
        <f t="shared" ref="U10:U16" si="5">IF(T10="INSIGNIFICANTE","1",IF(T10="MENOR","2",IF(T10="MODERADO","3",IF(T10="MAYOR","4",IF(T10="CATASTRÓFICO","5","0")))))</f>
        <v>2</v>
      </c>
      <c r="V10" s="41">
        <f t="shared" ref="V10:V16" si="6">S10+U10</f>
        <v>4</v>
      </c>
      <c r="W10" s="18" t="str">
        <f t="shared" ref="W10:W16" si="7">IF(V10=0," ",IF(V10&lt;=4,"Riesgo Bajo",IF(V10&lt;=5,"Riesgo Medio",IF(V10&lt;=7,"Riesgo Alto",IF(V10&lt;=10,"Riesgo Extremo","No Disponible")))))</f>
        <v>Riesgo Bajo</v>
      </c>
      <c r="X10" s="9" t="s">
        <v>106</v>
      </c>
      <c r="Y10" s="9" t="s">
        <v>147</v>
      </c>
      <c r="Z10" s="39" t="s">
        <v>159</v>
      </c>
      <c r="AA10" s="40" t="s">
        <v>160</v>
      </c>
      <c r="AB10" s="9" t="s">
        <v>161</v>
      </c>
      <c r="AC10" s="42" t="s">
        <v>107</v>
      </c>
    </row>
    <row r="11" spans="1:29" s="7" customFormat="1" ht="77.25" customHeight="1">
      <c r="A11" s="20" t="s">
        <v>29</v>
      </c>
      <c r="B11" s="15" t="s">
        <v>35</v>
      </c>
      <c r="C11" s="15" t="s">
        <v>42</v>
      </c>
      <c r="D11" s="15" t="s">
        <v>49</v>
      </c>
      <c r="E11" s="46" t="s">
        <v>162</v>
      </c>
      <c r="F11" s="47"/>
      <c r="G11" s="46" t="s">
        <v>163</v>
      </c>
      <c r="H11" s="47"/>
      <c r="I11" s="17" t="s">
        <v>96</v>
      </c>
      <c r="J11" s="41" t="str">
        <f t="shared" si="0"/>
        <v>2</v>
      </c>
      <c r="K11" s="17" t="s">
        <v>68</v>
      </c>
      <c r="L11" s="41" t="str">
        <f t="shared" si="1"/>
        <v>3</v>
      </c>
      <c r="M11" s="41">
        <f t="shared" si="2"/>
        <v>5</v>
      </c>
      <c r="N11" s="41" t="str">
        <f t="shared" si="3"/>
        <v>Riesgo Medio</v>
      </c>
      <c r="O11" s="9" t="s">
        <v>108</v>
      </c>
      <c r="P11" s="48" t="s">
        <v>164</v>
      </c>
      <c r="Q11" s="48"/>
      <c r="R11" s="17" t="s">
        <v>96</v>
      </c>
      <c r="S11" s="41" t="str">
        <f t="shared" si="4"/>
        <v>2</v>
      </c>
      <c r="T11" s="17" t="s">
        <v>67</v>
      </c>
      <c r="U11" s="41" t="str">
        <f t="shared" si="5"/>
        <v>2</v>
      </c>
      <c r="V11" s="41">
        <f t="shared" si="6"/>
        <v>4</v>
      </c>
      <c r="W11" s="18" t="str">
        <f t="shared" si="7"/>
        <v>Riesgo Bajo</v>
      </c>
      <c r="X11" s="9" t="s">
        <v>106</v>
      </c>
      <c r="Y11" s="9" t="s">
        <v>108</v>
      </c>
      <c r="Z11" s="39" t="s">
        <v>165</v>
      </c>
      <c r="AA11" s="39" t="s">
        <v>166</v>
      </c>
      <c r="AB11" s="9" t="s">
        <v>167</v>
      </c>
      <c r="AC11" s="42" t="s">
        <v>107</v>
      </c>
    </row>
    <row r="12" spans="1:29" s="7" customFormat="1" ht="117" customHeight="1">
      <c r="A12" s="20" t="s">
        <v>29</v>
      </c>
      <c r="B12" s="15" t="s">
        <v>35</v>
      </c>
      <c r="C12" s="15" t="s">
        <v>41</v>
      </c>
      <c r="D12" s="15" t="s">
        <v>48</v>
      </c>
      <c r="E12" s="46" t="s">
        <v>168</v>
      </c>
      <c r="F12" s="47"/>
      <c r="G12" s="46" t="s">
        <v>169</v>
      </c>
      <c r="H12" s="47"/>
      <c r="I12" s="17" t="s">
        <v>97</v>
      </c>
      <c r="J12" s="41" t="str">
        <f t="shared" si="0"/>
        <v>3</v>
      </c>
      <c r="K12" s="17" t="s">
        <v>67</v>
      </c>
      <c r="L12" s="41" t="str">
        <f t="shared" si="1"/>
        <v>2</v>
      </c>
      <c r="M12" s="41">
        <f t="shared" si="2"/>
        <v>5</v>
      </c>
      <c r="N12" s="41" t="str">
        <f t="shared" si="3"/>
        <v>Riesgo Medio</v>
      </c>
      <c r="O12" s="9" t="s">
        <v>108</v>
      </c>
      <c r="P12" s="48" t="s">
        <v>170</v>
      </c>
      <c r="Q12" s="48"/>
      <c r="R12" s="17" t="s">
        <v>97</v>
      </c>
      <c r="S12" s="41" t="str">
        <f t="shared" si="4"/>
        <v>3</v>
      </c>
      <c r="T12" s="17" t="s">
        <v>66</v>
      </c>
      <c r="U12" s="41" t="str">
        <f t="shared" si="5"/>
        <v>1</v>
      </c>
      <c r="V12" s="41">
        <f t="shared" si="6"/>
        <v>4</v>
      </c>
      <c r="W12" s="18" t="str">
        <f t="shared" si="7"/>
        <v>Riesgo Bajo</v>
      </c>
      <c r="X12" s="9" t="s">
        <v>111</v>
      </c>
      <c r="Y12" s="9" t="s">
        <v>108</v>
      </c>
      <c r="Z12" s="39" t="s">
        <v>159</v>
      </c>
      <c r="AA12" s="40" t="s">
        <v>160</v>
      </c>
      <c r="AB12" s="9" t="s">
        <v>171</v>
      </c>
      <c r="AC12" s="42" t="s">
        <v>107</v>
      </c>
    </row>
    <row r="13" spans="1:29" s="7" customFormat="1" ht="93.75" customHeight="1">
      <c r="A13" s="20" t="s">
        <v>29</v>
      </c>
      <c r="B13" s="15" t="s">
        <v>35</v>
      </c>
      <c r="C13" s="15" t="s">
        <v>42</v>
      </c>
      <c r="D13" s="15" t="s">
        <v>50</v>
      </c>
      <c r="E13" s="46" t="s">
        <v>172</v>
      </c>
      <c r="F13" s="47"/>
      <c r="G13" s="46" t="s">
        <v>173</v>
      </c>
      <c r="H13" s="47"/>
      <c r="I13" s="17" t="s">
        <v>96</v>
      </c>
      <c r="J13" s="41" t="str">
        <f t="shared" si="0"/>
        <v>2</v>
      </c>
      <c r="K13" s="17" t="s">
        <v>68</v>
      </c>
      <c r="L13" s="41" t="str">
        <f t="shared" si="1"/>
        <v>3</v>
      </c>
      <c r="M13" s="41">
        <f t="shared" si="2"/>
        <v>5</v>
      </c>
      <c r="N13" s="41" t="str">
        <f t="shared" si="3"/>
        <v>Riesgo Medio</v>
      </c>
      <c r="O13" s="9" t="s">
        <v>108</v>
      </c>
      <c r="P13" s="48" t="s">
        <v>174</v>
      </c>
      <c r="Q13" s="48"/>
      <c r="R13" s="17" t="s">
        <v>96</v>
      </c>
      <c r="S13" s="41" t="str">
        <f t="shared" si="4"/>
        <v>2</v>
      </c>
      <c r="T13" s="17" t="s">
        <v>66</v>
      </c>
      <c r="U13" s="41" t="str">
        <f t="shared" si="5"/>
        <v>1</v>
      </c>
      <c r="V13" s="41">
        <f t="shared" si="6"/>
        <v>3</v>
      </c>
      <c r="W13" s="18" t="str">
        <f t="shared" si="7"/>
        <v>Riesgo Bajo</v>
      </c>
      <c r="X13" s="9" t="s">
        <v>106</v>
      </c>
      <c r="Y13" s="9" t="s">
        <v>108</v>
      </c>
      <c r="Z13" s="39" t="s">
        <v>165</v>
      </c>
      <c r="AA13" s="39" t="s">
        <v>166</v>
      </c>
      <c r="AB13" s="9" t="s">
        <v>175</v>
      </c>
      <c r="AC13" s="42" t="s">
        <v>107</v>
      </c>
    </row>
    <row r="14" spans="1:29" s="7" customFormat="1" ht="93.75" customHeight="1">
      <c r="A14" s="20" t="s">
        <v>29</v>
      </c>
      <c r="B14" s="15" t="s">
        <v>35</v>
      </c>
      <c r="C14" s="15" t="s">
        <v>42</v>
      </c>
      <c r="D14" s="15" t="s">
        <v>51</v>
      </c>
      <c r="E14" s="85" t="s">
        <v>188</v>
      </c>
      <c r="F14" s="86"/>
      <c r="G14" s="46" t="s">
        <v>176</v>
      </c>
      <c r="H14" s="47"/>
      <c r="I14" s="17" t="s">
        <v>96</v>
      </c>
      <c r="J14" s="41" t="str">
        <f t="shared" si="0"/>
        <v>2</v>
      </c>
      <c r="K14" s="17" t="s">
        <v>69</v>
      </c>
      <c r="L14" s="41" t="str">
        <f t="shared" si="1"/>
        <v>4</v>
      </c>
      <c r="M14" s="41">
        <f t="shared" si="2"/>
        <v>6</v>
      </c>
      <c r="N14" s="41" t="str">
        <f t="shared" si="3"/>
        <v>Riesgo Alto</v>
      </c>
      <c r="O14" s="9" t="s">
        <v>108</v>
      </c>
      <c r="P14" s="46" t="s">
        <v>177</v>
      </c>
      <c r="Q14" s="47"/>
      <c r="R14" s="17" t="s">
        <v>96</v>
      </c>
      <c r="S14" s="41" t="str">
        <f t="shared" si="4"/>
        <v>2</v>
      </c>
      <c r="T14" s="17" t="s">
        <v>68</v>
      </c>
      <c r="U14" s="41" t="str">
        <f t="shared" si="5"/>
        <v>3</v>
      </c>
      <c r="V14" s="41">
        <f t="shared" si="6"/>
        <v>5</v>
      </c>
      <c r="W14" s="18" t="str">
        <f t="shared" si="7"/>
        <v>Riesgo Medio</v>
      </c>
      <c r="X14" s="9" t="s">
        <v>106</v>
      </c>
      <c r="Y14" s="9" t="s">
        <v>178</v>
      </c>
      <c r="Z14" s="39" t="s">
        <v>165</v>
      </c>
      <c r="AA14" s="39" t="s">
        <v>166</v>
      </c>
      <c r="AB14" s="43" t="s">
        <v>179</v>
      </c>
      <c r="AC14" s="42" t="s">
        <v>180</v>
      </c>
    </row>
    <row r="15" spans="1:29" s="7" customFormat="1" ht="93.75" customHeight="1">
      <c r="A15" s="20" t="s">
        <v>29</v>
      </c>
      <c r="B15" s="15" t="s">
        <v>35</v>
      </c>
      <c r="C15" s="15" t="s">
        <v>42</v>
      </c>
      <c r="D15" s="15" t="s">
        <v>50</v>
      </c>
      <c r="E15" s="85" t="s">
        <v>190</v>
      </c>
      <c r="F15" s="86"/>
      <c r="G15" s="46" t="s">
        <v>181</v>
      </c>
      <c r="H15" s="47"/>
      <c r="I15" s="17" t="s">
        <v>96</v>
      </c>
      <c r="J15" s="41" t="str">
        <f t="shared" si="0"/>
        <v>2</v>
      </c>
      <c r="K15" s="17" t="s">
        <v>68</v>
      </c>
      <c r="L15" s="41" t="str">
        <f t="shared" si="1"/>
        <v>3</v>
      </c>
      <c r="M15" s="41">
        <f t="shared" si="2"/>
        <v>5</v>
      </c>
      <c r="N15" s="41" t="str">
        <f t="shared" si="3"/>
        <v>Riesgo Medio</v>
      </c>
      <c r="O15" s="9" t="s">
        <v>108</v>
      </c>
      <c r="P15" s="48" t="s">
        <v>182</v>
      </c>
      <c r="Q15" s="48"/>
      <c r="R15" s="17" t="s">
        <v>96</v>
      </c>
      <c r="S15" s="41" t="str">
        <f t="shared" si="4"/>
        <v>2</v>
      </c>
      <c r="T15" s="17" t="s">
        <v>66</v>
      </c>
      <c r="U15" s="41" t="str">
        <f t="shared" si="5"/>
        <v>1</v>
      </c>
      <c r="V15" s="41">
        <f t="shared" si="6"/>
        <v>3</v>
      </c>
      <c r="W15" s="18" t="str">
        <f t="shared" si="7"/>
        <v>Riesgo Bajo</v>
      </c>
      <c r="X15" s="9" t="s">
        <v>106</v>
      </c>
      <c r="Y15" s="9" t="s">
        <v>108</v>
      </c>
      <c r="Z15" s="39" t="s">
        <v>165</v>
      </c>
      <c r="AA15" s="39" t="s">
        <v>166</v>
      </c>
      <c r="AB15" s="9" t="s">
        <v>183</v>
      </c>
      <c r="AC15" s="42" t="s">
        <v>107</v>
      </c>
    </row>
    <row r="16" spans="1:29" s="7" customFormat="1" ht="93.75" customHeight="1">
      <c r="A16" s="20" t="s">
        <v>30</v>
      </c>
      <c r="B16" s="15" t="s">
        <v>35</v>
      </c>
      <c r="C16" s="15" t="s">
        <v>42</v>
      </c>
      <c r="D16" s="15" t="s">
        <v>49</v>
      </c>
      <c r="E16" s="85" t="s">
        <v>189</v>
      </c>
      <c r="F16" s="86"/>
      <c r="G16" s="46" t="s">
        <v>184</v>
      </c>
      <c r="H16" s="47"/>
      <c r="I16" s="17" t="s">
        <v>96</v>
      </c>
      <c r="J16" s="41" t="str">
        <f t="shared" si="0"/>
        <v>2</v>
      </c>
      <c r="K16" s="17" t="s">
        <v>68</v>
      </c>
      <c r="L16" s="41" t="str">
        <f t="shared" si="1"/>
        <v>3</v>
      </c>
      <c r="M16" s="41">
        <f t="shared" si="2"/>
        <v>5</v>
      </c>
      <c r="N16" s="41" t="str">
        <f t="shared" si="3"/>
        <v>Riesgo Medio</v>
      </c>
      <c r="O16" s="9" t="s">
        <v>108</v>
      </c>
      <c r="P16" s="46" t="s">
        <v>185</v>
      </c>
      <c r="Q16" s="47"/>
      <c r="R16" s="17" t="s">
        <v>96</v>
      </c>
      <c r="S16" s="41" t="str">
        <f t="shared" si="4"/>
        <v>2</v>
      </c>
      <c r="T16" s="17" t="s">
        <v>67</v>
      </c>
      <c r="U16" s="41" t="str">
        <f t="shared" si="5"/>
        <v>2</v>
      </c>
      <c r="V16" s="41">
        <f t="shared" si="6"/>
        <v>4</v>
      </c>
      <c r="W16" s="18" t="str">
        <f t="shared" si="7"/>
        <v>Riesgo Bajo</v>
      </c>
      <c r="X16" s="9" t="s">
        <v>111</v>
      </c>
      <c r="Y16" s="9" t="s">
        <v>147</v>
      </c>
      <c r="Z16" s="39" t="s">
        <v>165</v>
      </c>
      <c r="AA16" s="9" t="s">
        <v>166</v>
      </c>
      <c r="AB16" s="43" t="s">
        <v>186</v>
      </c>
      <c r="AC16" s="42" t="s">
        <v>107</v>
      </c>
    </row>
    <row r="17" spans="1:29" ht="81" customHeight="1">
      <c r="A17" s="20" t="s">
        <v>30</v>
      </c>
      <c r="B17" s="15" t="s">
        <v>35</v>
      </c>
      <c r="C17" s="15" t="s">
        <v>42</v>
      </c>
      <c r="D17" s="15" t="s">
        <v>48</v>
      </c>
      <c r="E17" s="44" t="s">
        <v>112</v>
      </c>
      <c r="F17" s="45"/>
      <c r="G17" s="46" t="s">
        <v>123</v>
      </c>
      <c r="H17" s="47"/>
      <c r="I17" s="17" t="s">
        <v>98</v>
      </c>
      <c r="J17" s="94" t="str">
        <f t="shared" ref="J17:J32" si="8">IF(I17="Raro","1",IF(I17="Improbable","2",IF(I17="Posible","3",IF(I17="Probable","4",IF(I17="Casi cierto","5","0")))))</f>
        <v>4</v>
      </c>
      <c r="K17" s="17" t="s">
        <v>69</v>
      </c>
      <c r="L17" s="94" t="str">
        <f t="shared" ref="L17:L32" si="9">IF(K17="INSIGNIFICANTE","1",IF(K17="MENOR","2",IF(K17="MODERADO","3",IF(K17="MAYOR","4",IF(K17="CATASTRÓFICO","5","0")))))</f>
        <v>4</v>
      </c>
      <c r="M17" s="94">
        <v>6</v>
      </c>
      <c r="N17" s="18" t="str">
        <f t="shared" ref="N17:N32" si="10">IF(M17=0," ",IF(M17&lt;=4,"Riesgo Bajo",IF(M17&lt;=5,"Riesgo Medio",IF(M17&lt;=7,"Riesgo Alto",IF(M17&lt;=10,"Riesgo Extremo","No Disponible")))))</f>
        <v>Riesgo Alto</v>
      </c>
      <c r="O17" s="9" t="s">
        <v>108</v>
      </c>
      <c r="P17" s="46" t="s">
        <v>142</v>
      </c>
      <c r="Q17" s="47"/>
      <c r="R17" s="17" t="s">
        <v>96</v>
      </c>
      <c r="S17" s="12" t="str">
        <f t="shared" ref="S17:S32" si="11">IF(R17="Raro","1",IF(R17="Improbable","2",IF(R17="Posible","3",IF(R17="Probable","4",IF(R17="Casi cierto","5","0")))))</f>
        <v>2</v>
      </c>
      <c r="T17" s="17" t="s">
        <v>68</v>
      </c>
      <c r="U17" s="94" t="str">
        <f t="shared" ref="U17:U32" si="12">IF(T17="INSIGNIFICANTE","1",IF(T17="MENOR","2",IF(T17="MODERADO","3",IF(T17="MAYOR","4",IF(T17="CATASTRÓFICO","5","0")))))</f>
        <v>3</v>
      </c>
      <c r="V17" s="12">
        <f t="shared" ref="V17:V32" si="13">S17+U17</f>
        <v>5</v>
      </c>
      <c r="W17" s="18" t="str">
        <f t="shared" ref="W17:W32" si="14">IF(V17=0," ",IF(V17&lt;=4,"Riesgo Bajo",IF(V17&lt;=5,"Riesgo Medio",IF(V17&lt;=7,"Riesgo Alto",IF(V17&lt;=10,"Riesgo Extremo","No Disponible")))))</f>
        <v>Riesgo Medio</v>
      </c>
      <c r="X17" s="9" t="s">
        <v>106</v>
      </c>
      <c r="Y17" s="9" t="s">
        <v>108</v>
      </c>
      <c r="Z17" s="37" t="s">
        <v>110</v>
      </c>
      <c r="AA17" s="37" t="s">
        <v>109</v>
      </c>
      <c r="AB17" s="9" t="s">
        <v>148</v>
      </c>
      <c r="AC17" s="10" t="s">
        <v>107</v>
      </c>
    </row>
    <row r="18" spans="1:29" ht="81" customHeight="1">
      <c r="A18" s="20" t="s">
        <v>30</v>
      </c>
      <c r="B18" s="15" t="s">
        <v>35</v>
      </c>
      <c r="C18" s="15" t="s">
        <v>42</v>
      </c>
      <c r="D18" s="15" t="s">
        <v>48</v>
      </c>
      <c r="E18" s="44" t="s">
        <v>113</v>
      </c>
      <c r="F18" s="45"/>
      <c r="G18" s="46" t="s">
        <v>124</v>
      </c>
      <c r="H18" s="47"/>
      <c r="I18" s="17" t="s">
        <v>97</v>
      </c>
      <c r="J18" s="94" t="str">
        <f t="shared" si="8"/>
        <v>3</v>
      </c>
      <c r="K18" s="17" t="s">
        <v>67</v>
      </c>
      <c r="L18" s="94" t="str">
        <f t="shared" si="9"/>
        <v>2</v>
      </c>
      <c r="M18" s="94">
        <v>4</v>
      </c>
      <c r="N18" s="18" t="str">
        <f t="shared" si="10"/>
        <v>Riesgo Bajo</v>
      </c>
      <c r="O18" s="9" t="s">
        <v>108</v>
      </c>
      <c r="P18" s="46" t="s">
        <v>143</v>
      </c>
      <c r="Q18" s="47"/>
      <c r="R18" s="17" t="s">
        <v>95</v>
      </c>
      <c r="S18" s="12" t="str">
        <f t="shared" si="11"/>
        <v>1</v>
      </c>
      <c r="T18" s="17" t="s">
        <v>68</v>
      </c>
      <c r="U18" s="94" t="str">
        <f t="shared" si="12"/>
        <v>3</v>
      </c>
      <c r="V18" s="12">
        <f t="shared" si="13"/>
        <v>4</v>
      </c>
      <c r="W18" s="18" t="str">
        <f t="shared" si="14"/>
        <v>Riesgo Bajo</v>
      </c>
      <c r="X18" s="9" t="s">
        <v>111</v>
      </c>
      <c r="Y18" s="9" t="s">
        <v>108</v>
      </c>
      <c r="Z18" s="37" t="s">
        <v>110</v>
      </c>
      <c r="AA18" s="37" t="s">
        <v>109</v>
      </c>
      <c r="AB18" s="9" t="s">
        <v>148</v>
      </c>
      <c r="AC18" s="10" t="s">
        <v>107</v>
      </c>
    </row>
    <row r="19" spans="1:29" ht="81" customHeight="1">
      <c r="A19" s="20" t="s">
        <v>30</v>
      </c>
      <c r="B19" s="15" t="s">
        <v>35</v>
      </c>
      <c r="C19" s="15" t="s">
        <v>42</v>
      </c>
      <c r="D19" s="15" t="s">
        <v>48</v>
      </c>
      <c r="E19" s="44" t="s">
        <v>114</v>
      </c>
      <c r="F19" s="45"/>
      <c r="G19" s="46" t="s">
        <v>125</v>
      </c>
      <c r="H19" s="47"/>
      <c r="I19" s="17" t="s">
        <v>98</v>
      </c>
      <c r="J19" s="94" t="str">
        <f t="shared" si="8"/>
        <v>4</v>
      </c>
      <c r="K19" s="17" t="s">
        <v>68</v>
      </c>
      <c r="L19" s="94" t="str">
        <f t="shared" si="9"/>
        <v>3</v>
      </c>
      <c r="M19" s="94">
        <v>4</v>
      </c>
      <c r="N19" s="18" t="str">
        <f t="shared" si="10"/>
        <v>Riesgo Bajo</v>
      </c>
      <c r="O19" s="9" t="s">
        <v>108</v>
      </c>
      <c r="P19" s="46" t="s">
        <v>144</v>
      </c>
      <c r="Q19" s="47"/>
      <c r="R19" s="17" t="s">
        <v>95</v>
      </c>
      <c r="S19" s="12" t="str">
        <f t="shared" si="11"/>
        <v>1</v>
      </c>
      <c r="T19" s="17" t="s">
        <v>68</v>
      </c>
      <c r="U19" s="94" t="str">
        <f t="shared" si="12"/>
        <v>3</v>
      </c>
      <c r="V19" s="12">
        <f t="shared" si="13"/>
        <v>4</v>
      </c>
      <c r="W19" s="18" t="str">
        <f t="shared" si="14"/>
        <v>Riesgo Bajo</v>
      </c>
      <c r="X19" s="9" t="s">
        <v>106</v>
      </c>
      <c r="Y19" s="9" t="s">
        <v>108</v>
      </c>
      <c r="Z19" s="37" t="s">
        <v>110</v>
      </c>
      <c r="AA19" s="37" t="s">
        <v>109</v>
      </c>
      <c r="AB19" s="9" t="s">
        <v>148</v>
      </c>
      <c r="AC19" s="10" t="s">
        <v>107</v>
      </c>
    </row>
    <row r="20" spans="1:29" ht="81" customHeight="1">
      <c r="A20" s="20" t="s">
        <v>30</v>
      </c>
      <c r="B20" s="15" t="s">
        <v>35</v>
      </c>
      <c r="C20" s="15" t="s">
        <v>42</v>
      </c>
      <c r="D20" s="15" t="s">
        <v>48</v>
      </c>
      <c r="E20" s="44" t="s">
        <v>115</v>
      </c>
      <c r="F20" s="45"/>
      <c r="G20" s="46" t="s">
        <v>124</v>
      </c>
      <c r="H20" s="47"/>
      <c r="I20" s="17" t="s">
        <v>97</v>
      </c>
      <c r="J20" s="94" t="str">
        <f t="shared" si="8"/>
        <v>3</v>
      </c>
      <c r="K20" s="17" t="s">
        <v>68</v>
      </c>
      <c r="L20" s="94" t="str">
        <f t="shared" si="9"/>
        <v>3</v>
      </c>
      <c r="M20" s="94">
        <v>4</v>
      </c>
      <c r="N20" s="18" t="str">
        <f t="shared" si="10"/>
        <v>Riesgo Bajo</v>
      </c>
      <c r="O20" s="9" t="s">
        <v>108</v>
      </c>
      <c r="P20" s="46" t="s">
        <v>145</v>
      </c>
      <c r="Q20" s="47"/>
      <c r="R20" s="17" t="s">
        <v>95</v>
      </c>
      <c r="S20" s="12" t="str">
        <f t="shared" si="11"/>
        <v>1</v>
      </c>
      <c r="T20" s="17" t="s">
        <v>68</v>
      </c>
      <c r="U20" s="94" t="str">
        <f t="shared" si="12"/>
        <v>3</v>
      </c>
      <c r="V20" s="12">
        <f t="shared" si="13"/>
        <v>4</v>
      </c>
      <c r="W20" s="18" t="str">
        <f t="shared" si="14"/>
        <v>Riesgo Bajo</v>
      </c>
      <c r="X20" s="9" t="s">
        <v>106</v>
      </c>
      <c r="Y20" s="9" t="s">
        <v>108</v>
      </c>
      <c r="Z20" s="37" t="s">
        <v>110</v>
      </c>
      <c r="AA20" s="37" t="s">
        <v>109</v>
      </c>
      <c r="AB20" s="9" t="s">
        <v>148</v>
      </c>
      <c r="AC20" s="10" t="s">
        <v>107</v>
      </c>
    </row>
    <row r="21" spans="1:29" ht="81" customHeight="1">
      <c r="A21" s="20" t="s">
        <v>30</v>
      </c>
      <c r="B21" s="15" t="s">
        <v>35</v>
      </c>
      <c r="C21" s="15" t="s">
        <v>42</v>
      </c>
      <c r="D21" s="15" t="s">
        <v>48</v>
      </c>
      <c r="E21" s="44" t="s">
        <v>116</v>
      </c>
      <c r="F21" s="45"/>
      <c r="G21" s="46" t="s">
        <v>124</v>
      </c>
      <c r="H21" s="47"/>
      <c r="I21" s="17" t="s">
        <v>98</v>
      </c>
      <c r="J21" s="94" t="str">
        <f t="shared" si="8"/>
        <v>4</v>
      </c>
      <c r="K21" s="17" t="s">
        <v>67</v>
      </c>
      <c r="L21" s="94" t="str">
        <f t="shared" si="9"/>
        <v>2</v>
      </c>
      <c r="M21" s="94">
        <v>4</v>
      </c>
      <c r="N21" s="18" t="str">
        <f t="shared" si="10"/>
        <v>Riesgo Bajo</v>
      </c>
      <c r="O21" s="9" t="s">
        <v>108</v>
      </c>
      <c r="P21" s="46" t="s">
        <v>146</v>
      </c>
      <c r="Q21" s="47"/>
      <c r="R21" s="17" t="s">
        <v>95</v>
      </c>
      <c r="S21" s="12" t="str">
        <f t="shared" si="11"/>
        <v>1</v>
      </c>
      <c r="T21" s="17" t="s">
        <v>68</v>
      </c>
      <c r="U21" s="94" t="str">
        <f t="shared" si="12"/>
        <v>3</v>
      </c>
      <c r="V21" s="12">
        <f t="shared" si="13"/>
        <v>4</v>
      </c>
      <c r="W21" s="18" t="str">
        <f t="shared" si="14"/>
        <v>Riesgo Bajo</v>
      </c>
      <c r="X21" s="9" t="s">
        <v>106</v>
      </c>
      <c r="Y21" s="9" t="s">
        <v>108</v>
      </c>
      <c r="Z21" s="37" t="s">
        <v>110</v>
      </c>
      <c r="AA21" s="37" t="s">
        <v>109</v>
      </c>
      <c r="AB21" s="9" t="s">
        <v>148</v>
      </c>
      <c r="AC21" s="10" t="s">
        <v>107</v>
      </c>
    </row>
    <row r="22" spans="1:29" ht="81" customHeight="1">
      <c r="A22" s="20" t="s">
        <v>30</v>
      </c>
      <c r="B22" s="15" t="s">
        <v>35</v>
      </c>
      <c r="C22" s="15" t="s">
        <v>42</v>
      </c>
      <c r="D22" s="15" t="s">
        <v>48</v>
      </c>
      <c r="E22" s="44" t="s">
        <v>187</v>
      </c>
      <c r="F22" s="45"/>
      <c r="G22" s="46" t="s">
        <v>127</v>
      </c>
      <c r="H22" s="47"/>
      <c r="I22" s="17" t="s">
        <v>97</v>
      </c>
      <c r="J22" s="94" t="str">
        <f t="shared" si="8"/>
        <v>3</v>
      </c>
      <c r="K22" s="17" t="s">
        <v>69</v>
      </c>
      <c r="L22" s="94" t="str">
        <f t="shared" si="9"/>
        <v>4</v>
      </c>
      <c r="M22" s="94">
        <v>6</v>
      </c>
      <c r="N22" s="18" t="str">
        <f t="shared" si="10"/>
        <v>Riesgo Alto</v>
      </c>
      <c r="O22" s="9" t="s">
        <v>108</v>
      </c>
      <c r="P22" s="46" t="s">
        <v>131</v>
      </c>
      <c r="Q22" s="47"/>
      <c r="R22" s="17" t="s">
        <v>96</v>
      </c>
      <c r="S22" s="12" t="str">
        <f t="shared" si="11"/>
        <v>2</v>
      </c>
      <c r="T22" s="17" t="s">
        <v>68</v>
      </c>
      <c r="U22" s="94" t="str">
        <f t="shared" si="12"/>
        <v>3</v>
      </c>
      <c r="V22" s="12">
        <f t="shared" si="13"/>
        <v>5</v>
      </c>
      <c r="W22" s="18" t="str">
        <f t="shared" si="14"/>
        <v>Riesgo Medio</v>
      </c>
      <c r="X22" s="9" t="s">
        <v>106</v>
      </c>
      <c r="Y22" s="9" t="s">
        <v>147</v>
      </c>
      <c r="Z22" s="37" t="s">
        <v>110</v>
      </c>
      <c r="AA22" s="37" t="s">
        <v>109</v>
      </c>
      <c r="AB22" s="9" t="s">
        <v>148</v>
      </c>
      <c r="AC22" s="10" t="s">
        <v>107</v>
      </c>
    </row>
    <row r="23" spans="1:29" ht="81" customHeight="1">
      <c r="A23" s="20" t="s">
        <v>30</v>
      </c>
      <c r="B23" s="15" t="s">
        <v>35</v>
      </c>
      <c r="C23" s="15" t="s">
        <v>42</v>
      </c>
      <c r="D23" s="15" t="s">
        <v>49</v>
      </c>
      <c r="E23" s="44" t="s">
        <v>117</v>
      </c>
      <c r="F23" s="45"/>
      <c r="G23" s="46" t="s">
        <v>124</v>
      </c>
      <c r="H23" s="47"/>
      <c r="I23" s="17" t="s">
        <v>96</v>
      </c>
      <c r="J23" s="94" t="str">
        <f t="shared" si="8"/>
        <v>2</v>
      </c>
      <c r="K23" s="17" t="s">
        <v>68</v>
      </c>
      <c r="L23" s="94" t="str">
        <f t="shared" si="9"/>
        <v>3</v>
      </c>
      <c r="M23" s="94">
        <v>4</v>
      </c>
      <c r="N23" s="18" t="str">
        <f t="shared" si="10"/>
        <v>Riesgo Bajo</v>
      </c>
      <c r="O23" s="9" t="s">
        <v>147</v>
      </c>
      <c r="P23" s="46" t="s">
        <v>132</v>
      </c>
      <c r="Q23" s="47"/>
      <c r="R23" s="17" t="s">
        <v>95</v>
      </c>
      <c r="S23" s="12" t="str">
        <f t="shared" si="11"/>
        <v>1</v>
      </c>
      <c r="T23" s="17" t="s">
        <v>68</v>
      </c>
      <c r="U23" s="94" t="str">
        <f t="shared" si="12"/>
        <v>3</v>
      </c>
      <c r="V23" s="12">
        <f t="shared" si="13"/>
        <v>4</v>
      </c>
      <c r="W23" s="18" t="str">
        <f t="shared" si="14"/>
        <v>Riesgo Bajo</v>
      </c>
      <c r="X23" s="9" t="s">
        <v>106</v>
      </c>
      <c r="Y23" s="9" t="s">
        <v>108</v>
      </c>
      <c r="Z23" s="37" t="s">
        <v>110</v>
      </c>
      <c r="AA23" s="37" t="s">
        <v>109</v>
      </c>
      <c r="AB23" s="9" t="s">
        <v>148</v>
      </c>
      <c r="AC23" s="10" t="s">
        <v>107</v>
      </c>
    </row>
    <row r="24" spans="1:29" ht="93.75" customHeight="1">
      <c r="A24" s="20" t="s">
        <v>30</v>
      </c>
      <c r="B24" s="15" t="s">
        <v>35</v>
      </c>
      <c r="C24" s="15" t="s">
        <v>42</v>
      </c>
      <c r="D24" s="15" t="s">
        <v>49</v>
      </c>
      <c r="E24" s="44" t="s">
        <v>105</v>
      </c>
      <c r="F24" s="45"/>
      <c r="G24" s="46" t="s">
        <v>124</v>
      </c>
      <c r="H24" s="47"/>
      <c r="I24" s="17" t="s">
        <v>97</v>
      </c>
      <c r="J24" s="94" t="str">
        <f t="shared" si="8"/>
        <v>3</v>
      </c>
      <c r="K24" s="17" t="s">
        <v>68</v>
      </c>
      <c r="L24" s="94" t="str">
        <f t="shared" si="9"/>
        <v>3</v>
      </c>
      <c r="M24" s="94">
        <v>4</v>
      </c>
      <c r="N24" s="18" t="str">
        <f t="shared" si="10"/>
        <v>Riesgo Bajo</v>
      </c>
      <c r="O24" s="9" t="s">
        <v>108</v>
      </c>
      <c r="P24" s="46" t="s">
        <v>133</v>
      </c>
      <c r="Q24" s="47"/>
      <c r="R24" s="17" t="s">
        <v>95</v>
      </c>
      <c r="S24" s="12" t="str">
        <f t="shared" si="11"/>
        <v>1</v>
      </c>
      <c r="T24" s="17" t="s">
        <v>68</v>
      </c>
      <c r="U24" s="94" t="str">
        <f t="shared" si="12"/>
        <v>3</v>
      </c>
      <c r="V24" s="12">
        <f t="shared" si="13"/>
        <v>4</v>
      </c>
      <c r="W24" s="18" t="str">
        <f t="shared" si="14"/>
        <v>Riesgo Bajo</v>
      </c>
      <c r="X24" s="9" t="s">
        <v>106</v>
      </c>
      <c r="Y24" s="9" t="s">
        <v>108</v>
      </c>
      <c r="Z24" s="37" t="s">
        <v>110</v>
      </c>
      <c r="AA24" s="37" t="s">
        <v>109</v>
      </c>
      <c r="AB24" s="9" t="s">
        <v>148</v>
      </c>
      <c r="AC24" s="10" t="s">
        <v>107</v>
      </c>
    </row>
    <row r="25" spans="1:29" ht="93" customHeight="1">
      <c r="A25" s="20" t="s">
        <v>30</v>
      </c>
      <c r="B25" s="16" t="s">
        <v>35</v>
      </c>
      <c r="C25" s="15" t="s">
        <v>42</v>
      </c>
      <c r="D25" s="15" t="s">
        <v>49</v>
      </c>
      <c r="E25" s="44" t="s">
        <v>118</v>
      </c>
      <c r="F25" s="45"/>
      <c r="G25" s="46" t="s">
        <v>128</v>
      </c>
      <c r="H25" s="47"/>
      <c r="I25" s="17" t="s">
        <v>97</v>
      </c>
      <c r="J25" s="94" t="str">
        <f t="shared" si="8"/>
        <v>3</v>
      </c>
      <c r="K25" s="17" t="s">
        <v>69</v>
      </c>
      <c r="L25" s="94" t="str">
        <f t="shared" si="9"/>
        <v>4</v>
      </c>
      <c r="M25" s="94">
        <v>5</v>
      </c>
      <c r="N25" s="18" t="str">
        <f t="shared" si="10"/>
        <v>Riesgo Medio</v>
      </c>
      <c r="O25" s="9" t="s">
        <v>108</v>
      </c>
      <c r="P25" s="46" t="s">
        <v>134</v>
      </c>
      <c r="Q25" s="47"/>
      <c r="R25" s="17" t="s">
        <v>95</v>
      </c>
      <c r="S25" s="12" t="str">
        <f t="shared" si="11"/>
        <v>1</v>
      </c>
      <c r="T25" s="17" t="s">
        <v>68</v>
      </c>
      <c r="U25" s="94" t="str">
        <f t="shared" si="12"/>
        <v>3</v>
      </c>
      <c r="V25" s="12">
        <f t="shared" si="13"/>
        <v>4</v>
      </c>
      <c r="W25" s="18" t="str">
        <f t="shared" si="14"/>
        <v>Riesgo Bajo</v>
      </c>
      <c r="X25" s="9" t="s">
        <v>106</v>
      </c>
      <c r="Y25" s="9" t="s">
        <v>147</v>
      </c>
      <c r="Z25" s="37" t="s">
        <v>110</v>
      </c>
      <c r="AA25" s="37" t="s">
        <v>109</v>
      </c>
      <c r="AB25" s="9" t="s">
        <v>148</v>
      </c>
      <c r="AC25" s="10" t="s">
        <v>107</v>
      </c>
    </row>
    <row r="26" spans="1:29" ht="93" customHeight="1">
      <c r="A26" s="20" t="s">
        <v>30</v>
      </c>
      <c r="B26" s="16" t="s">
        <v>34</v>
      </c>
      <c r="C26" s="15" t="s">
        <v>100</v>
      </c>
      <c r="D26" s="15" t="s">
        <v>49</v>
      </c>
      <c r="E26" s="48" t="s">
        <v>155</v>
      </c>
      <c r="F26" s="48"/>
      <c r="G26" s="48" t="s">
        <v>151</v>
      </c>
      <c r="H26" s="48"/>
      <c r="I26" s="17" t="s">
        <v>97</v>
      </c>
      <c r="J26" s="94" t="str">
        <f t="shared" si="8"/>
        <v>3</v>
      </c>
      <c r="K26" s="17" t="s">
        <v>69</v>
      </c>
      <c r="L26" s="94" t="str">
        <f t="shared" si="9"/>
        <v>4</v>
      </c>
      <c r="M26" s="94">
        <f t="shared" ref="M26" si="15">J26+L26</f>
        <v>7</v>
      </c>
      <c r="N26" s="18" t="str">
        <f t="shared" si="10"/>
        <v>Riesgo Alto</v>
      </c>
      <c r="O26" s="9" t="s">
        <v>152</v>
      </c>
      <c r="P26" s="48" t="s">
        <v>153</v>
      </c>
      <c r="Q26" s="48"/>
      <c r="R26" s="17" t="s">
        <v>96</v>
      </c>
      <c r="S26" s="12" t="str">
        <f t="shared" si="11"/>
        <v>2</v>
      </c>
      <c r="T26" s="17" t="s">
        <v>68</v>
      </c>
      <c r="U26" s="94" t="str">
        <f t="shared" si="12"/>
        <v>3</v>
      </c>
      <c r="V26" s="12">
        <f t="shared" si="13"/>
        <v>5</v>
      </c>
      <c r="W26" s="18" t="str">
        <f t="shared" si="14"/>
        <v>Riesgo Medio</v>
      </c>
      <c r="X26" s="11" t="s">
        <v>106</v>
      </c>
      <c r="Y26" s="9" t="s">
        <v>152</v>
      </c>
      <c r="Z26" s="38" t="s">
        <v>110</v>
      </c>
      <c r="AA26" s="38" t="s">
        <v>109</v>
      </c>
      <c r="AB26" s="9" t="s">
        <v>154</v>
      </c>
      <c r="AC26" s="10" t="s">
        <v>107</v>
      </c>
    </row>
    <row r="27" spans="1:29" ht="93" customHeight="1">
      <c r="A27" s="20" t="s">
        <v>30</v>
      </c>
      <c r="B27" s="16" t="s">
        <v>35</v>
      </c>
      <c r="C27" s="15" t="s">
        <v>42</v>
      </c>
      <c r="D27" s="15" t="s">
        <v>50</v>
      </c>
      <c r="E27" s="44" t="s">
        <v>129</v>
      </c>
      <c r="F27" s="45"/>
      <c r="G27" s="46" t="s">
        <v>130</v>
      </c>
      <c r="H27" s="47"/>
      <c r="I27" s="17" t="s">
        <v>97</v>
      </c>
      <c r="J27" s="94" t="str">
        <f t="shared" si="8"/>
        <v>3</v>
      </c>
      <c r="K27" s="17" t="s">
        <v>68</v>
      </c>
      <c r="L27" s="94" t="str">
        <f t="shared" si="9"/>
        <v>3</v>
      </c>
      <c r="M27" s="94">
        <v>7</v>
      </c>
      <c r="N27" s="18" t="str">
        <f t="shared" si="10"/>
        <v>Riesgo Alto</v>
      </c>
      <c r="O27" s="9" t="s">
        <v>108</v>
      </c>
      <c r="P27" s="46" t="s">
        <v>135</v>
      </c>
      <c r="Q27" s="47"/>
      <c r="R27" s="17" t="s">
        <v>96</v>
      </c>
      <c r="S27" s="12" t="str">
        <f t="shared" si="11"/>
        <v>2</v>
      </c>
      <c r="T27" s="17" t="s">
        <v>68</v>
      </c>
      <c r="U27" s="94" t="str">
        <f t="shared" si="12"/>
        <v>3</v>
      </c>
      <c r="V27" s="12">
        <f t="shared" si="13"/>
        <v>5</v>
      </c>
      <c r="W27" s="18" t="str">
        <f t="shared" si="14"/>
        <v>Riesgo Medio</v>
      </c>
      <c r="X27" s="9" t="s">
        <v>106</v>
      </c>
      <c r="Y27" s="9" t="s">
        <v>108</v>
      </c>
      <c r="Z27" s="37" t="s">
        <v>110</v>
      </c>
      <c r="AA27" s="37" t="s">
        <v>109</v>
      </c>
      <c r="AB27" s="9" t="s">
        <v>148</v>
      </c>
      <c r="AC27" s="10" t="s">
        <v>107</v>
      </c>
    </row>
    <row r="28" spans="1:29" ht="93" customHeight="1">
      <c r="A28" s="20" t="s">
        <v>30</v>
      </c>
      <c r="B28" s="16" t="s">
        <v>35</v>
      </c>
      <c r="C28" s="15" t="s">
        <v>42</v>
      </c>
      <c r="D28" s="15" t="s">
        <v>50</v>
      </c>
      <c r="E28" s="44" t="s">
        <v>119</v>
      </c>
      <c r="F28" s="45"/>
      <c r="G28" s="46" t="s">
        <v>130</v>
      </c>
      <c r="H28" s="47"/>
      <c r="I28" s="17" t="s">
        <v>98</v>
      </c>
      <c r="J28" s="94" t="str">
        <f t="shared" si="8"/>
        <v>4</v>
      </c>
      <c r="K28" s="17" t="s">
        <v>69</v>
      </c>
      <c r="L28" s="94" t="str">
        <f t="shared" si="9"/>
        <v>4</v>
      </c>
      <c r="M28" s="94">
        <v>7</v>
      </c>
      <c r="N28" s="18" t="str">
        <f t="shared" si="10"/>
        <v>Riesgo Alto</v>
      </c>
      <c r="O28" s="9" t="s">
        <v>108</v>
      </c>
      <c r="P28" s="46" t="s">
        <v>136</v>
      </c>
      <c r="Q28" s="47"/>
      <c r="R28" s="17" t="s">
        <v>96</v>
      </c>
      <c r="S28" s="12" t="str">
        <f t="shared" si="11"/>
        <v>2</v>
      </c>
      <c r="T28" s="17" t="s">
        <v>67</v>
      </c>
      <c r="U28" s="94" t="str">
        <f t="shared" si="12"/>
        <v>2</v>
      </c>
      <c r="V28" s="12">
        <f t="shared" si="13"/>
        <v>4</v>
      </c>
      <c r="W28" s="18" t="str">
        <f t="shared" si="14"/>
        <v>Riesgo Bajo</v>
      </c>
      <c r="X28" s="9" t="s">
        <v>106</v>
      </c>
      <c r="Y28" s="9" t="s">
        <v>147</v>
      </c>
      <c r="Z28" s="37" t="s">
        <v>110</v>
      </c>
      <c r="AA28" s="37" t="s">
        <v>109</v>
      </c>
      <c r="AB28" s="9" t="s">
        <v>148</v>
      </c>
      <c r="AC28" s="10" t="s">
        <v>107</v>
      </c>
    </row>
    <row r="29" spans="1:29" ht="93" customHeight="1">
      <c r="A29" s="20" t="s">
        <v>30</v>
      </c>
      <c r="B29" s="16" t="s">
        <v>35</v>
      </c>
      <c r="C29" s="15" t="s">
        <v>42</v>
      </c>
      <c r="D29" s="15" t="s">
        <v>50</v>
      </c>
      <c r="E29" s="44" t="s">
        <v>137</v>
      </c>
      <c r="F29" s="45"/>
      <c r="G29" s="46" t="s">
        <v>130</v>
      </c>
      <c r="H29" s="47"/>
      <c r="I29" s="17" t="s">
        <v>97</v>
      </c>
      <c r="J29" s="94" t="str">
        <f t="shared" si="8"/>
        <v>3</v>
      </c>
      <c r="K29" s="17" t="s">
        <v>69</v>
      </c>
      <c r="L29" s="94" t="str">
        <f t="shared" si="9"/>
        <v>4</v>
      </c>
      <c r="M29" s="94">
        <v>7</v>
      </c>
      <c r="N29" s="18" t="str">
        <f t="shared" si="10"/>
        <v>Riesgo Alto</v>
      </c>
      <c r="O29" s="9" t="s">
        <v>108</v>
      </c>
      <c r="P29" s="46" t="s">
        <v>138</v>
      </c>
      <c r="Q29" s="47"/>
      <c r="R29" s="17" t="s">
        <v>96</v>
      </c>
      <c r="S29" s="12" t="str">
        <f t="shared" si="11"/>
        <v>2</v>
      </c>
      <c r="T29" s="17" t="s">
        <v>67</v>
      </c>
      <c r="U29" s="94" t="str">
        <f t="shared" si="12"/>
        <v>2</v>
      </c>
      <c r="V29" s="12">
        <f t="shared" si="13"/>
        <v>4</v>
      </c>
      <c r="W29" s="18" t="str">
        <f t="shared" si="14"/>
        <v>Riesgo Bajo</v>
      </c>
      <c r="X29" s="9" t="s">
        <v>106</v>
      </c>
      <c r="Y29" s="9" t="s">
        <v>147</v>
      </c>
      <c r="Z29" s="37" t="s">
        <v>110</v>
      </c>
      <c r="AA29" s="37" t="s">
        <v>109</v>
      </c>
      <c r="AB29" s="9" t="s">
        <v>148</v>
      </c>
      <c r="AC29" s="10" t="s">
        <v>107</v>
      </c>
    </row>
    <row r="30" spans="1:29" ht="93" customHeight="1">
      <c r="A30" s="20" t="s">
        <v>30</v>
      </c>
      <c r="B30" s="16" t="s">
        <v>35</v>
      </c>
      <c r="C30" s="15" t="s">
        <v>42</v>
      </c>
      <c r="D30" s="15" t="s">
        <v>50</v>
      </c>
      <c r="E30" s="44" t="s">
        <v>122</v>
      </c>
      <c r="F30" s="45"/>
      <c r="G30" s="46" t="s">
        <v>130</v>
      </c>
      <c r="H30" s="47"/>
      <c r="I30" s="17" t="s">
        <v>97</v>
      </c>
      <c r="J30" s="94" t="str">
        <f t="shared" si="8"/>
        <v>3</v>
      </c>
      <c r="K30" s="17" t="s">
        <v>68</v>
      </c>
      <c r="L30" s="94" t="str">
        <f t="shared" si="9"/>
        <v>3</v>
      </c>
      <c r="M30" s="94">
        <v>7</v>
      </c>
      <c r="N30" s="18" t="str">
        <f t="shared" si="10"/>
        <v>Riesgo Alto</v>
      </c>
      <c r="O30" s="9" t="s">
        <v>108</v>
      </c>
      <c r="P30" s="46" t="s">
        <v>139</v>
      </c>
      <c r="Q30" s="47"/>
      <c r="R30" s="17" t="s">
        <v>96</v>
      </c>
      <c r="S30" s="12" t="str">
        <f t="shared" si="11"/>
        <v>2</v>
      </c>
      <c r="T30" s="17" t="s">
        <v>67</v>
      </c>
      <c r="U30" s="94" t="str">
        <f t="shared" si="12"/>
        <v>2</v>
      </c>
      <c r="V30" s="12">
        <f t="shared" si="13"/>
        <v>4</v>
      </c>
      <c r="W30" s="18" t="str">
        <f t="shared" si="14"/>
        <v>Riesgo Bajo</v>
      </c>
      <c r="X30" s="9" t="s">
        <v>106</v>
      </c>
      <c r="Y30" s="9" t="s">
        <v>147</v>
      </c>
      <c r="Z30" s="37" t="s">
        <v>110</v>
      </c>
      <c r="AA30" s="37" t="s">
        <v>109</v>
      </c>
      <c r="AB30" s="9" t="s">
        <v>148</v>
      </c>
      <c r="AC30" s="10" t="s">
        <v>107</v>
      </c>
    </row>
    <row r="31" spans="1:29" ht="93" customHeight="1">
      <c r="A31" s="20" t="s">
        <v>30</v>
      </c>
      <c r="B31" s="16" t="s">
        <v>35</v>
      </c>
      <c r="C31" s="15" t="s">
        <v>42</v>
      </c>
      <c r="D31" s="15" t="s">
        <v>50</v>
      </c>
      <c r="E31" s="44" t="s">
        <v>120</v>
      </c>
      <c r="F31" s="45"/>
      <c r="G31" s="46" t="s">
        <v>130</v>
      </c>
      <c r="H31" s="47"/>
      <c r="I31" s="17" t="s">
        <v>97</v>
      </c>
      <c r="J31" s="94" t="str">
        <f t="shared" si="8"/>
        <v>3</v>
      </c>
      <c r="K31" s="17" t="s">
        <v>69</v>
      </c>
      <c r="L31" s="94" t="str">
        <f t="shared" si="9"/>
        <v>4</v>
      </c>
      <c r="M31" s="94">
        <v>6</v>
      </c>
      <c r="N31" s="18" t="str">
        <f t="shared" si="10"/>
        <v>Riesgo Alto</v>
      </c>
      <c r="O31" s="9" t="s">
        <v>108</v>
      </c>
      <c r="P31" s="46" t="s">
        <v>140</v>
      </c>
      <c r="Q31" s="47"/>
      <c r="R31" s="17" t="s">
        <v>96</v>
      </c>
      <c r="S31" s="12" t="str">
        <f t="shared" si="11"/>
        <v>2</v>
      </c>
      <c r="T31" s="17" t="s">
        <v>68</v>
      </c>
      <c r="U31" s="94" t="str">
        <f t="shared" si="12"/>
        <v>3</v>
      </c>
      <c r="V31" s="12">
        <f t="shared" si="13"/>
        <v>5</v>
      </c>
      <c r="W31" s="18" t="str">
        <f t="shared" si="14"/>
        <v>Riesgo Medio</v>
      </c>
      <c r="X31" s="9" t="s">
        <v>106</v>
      </c>
      <c r="Y31" s="9" t="s">
        <v>108</v>
      </c>
      <c r="Z31" s="37" t="s">
        <v>110</v>
      </c>
      <c r="AA31" s="37" t="s">
        <v>109</v>
      </c>
      <c r="AB31" s="9" t="s">
        <v>148</v>
      </c>
      <c r="AC31" s="10" t="s">
        <v>107</v>
      </c>
    </row>
    <row r="32" spans="1:29" ht="93" customHeight="1">
      <c r="A32" s="20" t="s">
        <v>30</v>
      </c>
      <c r="B32" s="16" t="s">
        <v>35</v>
      </c>
      <c r="C32" s="15" t="s">
        <v>42</v>
      </c>
      <c r="D32" s="15" t="s">
        <v>50</v>
      </c>
      <c r="E32" s="44" t="s">
        <v>121</v>
      </c>
      <c r="F32" s="45"/>
      <c r="G32" s="46" t="s">
        <v>126</v>
      </c>
      <c r="H32" s="47"/>
      <c r="I32" s="17" t="s">
        <v>98</v>
      </c>
      <c r="J32" s="94" t="str">
        <f t="shared" si="8"/>
        <v>4</v>
      </c>
      <c r="K32" s="17" t="s">
        <v>69</v>
      </c>
      <c r="L32" s="94" t="str">
        <f t="shared" si="9"/>
        <v>4</v>
      </c>
      <c r="M32" s="94">
        <v>7</v>
      </c>
      <c r="N32" s="18" t="str">
        <f t="shared" si="10"/>
        <v>Riesgo Alto</v>
      </c>
      <c r="O32" s="9" t="s">
        <v>108</v>
      </c>
      <c r="P32" s="46" t="s">
        <v>141</v>
      </c>
      <c r="Q32" s="47"/>
      <c r="R32" s="17" t="s">
        <v>95</v>
      </c>
      <c r="S32" s="12" t="str">
        <f t="shared" si="11"/>
        <v>1</v>
      </c>
      <c r="T32" s="17" t="s">
        <v>68</v>
      </c>
      <c r="U32" s="94" t="str">
        <f t="shared" si="12"/>
        <v>3</v>
      </c>
      <c r="V32" s="12">
        <f t="shared" si="13"/>
        <v>4</v>
      </c>
      <c r="W32" s="18" t="str">
        <f t="shared" si="14"/>
        <v>Riesgo Bajo</v>
      </c>
      <c r="X32" s="9" t="s">
        <v>106</v>
      </c>
      <c r="Y32" s="9" t="s">
        <v>147</v>
      </c>
      <c r="Z32" s="37" t="s">
        <v>110</v>
      </c>
      <c r="AA32" s="37" t="s">
        <v>109</v>
      </c>
      <c r="AB32" s="9" t="s">
        <v>148</v>
      </c>
      <c r="AC32" s="10" t="s">
        <v>107</v>
      </c>
    </row>
    <row r="36" spans="1:29" s="25" customFormat="1">
      <c r="A36" s="23" t="s">
        <v>86</v>
      </c>
      <c r="B36" s="23"/>
      <c r="C36" s="23"/>
      <c r="D36" s="23"/>
      <c r="E36" s="24"/>
      <c r="F36" s="24"/>
      <c r="I36" s="23" t="s">
        <v>86</v>
      </c>
      <c r="P36" s="23" t="s">
        <v>86</v>
      </c>
      <c r="W36" s="23" t="s">
        <v>86</v>
      </c>
      <c r="AB36" s="23"/>
      <c r="AC36" s="23"/>
    </row>
    <row r="37" spans="1:29">
      <c r="I37" s="14"/>
      <c r="P37" s="14"/>
      <c r="W37" s="14"/>
    </row>
    <row r="38" spans="1:29">
      <c r="I38" s="14"/>
      <c r="P38" s="14"/>
      <c r="W38" s="14"/>
    </row>
    <row r="39" spans="1:29">
      <c r="I39" s="14"/>
      <c r="P39" s="14"/>
      <c r="W39" s="14"/>
    </row>
    <row r="40" spans="1:29" s="25" customFormat="1">
      <c r="A40" s="28" t="s">
        <v>149</v>
      </c>
      <c r="B40" s="23"/>
      <c r="C40" s="23"/>
      <c r="D40" s="23"/>
      <c r="E40" s="24"/>
      <c r="F40" s="24"/>
      <c r="I40" s="28" t="s">
        <v>191</v>
      </c>
      <c r="P40" s="28" t="s">
        <v>150</v>
      </c>
      <c r="W40" s="28"/>
      <c r="AB40" s="23"/>
      <c r="AC40" s="23"/>
    </row>
    <row r="41" spans="1:29">
      <c r="A41" s="22" t="s">
        <v>87</v>
      </c>
      <c r="I41" s="22" t="s">
        <v>88</v>
      </c>
      <c r="P41" s="22" t="s">
        <v>89</v>
      </c>
      <c r="W41" s="22"/>
    </row>
  </sheetData>
  <mergeCells count="97">
    <mergeCell ref="E12:F12"/>
    <mergeCell ref="G12:H12"/>
    <mergeCell ref="P12:Q12"/>
    <mergeCell ref="E16:F16"/>
    <mergeCell ref="G16:H16"/>
    <mergeCell ref="P16:Q16"/>
    <mergeCell ref="E13:F13"/>
    <mergeCell ref="G13:H13"/>
    <mergeCell ref="P13:Q13"/>
    <mergeCell ref="E14:F14"/>
    <mergeCell ref="G14:H14"/>
    <mergeCell ref="P14:Q14"/>
    <mergeCell ref="E15:F15"/>
    <mergeCell ref="G15:H15"/>
    <mergeCell ref="P15:Q15"/>
    <mergeCell ref="E10:F10"/>
    <mergeCell ref="G10:H10"/>
    <mergeCell ref="P10:Q10"/>
    <mergeCell ref="E11:F11"/>
    <mergeCell ref="G11:H11"/>
    <mergeCell ref="P11:Q11"/>
    <mergeCell ref="E17:F17"/>
    <mergeCell ref="G17:H17"/>
    <mergeCell ref="P18:Q18"/>
    <mergeCell ref="P19:Q19"/>
    <mergeCell ref="P32:Q32"/>
    <mergeCell ref="P28:Q28"/>
    <mergeCell ref="P29:Q29"/>
    <mergeCell ref="P30:Q30"/>
    <mergeCell ref="P31:Q31"/>
    <mergeCell ref="P25:Q25"/>
    <mergeCell ref="P26:Q26"/>
    <mergeCell ref="P27:Q27"/>
    <mergeCell ref="AB8:AC8"/>
    <mergeCell ref="R9:S9"/>
    <mergeCell ref="T9:U9"/>
    <mergeCell ref="R8:W8"/>
    <mergeCell ref="P20:Q20"/>
    <mergeCell ref="P17:Q17"/>
    <mergeCell ref="G8:H9"/>
    <mergeCell ref="M8:M9"/>
    <mergeCell ref="N8:N9"/>
    <mergeCell ref="O8:O9"/>
    <mergeCell ref="I8:J9"/>
    <mergeCell ref="K8:L9"/>
    <mergeCell ref="X8:X9"/>
    <mergeCell ref="Y8:Y9"/>
    <mergeCell ref="Z8:Z9"/>
    <mergeCell ref="AA8:AA9"/>
    <mergeCell ref="P8:Q9"/>
    <mergeCell ref="A8:A9"/>
    <mergeCell ref="B8:B9"/>
    <mergeCell ref="C8:C9"/>
    <mergeCell ref="D8:D9"/>
    <mergeCell ref="E8:F9"/>
    <mergeCell ref="G7:N7"/>
    <mergeCell ref="Y1:AC2"/>
    <mergeCell ref="Y3:AC4"/>
    <mergeCell ref="A1:G4"/>
    <mergeCell ref="H1:X2"/>
    <mergeCell ref="H3:X4"/>
    <mergeCell ref="A7:F7"/>
    <mergeCell ref="O7:AC7"/>
    <mergeCell ref="P23:Q23"/>
    <mergeCell ref="P24:Q24"/>
    <mergeCell ref="G21:H21"/>
    <mergeCell ref="G22:H22"/>
    <mergeCell ref="G23:H23"/>
    <mergeCell ref="G24:H24"/>
    <mergeCell ref="P21:Q21"/>
    <mergeCell ref="P22:Q22"/>
    <mergeCell ref="G18:H18"/>
    <mergeCell ref="E24:F24"/>
    <mergeCell ref="E23:F23"/>
    <mergeCell ref="E22:F22"/>
    <mergeCell ref="E21:F21"/>
    <mergeCell ref="G20:H20"/>
    <mergeCell ref="E18:F18"/>
    <mergeCell ref="G26:H26"/>
    <mergeCell ref="G19:H19"/>
    <mergeCell ref="G25:H25"/>
    <mergeCell ref="E25:F25"/>
    <mergeCell ref="E26:F26"/>
    <mergeCell ref="E19:F19"/>
    <mergeCell ref="E20:F20"/>
    <mergeCell ref="G32:H32"/>
    <mergeCell ref="E32:F32"/>
    <mergeCell ref="E27:F27"/>
    <mergeCell ref="G27:H27"/>
    <mergeCell ref="G28:H28"/>
    <mergeCell ref="E28:F28"/>
    <mergeCell ref="E29:F29"/>
    <mergeCell ref="G29:H29"/>
    <mergeCell ref="G30:H30"/>
    <mergeCell ref="E30:F30"/>
    <mergeCell ref="E31:F31"/>
    <mergeCell ref="G31:H31"/>
  </mergeCells>
  <conditionalFormatting sqref="N17:N25 W17:W25 W27:W32 N27:N32">
    <cfRule type="containsText" dxfId="39" priority="111" stopIfTrue="1" operator="containsText" text="Riesgo Extremo">
      <formula>NOT(ISERROR(SEARCH("Riesgo Extremo",N17)))</formula>
    </cfRule>
    <cfRule type="containsText" priority="112" stopIfTrue="1" operator="containsText" text="Riesgo Extremo">
      <formula>NOT(ISERROR(SEARCH("Riesgo Extremo",N17)))</formula>
    </cfRule>
    <cfRule type="containsText" dxfId="38" priority="113" stopIfTrue="1" operator="containsText" text="Riesgo Alto">
      <formula>NOT(ISERROR(SEARCH("Riesgo Alto",N17)))</formula>
    </cfRule>
    <cfRule type="containsText" dxfId="37" priority="114" stopIfTrue="1" operator="containsText" text="Riesgo Medio">
      <formula>NOT(ISERROR(SEARCH("Riesgo Medio",N17)))</formula>
    </cfRule>
    <cfRule type="containsText" dxfId="36" priority="115" stopIfTrue="1" operator="containsText" text="Riesgo Bajo">
      <formula>NOT(ISERROR(SEARCH("Riesgo Bajo",N17)))</formula>
    </cfRule>
  </conditionalFormatting>
  <conditionalFormatting sqref="W26 N26">
    <cfRule type="containsText" dxfId="35" priority="41" stopIfTrue="1" operator="containsText" text="Riesgo Extremo">
      <formula>NOT(ISERROR(SEARCH("Riesgo Extremo",N26)))</formula>
    </cfRule>
    <cfRule type="containsText" priority="42" stopIfTrue="1" operator="containsText" text="Riesgo Extremo">
      <formula>NOT(ISERROR(SEARCH("Riesgo Extremo",N26)))</formula>
    </cfRule>
    <cfRule type="containsText" dxfId="34" priority="43" stopIfTrue="1" operator="containsText" text="Riesgo Alto">
      <formula>NOT(ISERROR(SEARCH("Riesgo Alto",N26)))</formula>
    </cfRule>
    <cfRule type="containsText" dxfId="33" priority="44" stopIfTrue="1" operator="containsText" text="Riesgo Medio">
      <formula>NOT(ISERROR(SEARCH("Riesgo Medio",N26)))</formula>
    </cfRule>
    <cfRule type="containsText" dxfId="32" priority="45" stopIfTrue="1" operator="containsText" text="Riesgo Bajo">
      <formula>NOT(ISERROR(SEARCH("Riesgo Bajo",N26)))</formula>
    </cfRule>
  </conditionalFormatting>
  <conditionalFormatting sqref="N10 W10">
    <cfRule type="containsText" dxfId="31" priority="36" stopIfTrue="1" operator="containsText" text="Riesgo Extremo">
      <formula>NOT(ISERROR(SEARCH("Riesgo Extremo",N10)))</formula>
    </cfRule>
    <cfRule type="containsText" priority="37" operator="containsText" text="Riesgo Extremo">
      <formula>NOT(ISERROR(SEARCH("Riesgo Extremo",N10)))</formula>
    </cfRule>
    <cfRule type="containsText" dxfId="30" priority="38" stopIfTrue="1" operator="containsText" text="Riesgo Alto">
      <formula>NOT(ISERROR(SEARCH("Riesgo Alto",N10)))</formula>
    </cfRule>
    <cfRule type="containsText" dxfId="29" priority="39" stopIfTrue="1" operator="containsText" text="Riesgo Medio">
      <formula>NOT(ISERROR(SEARCH("Riesgo Medio",N10)))</formula>
    </cfRule>
    <cfRule type="containsText" dxfId="28" priority="40" stopIfTrue="1" operator="containsText" text="Riesgo Bajo">
      <formula>NOT(ISERROR(SEARCH("Riesgo Bajo",N10)))</formula>
    </cfRule>
  </conditionalFormatting>
  <conditionalFormatting sqref="N11:N12 W11:W12">
    <cfRule type="containsText" dxfId="27" priority="31" stopIfTrue="1" operator="containsText" text="Riesgo Extremo">
      <formula>NOT(ISERROR(SEARCH("Riesgo Extremo",N11)))</formula>
    </cfRule>
    <cfRule type="containsText" priority="32" operator="containsText" text="Riesgo Extremo">
      <formula>NOT(ISERROR(SEARCH("Riesgo Extremo",N11)))</formula>
    </cfRule>
    <cfRule type="containsText" dxfId="26" priority="33" stopIfTrue="1" operator="containsText" text="Riesgo Alto">
      <formula>NOT(ISERROR(SEARCH("Riesgo Alto",N11)))</formula>
    </cfRule>
    <cfRule type="containsText" dxfId="25" priority="34" stopIfTrue="1" operator="containsText" text="Riesgo Medio">
      <formula>NOT(ISERROR(SEARCH("Riesgo Medio",N11)))</formula>
    </cfRule>
    <cfRule type="containsText" dxfId="24" priority="35" stopIfTrue="1" operator="containsText" text="Riesgo Bajo">
      <formula>NOT(ISERROR(SEARCH("Riesgo Bajo",N11)))</formula>
    </cfRule>
  </conditionalFormatting>
  <conditionalFormatting sqref="N13 W13">
    <cfRule type="containsText" dxfId="23" priority="26" stopIfTrue="1" operator="containsText" text="Riesgo Extremo">
      <formula>NOT(ISERROR(SEARCH("Riesgo Extremo",N13)))</formula>
    </cfRule>
    <cfRule type="containsText" priority="27" operator="containsText" text="Riesgo Extremo">
      <formula>NOT(ISERROR(SEARCH("Riesgo Extremo",N13)))</formula>
    </cfRule>
    <cfRule type="containsText" dxfId="22" priority="28" stopIfTrue="1" operator="containsText" text="Riesgo Alto">
      <formula>NOT(ISERROR(SEARCH("Riesgo Alto",N13)))</formula>
    </cfRule>
    <cfRule type="containsText" dxfId="21" priority="29" stopIfTrue="1" operator="containsText" text="Riesgo Medio">
      <formula>NOT(ISERROR(SEARCH("Riesgo Medio",N13)))</formula>
    </cfRule>
    <cfRule type="containsText" dxfId="20" priority="30" stopIfTrue="1" operator="containsText" text="Riesgo Bajo">
      <formula>NOT(ISERROR(SEARCH("Riesgo Bajo",N13)))</formula>
    </cfRule>
  </conditionalFormatting>
  <conditionalFormatting sqref="N14">
    <cfRule type="containsText" dxfId="19" priority="21" stopIfTrue="1" operator="containsText" text="Riesgo Extremo">
      <formula>NOT(ISERROR(SEARCH("Riesgo Extremo",N14)))</formula>
    </cfRule>
    <cfRule type="containsText" priority="22" operator="containsText" text="Riesgo Extremo">
      <formula>NOT(ISERROR(SEARCH("Riesgo Extremo",N14)))</formula>
    </cfRule>
    <cfRule type="containsText" dxfId="18" priority="23" stopIfTrue="1" operator="containsText" text="Riesgo Alto">
      <formula>NOT(ISERROR(SEARCH("Riesgo Alto",N14)))</formula>
    </cfRule>
    <cfRule type="containsText" dxfId="17" priority="24" stopIfTrue="1" operator="containsText" text="Riesgo Medio">
      <formula>NOT(ISERROR(SEARCH("Riesgo Medio",N14)))</formula>
    </cfRule>
    <cfRule type="containsText" dxfId="16" priority="25" stopIfTrue="1" operator="containsText" text="Riesgo Bajo">
      <formula>NOT(ISERROR(SEARCH("Riesgo Bajo",N14)))</formula>
    </cfRule>
  </conditionalFormatting>
  <conditionalFormatting sqref="W14">
    <cfRule type="containsText" dxfId="15" priority="16" stopIfTrue="1" operator="containsText" text="Riesgo Extremo">
      <formula>NOT(ISERROR(SEARCH("Riesgo Extremo",W14)))</formula>
    </cfRule>
    <cfRule type="containsText" priority="17" operator="containsText" text="Riesgo Extremo">
      <formula>NOT(ISERROR(SEARCH("Riesgo Extremo",W14)))</formula>
    </cfRule>
    <cfRule type="containsText" dxfId="14" priority="18" stopIfTrue="1" operator="containsText" text="Riesgo Alto">
      <formula>NOT(ISERROR(SEARCH("Riesgo Alto",W14)))</formula>
    </cfRule>
    <cfRule type="containsText" dxfId="13" priority="19" stopIfTrue="1" operator="containsText" text="Riesgo Medio">
      <formula>NOT(ISERROR(SEARCH("Riesgo Medio",W14)))</formula>
    </cfRule>
    <cfRule type="containsText" dxfId="12" priority="20" stopIfTrue="1" operator="containsText" text="Riesgo Bajo">
      <formula>NOT(ISERROR(SEARCH("Riesgo Bajo",W14)))</formula>
    </cfRule>
  </conditionalFormatting>
  <conditionalFormatting sqref="N15 W15">
    <cfRule type="containsText" dxfId="11" priority="11" stopIfTrue="1" operator="containsText" text="Riesgo Extremo">
      <formula>NOT(ISERROR(SEARCH("Riesgo Extremo",N15)))</formula>
    </cfRule>
    <cfRule type="containsText" priority="12" operator="containsText" text="Riesgo Extremo">
      <formula>NOT(ISERROR(SEARCH("Riesgo Extremo",N15)))</formula>
    </cfRule>
    <cfRule type="containsText" dxfId="10" priority="13" stopIfTrue="1" operator="containsText" text="Riesgo Alto">
      <formula>NOT(ISERROR(SEARCH("Riesgo Alto",N15)))</formula>
    </cfRule>
    <cfRule type="containsText" dxfId="9" priority="14" stopIfTrue="1" operator="containsText" text="Riesgo Medio">
      <formula>NOT(ISERROR(SEARCH("Riesgo Medio",N15)))</formula>
    </cfRule>
    <cfRule type="containsText" dxfId="8" priority="15" stopIfTrue="1" operator="containsText" text="Riesgo Bajo">
      <formula>NOT(ISERROR(SEARCH("Riesgo Bajo",N15)))</formula>
    </cfRule>
  </conditionalFormatting>
  <conditionalFormatting sqref="N16">
    <cfRule type="containsText" dxfId="7" priority="6" stopIfTrue="1" operator="containsText" text="Riesgo Extremo">
      <formula>NOT(ISERROR(SEARCH("Riesgo Extremo",N16)))</formula>
    </cfRule>
    <cfRule type="containsText" priority="7" operator="containsText" text="Riesgo Extremo">
      <formula>NOT(ISERROR(SEARCH("Riesgo Extremo",N16)))</formula>
    </cfRule>
    <cfRule type="containsText" dxfId="6" priority="8" stopIfTrue="1" operator="containsText" text="Riesgo Alto">
      <formula>NOT(ISERROR(SEARCH("Riesgo Alto",N16)))</formula>
    </cfRule>
    <cfRule type="containsText" dxfId="5" priority="9" stopIfTrue="1" operator="containsText" text="Riesgo Medio">
      <formula>NOT(ISERROR(SEARCH("Riesgo Medio",N16)))</formula>
    </cfRule>
    <cfRule type="containsText" dxfId="4" priority="10" stopIfTrue="1" operator="containsText" text="Riesgo Bajo">
      <formula>NOT(ISERROR(SEARCH("Riesgo Bajo",N16)))</formula>
    </cfRule>
  </conditionalFormatting>
  <conditionalFormatting sqref="W16">
    <cfRule type="containsText" dxfId="3" priority="1" stopIfTrue="1" operator="containsText" text="Riesgo Extremo">
      <formula>NOT(ISERROR(SEARCH("Riesgo Extremo",W16)))</formula>
    </cfRule>
    <cfRule type="containsText" priority="2" operator="containsText" text="Riesgo Extremo">
      <formula>NOT(ISERROR(SEARCH("Riesgo Extremo",W16)))</formula>
    </cfRule>
    <cfRule type="containsText" dxfId="2" priority="3" stopIfTrue="1" operator="containsText" text="Riesgo Alto">
      <formula>NOT(ISERROR(SEARCH("Riesgo Alto",W16)))</formula>
    </cfRule>
    <cfRule type="containsText" dxfId="1" priority="4" stopIfTrue="1" operator="containsText" text="Riesgo Medio">
      <formula>NOT(ISERROR(SEARCH("Riesgo Medio",W16)))</formula>
    </cfRule>
    <cfRule type="containsText" dxfId="0" priority="5" stopIfTrue="1" operator="containsText" text="Riesgo Bajo">
      <formula>NOT(ISERROR(SEARCH("Riesgo Bajo",W16)))</formula>
    </cfRule>
  </conditionalFormatting>
  <printOptions horizontalCentered="1" verticalCentered="1"/>
  <pageMargins left="0.70866141732283472" right="0.70866141732283472" top="0.74803149606299213" bottom="0.74803149606299213" header="0.31496062992125984" footer="0.31496062992125984"/>
  <pageSetup paperSize="5" scale="41" orientation="landscape" r:id="rId1"/>
  <colBreaks count="1" manualBreakCount="1">
    <brk id="29" max="1048575" man="1"/>
  </colBreaks>
  <drawing r:id="rId2"/>
  <extLst>
    <ext xmlns:x14="http://schemas.microsoft.com/office/spreadsheetml/2009/9/main" uri="{CCE6A557-97BC-4b89-ADB6-D9C93CAAB3DF}">
      <x14:dataValidations xmlns:xm="http://schemas.microsoft.com/office/excel/2006/main" count="24">
        <x14:dataValidation type="list" allowBlank="1" showInputMessage="1" showErrorMessage="1" error="Verifique la lista de clases" promptTitle="CLASE DE RIESGO" prompt="Selecciones la clase del riesgo analizado" xr:uid="{00000000-0002-0000-0000-000000000000}">
          <x14:formula1>
            <xm:f>DILIGENCIAMIENTO!$A$9:$A$10</xm:f>
          </x14:formula1>
          <xm:sqref>A17:A25 A27:A32</xm:sqref>
        </x14:dataValidation>
        <x14:dataValidation type="list" allowBlank="1" showInputMessage="1" showErrorMessage="1" error="Verifique la lista de fuente del riesgo analizado" promptTitle="FUENTE" prompt="Seleccione la fuente del riesgo analizado" xr:uid="{00000000-0002-0000-0000-000001000000}">
          <x14:formula1>
            <xm:f>DILIGENCIAMIENTO!$A$14:$A$15</xm:f>
          </x14:formula1>
          <xm:sqref>B17:B25 B27:B32</xm:sqref>
        </x14:dataValidation>
        <x14:dataValidation type="list" allowBlank="1" showInputMessage="1" showErrorMessage="1" error="Verifique el tipo de riesgo analizado" promptTitle="TIPO" prompt="Seleccione el tipo de riesgo analizado" xr:uid="{00000000-0002-0000-0000-000002000000}">
          <x14:formula1>
            <xm:f>DILIGENCIAMIENTO!$A$25:$A$32</xm:f>
          </x14:formula1>
          <xm:sqref>D17:D25 D27:D32</xm:sqref>
        </x14:dataValidation>
        <x14:dataValidation type="list" errorStyle="warning" allowBlank="1" showInputMessage="1" showErrorMessage="1" error="Verifique la probabilidad de ocurrencia" promptTitle="PROBABILIDAD" prompt="Probabilidad de ocurrencia del riesgo analizado" xr:uid="{00000000-0002-0000-0000-000003000000}">
          <x14:formula1>
            <xm:f>DILIGENCIAMIENTO!$A$37:$A$41</xm:f>
          </x14:formula1>
          <xm:sqref>R17:R25 I17:I25 R27:R32 I27:I32</xm:sqref>
        </x14:dataValidation>
        <x14:dataValidation type="list" errorStyle="warning" allowBlank="1" showInputMessage="1" showErrorMessage="1" error="Verifique el impacto del riesgo analizado" promptTitle="IMPACTO" prompt="Determine el impacto por la ocurrencia del riesgo analizado" xr:uid="{00000000-0002-0000-0000-000004000000}">
          <x14:formula1>
            <xm:f>DILIGENCIAMIENTO!$A$45:$A$53</xm:f>
          </x14:formula1>
          <xm:sqref>T17:T25 K17:K25 T27:T32 K27:K32</xm:sqref>
        </x14:dataValidation>
        <x14:dataValidation type="list" allowBlank="1" showInputMessage="1" showErrorMessage="1" error="Verifique la etapa del riesgo analizado" promptTitle="ETAPA" prompt="Seleccione la etapa del riesgo analizado" xr:uid="{00000000-0002-0000-0000-000005000000}">
          <x14:formula1>
            <xm:f>DILIGENCIAMIENTO!$A$18:$A$22</xm:f>
          </x14:formula1>
          <xm:sqref>C17:C25 C27:C32</xm:sqref>
        </x14:dataValidation>
        <x14:dataValidation type="list" allowBlank="1" showInputMessage="1" showErrorMessage="1" error="Verifique la etapa del riesgo analizado" promptTitle="ETAPA" prompt="Seleccione la etapa del riesgo analizado" xr:uid="{00000000-0002-0000-0000-000006000000}">
          <x14:formula1>
            <xm:f>'D:\Users\Epuentesc\Documents\Procesos de contratación\2021\Interventoría Gestor Documental Garantías\[MATRIZ DE RIESGOS INTERVENTORÍA GESTOR DOCUMENTAL.xlsx]DILIGENCIAMIENTO'!#REF!</xm:f>
          </x14:formula1>
          <xm:sqref>C26</xm:sqref>
        </x14:dataValidation>
        <x14:dataValidation type="list" errorStyle="warning" allowBlank="1" showInputMessage="1" showErrorMessage="1" error="Verifique el impacto del riesgo analizado" promptTitle="IMPACTO" prompt="Determine el impacto por la ocurrencia del riesgo analizado" xr:uid="{00000000-0002-0000-0000-000007000000}">
          <x14:formula1>
            <xm:f>'D:\Users\Epuentesc\Documents\Procesos de contratación\2021\Interventoría Gestor Documental Garantías\[MATRIZ DE RIESGOS INTERVENTORÍA GESTOR DOCUMENTAL.xlsx]DILIGENCIAMIENTO'!#REF!</xm:f>
          </x14:formula1>
          <xm:sqref>K26 T26</xm:sqref>
        </x14:dataValidation>
        <x14:dataValidation type="list" errorStyle="warning" allowBlank="1" showInputMessage="1" showErrorMessage="1" error="Verifique la probabilidad de ocurrencia" promptTitle="PROBABILIDAD" prompt="Probabilidad de ocurrencia del riesgo analizado" xr:uid="{00000000-0002-0000-0000-000008000000}">
          <x14:formula1>
            <xm:f>'D:\Users\Epuentesc\Documents\Procesos de contratación\2021\Interventoría Gestor Documental Garantías\[MATRIZ DE RIESGOS INTERVENTORÍA GESTOR DOCUMENTAL.xlsx]DILIGENCIAMIENTO'!#REF!</xm:f>
          </x14:formula1>
          <xm:sqref>I26 R26</xm:sqref>
        </x14:dataValidation>
        <x14:dataValidation type="list" allowBlank="1" showInputMessage="1" showErrorMessage="1" error="Verifique el tipo de riesgo analizado" promptTitle="TIPO" prompt="Seleccione el tipo de riesgo analizado" xr:uid="{00000000-0002-0000-0000-000009000000}">
          <x14:formula1>
            <xm:f>'D:\Users\Epuentesc\Documents\Procesos de contratación\2021\Interventoría Gestor Documental Garantías\[MATRIZ DE RIESGOS INTERVENTORÍA GESTOR DOCUMENTAL.xlsx]DILIGENCIAMIENTO'!#REF!</xm:f>
          </x14:formula1>
          <xm:sqref>D26</xm:sqref>
        </x14:dataValidation>
        <x14:dataValidation type="list" allowBlank="1" showInputMessage="1" showErrorMessage="1" error="Verifique la lista de fuente del riesgo analizado" promptTitle="FUENTE" prompt="Seleccione la fuente del riesgo analizado" xr:uid="{00000000-0002-0000-0000-00000A000000}">
          <x14:formula1>
            <xm:f>'D:\Users\Epuentesc\Documents\Procesos de contratación\2021\Interventoría Gestor Documental Garantías\[MATRIZ DE RIESGOS INTERVENTORÍA GESTOR DOCUMENTAL.xlsx]DILIGENCIAMIENTO'!#REF!</xm:f>
          </x14:formula1>
          <xm:sqref>B26</xm:sqref>
        </x14:dataValidation>
        <x14:dataValidation type="list" allowBlank="1" showInputMessage="1" showErrorMessage="1" error="Verifique la lista de clases" promptTitle="CLASE DE RIESGO" prompt="Selecciones la clase del riesgo analizado" xr:uid="{00000000-0002-0000-0000-00000B000000}">
          <x14:formula1>
            <xm:f>'D:\Users\Epuentesc\Documents\Procesos de contratación\2021\Interventoría Gestor Documental Garantías\[MATRIZ DE RIESGOS INTERVENTORÍA GESTOR DOCUMENTAL.xlsx]DILIGENCIAMIENTO'!#REF!</xm:f>
          </x14:formula1>
          <xm:sqref>A26</xm:sqref>
        </x14:dataValidation>
        <x14:dataValidation type="list" allowBlank="1" showInputMessage="1" showErrorMessage="1" error="Verifique la lista de clases" promptTitle="CLASE DE RIESGO" prompt="Selecciones la clase del riesgo analizado" xr:uid="{4345BA20-27D6-4C43-8E3A-D41EC9E19031}">
          <x14:formula1>
            <xm:f>'C:\Users\jpuentesb\AppData\Local\Microsoft\Windows\INetCache\Content.Outlook\NL2N3YKB\[MATRIZ DE RIESGOS Rev Tec.xlsx]DILIGENCIAMIENTO'!#REF!</xm:f>
          </x14:formula1>
          <xm:sqref>A10:A14</xm:sqref>
        </x14:dataValidation>
        <x14:dataValidation type="list" allowBlank="1" showInputMessage="1" showErrorMessage="1" error="Verifique la lista de fuente del riesgo analizado" promptTitle="FUENTE" prompt="Seleccione la fuente del riesgo analizado" xr:uid="{8928D845-B3B0-449B-AEFB-F67B0392B181}">
          <x14:formula1>
            <xm:f>'C:\Users\jpuentesb\AppData\Local\Microsoft\Windows\INetCache\Content.Outlook\NL2N3YKB\[MATRIZ DE RIESGOS Rev Tec.xlsx]DILIGENCIAMIENTO'!#REF!</xm:f>
          </x14:formula1>
          <xm:sqref>B10:B14</xm:sqref>
        </x14:dataValidation>
        <x14:dataValidation type="list" allowBlank="1" showInputMessage="1" showErrorMessage="1" error="Verifique el tipo de riesgo analizado" promptTitle="TIPO" prompt="Seleccione el tipo de riesgo analizado" xr:uid="{C2275DF9-BF3B-4ABF-BBF3-AC0A890D393B}">
          <x14:formula1>
            <xm:f>'C:\Users\jpuentesb\AppData\Local\Microsoft\Windows\INetCache\Content.Outlook\NL2N3YKB\[MATRIZ DE RIESGOS Rev Tec.xlsx]DILIGENCIAMIENTO'!#REF!</xm:f>
          </x14:formula1>
          <xm:sqref>D10:D14</xm:sqref>
        </x14:dataValidation>
        <x14:dataValidation type="list" errorStyle="warning" allowBlank="1" showInputMessage="1" showErrorMessage="1" error="Verifique la probabilidad de ocurrencia" promptTitle="PROBABILIDAD" prompt="Probabilidad de ocurrencia del riesgo analizado" xr:uid="{50382EBE-418B-4A99-ACA8-56E9D8A6E9F1}">
          <x14:formula1>
            <xm:f>'C:\Users\jpuentesb\AppData\Local\Microsoft\Windows\INetCache\Content.Outlook\NL2N3YKB\[MATRIZ DE RIESGOS Rev Tec.xlsx]DILIGENCIAMIENTO'!#REF!</xm:f>
          </x14:formula1>
          <xm:sqref>R10:R14 I10:I14</xm:sqref>
        </x14:dataValidation>
        <x14:dataValidation type="list" errorStyle="warning" allowBlank="1" showInputMessage="1" showErrorMessage="1" error="Verifique el impacto del riesgo analizado" promptTitle="IMPACTO" prompt="Determine el impacto por la ocurrencia del riesgo analizado" xr:uid="{EB9651A3-6DC3-47A3-85E1-48C2CCD0641D}">
          <x14:formula1>
            <xm:f>'C:\Users\jpuentesb\AppData\Local\Microsoft\Windows\INetCache\Content.Outlook\NL2N3YKB\[MATRIZ DE RIESGOS Rev Tec.xlsx]DILIGENCIAMIENTO'!#REF!</xm:f>
          </x14:formula1>
          <xm:sqref>T10:T14 K10:K14</xm:sqref>
        </x14:dataValidation>
        <x14:dataValidation type="list" allowBlank="1" showInputMessage="1" showErrorMessage="1" error="Verifique la etapa del riesgo analizado" promptTitle="ETAPA" prompt="Seleccione la etapa del riesgo analizado" xr:uid="{599B8DD3-B2A0-420A-ABB9-67D996C1666D}">
          <x14:formula1>
            <xm:f>'C:\Users\jpuentesb\AppData\Local\Microsoft\Windows\INetCache\Content.Outlook\NL2N3YKB\[MATRIZ DE RIESGOS Rev Tec.xlsx]DILIGENCIAMIENTO'!#REF!</xm:f>
          </x14:formula1>
          <xm:sqref>C10:C14</xm:sqref>
        </x14:dataValidation>
        <x14:dataValidation type="list" allowBlank="1" showInputMessage="1" showErrorMessage="1" error="Verifique la lista de clases" promptTitle="CLASE DE RIESGO" prompt="Selecciones la clase del riesgo analizado" xr:uid="{E1B473EE-B08A-4D96-91EA-521E59C664D4}">
          <x14:formula1>
            <xm:f>'C:\Users\jpuentesb\AppData\Local\Microsoft\Windows\INetCache\Content.Outlook\NL2N3YKB\[MATRIZ DE RIESGOS SIEMBRA ARBOLES Rev Tec.xlsx]DILIGENCIAMIENTO'!#REF!</xm:f>
          </x14:formula1>
          <xm:sqref>A15:A16</xm:sqref>
        </x14:dataValidation>
        <x14:dataValidation type="list" allowBlank="1" showInputMessage="1" showErrorMessage="1" error="Verifique la lista de fuente del riesgo analizado" promptTitle="FUENTE" prompt="Seleccione la fuente del riesgo analizado" xr:uid="{283B2DA9-B64A-49AB-96A9-BB94136C6ECD}">
          <x14:formula1>
            <xm:f>'C:\Users\jpuentesb\AppData\Local\Microsoft\Windows\INetCache\Content.Outlook\NL2N3YKB\[MATRIZ DE RIESGOS SIEMBRA ARBOLES Rev Tec.xlsx]DILIGENCIAMIENTO'!#REF!</xm:f>
          </x14:formula1>
          <xm:sqref>B15:B16</xm:sqref>
        </x14:dataValidation>
        <x14:dataValidation type="list" allowBlank="1" showInputMessage="1" showErrorMessage="1" error="Verifique el tipo de riesgo analizado" promptTitle="TIPO" prompt="Seleccione el tipo de riesgo analizado" xr:uid="{EF6EF00C-EB20-44CB-A575-77615A050DEB}">
          <x14:formula1>
            <xm:f>'C:\Users\jpuentesb\AppData\Local\Microsoft\Windows\INetCache\Content.Outlook\NL2N3YKB\[MATRIZ DE RIESGOS SIEMBRA ARBOLES Rev Tec.xlsx]DILIGENCIAMIENTO'!#REF!</xm:f>
          </x14:formula1>
          <xm:sqref>D15:D16</xm:sqref>
        </x14:dataValidation>
        <x14:dataValidation type="list" errorStyle="warning" allowBlank="1" showInputMessage="1" showErrorMessage="1" error="Verifique la probabilidad de ocurrencia" promptTitle="PROBABILIDAD" prompt="Probabilidad de ocurrencia del riesgo analizado" xr:uid="{DCA89DE0-3AE2-493E-B9D4-66D2BEEC80F9}">
          <x14:formula1>
            <xm:f>'C:\Users\jpuentesb\AppData\Local\Microsoft\Windows\INetCache\Content.Outlook\NL2N3YKB\[MATRIZ DE RIESGOS SIEMBRA ARBOLES Rev Tec.xlsx]DILIGENCIAMIENTO'!#REF!</xm:f>
          </x14:formula1>
          <xm:sqref>I15:I16 R15:R16</xm:sqref>
        </x14:dataValidation>
        <x14:dataValidation type="list" errorStyle="warning" allowBlank="1" showInputMessage="1" showErrorMessage="1" error="Verifique el impacto del riesgo analizado" promptTitle="IMPACTO" prompt="Determine el impacto por la ocurrencia del riesgo analizado" xr:uid="{3C7C8C0B-3EBB-4EC8-BB93-DEBA2E1297FC}">
          <x14:formula1>
            <xm:f>'C:\Users\jpuentesb\AppData\Local\Microsoft\Windows\INetCache\Content.Outlook\NL2N3YKB\[MATRIZ DE RIESGOS SIEMBRA ARBOLES Rev Tec.xlsx]DILIGENCIAMIENTO'!#REF!</xm:f>
          </x14:formula1>
          <xm:sqref>K15:K16 T15:T16</xm:sqref>
        </x14:dataValidation>
        <x14:dataValidation type="list" allowBlank="1" showInputMessage="1" showErrorMessage="1" error="Verifique la etapa del riesgo analizado" promptTitle="ETAPA" prompt="Seleccione la etapa del riesgo analizado" xr:uid="{C21DBD7C-4858-4FA7-B770-3FEF193C4352}">
          <x14:formula1>
            <xm:f>'C:\Users\jpuentesb\AppData\Local\Microsoft\Windows\INetCache\Content.Outlook\NL2N3YKB\[MATRIZ DE RIESGOS SIEMBRA ARBOLES Rev Tec.xlsx]DILIGENCIAMIENTO'!#REF!</xm:f>
          </x14:formula1>
          <xm:sqref>C15:C16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66"/>
  <sheetViews>
    <sheetView topLeftCell="A57" zoomScale="85" zoomScaleNormal="85" workbookViewId="0">
      <selection activeCell="A56" sqref="A56"/>
    </sheetView>
  </sheetViews>
  <sheetFormatPr baseColWidth="10" defaultRowHeight="15"/>
  <cols>
    <col min="1" max="1" width="28.7109375" style="1" customWidth="1"/>
    <col min="2" max="2" width="114.5703125" style="2" customWidth="1"/>
    <col min="3" max="3" width="16.28515625" style="1" customWidth="1"/>
    <col min="4" max="4" width="7.5703125" style="5" customWidth="1"/>
    <col min="5" max="5" width="14" style="5" customWidth="1"/>
    <col min="6" max="6" width="11.7109375" style="1" customWidth="1"/>
    <col min="7" max="11" width="21.5703125" style="1" customWidth="1"/>
    <col min="12" max="16384" width="11.42578125" style="1"/>
  </cols>
  <sheetData>
    <row r="1" spans="1:5" ht="18.75">
      <c r="A1" s="87" t="s">
        <v>7</v>
      </c>
      <c r="B1" s="87"/>
      <c r="D1" s="1"/>
      <c r="E1" s="1"/>
    </row>
    <row r="2" spans="1:5" ht="18.75">
      <c r="A2" s="26"/>
      <c r="B2" s="27"/>
      <c r="D2" s="1"/>
      <c r="E2" s="1"/>
    </row>
    <row r="3" spans="1:5" ht="18.75">
      <c r="A3" s="87" t="s">
        <v>8</v>
      </c>
      <c r="B3" s="87"/>
      <c r="D3" s="1"/>
      <c r="E3" s="1"/>
    </row>
    <row r="4" spans="1:5" ht="18.75">
      <c r="A4" s="26"/>
      <c r="B4" s="27"/>
      <c r="D4" s="1"/>
      <c r="E4" s="1"/>
    </row>
    <row r="5" spans="1:5" ht="18.75">
      <c r="A5" s="87" t="s">
        <v>102</v>
      </c>
      <c r="B5" s="87"/>
      <c r="D5" s="1"/>
      <c r="E5" s="1"/>
    </row>
    <row r="6" spans="1:5">
      <c r="D6" s="1"/>
      <c r="E6" s="1"/>
    </row>
    <row r="7" spans="1:5" ht="15.75" thickBot="1">
      <c r="D7" s="1"/>
      <c r="E7" s="1"/>
    </row>
    <row r="8" spans="1:5">
      <c r="A8" s="88" t="s">
        <v>28</v>
      </c>
      <c r="B8" s="89"/>
      <c r="D8" s="1"/>
      <c r="E8" s="1"/>
    </row>
    <row r="9" spans="1:5" ht="30">
      <c r="A9" s="29" t="s">
        <v>29</v>
      </c>
      <c r="B9" s="30" t="s">
        <v>31</v>
      </c>
      <c r="D9" s="1"/>
      <c r="E9" s="1"/>
    </row>
    <row r="10" spans="1:5" ht="15.75" thickBot="1">
      <c r="A10" s="31" t="s">
        <v>30</v>
      </c>
      <c r="B10" s="32" t="s">
        <v>32</v>
      </c>
      <c r="D10" s="1"/>
      <c r="E10" s="1"/>
    </row>
    <row r="11" spans="1:5">
      <c r="D11" s="1"/>
      <c r="E11" s="1"/>
    </row>
    <row r="12" spans="1:5" ht="15.75" thickBot="1">
      <c r="D12" s="1"/>
      <c r="E12" s="1"/>
    </row>
    <row r="13" spans="1:5">
      <c r="A13" s="88" t="s">
        <v>33</v>
      </c>
      <c r="B13" s="89"/>
      <c r="D13" s="1"/>
      <c r="E13" s="1"/>
    </row>
    <row r="14" spans="1:5">
      <c r="A14" s="29" t="s">
        <v>34</v>
      </c>
      <c r="B14" s="30" t="s">
        <v>36</v>
      </c>
      <c r="D14" s="1"/>
      <c r="E14" s="1"/>
    </row>
    <row r="15" spans="1:5" ht="30.75" thickBot="1">
      <c r="A15" s="31" t="s">
        <v>35</v>
      </c>
      <c r="B15" s="32" t="s">
        <v>37</v>
      </c>
      <c r="D15" s="1"/>
      <c r="E15" s="1"/>
    </row>
    <row r="16" spans="1:5" ht="15.75" thickBot="1">
      <c r="D16" s="1"/>
      <c r="E16" s="1"/>
    </row>
    <row r="17" spans="1:5">
      <c r="A17" s="88" t="s">
        <v>38</v>
      </c>
      <c r="B17" s="89"/>
      <c r="D17" s="1"/>
      <c r="E17" s="1"/>
    </row>
    <row r="18" spans="1:5" ht="240">
      <c r="A18" s="29" t="s">
        <v>39</v>
      </c>
      <c r="B18" s="30" t="s">
        <v>43</v>
      </c>
      <c r="D18" s="1"/>
      <c r="E18" s="1"/>
    </row>
    <row r="19" spans="1:5" ht="135">
      <c r="A19" s="29" t="s">
        <v>40</v>
      </c>
      <c r="B19" s="30" t="s">
        <v>44</v>
      </c>
      <c r="D19" s="1"/>
      <c r="E19" s="1"/>
    </row>
    <row r="20" spans="1:5" ht="165">
      <c r="A20" s="29" t="s">
        <v>41</v>
      </c>
      <c r="B20" s="30" t="s">
        <v>45</v>
      </c>
      <c r="D20" s="1"/>
      <c r="E20" s="1"/>
    </row>
    <row r="21" spans="1:5" ht="120">
      <c r="A21" s="29" t="s">
        <v>42</v>
      </c>
      <c r="B21" s="30" t="s">
        <v>46</v>
      </c>
      <c r="D21" s="1"/>
      <c r="E21" s="1"/>
    </row>
    <row r="22" spans="1:5" s="21" customFormat="1" ht="15.75" thickBot="1">
      <c r="A22" s="31" t="s">
        <v>100</v>
      </c>
      <c r="B22" s="32" t="s">
        <v>101</v>
      </c>
    </row>
    <row r="23" spans="1:5">
      <c r="D23" s="1"/>
      <c r="E23" s="1"/>
    </row>
    <row r="24" spans="1:5">
      <c r="A24" s="90" t="s">
        <v>47</v>
      </c>
      <c r="B24" s="90"/>
      <c r="D24" s="1"/>
      <c r="E24" s="1"/>
    </row>
    <row r="25" spans="1:5" ht="30">
      <c r="A25" s="3" t="s">
        <v>48</v>
      </c>
      <c r="B25" s="4" t="s">
        <v>56</v>
      </c>
      <c r="D25" s="1"/>
      <c r="E25" s="1"/>
    </row>
    <row r="26" spans="1:5" ht="30">
      <c r="A26" s="3" t="s">
        <v>49</v>
      </c>
      <c r="B26" s="4" t="s">
        <v>57</v>
      </c>
      <c r="D26" s="1"/>
      <c r="E26" s="1"/>
    </row>
    <row r="27" spans="1:5" ht="45">
      <c r="A27" s="3" t="s">
        <v>50</v>
      </c>
      <c r="B27" s="4" t="s">
        <v>58</v>
      </c>
      <c r="D27" s="1"/>
      <c r="E27" s="1"/>
    </row>
    <row r="28" spans="1:5" ht="45">
      <c r="A28" s="3" t="s">
        <v>51</v>
      </c>
      <c r="B28" s="4" t="s">
        <v>59</v>
      </c>
      <c r="D28" s="1"/>
      <c r="E28" s="1"/>
    </row>
    <row r="29" spans="1:5">
      <c r="A29" s="3" t="s">
        <v>52</v>
      </c>
      <c r="B29" s="4" t="s">
        <v>60</v>
      </c>
      <c r="D29" s="1"/>
      <c r="E29" s="1"/>
    </row>
    <row r="30" spans="1:5" ht="30">
      <c r="A30" s="3" t="s">
        <v>53</v>
      </c>
      <c r="B30" s="4" t="s">
        <v>61</v>
      </c>
      <c r="D30" s="1"/>
      <c r="E30" s="1"/>
    </row>
    <row r="31" spans="1:5" ht="45">
      <c r="A31" s="3" t="s">
        <v>54</v>
      </c>
      <c r="B31" s="4" t="s">
        <v>62</v>
      </c>
      <c r="D31" s="1"/>
      <c r="E31" s="1"/>
    </row>
    <row r="32" spans="1:5" ht="45">
      <c r="A32" s="3" t="s">
        <v>55</v>
      </c>
      <c r="B32" s="4" t="s">
        <v>63</v>
      </c>
      <c r="D32" s="1"/>
      <c r="E32" s="1"/>
    </row>
    <row r="33" spans="1:5">
      <c r="D33" s="1"/>
      <c r="E33" s="1"/>
    </row>
    <row r="34" spans="1:5">
      <c r="D34" s="1"/>
      <c r="E34" s="1"/>
    </row>
    <row r="35" spans="1:5" ht="15.75" thickBot="1">
      <c r="D35" s="1"/>
      <c r="E35" s="1"/>
    </row>
    <row r="36" spans="1:5">
      <c r="A36" s="88" t="s">
        <v>64</v>
      </c>
      <c r="B36" s="89"/>
      <c r="D36" s="1"/>
      <c r="E36" s="1"/>
    </row>
    <row r="37" spans="1:5">
      <c r="A37" s="33" t="s">
        <v>95</v>
      </c>
      <c r="B37" s="30" t="s">
        <v>90</v>
      </c>
      <c r="D37" s="1"/>
      <c r="E37" s="1"/>
    </row>
    <row r="38" spans="1:5">
      <c r="A38" s="33" t="s">
        <v>96</v>
      </c>
      <c r="B38" s="30" t="s">
        <v>91</v>
      </c>
      <c r="D38" s="1"/>
      <c r="E38" s="1"/>
    </row>
    <row r="39" spans="1:5">
      <c r="A39" s="33" t="s">
        <v>97</v>
      </c>
      <c r="B39" s="30" t="s">
        <v>92</v>
      </c>
      <c r="D39" s="1"/>
      <c r="E39" s="1"/>
    </row>
    <row r="40" spans="1:5">
      <c r="A40" s="33" t="s">
        <v>98</v>
      </c>
      <c r="B40" s="30" t="s">
        <v>93</v>
      </c>
      <c r="D40" s="1"/>
      <c r="E40" s="1"/>
    </row>
    <row r="41" spans="1:5" ht="15.75" thickBot="1">
      <c r="A41" s="34" t="s">
        <v>99</v>
      </c>
      <c r="B41" s="32" t="s">
        <v>94</v>
      </c>
      <c r="D41" s="1"/>
      <c r="E41" s="1"/>
    </row>
    <row r="42" spans="1:5">
      <c r="A42" s="8"/>
      <c r="D42" s="1"/>
      <c r="E42" s="1"/>
    </row>
    <row r="43" spans="1:5" ht="15.75" thickBot="1">
      <c r="D43" s="1"/>
      <c r="E43" s="1"/>
    </row>
    <row r="44" spans="1:5">
      <c r="A44" s="88" t="s">
        <v>65</v>
      </c>
      <c r="B44" s="89"/>
      <c r="D44" s="1"/>
      <c r="E44" s="1"/>
    </row>
    <row r="45" spans="1:5" ht="30" customHeight="1">
      <c r="A45" s="91" t="s">
        <v>66</v>
      </c>
      <c r="B45" s="30" t="s">
        <v>72</v>
      </c>
      <c r="C45" s="35" t="s">
        <v>80</v>
      </c>
      <c r="D45" s="1"/>
      <c r="E45" s="1"/>
    </row>
    <row r="46" spans="1:5" s="21" customFormat="1" ht="30" customHeight="1">
      <c r="A46" s="93"/>
      <c r="B46" s="30" t="s">
        <v>75</v>
      </c>
      <c r="C46" s="35" t="s">
        <v>74</v>
      </c>
    </row>
    <row r="47" spans="1:5" ht="30" customHeight="1">
      <c r="A47" s="91" t="s">
        <v>67</v>
      </c>
      <c r="B47" s="30" t="s">
        <v>81</v>
      </c>
      <c r="C47" s="35" t="s">
        <v>80</v>
      </c>
      <c r="D47" s="1"/>
      <c r="E47" s="1"/>
    </row>
    <row r="48" spans="1:5" s="21" customFormat="1" ht="30" customHeight="1">
      <c r="A48" s="93"/>
      <c r="B48" s="30" t="s">
        <v>76</v>
      </c>
      <c r="C48" s="35" t="s">
        <v>74</v>
      </c>
    </row>
    <row r="49" spans="1:5" ht="30" customHeight="1">
      <c r="A49" s="91" t="s">
        <v>68</v>
      </c>
      <c r="B49" s="30" t="s">
        <v>82</v>
      </c>
      <c r="C49" s="35" t="s">
        <v>80</v>
      </c>
      <c r="D49" s="1"/>
      <c r="E49" s="1"/>
    </row>
    <row r="50" spans="1:5" s="21" customFormat="1" ht="30" customHeight="1">
      <c r="A50" s="93"/>
      <c r="B50" s="30" t="s">
        <v>77</v>
      </c>
      <c r="C50" s="35" t="s">
        <v>74</v>
      </c>
    </row>
    <row r="51" spans="1:5" ht="30" customHeight="1">
      <c r="A51" s="91" t="s">
        <v>69</v>
      </c>
      <c r="B51" s="30" t="s">
        <v>73</v>
      </c>
      <c r="C51" s="35" t="s">
        <v>80</v>
      </c>
      <c r="D51" s="1"/>
      <c r="E51" s="1"/>
    </row>
    <row r="52" spans="1:5" s="21" customFormat="1" ht="30" customHeight="1">
      <c r="A52" s="93"/>
      <c r="B52" s="30" t="s">
        <v>78</v>
      </c>
      <c r="C52" s="35" t="s">
        <v>74</v>
      </c>
    </row>
    <row r="53" spans="1:5" ht="30" customHeight="1">
      <c r="A53" s="91" t="s">
        <v>70</v>
      </c>
      <c r="B53" s="30" t="s">
        <v>83</v>
      </c>
      <c r="C53" s="35" t="s">
        <v>80</v>
      </c>
      <c r="D53" s="1"/>
      <c r="E53" s="1"/>
    </row>
    <row r="54" spans="1:5" s="21" customFormat="1" ht="30" customHeight="1" thickBot="1">
      <c r="A54" s="92"/>
      <c r="B54" s="32" t="s">
        <v>79</v>
      </c>
      <c r="C54" s="35" t="s">
        <v>74</v>
      </c>
    </row>
    <row r="55" spans="1:5">
      <c r="D55" s="1"/>
      <c r="E55" s="1"/>
    </row>
    <row r="56" spans="1:5">
      <c r="D56" s="1"/>
      <c r="E56" s="1"/>
    </row>
    <row r="57" spans="1:5">
      <c r="D57" s="1"/>
      <c r="E57" s="1"/>
    </row>
    <row r="58" spans="1:5">
      <c r="D58" s="1"/>
      <c r="E58" s="1"/>
    </row>
    <row r="59" spans="1:5">
      <c r="D59" s="1"/>
      <c r="E59" s="1"/>
    </row>
    <row r="60" spans="1:5">
      <c r="D60" s="1"/>
      <c r="E60" s="1"/>
    </row>
    <row r="61" spans="1:5">
      <c r="D61" s="1"/>
      <c r="E61" s="1"/>
    </row>
    <row r="62" spans="1:5" ht="56.25" customHeight="1">
      <c r="D62" s="1"/>
      <c r="E62" s="1"/>
    </row>
    <row r="63" spans="1:5" ht="56.25" customHeight="1">
      <c r="D63" s="1"/>
      <c r="E63" s="1"/>
    </row>
    <row r="64" spans="1:5" ht="56.25" customHeight="1">
      <c r="D64" s="1"/>
      <c r="E64" s="1"/>
    </row>
    <row r="65" spans="4:5" ht="56.25" customHeight="1">
      <c r="D65" s="1"/>
      <c r="E65" s="1"/>
    </row>
    <row r="66" spans="4:5" ht="56.25" customHeight="1">
      <c r="D66" s="1"/>
      <c r="E66" s="1"/>
    </row>
  </sheetData>
  <mergeCells count="14">
    <mergeCell ref="A17:B17"/>
    <mergeCell ref="A24:B24"/>
    <mergeCell ref="A36:B36"/>
    <mergeCell ref="A44:B44"/>
    <mergeCell ref="A53:A54"/>
    <mergeCell ref="A51:A52"/>
    <mergeCell ref="A49:A50"/>
    <mergeCell ref="A47:A48"/>
    <mergeCell ref="A45:A46"/>
    <mergeCell ref="A1:B1"/>
    <mergeCell ref="A3:B3"/>
    <mergeCell ref="A5:B5"/>
    <mergeCell ref="A8:B8"/>
    <mergeCell ref="A13:B13"/>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RIESGOS</vt:lpstr>
      <vt:lpstr>DILIGENCIAMIENTO</vt:lpstr>
      <vt:lpstr>'MATRIZ RIESGOS'!Área_de_impresión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2020-07-23T03:07:03Z</dcterms:created>
  <dcterms:modified xsi:type="dcterms:W3CDTF">2022-01-20T19:19:07Z</dcterms:modified>
</cp:coreProperties>
</file>