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ALU\Desktop\APERTURA SUBASTA MAQUINARIA\"/>
    </mc:Choice>
  </mc:AlternateContent>
  <bookViews>
    <workbookView xWindow="0" yWindow="0" windowWidth="7950" windowHeight="4050" firstSheet="1" activeTab="4"/>
  </bookViews>
  <sheets>
    <sheet name="Presupuesto Lote 1" sheetId="5" r:id="rId1"/>
    <sheet name="Presupuesto Lote 2" sheetId="6" r:id="rId2"/>
    <sheet name="Presupuesto Lote 3" sheetId="7" r:id="rId3"/>
    <sheet name="Presupuesto Lote 4" sheetId="8" r:id="rId4"/>
    <sheet name="Presupuesto Lote 5" sheetId="9" r:id="rId5"/>
    <sheet name="Resumen Presupuesto" sheetId="10" r:id="rId6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9" l="1"/>
  <c r="C7" i="10" l="1"/>
  <c r="F5" i="7"/>
  <c r="F6" i="6"/>
  <c r="C6" i="10" s="1"/>
  <c r="F5" i="8"/>
  <c r="F4" i="8"/>
  <c r="F6" i="8" s="1"/>
  <c r="C8" i="10" s="1"/>
  <c r="F4" i="7"/>
  <c r="F5" i="6"/>
  <c r="F6" i="9"/>
  <c r="C9" i="10" s="1"/>
  <c r="F5" i="5"/>
  <c r="F6" i="5" s="1"/>
  <c r="C5" i="10" s="1"/>
  <c r="C10" i="10" l="1"/>
</calcChain>
</file>

<file path=xl/sharedStrings.xml><?xml version="1.0" encoding="utf-8"?>
<sst xmlns="http://schemas.openxmlformats.org/spreadsheetml/2006/main" count="63" uniqueCount="26">
  <si>
    <t>Items</t>
  </si>
  <si>
    <t>Descripcion</t>
  </si>
  <si>
    <t>Unidad</t>
  </si>
  <si>
    <t xml:space="preserve">Cantidad </t>
  </si>
  <si>
    <t>Vr Unitario</t>
  </si>
  <si>
    <t>Vr Total</t>
  </si>
  <si>
    <t>VALOR TOTAL</t>
  </si>
  <si>
    <t>PRESUPUESTO LOTE N° 1 MAQUINARIA AMARILLA</t>
  </si>
  <si>
    <r>
      <t>MOTONIVELADORA</t>
    </r>
    <r>
      <rPr>
        <sz val="10"/>
        <rFont val="Arial"/>
        <family val="2"/>
      </rPr>
      <t xml:space="preserve"> Capacidad de crear taludes de 90 grados, tanto a lado derecho como a lado izquierdo; la hoja debe tener una rotación de 180 grados, tanto a la derecha como a la izquierda; debe ser articulada, el equipo debe ser turbo alimentado con mínimo tracción 6x4, esta tracción debe ser en las llantas traseras o tipo tándem; cabinada de fábrica con aire acondicionado, transmisión con mínimo seis (6) velocidades adelante y mínimo tres (3) velocidades atrás, tablero que muestre indicaciones de falla del equipo. Este equipo debe ser entregado con una hoja de 12 ft y debe cumplir con las normas de seguridad ROPS y FOPS de la ISO (que aplique para cada fabricante). Con GPS (Sistema AVL - Automatic Vehicle Location) y medición y seguimiento del nivel y consumo de combustible - incluir el servicio de monitoreo de dichos sistemas por un año. Potencia neta (HP): Mayor a 135. Peso Operativo (TON): Mayor a 13,5. Garantías incluidas de mínimo dos (2) años, servicio de mantenimiento preventivo por mil (1.000) horas de operación, ó un (1) año, lo que primero ocurra, en cada caso aplicando las rutinas de mantenimiento del fabricante según fichas técnicas.</t>
    </r>
  </si>
  <si>
    <t>PRESUPUESTO LOTE N° 2 MAQUINARIA AMARILLA</t>
  </si>
  <si>
    <t>PRESUPUESTO LOTE N° 3 MAQUINARIA AMARILLA</t>
  </si>
  <si>
    <r>
      <t xml:space="preserve">VIBRO COMPACTADOR AUTOPROPULSADO DE RODILLO SENCILLO </t>
    </r>
    <r>
      <rPr>
        <sz val="9"/>
        <color theme="1"/>
        <rFont val="Arial"/>
        <family val="2"/>
      </rPr>
      <t xml:space="preserve">Mayor a 7 toneladas, debe ser turbo alimentado, cabinado de fábrica y con aire acondicionado; debe tener doble amplitud y doble frecuencia de operación (alta y baja), tablero que muestre indicaciones de falla del equipo y debe cumplir con las normas de seguridad ROPS y FOPS de la ISO (que aplique para cada fabricante). Con GPS (Sistema AVL - Automatic Vehicle Location) y medición y seguimiento del nivel y consumo de combustible - incluir el servicio de monitoreo de dichos sistemas por un año. Peso Operativo (TON): Mayor a 7 Ton. Garantías incluidas de mínimo dos (2) años, servicio de mantenimiento preventivo por mil (1.000) horas de operación, ó  un (1) año, lo que primero ocurra, en cada caso aplicando las rutinas de mantenimiento del fabricante según fichas técnicas.    </t>
    </r>
    <r>
      <rPr>
        <b/>
        <sz val="9"/>
        <color theme="1"/>
        <rFont val="Arial"/>
        <family val="2"/>
      </rPr>
      <t xml:space="preserve">
             </t>
    </r>
  </si>
  <si>
    <r>
      <t xml:space="preserve">MINICARGADOR </t>
    </r>
    <r>
      <rPr>
        <sz val="9"/>
        <color theme="1"/>
        <rFont val="Arial"/>
        <family val="2"/>
      </rPr>
      <t>Deberá traer cabina de fábrica, tablero que muestre indicaciones de falla del equipo, altura de levante mínimo de 3 metros, debe cumplir con normas de seguridad ROPS y FOPS de la ISO (que aplique para cada fabricante). Con GPS (Sistema AVL - Automatic Vehicle Location) y medición y seguimiento del nivel y consumo de combustible - incluir el servicio de monitoreo de dichos sistemas por un año. Capacidad de levante (Kg) Mayor a 700 Kg. Garantía incluida de mínimo dos (2) años, servicio de mantenimiento preventivo por mil (1.000) horas de operación, ó un (1) año, lo que primero ocurra, en cada caso aplicando las rutinas de mantenimiento del fabricante según fichas técnicas.</t>
    </r>
  </si>
  <si>
    <t>Lote N° 1 MOTONIVELADORA</t>
  </si>
  <si>
    <t>Lote N° 2 RETROEXCAVADORA DE LLANTAS</t>
  </si>
  <si>
    <t>Lote N° 3 VIBRO COMPACTADOR AUTOPROPULSADO DE RODILLO SENCILLO</t>
  </si>
  <si>
    <t>PRESUPUESTO LOTE N° 4 MAQUINARIA AMARILLA</t>
  </si>
  <si>
    <t>PRESUPUESTO LOTE N° 5 VEHICULO GRUA</t>
  </si>
  <si>
    <r>
      <rPr>
        <b/>
        <sz val="9"/>
        <color theme="1"/>
        <rFont val="Arial"/>
        <family val="2"/>
      </rPr>
      <t>MARTILLO HIDRÁULICO COMPATIBLE CON MINICARGADORES OFERTADOS</t>
    </r>
    <r>
      <rPr>
        <sz val="9"/>
        <color theme="1"/>
        <rFont val="Arial"/>
        <family val="2"/>
      </rPr>
      <t xml:space="preserve"> Garantía incluida mínimo de dos (2) años, servicio de mantenimiento preventivo por un (1) año, aplicando las rutinas de mantenimiento del fabricante según fichas técnicas.                                          </t>
    </r>
  </si>
  <si>
    <t>Lote N° 4 MINICARGADORES Y MARTILLO HIDRÁULICO COMPATIBLE CON MINICARGADORES OFERTADOS</t>
  </si>
  <si>
    <t>Lote N° 5 VEHICULO GRUA</t>
  </si>
  <si>
    <t>RESUMEN PRESUPUESTO MAQUINARIA AMARILLA Y VEHICULO GRUA</t>
  </si>
  <si>
    <r>
      <rPr>
        <b/>
        <u/>
        <sz val="9"/>
        <color theme="1"/>
        <rFont val="Arial"/>
        <family val="2"/>
      </rPr>
      <t>RETROEXCAVADORA DE LLANTAS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Tracción 4x4, AWD o similar; debe ser turbo alimentada, cabinada de fábrica con aire acondicionado, transmisión con mínimo cuatro (4) cambios adelante y mínimo dos (2) cambios atrás, tablero que muestre indicaciones de falla del equipo, línea hidráulica para los accesorios y debe cumplir con las normas de seguridad ROPS y FOPS de la ISO (que aplique para cada fabricante). Con GPS (Sistema AVL - Automatic Vehicle Location) y medición y seguimiento del nivel y consumo de combustible - incluir el servicio de monitoreo de dichos sistemas por un año. Potencia neta (HP): Mayor a 80. Peso Operativo (TON): Mayor a 6,5. Garantías incluidas de mínimo dos (2) años, servicio de mantenimiento preventivo por mil (1.000) horas de operación, ó un (1) año, lo que primero ocurra, en cada caso aplicando las rutinas de mantenimiento del fabricante según fichas técnicas.  </t>
    </r>
    <r>
      <rPr>
        <b/>
        <sz val="9"/>
        <color theme="1"/>
        <rFont val="Arial"/>
        <family val="2"/>
      </rPr>
      <t xml:space="preserve">                                                                                                                             </t>
    </r>
    <r>
      <rPr>
        <sz val="9"/>
        <color theme="1"/>
        <rFont val="Arial"/>
        <family val="2"/>
      </rPr>
      <t xml:space="preserve">
</t>
    </r>
  </si>
  <si>
    <r>
      <rPr>
        <b/>
        <sz val="10"/>
        <color rgb="FF000000"/>
        <rFont val="Arial"/>
        <family val="2"/>
      </rPr>
      <t>PLANCHÓN HIDRÁULICO CON RAMPA-CAMABAJA Y GRÚA</t>
    </r>
    <r>
      <rPr>
        <sz val="10"/>
        <color rgb="FF000000"/>
        <rFont val="Arial"/>
        <family val="2"/>
      </rPr>
      <t>: Especificaciones mínimas requeridas: cilindros de desplazamiento, cilindros de volteo, cilindros de elevación, cilindros estabilizadores, Capacidad en Toneladas: mínimo nueve (9) Toneladas. Dimensiones generales (metros): Largo: 8.00 m, Ancho: 2.60 m, Frente metálico 1.70 m. aproximadamente, Winche de 20 Toneladas, hidráulico, con guaya de 20 metros de largo y gancho. Plataforma con piso en lámina alfajor, con barra antivuelco en la parte delantera de la plataforma y trasera de la cabina del chasis. El sistema de operación por toma fuerza, acople directamente a bomba con su tanque depósito hidráulico, filtros y válvulas correspondientes, mando hidráulico con válvula de alivio. Cadenas de amarre, pintura de planchón en esmalte sintético, color a definir. Luces laterales tipo Led. Stops originales de chasis, exploradoras. Una lámpara giratoria-licuadora. Servicio de mantenimiento preventivo por un (1) año, en cada caso aplicando las rutinas de mantenimiento del fabricante según fichas técnicas.</t>
    </r>
  </si>
  <si>
    <r>
      <rPr>
        <b/>
        <sz val="10"/>
        <color rgb="FF000000"/>
        <rFont val="Arial"/>
        <family val="2"/>
      </rPr>
      <t>CAMION SENCILLO CHASIS MODELO 2022</t>
    </r>
    <r>
      <rPr>
        <sz val="10"/>
        <color rgb="FF000000"/>
        <rFont val="Arial"/>
        <family val="2"/>
      </rPr>
      <t xml:space="preserve"> Nivel de emisiones del MOTOR Euro IV, turbo-cargado intercooler, desplazamiento mínimo 7.700cc, mínimo 270 hp de potencia, combustible diesel, chasis con dirección hidráulica, sistema de frenos 100% aire y ABS, Tracción 4X2, Capacidad de carga mínimo once (11) toneladas. Con GPS (Sistema AVL - Automatic Vehicle Location) y medición y seguimiento del nivel y consumo de combustible - incluir el servicio de monitoreo de dichos sistemas por un año. Garantías incluidas de mínimo dos (2) años, servicio de mantenimiento preventivo por diez mil (10.000) kilómetros de operación, ó un (1) año, lo que primero ocurra, en cada caso aplicando las rutinas de mantenimiento del fabricante según fichas técnicas.</t>
    </r>
  </si>
  <si>
    <t>VALOR TOTAL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</si>
</sst>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_-;\-* #,##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  <font>
      <u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9"/>
      <color theme="1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4" fillId="0" borderId="0" xfId="0" applyFont="1" applyAlignment="1">
      <alignment horizontal="center" wrapText="1"/>
    </xf>
    <xf numFmtId="0" fontId="0" fillId="0" borderId="1" xfId="0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8" fillId="0" borderId="1" xfId="0" applyFont="1" applyFill="1" applyBorder="1" applyAlignment="1">
      <alignment horizontal="justify" vertical="justify" wrapText="1"/>
    </xf>
    <xf numFmtId="164" fontId="9" fillId="0" borderId="1" xfId="0" applyNumberFormat="1" applyFont="1" applyBorder="1"/>
    <xf numFmtId="164" fontId="3" fillId="0" borderId="0" xfId="0" applyNumberFormat="1" applyFont="1"/>
    <xf numFmtId="0" fontId="2" fillId="0" borderId="11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164" fontId="2" fillId="2" borderId="7" xfId="2" applyFont="1" applyFill="1" applyBorder="1" applyAlignment="1">
      <alignment horizontal="center" vertical="center"/>
    </xf>
    <xf numFmtId="164" fontId="2" fillId="0" borderId="15" xfId="2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justify" vertical="justify" wrapText="1"/>
    </xf>
    <xf numFmtId="0" fontId="10" fillId="0" borderId="13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164" fontId="2" fillId="2" borderId="13" xfId="2" applyFont="1" applyFill="1" applyBorder="1" applyAlignment="1">
      <alignment horizontal="center" vertical="center"/>
    </xf>
    <xf numFmtId="164" fontId="2" fillId="0" borderId="17" xfId="2" applyFont="1" applyBorder="1" applyAlignment="1">
      <alignment vertical="center"/>
    </xf>
    <xf numFmtId="0" fontId="13" fillId="0" borderId="3" xfId="0" applyFont="1" applyBorder="1" applyAlignment="1">
      <alignment horizontal="justify" vertical="center" wrapText="1"/>
    </xf>
    <xf numFmtId="0" fontId="2" fillId="0" borderId="18" xfId="0" applyFont="1" applyBorder="1" applyAlignment="1">
      <alignment horizontal="center" vertical="center"/>
    </xf>
    <xf numFmtId="0" fontId="10" fillId="0" borderId="21" xfId="0" applyFont="1" applyFill="1" applyBorder="1" applyAlignment="1">
      <alignment horizontal="justify" vertical="justify" wrapText="1"/>
    </xf>
    <xf numFmtId="0" fontId="10" fillId="0" borderId="19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164" fontId="2" fillId="0" borderId="19" xfId="2" applyFont="1" applyBorder="1" applyAlignment="1">
      <alignment vertical="center"/>
    </xf>
    <xf numFmtId="164" fontId="2" fillId="0" borderId="20" xfId="2" applyFont="1" applyBorder="1" applyAlignment="1">
      <alignment horizontal="center" vertical="center"/>
    </xf>
    <xf numFmtId="164" fontId="2" fillId="0" borderId="21" xfId="2" applyFont="1" applyBorder="1" applyAlignment="1">
      <alignment vertical="center"/>
    </xf>
    <xf numFmtId="164" fontId="2" fillId="0" borderId="20" xfId="2" applyFont="1" applyBorder="1" applyAlignment="1">
      <alignment vertical="center"/>
    </xf>
    <xf numFmtId="0" fontId="2" fillId="0" borderId="21" xfId="0" applyFont="1" applyBorder="1" applyAlignment="1">
      <alignment horizontal="center" vertical="center"/>
    </xf>
    <xf numFmtId="164" fontId="2" fillId="2" borderId="19" xfId="2" applyFont="1" applyFill="1" applyBorder="1" applyAlignment="1">
      <alignment horizontal="center" vertical="center"/>
    </xf>
    <xf numFmtId="164" fontId="2" fillId="0" borderId="3" xfId="2" applyFont="1" applyBorder="1" applyAlignment="1">
      <alignment vertical="center"/>
    </xf>
    <xf numFmtId="0" fontId="12" fillId="0" borderId="21" xfId="0" applyFont="1" applyFill="1" applyBorder="1" applyAlignment="1">
      <alignment horizontal="justify" vertical="justify" wrapText="1"/>
    </xf>
    <xf numFmtId="0" fontId="12" fillId="0" borderId="14" xfId="0" applyFont="1" applyFill="1" applyBorder="1" applyAlignment="1">
      <alignment horizontal="justify" vertical="justify" wrapText="1"/>
    </xf>
    <xf numFmtId="0" fontId="3" fillId="0" borderId="1" xfId="0" applyFont="1" applyBorder="1"/>
    <xf numFmtId="164" fontId="3" fillId="0" borderId="1" xfId="0" applyNumberFormat="1" applyFont="1" applyBorder="1"/>
    <xf numFmtId="0" fontId="0" fillId="0" borderId="0" xfId="0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164" fontId="15" fillId="0" borderId="1" xfId="0" applyNumberFormat="1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7" fillId="0" borderId="9" xfId="0" applyFont="1" applyBorder="1" applyAlignment="1">
      <alignment horizontal="justify" vertical="center" wrapText="1"/>
    </xf>
    <xf numFmtId="0" fontId="7" fillId="0" borderId="13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justify" vertical="center" wrapText="1"/>
    </xf>
    <xf numFmtId="0" fontId="3" fillId="0" borderId="4" xfId="0" applyFont="1" applyBorder="1" applyAlignment="1">
      <alignment vertical="center"/>
    </xf>
    <xf numFmtId="164" fontId="9" fillId="0" borderId="4" xfId="0" applyNumberFormat="1" applyFont="1" applyBorder="1" applyAlignment="1">
      <alignment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vertical="center"/>
    </xf>
    <xf numFmtId="164" fontId="0" fillId="0" borderId="10" xfId="0" applyNumberFormat="1" applyFont="1" applyBorder="1"/>
    <xf numFmtId="0" fontId="0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vertical="center"/>
    </xf>
    <xf numFmtId="164" fontId="0" fillId="0" borderId="5" xfId="0" applyNumberFormat="1" applyFont="1" applyBorder="1"/>
    <xf numFmtId="0" fontId="0" fillId="0" borderId="6" xfId="0" applyFont="1" applyBorder="1" applyAlignment="1">
      <alignment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vertical="center"/>
    </xf>
    <xf numFmtId="164" fontId="0" fillId="0" borderId="22" xfId="0" applyNumberFormat="1" applyFont="1" applyBorder="1"/>
    <xf numFmtId="0" fontId="4" fillId="0" borderId="0" xfId="0" applyFont="1" applyAlignment="1">
      <alignment horizont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65" fontId="0" fillId="2" borderId="25" xfId="1" applyNumberFormat="1" applyFont="1" applyFill="1" applyBorder="1" applyAlignment="1">
      <alignment horizontal="center" vertical="center"/>
    </xf>
    <xf numFmtId="165" fontId="0" fillId="2" borderId="26" xfId="1" applyNumberFormat="1" applyFont="1" applyFill="1" applyBorder="1" applyAlignment="1">
      <alignment horizontal="center" vertical="center"/>
    </xf>
    <xf numFmtId="164" fontId="0" fillId="0" borderId="27" xfId="2" applyFont="1" applyBorder="1" applyAlignment="1">
      <alignment horizontal="center" vertical="center"/>
    </xf>
    <xf numFmtId="164" fontId="0" fillId="0" borderId="28" xfId="2" applyFont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F6" sqref="F6"/>
    </sheetView>
  </sheetViews>
  <sheetFormatPr baseColWidth="10" defaultRowHeight="15" x14ac:dyDescent="0.25"/>
  <cols>
    <col min="1" max="1" width="6.5703125" customWidth="1"/>
    <col min="2" max="2" width="63.28515625" customWidth="1"/>
    <col min="3" max="3" width="10.28515625" customWidth="1"/>
    <col min="4" max="4" width="9.5703125" customWidth="1"/>
    <col min="5" max="5" width="17.140625" customWidth="1"/>
    <col min="6" max="6" width="21" customWidth="1"/>
  </cols>
  <sheetData>
    <row r="1" spans="1:6" ht="21" x14ac:dyDescent="0.35">
      <c r="A1" s="60" t="s">
        <v>7</v>
      </c>
      <c r="B1" s="60"/>
      <c r="C1" s="60"/>
      <c r="D1" s="60"/>
      <c r="E1" s="60"/>
      <c r="F1" s="60"/>
    </row>
    <row r="2" spans="1:6" ht="21.75" thickBot="1" x14ac:dyDescent="0.4">
      <c r="A2" s="3"/>
      <c r="B2" s="3"/>
      <c r="C2" s="3"/>
      <c r="D2" s="3"/>
      <c r="E2" s="3"/>
      <c r="F2" s="3"/>
    </row>
    <row r="3" spans="1:6" ht="15.75" thickBot="1" x14ac:dyDescent="0.3">
      <c r="A3" s="1" t="s">
        <v>0</v>
      </c>
      <c r="B3" s="4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15.75" thickBot="1" x14ac:dyDescent="0.3"/>
    <row r="5" spans="1:6" ht="238.5" customHeight="1" thickBot="1" x14ac:dyDescent="0.3">
      <c r="A5" s="24">
        <v>1</v>
      </c>
      <c r="B5" s="23" t="s">
        <v>8</v>
      </c>
      <c r="C5" s="26" t="s">
        <v>2</v>
      </c>
      <c r="D5" s="27">
        <v>1</v>
      </c>
      <c r="E5" s="30">
        <v>1231456980</v>
      </c>
      <c r="F5" s="31">
        <f>+E5*D5</f>
        <v>1231456980</v>
      </c>
    </row>
    <row r="6" spans="1:6" ht="15.75" thickBot="1" x14ac:dyDescent="0.3">
      <c r="A6" s="8"/>
      <c r="B6" s="37" t="s">
        <v>6</v>
      </c>
      <c r="C6" s="2"/>
      <c r="D6" s="2"/>
      <c r="E6" s="2"/>
      <c r="F6" s="38">
        <f>SUM(F5)</f>
        <v>1231456980</v>
      </c>
    </row>
    <row r="7" spans="1:6" x14ac:dyDescent="0.25">
      <c r="A7" s="8"/>
      <c r="B7" s="2"/>
      <c r="C7" s="2"/>
      <c r="D7" s="2"/>
      <c r="E7" s="2"/>
      <c r="F7" s="2"/>
    </row>
    <row r="8" spans="1:6" x14ac:dyDescent="0.25">
      <c r="A8" s="8"/>
      <c r="B8" s="2"/>
      <c r="C8" s="2"/>
      <c r="D8" s="2"/>
      <c r="E8" s="2"/>
      <c r="F8" s="2"/>
    </row>
    <row r="12" spans="1:6" x14ac:dyDescent="0.25">
      <c r="B12" s="2"/>
    </row>
    <row r="13" spans="1:6" x14ac:dyDescent="0.25">
      <c r="B13" s="2"/>
    </row>
    <row r="14" spans="1:6" x14ac:dyDescent="0.25">
      <c r="B14" s="2"/>
    </row>
    <row r="15" spans="1:6" x14ac:dyDescent="0.25">
      <c r="B15" s="2"/>
    </row>
    <row r="16" spans="1:6" x14ac:dyDescent="0.25">
      <c r="B16" s="2"/>
    </row>
    <row r="17" spans="2:2" x14ac:dyDescent="0.25">
      <c r="B17" s="5"/>
    </row>
    <row r="18" spans="2:2" x14ac:dyDescent="0.25">
      <c r="B18" s="6"/>
    </row>
    <row r="19" spans="2:2" x14ac:dyDescent="0.25">
      <c r="B19" s="7"/>
    </row>
    <row r="20" spans="2:2" x14ac:dyDescent="0.25">
      <c r="B20" s="7"/>
    </row>
    <row r="21" spans="2:2" x14ac:dyDescent="0.25">
      <c r="B21" s="7"/>
    </row>
    <row r="22" spans="2:2" x14ac:dyDescent="0.25">
      <c r="B22" s="7"/>
    </row>
    <row r="23" spans="2:2" x14ac:dyDescent="0.25">
      <c r="B23" s="2"/>
    </row>
    <row r="24" spans="2:2" x14ac:dyDescent="0.25">
      <c r="B24" s="2"/>
    </row>
    <row r="25" spans="2:2" x14ac:dyDescent="0.25">
      <c r="B25" s="2"/>
    </row>
    <row r="26" spans="2:2" x14ac:dyDescent="0.25">
      <c r="B26" s="2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zoomScaleNormal="100" workbookViewId="0">
      <selection activeCell="B5" sqref="B5"/>
    </sheetView>
  </sheetViews>
  <sheetFormatPr baseColWidth="10" defaultRowHeight="15" x14ac:dyDescent="0.25"/>
  <cols>
    <col min="1" max="1" width="7.140625" customWidth="1"/>
    <col min="2" max="2" width="60.5703125" customWidth="1"/>
    <col min="3" max="3" width="9.7109375" customWidth="1"/>
    <col min="4" max="4" width="9.140625" customWidth="1"/>
    <col min="5" max="5" width="16.5703125" customWidth="1"/>
    <col min="6" max="6" width="17.28515625" customWidth="1"/>
  </cols>
  <sheetData>
    <row r="1" spans="1:6" ht="21" x14ac:dyDescent="0.35">
      <c r="A1" s="60" t="s">
        <v>9</v>
      </c>
      <c r="B1" s="60"/>
      <c r="C1" s="60"/>
      <c r="D1" s="60"/>
      <c r="E1" s="60"/>
      <c r="F1" s="60"/>
    </row>
    <row r="2" spans="1:6" ht="21.75" thickBot="1" x14ac:dyDescent="0.4">
      <c r="A2" s="3"/>
      <c r="B2" s="3"/>
      <c r="C2" s="3"/>
      <c r="D2" s="3"/>
      <c r="E2" s="3"/>
      <c r="F2" s="3"/>
    </row>
    <row r="3" spans="1:6" ht="15.75" thickBot="1" x14ac:dyDescent="0.3">
      <c r="A3" s="1" t="s">
        <v>0</v>
      </c>
      <c r="B3" s="4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15.75" thickBot="1" x14ac:dyDescent="0.3"/>
    <row r="5" spans="1:6" ht="172.5" customHeight="1" thickBot="1" x14ac:dyDescent="0.3">
      <c r="A5" s="24">
        <v>2</v>
      </c>
      <c r="B5" s="25" t="s">
        <v>22</v>
      </c>
      <c r="C5" s="26" t="s">
        <v>2</v>
      </c>
      <c r="D5" s="27">
        <v>1</v>
      </c>
      <c r="E5" s="28">
        <v>450426900.00000006</v>
      </c>
      <c r="F5" s="29">
        <f>+E5*D5</f>
        <v>450426900.00000006</v>
      </c>
    </row>
    <row r="6" spans="1:6" ht="15.75" thickBot="1" x14ac:dyDescent="0.3">
      <c r="B6" s="37" t="s">
        <v>6</v>
      </c>
      <c r="F6" s="38">
        <f>SUM(F5)</f>
        <v>450426900.00000006</v>
      </c>
    </row>
    <row r="14" spans="1:6" x14ac:dyDescent="0.25">
      <c r="F14" s="11"/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B4" sqref="B4"/>
    </sheetView>
  </sheetViews>
  <sheetFormatPr baseColWidth="10" defaultRowHeight="15" x14ac:dyDescent="0.25"/>
  <cols>
    <col min="1" max="1" width="7.7109375" customWidth="1"/>
    <col min="2" max="2" width="63.140625" customWidth="1"/>
    <col min="3" max="4" width="8.85546875" customWidth="1"/>
    <col min="5" max="5" width="15.28515625" customWidth="1"/>
    <col min="6" max="6" width="17.140625" customWidth="1"/>
  </cols>
  <sheetData>
    <row r="1" spans="1:6" ht="21.75" thickBot="1" x14ac:dyDescent="0.4">
      <c r="A1" s="60" t="s">
        <v>10</v>
      </c>
      <c r="B1" s="60"/>
      <c r="C1" s="60"/>
      <c r="D1" s="60"/>
      <c r="E1" s="60"/>
      <c r="F1" s="60"/>
    </row>
    <row r="2" spans="1:6" ht="15.75" thickBot="1" x14ac:dyDescent="0.3">
      <c r="A2" s="1" t="s">
        <v>0</v>
      </c>
      <c r="B2" s="4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15.75" thickBot="1" x14ac:dyDescent="0.3"/>
    <row r="4" spans="1:6" ht="161.25" customHeight="1" thickBot="1" x14ac:dyDescent="0.3">
      <c r="A4" s="24">
        <v>3</v>
      </c>
      <c r="B4" s="35" t="s">
        <v>11</v>
      </c>
      <c r="C4" s="26" t="s">
        <v>2</v>
      </c>
      <c r="D4" s="32">
        <v>1</v>
      </c>
      <c r="E4" s="33">
        <v>480807600.00000006</v>
      </c>
      <c r="F4" s="34">
        <f>+E4*D4</f>
        <v>480807600.00000006</v>
      </c>
    </row>
    <row r="5" spans="1:6" ht="15.75" thickBot="1" x14ac:dyDescent="0.3">
      <c r="B5" s="37" t="s">
        <v>6</v>
      </c>
      <c r="F5" s="38">
        <f>SUM(F4)</f>
        <v>480807600.00000006</v>
      </c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F6" sqref="F6"/>
    </sheetView>
  </sheetViews>
  <sheetFormatPr baseColWidth="10" defaultRowHeight="15" x14ac:dyDescent="0.25"/>
  <cols>
    <col min="1" max="1" width="7" customWidth="1"/>
    <col min="2" max="2" width="60.28515625" customWidth="1"/>
    <col min="3" max="3" width="9.5703125" customWidth="1"/>
    <col min="4" max="4" width="10.140625" customWidth="1"/>
    <col min="5" max="5" width="15.42578125" customWidth="1"/>
    <col min="6" max="6" width="18.85546875" customWidth="1"/>
  </cols>
  <sheetData>
    <row r="1" spans="1:6" ht="21.75" thickBot="1" x14ac:dyDescent="0.4">
      <c r="A1" s="60" t="s">
        <v>16</v>
      </c>
      <c r="B1" s="60"/>
      <c r="C1" s="60"/>
      <c r="D1" s="60"/>
      <c r="E1" s="60"/>
      <c r="F1" s="60"/>
    </row>
    <row r="2" spans="1:6" ht="15.75" thickBot="1" x14ac:dyDescent="0.3">
      <c r="A2" s="1" t="s">
        <v>0</v>
      </c>
      <c r="B2" s="4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4" spans="1:6" ht="120" x14ac:dyDescent="0.25">
      <c r="A4" s="12">
        <v>4</v>
      </c>
      <c r="B4" s="36" t="s">
        <v>12</v>
      </c>
      <c r="C4" s="13" t="s">
        <v>2</v>
      </c>
      <c r="D4" s="14">
        <v>2</v>
      </c>
      <c r="E4" s="15">
        <v>180974400</v>
      </c>
      <c r="F4" s="16">
        <f>+E4*D4</f>
        <v>361948800</v>
      </c>
    </row>
    <row r="5" spans="1:6" ht="48" customHeight="1" thickBot="1" x14ac:dyDescent="0.3">
      <c r="A5" s="17">
        <v>5</v>
      </c>
      <c r="B5" s="18" t="s">
        <v>18</v>
      </c>
      <c r="C5" s="19" t="s">
        <v>2</v>
      </c>
      <c r="D5" s="20">
        <v>1</v>
      </c>
      <c r="E5" s="21">
        <v>59176320.000000007</v>
      </c>
      <c r="F5" s="22">
        <f>+E5*D5</f>
        <v>59176320.000000007</v>
      </c>
    </row>
    <row r="6" spans="1:6" ht="24.75" customHeight="1" thickBot="1" x14ac:dyDescent="0.3">
      <c r="A6" s="8"/>
      <c r="B6" s="9" t="s">
        <v>6</v>
      </c>
      <c r="C6" s="2"/>
      <c r="D6" s="2"/>
      <c r="E6" s="2"/>
      <c r="F6" s="10">
        <f>SUM(F4:F5)</f>
        <v>421125120</v>
      </c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zoomScale="85" zoomScaleNormal="85" workbookViewId="0">
      <selection activeCell="B4" sqref="B4"/>
    </sheetView>
  </sheetViews>
  <sheetFormatPr baseColWidth="10" defaultRowHeight="15" x14ac:dyDescent="0.25"/>
  <cols>
    <col min="1" max="1" width="9.140625" customWidth="1"/>
    <col min="2" max="2" width="53.28515625" customWidth="1"/>
    <col min="3" max="3" width="9.5703125" customWidth="1"/>
    <col min="4" max="4" width="9" customWidth="1"/>
    <col min="5" max="5" width="16.85546875" customWidth="1"/>
    <col min="6" max="6" width="22.42578125" customWidth="1"/>
  </cols>
  <sheetData>
    <row r="1" spans="1:6" ht="21.75" thickBot="1" x14ac:dyDescent="0.4">
      <c r="A1" s="60" t="s">
        <v>17</v>
      </c>
      <c r="B1" s="60"/>
      <c r="C1" s="60"/>
      <c r="D1" s="60"/>
      <c r="E1" s="60"/>
      <c r="F1" s="60"/>
    </row>
    <row r="2" spans="1:6" ht="15.75" thickBot="1" x14ac:dyDescent="0.3">
      <c r="A2" s="1" t="s">
        <v>0</v>
      </c>
      <c r="B2" s="4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15.75" thickBot="1" x14ac:dyDescent="0.3"/>
    <row r="4" spans="1:6" ht="178.5" x14ac:dyDescent="0.25">
      <c r="A4" s="61">
        <v>1</v>
      </c>
      <c r="B4" s="44" t="s">
        <v>24</v>
      </c>
      <c r="C4" s="63" t="s">
        <v>2</v>
      </c>
      <c r="D4" s="65">
        <v>1</v>
      </c>
      <c r="E4" s="67">
        <v>416183400</v>
      </c>
      <c r="F4" s="69">
        <f>+E4*D4</f>
        <v>416183400</v>
      </c>
    </row>
    <row r="5" spans="1:6" ht="246" customHeight="1" thickBot="1" x14ac:dyDescent="0.3">
      <c r="A5" s="62"/>
      <c r="B5" s="45" t="s">
        <v>23</v>
      </c>
      <c r="C5" s="64"/>
      <c r="D5" s="66"/>
      <c r="E5" s="68"/>
      <c r="F5" s="70"/>
    </row>
    <row r="6" spans="1:6" ht="26.25" customHeight="1" thickBot="1" x14ac:dyDescent="0.3">
      <c r="B6" s="48" t="s">
        <v>6</v>
      </c>
      <c r="F6" s="49">
        <f>SUM(F4)</f>
        <v>416183400</v>
      </c>
    </row>
    <row r="9" spans="1:6" x14ac:dyDescent="0.25">
      <c r="B9" s="2"/>
    </row>
    <row r="10" spans="1:6" x14ac:dyDescent="0.25">
      <c r="B10" s="46"/>
    </row>
    <row r="11" spans="1:6" x14ac:dyDescent="0.25">
      <c r="B11" s="47"/>
    </row>
    <row r="12" spans="1:6" x14ac:dyDescent="0.25">
      <c r="B12" s="2"/>
    </row>
    <row r="13" spans="1:6" x14ac:dyDescent="0.25">
      <c r="B13" s="47"/>
    </row>
    <row r="14" spans="1:6" x14ac:dyDescent="0.25">
      <c r="B14" s="2"/>
    </row>
  </sheetData>
  <mergeCells count="6">
    <mergeCell ref="A1:F1"/>
    <mergeCell ref="A4:A5"/>
    <mergeCell ref="C4:C5"/>
    <mergeCell ref="D4:D5"/>
    <mergeCell ref="E4:E5"/>
    <mergeCell ref="F4:F5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B18" sqref="B18"/>
    </sheetView>
  </sheetViews>
  <sheetFormatPr baseColWidth="10" defaultRowHeight="15" x14ac:dyDescent="0.25"/>
  <cols>
    <col min="2" max="2" width="70.7109375" customWidth="1"/>
    <col min="3" max="3" width="31.42578125" customWidth="1"/>
  </cols>
  <sheetData>
    <row r="1" spans="1:3" ht="31.5" customHeight="1" x14ac:dyDescent="0.35">
      <c r="A1" s="60" t="s">
        <v>21</v>
      </c>
      <c r="B1" s="60"/>
      <c r="C1" s="60"/>
    </row>
    <row r="2" spans="1:3" ht="15.75" thickBot="1" x14ac:dyDescent="0.3"/>
    <row r="3" spans="1:3" ht="27.75" customHeight="1" thickBot="1" x14ac:dyDescent="0.3">
      <c r="A3" s="40" t="s">
        <v>0</v>
      </c>
      <c r="B3" s="41" t="s">
        <v>1</v>
      </c>
      <c r="C3" s="40" t="s">
        <v>5</v>
      </c>
    </row>
    <row r="4" spans="1:3" ht="15.75" thickBot="1" x14ac:dyDescent="0.3">
      <c r="A4" s="39"/>
    </row>
    <row r="5" spans="1:3" ht="35.1" customHeight="1" x14ac:dyDescent="0.25">
      <c r="A5" s="50">
        <v>1</v>
      </c>
      <c r="B5" s="51" t="s">
        <v>13</v>
      </c>
      <c r="C5" s="52">
        <f>+'Presupuesto Lote 1'!F6</f>
        <v>1231456980</v>
      </c>
    </row>
    <row r="6" spans="1:3" ht="35.1" customHeight="1" x14ac:dyDescent="0.25">
      <c r="A6" s="53">
        <v>2</v>
      </c>
      <c r="B6" s="54" t="s">
        <v>14</v>
      </c>
      <c r="C6" s="55">
        <f>+'Presupuesto Lote 2'!F6</f>
        <v>450426900.00000006</v>
      </c>
    </row>
    <row r="7" spans="1:3" ht="35.1" customHeight="1" x14ac:dyDescent="0.25">
      <c r="A7" s="53">
        <v>3</v>
      </c>
      <c r="B7" s="54" t="s">
        <v>15</v>
      </c>
      <c r="C7" s="55">
        <f>+'Presupuesto Lote 3'!F5</f>
        <v>480807600.00000006</v>
      </c>
    </row>
    <row r="8" spans="1:3" ht="35.1" customHeight="1" x14ac:dyDescent="0.25">
      <c r="A8" s="53">
        <v>4</v>
      </c>
      <c r="B8" s="56" t="s">
        <v>19</v>
      </c>
      <c r="C8" s="55">
        <f>+'Presupuesto Lote 4'!F6</f>
        <v>421125120</v>
      </c>
    </row>
    <row r="9" spans="1:3" ht="35.1" customHeight="1" thickBot="1" x14ac:dyDescent="0.3">
      <c r="A9" s="57">
        <v>5</v>
      </c>
      <c r="B9" s="58" t="s">
        <v>20</v>
      </c>
      <c r="C9" s="59">
        <f>+'Presupuesto Lote 5'!F6</f>
        <v>416183400</v>
      </c>
    </row>
    <row r="10" spans="1:3" ht="37.5" customHeight="1" thickBot="1" x14ac:dyDescent="0.3">
      <c r="A10" s="39"/>
      <c r="B10" s="43" t="s">
        <v>25</v>
      </c>
      <c r="C10" s="42">
        <f>SUM(C5:C9)</f>
        <v>3000000000</v>
      </c>
    </row>
    <row r="11" spans="1:3" x14ac:dyDescent="0.25">
      <c r="A11" s="39"/>
    </row>
    <row r="12" spans="1:3" x14ac:dyDescent="0.25">
      <c r="A12" s="39"/>
    </row>
    <row r="13" spans="1:3" x14ac:dyDescent="0.25">
      <c r="A13" s="39"/>
    </row>
  </sheetData>
  <mergeCells count="1">
    <mergeCell ref="A1:C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Presupuesto Lote 1</vt:lpstr>
      <vt:lpstr>Presupuesto Lote 2</vt:lpstr>
      <vt:lpstr>Presupuesto Lote 3</vt:lpstr>
      <vt:lpstr>Presupuesto Lote 4</vt:lpstr>
      <vt:lpstr>Presupuesto Lote 5</vt:lpstr>
      <vt:lpstr>Resumen Presupuesto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Merchan Moreno</dc:creator>
  <cp:lastModifiedBy>VALU</cp:lastModifiedBy>
  <cp:lastPrinted>2022-02-03T21:30:29Z</cp:lastPrinted>
  <dcterms:created xsi:type="dcterms:W3CDTF">2021-07-09T09:50:41Z</dcterms:created>
  <dcterms:modified xsi:type="dcterms:W3CDTF">2022-02-05T04:59:12Z</dcterms:modified>
</cp:coreProperties>
</file>