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esktop\CONTRATACION 2022\FERIA ANATO\"/>
    </mc:Choice>
  </mc:AlternateContent>
  <bookViews>
    <workbookView xWindow="0" yWindow="0" windowWidth="24000" windowHeight="8130"/>
  </bookViews>
  <sheets>
    <sheet name="Hoja1" sheetId="1" r:id="rId1"/>
    <sheet name="Hoja2"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1" i="2" l="1"/>
  <c r="M13" i="1" l="1"/>
  <c r="M14" i="1"/>
  <c r="M15" i="1"/>
  <c r="M16" i="1"/>
  <c r="M17" i="1"/>
  <c r="M18" i="1"/>
  <c r="M19" i="1"/>
  <c r="M12" i="1"/>
  <c r="K13" i="1"/>
  <c r="K14" i="1"/>
  <c r="K15" i="1"/>
  <c r="K16" i="1"/>
  <c r="K17" i="1"/>
  <c r="K18" i="1"/>
  <c r="K19" i="1"/>
  <c r="K12" i="1"/>
  <c r="I13" i="1"/>
  <c r="I14" i="1"/>
  <c r="I15" i="1"/>
  <c r="I16" i="1"/>
  <c r="I17" i="1"/>
  <c r="I18" i="1"/>
  <c r="I19" i="1"/>
  <c r="I12" i="1"/>
  <c r="I20" i="1" l="1"/>
  <c r="K20" i="1" l="1"/>
  <c r="K21" i="1" s="1"/>
  <c r="K22" i="1" s="1"/>
  <c r="M20" i="1"/>
  <c r="M21" i="1" s="1"/>
  <c r="M22" i="1" s="1"/>
  <c r="I21" i="1"/>
  <c r="I22" i="1" s="1"/>
  <c r="I25" i="1" s="1"/>
</calcChain>
</file>

<file path=xl/sharedStrings.xml><?xml version="1.0" encoding="utf-8"?>
<sst xmlns="http://schemas.openxmlformats.org/spreadsheetml/2006/main" count="30" uniqueCount="20">
  <si>
    <t>CANT</t>
  </si>
  <si>
    <t>DETALLE</t>
  </si>
  <si>
    <t>VALOR UNITARIO</t>
  </si>
  <si>
    <t>VALOR TOTAL</t>
  </si>
  <si>
    <t xml:space="preserve">Publicista/Diseñador Gráfico creación </t>
  </si>
  <si>
    <t>Caramañola 500ml Blanca Llavero Medidas de 21cm Alto 6.5 cm diámetro personalizada con logo de Departamento.</t>
  </si>
  <si>
    <t>Libretas anilladas pasta dura personalizados con diseño de la imagen del Departamento.</t>
  </si>
  <si>
    <t>Kits suvenires para entregar en la feria a personalidades y rifas en stand ( Caja en mdf personalizada con Llavero, Manilla, dulce tradicional del departamento, bolsa de café y un mug personalizado con la imagen del departamento)</t>
  </si>
  <si>
    <t>Montaje y desmontaje stand ( paredes, pisos, redes eléctricas, pintura y acabados)</t>
  </si>
  <si>
    <t>Invitados musicales representantes del folclor del departamento durante 2 días</t>
  </si>
  <si>
    <t>muestra folclórica</t>
  </si>
  <si>
    <t>item</t>
  </si>
  <si>
    <t xml:space="preserve">sub total </t>
  </si>
  <si>
    <t>iva 19%</t>
  </si>
  <si>
    <t>total</t>
  </si>
  <si>
    <t>Click</t>
  </si>
  <si>
    <t>Pinturedes</t>
  </si>
  <si>
    <t xml:space="preserve">Radillo </t>
  </si>
  <si>
    <t>COMPARATIVOS COTIZACIONES PARA DETERMINAR PREPUESTO DEL PROYECTO ANATO</t>
  </si>
  <si>
    <t xml:space="preserve">Ambientación Stand (Una pantalla led de 3x2 para muro ( reproduccion de videos constante  de los 15 municipios del Departamento de la Guajira.) decoracion de stand en elementos autoctonos, tradicionales, artesanales y culturales del Departamento de la Guajira.
Un header para el techo 
18 juegos de mesas con dos sillas altas (todo blanco) 
Piso tipo click color madera 
Enredaderas 
Logos iluminados LA GUAJIRA 
Una sala VIP con sofá, mesa de centro baja 
Un sonido ambiente 
Micrófono Countryman 
3 smartv 42 pulgadas
Counter de atención principal de 2 puestos
Impresión digital de 12 mtrs x 3 mts
5 Par leds)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</si>
</sst>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164" formatCode="_(* #,##0.00_);_(* \(#,##0.00\);_(* &quot;-&quot;??_);_(@_)"/>
    <numFmt numFmtId="165" formatCode="_-&quot;$&quot;\ * #,##0_-;\-&quot;$&quot;\ * #,##0_-;_-&quot;$&quot;\ * &quot;-&quot;??_-;_-@_-"/>
  </numFmts>
  <fonts count="7" x14ac:knownFonts="1">
    <font>
      <sz val="11"/>
      <color theme="1"/>
      <name val="Calibri"/>
      <family val="2"/>
      <scheme val="minor"/>
    </font>
    <font>
      <sz val="11"/>
      <color theme="1"/>
      <name val="Calibri"/>
      <family val="2"/>
      <scheme val="minor"/>
    </font>
    <font>
      <b/>
      <sz val="10"/>
      <color theme="1"/>
      <name val="Calibri"/>
      <family val="2"/>
      <scheme val="minor"/>
    </font>
    <font>
      <sz val="10"/>
      <color theme="1"/>
      <name val="Calibri"/>
      <family val="2"/>
      <scheme val="minor"/>
    </font>
    <font>
      <b/>
      <sz val="10"/>
      <color theme="1"/>
      <name val="Arial"/>
      <family val="2"/>
    </font>
    <font>
      <sz val="10"/>
      <color theme="1"/>
      <name val="Arial"/>
      <family val="2"/>
    </font>
    <font>
      <sz val="10"/>
      <color rgb="FF000000"/>
      <name val="Arial Narrow"/>
      <family val="2"/>
    </font>
  </fonts>
  <fills count="3">
    <fill>
      <patternFill patternType="none"/>
    </fill>
    <fill>
      <patternFill patternType="gray125"/>
    </fill>
    <fill>
      <patternFill patternType="solid">
        <fgColor rgb="FF4470C4"/>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164" fontId="1" fillId="0" borderId="0" applyFont="0" applyFill="0" applyBorder="0" applyAlignment="0" applyProtection="0"/>
  </cellStyleXfs>
  <cellXfs count="22">
    <xf numFmtId="0" fontId="0" fillId="0" borderId="0" xfId="0"/>
    <xf numFmtId="164" fontId="0" fillId="0" borderId="0" xfId="2" applyFont="1"/>
    <xf numFmtId="0" fontId="2" fillId="0" borderId="0" xfId="0" applyFont="1"/>
    <xf numFmtId="0" fontId="3" fillId="0" borderId="0" xfId="0" applyFont="1"/>
    <xf numFmtId="0" fontId="3" fillId="0" borderId="1" xfId="0" applyFont="1" applyBorder="1" applyAlignment="1">
      <alignment horizontal="center" wrapText="1"/>
    </xf>
    <xf numFmtId="0" fontId="3" fillId="0" borderId="1" xfId="0" applyFont="1" applyBorder="1" applyAlignment="1">
      <alignment horizont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indent="1"/>
    </xf>
    <xf numFmtId="0" fontId="4" fillId="2" borderId="1" xfId="0" applyFont="1" applyFill="1" applyBorder="1" applyAlignment="1">
      <alignment horizontal="left" vertical="center" wrapText="1" indent="3"/>
    </xf>
    <xf numFmtId="0" fontId="5" fillId="0" borderId="1" xfId="0" applyFont="1" applyBorder="1" applyAlignment="1">
      <alignment horizontal="center" vertical="center" wrapText="1"/>
    </xf>
    <xf numFmtId="0" fontId="5" fillId="0" borderId="1" xfId="0" applyFont="1" applyBorder="1" applyAlignment="1">
      <alignment vertical="center" wrapText="1"/>
    </xf>
    <xf numFmtId="165" fontId="5" fillId="0" borderId="1" xfId="1" applyNumberFormat="1" applyFont="1" applyBorder="1" applyAlignment="1">
      <alignment horizontal="right" vertical="center" wrapText="1"/>
    </xf>
    <xf numFmtId="44" fontId="5" fillId="0" borderId="1" xfId="1" applyFont="1" applyBorder="1" applyAlignment="1">
      <alignment horizontal="right" vertical="center" wrapText="1"/>
    </xf>
    <xf numFmtId="44" fontId="3" fillId="0" borderId="1" xfId="0" applyNumberFormat="1" applyFont="1" applyBorder="1"/>
    <xf numFmtId="44" fontId="3" fillId="0" borderId="1" xfId="1" applyFont="1" applyBorder="1"/>
    <xf numFmtId="0" fontId="5" fillId="0" borderId="0" xfId="0" applyFont="1" applyBorder="1" applyAlignment="1">
      <alignment vertical="center" wrapText="1"/>
    </xf>
    <xf numFmtId="0" fontId="4" fillId="0" borderId="2" xfId="0" applyFont="1" applyBorder="1" applyAlignment="1">
      <alignment vertical="center" wrapText="1"/>
    </xf>
    <xf numFmtId="165" fontId="5" fillId="0" borderId="2" xfId="0" applyNumberFormat="1" applyFont="1" applyBorder="1" applyAlignment="1">
      <alignment horizontal="right" vertical="center" wrapText="1"/>
    </xf>
    <xf numFmtId="0" fontId="3" fillId="0" borderId="1" xfId="0" applyFont="1" applyBorder="1"/>
    <xf numFmtId="164" fontId="3" fillId="0" borderId="0" xfId="2" applyFont="1"/>
    <xf numFmtId="0" fontId="6" fillId="0" borderId="0" xfId="0" applyFont="1" applyAlignment="1">
      <alignment vertical="center"/>
    </xf>
    <xf numFmtId="0" fontId="6" fillId="0" borderId="0" xfId="0" applyFont="1"/>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8:M39"/>
  <sheetViews>
    <sheetView tabSelected="1" topLeftCell="E1" workbookViewId="0">
      <selection activeCell="F5" sqref="F5"/>
    </sheetView>
  </sheetViews>
  <sheetFormatPr baseColWidth="10" defaultRowHeight="12.75" x14ac:dyDescent="0.2"/>
  <cols>
    <col min="1" max="4" width="11.42578125" style="3"/>
    <col min="5" max="5" width="10.7109375" style="3" customWidth="1"/>
    <col min="6" max="6" width="38.42578125" style="3" customWidth="1"/>
    <col min="7" max="7" width="14.5703125" style="3" customWidth="1"/>
    <col min="8" max="8" width="17.7109375" style="3" bestFit="1" customWidth="1"/>
    <col min="9" max="9" width="19" style="3" bestFit="1" customWidth="1"/>
    <col min="10" max="10" width="17.7109375" style="3" bestFit="1" customWidth="1"/>
    <col min="11" max="11" width="16.7109375" style="3" bestFit="1" customWidth="1"/>
    <col min="12" max="12" width="15.85546875" style="3" bestFit="1" customWidth="1"/>
    <col min="13" max="13" width="16.7109375" style="3" bestFit="1" customWidth="1"/>
    <col min="14" max="16384" width="11.42578125" style="3"/>
  </cols>
  <sheetData>
    <row r="8" spans="5:13" x14ac:dyDescent="0.2">
      <c r="E8" s="2" t="s">
        <v>18</v>
      </c>
    </row>
    <row r="10" spans="5:13" x14ac:dyDescent="0.2">
      <c r="H10" s="4" t="s">
        <v>15</v>
      </c>
      <c r="I10" s="4"/>
      <c r="J10" s="5" t="s">
        <v>16</v>
      </c>
      <c r="K10" s="5"/>
      <c r="L10" s="5" t="s">
        <v>17</v>
      </c>
      <c r="M10" s="5"/>
    </row>
    <row r="11" spans="5:13" ht="25.5" x14ac:dyDescent="0.2">
      <c r="E11" s="6" t="s">
        <v>11</v>
      </c>
      <c r="F11" s="6" t="s">
        <v>1</v>
      </c>
      <c r="G11" s="6" t="s">
        <v>0</v>
      </c>
      <c r="H11" s="7" t="s">
        <v>2</v>
      </c>
      <c r="I11" s="8" t="s">
        <v>3</v>
      </c>
      <c r="J11" s="7" t="s">
        <v>2</v>
      </c>
      <c r="K11" s="8" t="s">
        <v>3</v>
      </c>
      <c r="L11" s="7" t="s">
        <v>2</v>
      </c>
      <c r="M11" s="8" t="s">
        <v>3</v>
      </c>
    </row>
    <row r="12" spans="5:13" x14ac:dyDescent="0.2">
      <c r="E12" s="9">
        <v>1</v>
      </c>
      <c r="F12" s="10" t="s">
        <v>4</v>
      </c>
      <c r="G12" s="9">
        <v>1</v>
      </c>
      <c r="H12" s="11">
        <v>1344537.8151260505</v>
      </c>
      <c r="I12" s="11">
        <f>G12*H12</f>
        <v>1344537.8151260505</v>
      </c>
      <c r="J12" s="12">
        <v>2521008.4033613447</v>
      </c>
      <c r="K12" s="13">
        <f>G12*J12</f>
        <v>2521008.4033613447</v>
      </c>
      <c r="L12" s="14">
        <v>1512605.0420168068</v>
      </c>
      <c r="M12" s="13">
        <f>G12*L12</f>
        <v>1512605.0420168068</v>
      </c>
    </row>
    <row r="13" spans="5:13" ht="38.25" x14ac:dyDescent="0.2">
      <c r="E13" s="9">
        <v>2</v>
      </c>
      <c r="F13" s="10" t="s">
        <v>5</v>
      </c>
      <c r="G13" s="9">
        <v>500</v>
      </c>
      <c r="H13" s="11">
        <v>19327.731092436974</v>
      </c>
      <c r="I13" s="11">
        <f t="shared" ref="I13:I19" si="0">G13*H13</f>
        <v>9663865.5462184865</v>
      </c>
      <c r="J13" s="12">
        <v>21008.403361344539</v>
      </c>
      <c r="K13" s="13">
        <f t="shared" ref="K13:K19" si="1">G13*J13</f>
        <v>10504201.680672269</v>
      </c>
      <c r="L13" s="14">
        <v>21008.403361344539</v>
      </c>
      <c r="M13" s="13">
        <f t="shared" ref="M13:M19" si="2">G13*L13</f>
        <v>10504201.680672269</v>
      </c>
    </row>
    <row r="14" spans="5:13" ht="25.5" x14ac:dyDescent="0.2">
      <c r="E14" s="9">
        <v>3</v>
      </c>
      <c r="F14" s="10" t="s">
        <v>6</v>
      </c>
      <c r="G14" s="9">
        <v>500</v>
      </c>
      <c r="H14" s="11">
        <v>29411.764705882353</v>
      </c>
      <c r="I14" s="11">
        <f t="shared" si="0"/>
        <v>14705882.352941176</v>
      </c>
      <c r="J14" s="12">
        <v>33613.445378151264</v>
      </c>
      <c r="K14" s="13">
        <f t="shared" si="1"/>
        <v>16806722.68907563</v>
      </c>
      <c r="L14" s="14">
        <v>33613.445378151264</v>
      </c>
      <c r="M14" s="13">
        <f t="shared" si="2"/>
        <v>16806722.68907563</v>
      </c>
    </row>
    <row r="15" spans="5:13" ht="76.5" x14ac:dyDescent="0.2">
      <c r="E15" s="9">
        <v>4</v>
      </c>
      <c r="F15" s="10" t="s">
        <v>7</v>
      </c>
      <c r="G15" s="9">
        <v>40</v>
      </c>
      <c r="H15" s="11">
        <v>210084.03361344538</v>
      </c>
      <c r="I15" s="11">
        <f t="shared" si="0"/>
        <v>8403361.3445378151</v>
      </c>
      <c r="J15" s="12">
        <v>210084.03361344538</v>
      </c>
      <c r="K15" s="13">
        <f t="shared" si="1"/>
        <v>8403361.3445378151</v>
      </c>
      <c r="L15" s="14">
        <v>210084.03361344538</v>
      </c>
      <c r="M15" s="13">
        <f t="shared" si="2"/>
        <v>8403361.3445378151</v>
      </c>
    </row>
    <row r="16" spans="5:13" ht="25.5" x14ac:dyDescent="0.2">
      <c r="E16" s="9">
        <v>5</v>
      </c>
      <c r="F16" s="10" t="s">
        <v>8</v>
      </c>
      <c r="G16" s="9">
        <v>1</v>
      </c>
      <c r="H16" s="11">
        <v>17226890.756302521</v>
      </c>
      <c r="I16" s="11">
        <f t="shared" si="0"/>
        <v>17226890.756302521</v>
      </c>
      <c r="J16" s="12">
        <v>25210084.033613447</v>
      </c>
      <c r="K16" s="13">
        <f t="shared" si="1"/>
        <v>25210084.033613447</v>
      </c>
      <c r="L16" s="14">
        <v>29411764.705882356</v>
      </c>
      <c r="M16" s="13">
        <f t="shared" si="2"/>
        <v>29411764.705882356</v>
      </c>
    </row>
    <row r="17" spans="5:13" ht="267.75" x14ac:dyDescent="0.2">
      <c r="E17" s="9">
        <v>6</v>
      </c>
      <c r="F17" s="10" t="s">
        <v>19</v>
      </c>
      <c r="G17" s="9">
        <v>1</v>
      </c>
      <c r="H17" s="11">
        <v>30200000</v>
      </c>
      <c r="I17" s="11">
        <f t="shared" si="0"/>
        <v>30200000</v>
      </c>
      <c r="J17" s="12">
        <v>33613445.37815126</v>
      </c>
      <c r="K17" s="13">
        <f t="shared" si="1"/>
        <v>33613445.37815126</v>
      </c>
      <c r="L17" s="14">
        <v>25210084.033613447</v>
      </c>
      <c r="M17" s="13">
        <f t="shared" si="2"/>
        <v>25210084.033613447</v>
      </c>
    </row>
    <row r="18" spans="5:13" ht="25.5" x14ac:dyDescent="0.2">
      <c r="E18" s="9">
        <v>7</v>
      </c>
      <c r="F18" s="10" t="s">
        <v>9</v>
      </c>
      <c r="G18" s="9">
        <v>1</v>
      </c>
      <c r="H18" s="11">
        <v>2100840.3361344538</v>
      </c>
      <c r="I18" s="11">
        <f t="shared" si="0"/>
        <v>2100840.3361344538</v>
      </c>
      <c r="J18" s="12">
        <v>2521008.4033613447</v>
      </c>
      <c r="K18" s="13">
        <f t="shared" si="1"/>
        <v>2521008.4033613447</v>
      </c>
      <c r="L18" s="12">
        <v>2521008.4033613447</v>
      </c>
      <c r="M18" s="13">
        <f t="shared" si="2"/>
        <v>2521008.4033613447</v>
      </c>
    </row>
    <row r="19" spans="5:13" x14ac:dyDescent="0.2">
      <c r="E19" s="9">
        <v>8</v>
      </c>
      <c r="F19" s="10" t="s">
        <v>10</v>
      </c>
      <c r="G19" s="9">
        <v>1</v>
      </c>
      <c r="H19" s="11">
        <v>2016806.7226890756</v>
      </c>
      <c r="I19" s="11">
        <f t="shared" si="0"/>
        <v>2016806.7226890756</v>
      </c>
      <c r="J19" s="12">
        <v>2100840.3361344538</v>
      </c>
      <c r="K19" s="13">
        <f t="shared" si="1"/>
        <v>2100840.3361344538</v>
      </c>
      <c r="L19" s="12">
        <v>2100840.3361344538</v>
      </c>
      <c r="M19" s="13">
        <f t="shared" si="2"/>
        <v>2100840.3361344538</v>
      </c>
    </row>
    <row r="20" spans="5:13" x14ac:dyDescent="0.2">
      <c r="E20" s="15"/>
      <c r="F20" s="15"/>
      <c r="G20" s="15"/>
      <c r="H20" s="16" t="s">
        <v>12</v>
      </c>
      <c r="I20" s="17">
        <f>SUM(I12:I19)</f>
        <v>85662184.873949572</v>
      </c>
      <c r="J20" s="16" t="s">
        <v>12</v>
      </c>
      <c r="K20" s="13">
        <f>SUM(K12:K19)</f>
        <v>101680672.26890756</v>
      </c>
      <c r="L20" s="16" t="s">
        <v>12</v>
      </c>
      <c r="M20" s="13">
        <f>SUM(M12:M19)</f>
        <v>96470588.235294119</v>
      </c>
    </row>
    <row r="21" spans="5:13" x14ac:dyDescent="0.2">
      <c r="H21" s="18" t="s">
        <v>13</v>
      </c>
      <c r="I21" s="13">
        <f>I20*19%</f>
        <v>16275815.126050418</v>
      </c>
      <c r="J21" s="18" t="s">
        <v>13</v>
      </c>
      <c r="K21" s="13">
        <f>K20*19%</f>
        <v>19319327.731092438</v>
      </c>
      <c r="L21" s="18" t="s">
        <v>13</v>
      </c>
      <c r="M21" s="13">
        <f>M20*19%</f>
        <v>18329411.764705881</v>
      </c>
    </row>
    <row r="22" spans="5:13" x14ac:dyDescent="0.2">
      <c r="H22" s="18" t="s">
        <v>14</v>
      </c>
      <c r="I22" s="13">
        <f>I20+I21</f>
        <v>101937999.99999999</v>
      </c>
      <c r="J22" s="18" t="s">
        <v>14</v>
      </c>
      <c r="K22" s="13">
        <f>K20+K21</f>
        <v>121000000</v>
      </c>
      <c r="L22" s="18" t="s">
        <v>14</v>
      </c>
      <c r="M22" s="13">
        <f>M20+M21</f>
        <v>114800000</v>
      </c>
    </row>
    <row r="25" spans="5:13" x14ac:dyDescent="0.2">
      <c r="I25" s="19">
        <f>I22*120%</f>
        <v>122325599.99999997</v>
      </c>
      <c r="K25" s="19"/>
    </row>
    <row r="26" spans="5:13" x14ac:dyDescent="0.2">
      <c r="F26" s="20"/>
      <c r="I26" s="19"/>
      <c r="K26" s="19"/>
    </row>
    <row r="27" spans="5:13" x14ac:dyDescent="0.2">
      <c r="F27" s="20"/>
      <c r="K27" s="19"/>
    </row>
    <row r="28" spans="5:13" x14ac:dyDescent="0.2">
      <c r="F28" s="21"/>
    </row>
    <row r="29" spans="5:13" x14ac:dyDescent="0.2">
      <c r="F29" s="21"/>
    </row>
    <row r="30" spans="5:13" x14ac:dyDescent="0.2">
      <c r="F30" s="21"/>
    </row>
    <row r="31" spans="5:13" x14ac:dyDescent="0.2">
      <c r="F31" s="21"/>
    </row>
    <row r="32" spans="5:13" x14ac:dyDescent="0.2">
      <c r="F32" s="21"/>
    </row>
    <row r="33" spans="6:6" x14ac:dyDescent="0.2">
      <c r="F33" s="21"/>
    </row>
    <row r="34" spans="6:6" x14ac:dyDescent="0.2">
      <c r="F34" s="21"/>
    </row>
    <row r="35" spans="6:6" x14ac:dyDescent="0.2">
      <c r="F35" s="21"/>
    </row>
    <row r="36" spans="6:6" x14ac:dyDescent="0.2">
      <c r="F36" s="21"/>
    </row>
    <row r="37" spans="6:6" x14ac:dyDescent="0.2">
      <c r="F37" s="21"/>
    </row>
    <row r="38" spans="6:6" x14ac:dyDescent="0.2">
      <c r="F38" s="21"/>
    </row>
    <row r="39" spans="6:6" x14ac:dyDescent="0.2">
      <c r="F39" s="21"/>
    </row>
  </sheetData>
  <mergeCells count="3">
    <mergeCell ref="L10:M10"/>
    <mergeCell ref="H10:I10"/>
    <mergeCell ref="J10:K10"/>
  </mergeCells>
  <pageMargins left="0.70866141732283472" right="0.70866141732283472" top="0.74803149606299213" bottom="0.74803149606299213" header="0.31496062992125984" footer="0.31496062992125984"/>
  <pageSetup paperSize="345"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21:G21"/>
  <sheetViews>
    <sheetView workbookViewId="0">
      <selection activeCell="F21" sqref="F21"/>
    </sheetView>
  </sheetViews>
  <sheetFormatPr baseColWidth="10" defaultRowHeight="15" x14ac:dyDescent="0.25"/>
  <cols>
    <col min="5" max="5" width="15.140625" bestFit="1" customWidth="1"/>
    <col min="6" max="6" width="16.28515625" customWidth="1"/>
  </cols>
  <sheetData>
    <row r="21" spans="5:7" x14ac:dyDescent="0.25">
      <c r="E21" s="1">
        <v>388045446</v>
      </c>
      <c r="F21" s="1">
        <v>0</v>
      </c>
      <c r="G21" t="e">
        <f>E21/F21</f>
        <v>#DIV/0!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 de Windows</cp:lastModifiedBy>
  <cp:lastPrinted>2022-01-25T00:36:55Z</cp:lastPrinted>
  <dcterms:created xsi:type="dcterms:W3CDTF">2022-01-20T20:37:44Z</dcterms:created>
  <dcterms:modified xsi:type="dcterms:W3CDTF">2022-01-25T00:37:01Z</dcterms:modified>
</cp:coreProperties>
</file>