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IMITRI AUSAKE\ESTUDIOS DE MERCADOS -ESE H.L.C.I-2022\ESTUDIO MERCADO LAVADO DE TANQUE-2022\"/>
    </mc:Choice>
  </mc:AlternateContent>
  <bookViews>
    <workbookView xWindow="-105" yWindow="-105" windowWidth="23250" windowHeight="12570"/>
  </bookViews>
  <sheets>
    <sheet name="CUADRO MANTENIMIENTOS" sheetId="5" r:id="rId1"/>
    <sheet name="COMPARATIVO MATERIALES" sheetId="6" r:id="rId2"/>
    <sheet name="LISTADO DE TANQU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6" l="1"/>
  <c r="H47" i="6"/>
  <c r="H46" i="6"/>
  <c r="H8" i="6" l="1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9" i="6"/>
  <c r="H50" i="6"/>
  <c r="H51" i="6"/>
  <c r="H52" i="6"/>
  <c r="H53" i="6"/>
  <c r="H54" i="6"/>
  <c r="H55" i="6"/>
  <c r="H56" i="6"/>
  <c r="H57" i="6"/>
  <c r="H58" i="6"/>
  <c r="H59" i="6"/>
  <c r="H7" i="6"/>
  <c r="H60" i="6" l="1"/>
  <c r="I68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9" i="5"/>
  <c r="I6" i="5"/>
  <c r="I65" i="5" l="1"/>
  <c r="I70" i="5"/>
  <c r="I43" i="5"/>
  <c r="I72" i="5" s="1"/>
  <c r="I74" i="5" s="1"/>
  <c r="I75" i="5" l="1"/>
  <c r="I76" i="5"/>
</calcChain>
</file>

<file path=xl/sharedStrings.xml><?xml version="1.0" encoding="utf-8"?>
<sst xmlns="http://schemas.openxmlformats.org/spreadsheetml/2006/main" count="499" uniqueCount="152">
  <si>
    <t>SERVICIO LIMPIEZA Y DESINFECCION DE TANQUES DE ALMACENAMIENTO DE AGUA POTABLE EN LA ESE CARTAGENA DE INDIAS</t>
  </si>
  <si>
    <t>ITEM</t>
  </si>
  <si>
    <t>UBICACIÓN</t>
  </si>
  <si>
    <t>CANT</t>
  </si>
  <si>
    <t>No. TANQUES</t>
  </si>
  <si>
    <t>CAP LITROS</t>
  </si>
  <si>
    <t>TANQUES ELEVADOS</t>
  </si>
  <si>
    <t>Arroyo de las Canoas</t>
  </si>
  <si>
    <t>Un</t>
  </si>
  <si>
    <t>Tanque 500-1000 lts</t>
  </si>
  <si>
    <t>Manzanillo del mar</t>
  </si>
  <si>
    <t>Nuevo Porvenir</t>
  </si>
  <si>
    <t>Canapote-contingencia</t>
  </si>
  <si>
    <t xml:space="preserve">Candelaria </t>
  </si>
  <si>
    <t>Esperanza</t>
  </si>
  <si>
    <t>Olaya</t>
  </si>
  <si>
    <t xml:space="preserve">Foco rojo </t>
  </si>
  <si>
    <t xml:space="preserve">Fredonia     </t>
  </si>
  <si>
    <t xml:space="preserve">Ternera </t>
  </si>
  <si>
    <t>Blas de leso</t>
  </si>
  <si>
    <t>Mandela cap</t>
  </si>
  <si>
    <t>Arroz barato</t>
  </si>
  <si>
    <t>Pasacaballos</t>
  </si>
  <si>
    <t>San Vicente</t>
  </si>
  <si>
    <t>Gaviotas</t>
  </si>
  <si>
    <t>La reina</t>
  </si>
  <si>
    <t>Bosque</t>
  </si>
  <si>
    <t>Sede administrativa</t>
  </si>
  <si>
    <t>Caño del Oro</t>
  </si>
  <si>
    <t>Arroyo Grande</t>
  </si>
  <si>
    <t>La boquilla</t>
  </si>
  <si>
    <t>Tierra Bomba</t>
  </si>
  <si>
    <t>Bayunca</t>
  </si>
  <si>
    <t>un</t>
  </si>
  <si>
    <t> un</t>
  </si>
  <si>
    <t>Boston</t>
  </si>
  <si>
    <t>Pozón hospital</t>
  </si>
  <si>
    <t>Punta Canoa</t>
  </si>
  <si>
    <t xml:space="preserve"> Un</t>
  </si>
  <si>
    <t>Tanque 500-1000 Lts</t>
  </si>
  <si>
    <t>San Pedro y Libertad.</t>
  </si>
  <si>
    <t>Islas del Rosario</t>
  </si>
  <si>
    <t>Isla Fuerte</t>
  </si>
  <si>
    <t>Puerto Rey</t>
  </si>
  <si>
    <t>Bicentenario</t>
  </si>
  <si>
    <t>Islote</t>
  </si>
  <si>
    <t>Tanque 500_1000 Lts</t>
  </si>
  <si>
    <t>Sub Total Tanques Elevados</t>
  </si>
  <si>
    <t xml:space="preserve">ALBERCAS SUBTERRANEAS </t>
  </si>
  <si>
    <t>Pontezuela</t>
  </si>
  <si>
    <t>Albercas subterráneas</t>
  </si>
  <si>
    <t>Arroyo de las canoas</t>
  </si>
  <si>
    <t>alberca no subterránea</t>
  </si>
  <si>
    <t>Canapote</t>
  </si>
  <si>
    <t>Nuevo bosque</t>
  </si>
  <si>
    <t>Alberca subterránea</t>
  </si>
  <si>
    <t>Nuevo porvenir</t>
  </si>
  <si>
    <t>Blas de lezo</t>
  </si>
  <si>
    <t>Socorro</t>
  </si>
  <si>
    <t>Caño del oro</t>
  </si>
  <si>
    <t>Líbano</t>
  </si>
  <si>
    <t>Arroyo  de Piedra</t>
  </si>
  <si>
    <t>Ternera</t>
  </si>
  <si>
    <t>Un </t>
  </si>
  <si>
    <t>Lemetre Nuevo</t>
  </si>
  <si>
    <t>Alberca Subterranea</t>
  </si>
  <si>
    <t>Boquilla</t>
  </si>
  <si>
    <t xml:space="preserve">Alberca elevada </t>
  </si>
  <si>
    <t>Total Albercas profundas</t>
  </si>
  <si>
    <t>ANALISIS DE AGUA</t>
  </si>
  <si>
    <t>Análisis Fisicoquímico</t>
  </si>
  <si>
    <t>Análisis Microbiológicos</t>
  </si>
  <si>
    <t>Centro de salud pozón</t>
  </si>
  <si>
    <t>Boca chica</t>
  </si>
  <si>
    <t>Punta arena</t>
  </si>
  <si>
    <t>San francisco</t>
  </si>
  <si>
    <t>Tierra baja</t>
  </si>
  <si>
    <t>COTIZACION 1</t>
  </si>
  <si>
    <t>H&amp;K SOLUCIONES SAS</t>
  </si>
  <si>
    <t>FUMIHOGAR SERVICIOS SAS</t>
  </si>
  <si>
    <t>COTIZACION 2</t>
  </si>
  <si>
    <t>COTIZACION 3</t>
  </si>
  <si>
    <t>BIOFUMIGACIONES</t>
  </si>
  <si>
    <t>CUADRO COMPARATIVO</t>
  </si>
  <si>
    <t>PROMEDIO</t>
  </si>
  <si>
    <t>Item</t>
  </si>
  <si>
    <t>DESCRIPCION</t>
  </si>
  <si>
    <t xml:space="preserve"> Vr. Unitario </t>
  </si>
  <si>
    <t>suministro e instalación de tanque elevado de 500 litros</t>
  </si>
  <si>
    <t>suministro e instalación de tanque elevado de 1000 litros</t>
  </si>
  <si>
    <t>suministro e instalación de tanque elevado de 2000 litros</t>
  </si>
  <si>
    <t>flotador de tanque elevado instalado</t>
  </si>
  <si>
    <t>flotador de alberca profunda instalado en bronce</t>
  </si>
  <si>
    <t>candado Yale 870</t>
  </si>
  <si>
    <t>candado yale850</t>
  </si>
  <si>
    <t>tubería de presión de 1/2" por metro</t>
  </si>
  <si>
    <t>tubería de presión de 3/4" por metro</t>
  </si>
  <si>
    <t>tubería de presión de 1" por metro</t>
  </si>
  <si>
    <t>tubería de presión de 2" por metro</t>
  </si>
  <si>
    <t>tubería de presión de 3" por metro</t>
  </si>
  <si>
    <t>unión universal de 1/2"</t>
  </si>
  <si>
    <t>unión universal de 3/4"</t>
  </si>
  <si>
    <t>unión universal de 1"</t>
  </si>
  <si>
    <t>unión universal de 2"</t>
  </si>
  <si>
    <t>unión simple de 1/2"</t>
  </si>
  <si>
    <t>unión simple de 3/8"</t>
  </si>
  <si>
    <t>unión simple de 1"</t>
  </si>
  <si>
    <t>unión simple de 2"</t>
  </si>
  <si>
    <t>unión simple de 3"</t>
  </si>
  <si>
    <t>Cheque para tanque de ½”</t>
  </si>
  <si>
    <t>Cheque para tanque de 1”</t>
  </si>
  <si>
    <t>unión de presión 2"</t>
  </si>
  <si>
    <t>unión de presión 3"</t>
  </si>
  <si>
    <t>codo de 1/2"</t>
  </si>
  <si>
    <t>codo de 3/4"</t>
  </si>
  <si>
    <t>codo de 1"</t>
  </si>
  <si>
    <t>codo de 2"</t>
  </si>
  <si>
    <t>codo de presión de 2"</t>
  </si>
  <si>
    <t>codo de presión de 3"</t>
  </si>
  <si>
    <t>adaptador macho 2"</t>
  </si>
  <si>
    <t>adaptador macho 3"</t>
  </si>
  <si>
    <t>teflón industrial</t>
  </si>
  <si>
    <t>cemento por bulto</t>
  </si>
  <si>
    <t>piedra china por latas</t>
  </si>
  <si>
    <t>arena por latas</t>
  </si>
  <si>
    <t>impermeabilizante por galón</t>
  </si>
  <si>
    <t>Esmalte pintura x galon</t>
  </si>
  <si>
    <t>pegante líquido para PVC</t>
  </si>
  <si>
    <t>mantenimiento y pinturas de tapas de alberca</t>
  </si>
  <si>
    <t>mantenimiento y pinturas de la estructura de cemento de los tanques elevados</t>
  </si>
  <si>
    <t>restauración y pintura de los tanques alimentadores en fibra</t>
  </si>
  <si>
    <t>pintura de los tanques alimentadores en fibra</t>
  </si>
  <si>
    <t xml:space="preserve"> Unión de presión de ½”          </t>
  </si>
  <si>
    <t>limpieza y desinfecciones especiales (desmonte de malezas)</t>
  </si>
  <si>
    <t>cable de amarre de tanque elevado por metro</t>
  </si>
  <si>
    <t>pernos</t>
  </si>
  <si>
    <t>llaves de paso de 2"</t>
  </si>
  <si>
    <t>Reparación de base de tanque de 3 mts de altura con plataforma en concreto y acero con tubería  de 10” x ¼ , incluye excavación , retiro y concreto zapata</t>
  </si>
  <si>
    <t xml:space="preserve">Reparaciones de filtraciones y pañetes impermeabilizados en muros y placas de tanques, incluyendo destroncada x metros.   </t>
  </si>
  <si>
    <t xml:space="preserve">Reparación de acabados con material lavable, incluye media caña. X metros </t>
  </si>
  <si>
    <t xml:space="preserve">Instalación de pollos en concretos para tanques </t>
  </si>
  <si>
    <t>CANT.</t>
  </si>
  <si>
    <t>UND.</t>
  </si>
  <si>
    <t>PROPONENTE
FUMIHOGAR</t>
  </si>
  <si>
    <t>PROPONENTE
BIOFUMIGACIONES</t>
  </si>
  <si>
    <t>PROPONENTE
H&amp;K SOLUCIONES</t>
  </si>
  <si>
    <t>Total Analisis</t>
  </si>
  <si>
    <t>TOTAL MANTENIMIENTOS</t>
  </si>
  <si>
    <t>AIU 35%</t>
  </si>
  <si>
    <t>CUADRO COMPARATIVO DE ACTIVIDADES DE MANTENIMIENTO Y REPARACION</t>
  </si>
  <si>
    <t>TOTAL PRESUPUESTO UNITARIO</t>
  </si>
  <si>
    <t>PRESUPUESTO UNITARIO (comprende lavados y actividades)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</si>
</sst>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_);[Red]\(&quot;$&quot;\ #,##0\)"/>
    <numFmt numFmtId="8" formatCode="&quot;$&quot;\ #,##0.00_);[Red]\(&quot;$&quot;\ #,##0.00\)"/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212120"/>
      <name val="Arial"/>
      <family val="2"/>
    </font>
    <font>
      <b/>
      <sz val="12"/>
      <color theme="1"/>
      <name val="Arial"/>
      <family val="2"/>
    </font>
    <font>
      <sz val="11"/>
      <color theme="1"/>
      <name val="Arial Narrow"/>
      <family val="2"/>
    </font>
    <font>
      <sz val="11"/>
      <color rgb="FF21212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4" fontId="6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16" fillId="0" borderId="0" xfId="0" applyFont="1" applyBorder="1" applyAlignment="1">
      <alignment horizontal="center"/>
    </xf>
    <xf numFmtId="44" fontId="0" fillId="0" borderId="0" xfId="0" applyNumberFormat="1" applyBorder="1"/>
    <xf numFmtId="3" fontId="0" fillId="0" borderId="0" xfId="0" applyNumberFormat="1" applyBorder="1" applyAlignment="1">
      <alignment horizontal="center"/>
    </xf>
    <xf numFmtId="3" fontId="0" fillId="0" borderId="0" xfId="0" applyNumberFormat="1" applyBorder="1"/>
    <xf numFmtId="3" fontId="16" fillId="0" borderId="0" xfId="0" applyNumberFormat="1" applyFont="1" applyBorder="1"/>
    <xf numFmtId="0" fontId="0" fillId="0" borderId="0" xfId="0" applyFill="1"/>
    <xf numFmtId="0" fontId="2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justify" vertical="center"/>
    </xf>
    <xf numFmtId="44" fontId="3" fillId="0" borderId="1" xfId="1" applyFont="1" applyFill="1" applyBorder="1" applyAlignment="1">
      <alignment horizontal="center" vertical="center"/>
    </xf>
    <xf numFmtId="44" fontId="0" fillId="0" borderId="0" xfId="0" applyNumberFormat="1" applyFill="1"/>
    <xf numFmtId="44" fontId="4" fillId="0" borderId="1" xfId="1" applyFont="1" applyFill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/>
    </xf>
    <xf numFmtId="44" fontId="4" fillId="0" borderId="2" xfId="1" applyFont="1" applyFill="1" applyBorder="1" applyAlignment="1">
      <alignment horizontal="center" vertical="center"/>
    </xf>
    <xf numFmtId="44" fontId="3" fillId="0" borderId="2" xfId="1" applyFont="1" applyFill="1" applyBorder="1" applyAlignment="1">
      <alignment horizontal="center" vertical="center"/>
    </xf>
    <xf numFmtId="44" fontId="0" fillId="0" borderId="0" xfId="1" applyFont="1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4" fontId="0" fillId="0" borderId="1" xfId="1" applyFont="1" applyFill="1" applyBorder="1" applyAlignment="1">
      <alignment horizontal="center"/>
    </xf>
    <xf numFmtId="0" fontId="14" fillId="0" borderId="1" xfId="0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44" fontId="14" fillId="0" borderId="1" xfId="1" applyFont="1" applyFill="1" applyBorder="1" applyAlignment="1">
      <alignment horizontal="center"/>
    </xf>
    <xf numFmtId="44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44" fontId="0" fillId="0" borderId="0" xfId="1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6" fontId="12" fillId="0" borderId="1" xfId="0" applyNumberFormat="1" applyFont="1" applyFill="1" applyBorder="1" applyAlignment="1">
      <alignment vertical="center"/>
    </xf>
    <xf numFmtId="6" fontId="13" fillId="0" borderId="1" xfId="0" applyNumberFormat="1" applyFont="1" applyFill="1" applyBorder="1" applyAlignment="1">
      <alignment vertical="center" wrapText="1"/>
    </xf>
    <xf numFmtId="6" fontId="12" fillId="0" borderId="1" xfId="0" applyNumberFormat="1" applyFont="1" applyFill="1" applyBorder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3" fontId="12" fillId="0" borderId="1" xfId="0" applyNumberFormat="1" applyFont="1" applyFill="1" applyBorder="1" applyAlignment="1">
      <alignment vertical="center" wrapText="1"/>
    </xf>
    <xf numFmtId="6" fontId="12" fillId="0" borderId="7" xfId="0" applyNumberFormat="1" applyFont="1" applyFill="1" applyBorder="1" applyAlignment="1">
      <alignment vertical="center"/>
    </xf>
    <xf numFmtId="6" fontId="13" fillId="0" borderId="7" xfId="0" applyNumberFormat="1" applyFont="1" applyFill="1" applyBorder="1" applyAlignment="1">
      <alignment vertical="center" wrapText="1"/>
    </xf>
    <xf numFmtId="6" fontId="12" fillId="0" borderId="7" xfId="0" applyNumberFormat="1" applyFont="1" applyFill="1" applyBorder="1" applyAlignment="1">
      <alignment vertical="center" wrapText="1"/>
    </xf>
    <xf numFmtId="164" fontId="14" fillId="0" borderId="7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44" fontId="8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44" fontId="10" fillId="0" borderId="1" xfId="1" applyFont="1" applyFill="1" applyBorder="1" applyAlignment="1">
      <alignment horizontal="center" vertical="center"/>
    </xf>
    <xf numFmtId="44" fontId="10" fillId="0" borderId="3" xfId="1" applyFont="1" applyFill="1" applyBorder="1" applyAlignment="1">
      <alignment horizontal="center" vertical="center"/>
    </xf>
    <xf numFmtId="8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/>
    </xf>
    <xf numFmtId="44" fontId="3" fillId="0" borderId="3" xfId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3" fontId="15" fillId="0" borderId="1" xfId="1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left"/>
    </xf>
    <xf numFmtId="0" fontId="14" fillId="0" borderId="6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wrapText="1"/>
    </xf>
    <xf numFmtId="0" fontId="16" fillId="0" borderId="0" xfId="0" applyFont="1" applyFill="1" applyBorder="1"/>
    <xf numFmtId="0" fontId="0" fillId="0" borderId="0" xfId="0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16" fillId="0" borderId="0" xfId="0" applyFont="1" applyFill="1" applyBorder="1" applyAlignment="1">
      <alignment horizontal="center" wrapText="1"/>
    </xf>
    <xf numFmtId="3" fontId="0" fillId="0" borderId="0" xfId="0" applyNumberFormat="1" applyFont="1" applyFill="1" applyBorder="1" applyAlignment="1">
      <alignment horizontal="center"/>
    </xf>
    <xf numFmtId="44" fontId="0" fillId="0" borderId="0" xfId="0" applyNumberFormat="1" applyFill="1" applyBorder="1" applyAlignment="1">
      <alignment horizontal="center"/>
    </xf>
    <xf numFmtId="3" fontId="16" fillId="0" borderId="0" xfId="0" applyNumberFormat="1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/>
    <xf numFmtId="0" fontId="0" fillId="0" borderId="0" xfId="0" applyBorder="1"/>
    <xf numFmtId="0" fontId="16" fillId="0" borderId="0" xfId="0" applyFont="1" applyBorder="1" applyAlignment="1">
      <alignment horizontal="center" wrapText="1"/>
    </xf>
    <xf numFmtId="0" fontId="16" fillId="0" borderId="0" xfId="0" applyFont="1" applyBorder="1"/>
    <xf numFmtId="3" fontId="0" fillId="0" borderId="0" xfId="0" applyNumberFormat="1" applyFont="1" applyBorder="1" applyAlignment="1">
      <alignment horizontal="center"/>
    </xf>
    <xf numFmtId="3" fontId="16" fillId="0" borderId="0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1"/>
  <sheetViews>
    <sheetView tabSelected="1" workbookViewId="0">
      <selection activeCell="A12" sqref="A12"/>
    </sheetView>
  </sheetViews>
  <sheetFormatPr baseColWidth="10" defaultColWidth="11.5703125" defaultRowHeight="15" x14ac:dyDescent="0.25"/>
  <cols>
    <col min="1" max="1" width="11.42578125" style="37" customWidth="1"/>
    <col min="2" max="2" width="31.5703125" style="16" customWidth="1"/>
    <col min="3" max="3" width="13.140625" style="38" customWidth="1"/>
    <col min="4" max="4" width="14.85546875" style="37" customWidth="1"/>
    <col min="5" max="5" width="14.42578125" style="16" customWidth="1"/>
    <col min="6" max="6" width="20.5703125" style="39" customWidth="1"/>
    <col min="7" max="7" width="18.85546875" style="38" customWidth="1"/>
    <col min="8" max="8" width="19.140625" style="38" customWidth="1"/>
    <col min="9" max="9" width="16.7109375" style="60" customWidth="1"/>
    <col min="10" max="10" width="16.7109375" style="16" customWidth="1"/>
    <col min="11" max="11" width="15.42578125" style="16" bestFit="1" customWidth="1"/>
    <col min="12" max="12" width="20.140625" style="16" bestFit="1" customWidth="1"/>
    <col min="13" max="13" width="15.42578125" style="16" bestFit="1" customWidth="1"/>
    <col min="14" max="14" width="16.42578125" style="16" bestFit="1" customWidth="1"/>
    <col min="15" max="15" width="15.42578125" style="16" bestFit="1" customWidth="1"/>
    <col min="16" max="16" width="16.42578125" style="16" customWidth="1"/>
    <col min="17" max="17" width="11.5703125" style="16"/>
    <col min="18" max="18" width="24.42578125" style="16" customWidth="1"/>
    <col min="19" max="19" width="24.5703125" style="16" customWidth="1"/>
    <col min="20" max="16384" width="11.5703125" style="16"/>
  </cols>
  <sheetData>
    <row r="1" spans="1:9" ht="20.25" customHeight="1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</row>
    <row r="2" spans="1:9" ht="21.75" customHeight="1" x14ac:dyDescent="0.25">
      <c r="A2" s="72"/>
      <c r="B2" s="73"/>
      <c r="C2" s="73"/>
      <c r="D2" s="73"/>
      <c r="E2" s="73"/>
      <c r="F2" s="73"/>
      <c r="G2" s="73"/>
      <c r="H2" s="73"/>
      <c r="I2" s="73"/>
    </row>
    <row r="3" spans="1:9" ht="22.5" customHeight="1" x14ac:dyDescent="0.25">
      <c r="A3" s="74" t="s">
        <v>83</v>
      </c>
      <c r="B3" s="75"/>
      <c r="C3" s="75"/>
      <c r="D3" s="75"/>
      <c r="E3" s="75"/>
      <c r="F3" s="75"/>
      <c r="G3" s="75"/>
      <c r="H3" s="75"/>
      <c r="I3" s="75"/>
    </row>
    <row r="4" spans="1:9" ht="20.25" customHeight="1" x14ac:dyDescent="0.25">
      <c r="A4" s="5" t="s">
        <v>1</v>
      </c>
      <c r="B4" s="5" t="s">
        <v>2</v>
      </c>
      <c r="C4" s="5" t="s">
        <v>3</v>
      </c>
      <c r="D4" s="5" t="s">
        <v>4</v>
      </c>
      <c r="E4" s="17" t="s">
        <v>5</v>
      </c>
      <c r="F4" s="3" t="s">
        <v>77</v>
      </c>
      <c r="G4" s="19" t="s">
        <v>80</v>
      </c>
      <c r="H4" s="19" t="s">
        <v>81</v>
      </c>
      <c r="I4" s="76" t="s">
        <v>84</v>
      </c>
    </row>
    <row r="5" spans="1:9" ht="33.75" customHeight="1" x14ac:dyDescent="0.25">
      <c r="A5" s="6"/>
      <c r="B5" s="7" t="s">
        <v>6</v>
      </c>
      <c r="C5" s="8"/>
      <c r="D5" s="9"/>
      <c r="E5" s="20"/>
      <c r="F5" s="40" t="s">
        <v>79</v>
      </c>
      <c r="G5" s="40" t="s">
        <v>78</v>
      </c>
      <c r="H5" s="40" t="s">
        <v>82</v>
      </c>
      <c r="I5" s="76"/>
    </row>
    <row r="6" spans="1:9" ht="28.5" x14ac:dyDescent="0.25">
      <c r="A6" s="6">
        <v>1</v>
      </c>
      <c r="B6" s="10" t="s">
        <v>7</v>
      </c>
      <c r="C6" s="6" t="s">
        <v>8</v>
      </c>
      <c r="D6" s="6">
        <v>1</v>
      </c>
      <c r="E6" s="10" t="s">
        <v>9</v>
      </c>
      <c r="F6" s="21">
        <v>198000</v>
      </c>
      <c r="G6" s="21">
        <v>203000</v>
      </c>
      <c r="H6" s="61">
        <v>200000</v>
      </c>
      <c r="I6" s="58">
        <f>(+F6+G6+H6)/3</f>
        <v>200333.33333333334</v>
      </c>
    </row>
    <row r="7" spans="1:9" ht="28.5" x14ac:dyDescent="0.25">
      <c r="A7" s="6">
        <v>2</v>
      </c>
      <c r="B7" s="10" t="s">
        <v>10</v>
      </c>
      <c r="C7" s="6" t="s">
        <v>8</v>
      </c>
      <c r="D7" s="6">
        <v>1</v>
      </c>
      <c r="E7" s="10" t="s">
        <v>9</v>
      </c>
      <c r="F7" s="21">
        <v>198000</v>
      </c>
      <c r="G7" s="21">
        <v>203000</v>
      </c>
      <c r="H7" s="61">
        <v>200000</v>
      </c>
      <c r="I7" s="58">
        <f t="shared" ref="I7:I68" si="0">(+F7+G7+H7)/3</f>
        <v>200333.33333333334</v>
      </c>
    </row>
    <row r="8" spans="1:9" ht="28.5" x14ac:dyDescent="0.25">
      <c r="A8" s="6">
        <v>3</v>
      </c>
      <c r="B8" s="10" t="s">
        <v>11</v>
      </c>
      <c r="C8" s="6" t="s">
        <v>8</v>
      </c>
      <c r="D8" s="6">
        <v>1</v>
      </c>
      <c r="E8" s="10" t="s">
        <v>9</v>
      </c>
      <c r="F8" s="21">
        <v>198000</v>
      </c>
      <c r="G8" s="21">
        <v>203000</v>
      </c>
      <c r="H8" s="61">
        <v>200000</v>
      </c>
      <c r="I8" s="58">
        <f t="shared" si="0"/>
        <v>200333.33333333334</v>
      </c>
    </row>
    <row r="9" spans="1:9" ht="28.5" x14ac:dyDescent="0.25">
      <c r="A9" s="6">
        <v>4</v>
      </c>
      <c r="B9" s="10" t="s">
        <v>12</v>
      </c>
      <c r="C9" s="6" t="s">
        <v>8</v>
      </c>
      <c r="D9" s="6">
        <v>1</v>
      </c>
      <c r="E9" s="10" t="s">
        <v>9</v>
      </c>
      <c r="F9" s="21">
        <v>198000</v>
      </c>
      <c r="G9" s="21">
        <v>203000</v>
      </c>
      <c r="H9" s="61">
        <v>200000</v>
      </c>
      <c r="I9" s="58">
        <f t="shared" si="0"/>
        <v>200333.33333333334</v>
      </c>
    </row>
    <row r="10" spans="1:9" ht="28.5" x14ac:dyDescent="0.25">
      <c r="A10" s="6">
        <v>5</v>
      </c>
      <c r="B10" s="10" t="s">
        <v>13</v>
      </c>
      <c r="C10" s="6" t="s">
        <v>8</v>
      </c>
      <c r="D10" s="6">
        <v>1</v>
      </c>
      <c r="E10" s="10" t="s">
        <v>9</v>
      </c>
      <c r="F10" s="21">
        <v>198000</v>
      </c>
      <c r="G10" s="21">
        <v>203000</v>
      </c>
      <c r="H10" s="61">
        <v>200000</v>
      </c>
      <c r="I10" s="58">
        <f t="shared" si="0"/>
        <v>200333.33333333334</v>
      </c>
    </row>
    <row r="11" spans="1:9" ht="28.5" x14ac:dyDescent="0.25">
      <c r="A11" s="6">
        <v>6</v>
      </c>
      <c r="B11" s="10" t="s">
        <v>14</v>
      </c>
      <c r="C11" s="6" t="s">
        <v>8</v>
      </c>
      <c r="D11" s="6">
        <v>1</v>
      </c>
      <c r="E11" s="10" t="s">
        <v>9</v>
      </c>
      <c r="F11" s="21">
        <v>198000</v>
      </c>
      <c r="G11" s="21">
        <v>203000</v>
      </c>
      <c r="H11" s="61">
        <v>200000</v>
      </c>
      <c r="I11" s="58">
        <f t="shared" si="0"/>
        <v>200333.33333333334</v>
      </c>
    </row>
    <row r="12" spans="1:9" ht="28.5" x14ac:dyDescent="0.25">
      <c r="A12" s="6">
        <v>7</v>
      </c>
      <c r="B12" s="10" t="s">
        <v>15</v>
      </c>
      <c r="C12" s="6" t="s">
        <v>8</v>
      </c>
      <c r="D12" s="6">
        <v>1</v>
      </c>
      <c r="E12" s="10" t="s">
        <v>9</v>
      </c>
      <c r="F12" s="21">
        <v>198000</v>
      </c>
      <c r="G12" s="21">
        <v>203000</v>
      </c>
      <c r="H12" s="61">
        <v>200000</v>
      </c>
      <c r="I12" s="58">
        <f t="shared" si="0"/>
        <v>200333.33333333334</v>
      </c>
    </row>
    <row r="13" spans="1:9" ht="28.5" x14ac:dyDescent="0.25">
      <c r="A13" s="6">
        <v>8</v>
      </c>
      <c r="B13" s="10" t="s">
        <v>16</v>
      </c>
      <c r="C13" s="6" t="s">
        <v>8</v>
      </c>
      <c r="D13" s="6">
        <v>1</v>
      </c>
      <c r="E13" s="10" t="s">
        <v>9</v>
      </c>
      <c r="F13" s="21">
        <v>198000</v>
      </c>
      <c r="G13" s="21">
        <v>203000</v>
      </c>
      <c r="H13" s="61">
        <v>200000</v>
      </c>
      <c r="I13" s="58">
        <f t="shared" si="0"/>
        <v>200333.33333333334</v>
      </c>
    </row>
    <row r="14" spans="1:9" ht="28.5" x14ac:dyDescent="0.25">
      <c r="A14" s="6">
        <v>9</v>
      </c>
      <c r="B14" s="10" t="s">
        <v>17</v>
      </c>
      <c r="C14" s="6" t="s">
        <v>8</v>
      </c>
      <c r="D14" s="6">
        <v>1</v>
      </c>
      <c r="E14" s="10" t="s">
        <v>9</v>
      </c>
      <c r="F14" s="21">
        <v>198000</v>
      </c>
      <c r="G14" s="21">
        <v>203000</v>
      </c>
      <c r="H14" s="61">
        <v>200000</v>
      </c>
      <c r="I14" s="58">
        <f t="shared" si="0"/>
        <v>200333.33333333334</v>
      </c>
    </row>
    <row r="15" spans="1:9" ht="28.5" x14ac:dyDescent="0.25">
      <c r="A15" s="6">
        <v>10</v>
      </c>
      <c r="B15" s="10" t="s">
        <v>18</v>
      </c>
      <c r="C15" s="6" t="s">
        <v>8</v>
      </c>
      <c r="D15" s="6">
        <v>1</v>
      </c>
      <c r="E15" s="10" t="s">
        <v>9</v>
      </c>
      <c r="F15" s="21">
        <v>198000</v>
      </c>
      <c r="G15" s="21">
        <v>203000</v>
      </c>
      <c r="H15" s="61">
        <v>200000</v>
      </c>
      <c r="I15" s="58">
        <f t="shared" si="0"/>
        <v>200333.33333333334</v>
      </c>
    </row>
    <row r="16" spans="1:9" ht="28.5" x14ac:dyDescent="0.25">
      <c r="A16" s="6">
        <v>11</v>
      </c>
      <c r="B16" s="10" t="s">
        <v>19</v>
      </c>
      <c r="C16" s="6" t="s">
        <v>8</v>
      </c>
      <c r="D16" s="6">
        <v>1</v>
      </c>
      <c r="E16" s="10" t="s">
        <v>9</v>
      </c>
      <c r="F16" s="21">
        <v>198000</v>
      </c>
      <c r="G16" s="21">
        <v>203000</v>
      </c>
      <c r="H16" s="61">
        <v>200000</v>
      </c>
      <c r="I16" s="58">
        <f t="shared" si="0"/>
        <v>200333.33333333334</v>
      </c>
    </row>
    <row r="17" spans="1:9" ht="28.5" x14ac:dyDescent="0.25">
      <c r="A17" s="6">
        <v>12</v>
      </c>
      <c r="B17" s="10" t="s">
        <v>20</v>
      </c>
      <c r="C17" s="6" t="s">
        <v>8</v>
      </c>
      <c r="D17" s="6">
        <v>1</v>
      </c>
      <c r="E17" s="10" t="s">
        <v>9</v>
      </c>
      <c r="F17" s="21">
        <v>198000</v>
      </c>
      <c r="G17" s="21">
        <v>203000</v>
      </c>
      <c r="H17" s="61">
        <v>200000</v>
      </c>
      <c r="I17" s="58">
        <f t="shared" si="0"/>
        <v>200333.33333333334</v>
      </c>
    </row>
    <row r="18" spans="1:9" ht="28.5" x14ac:dyDescent="0.25">
      <c r="A18" s="6">
        <v>13</v>
      </c>
      <c r="B18" s="10" t="s">
        <v>21</v>
      </c>
      <c r="C18" s="6" t="s">
        <v>8</v>
      </c>
      <c r="D18" s="6">
        <v>1</v>
      </c>
      <c r="E18" s="10" t="s">
        <v>9</v>
      </c>
      <c r="F18" s="21">
        <v>198000</v>
      </c>
      <c r="G18" s="21">
        <v>203000</v>
      </c>
      <c r="H18" s="61">
        <v>200000</v>
      </c>
      <c r="I18" s="58">
        <f t="shared" si="0"/>
        <v>200333.33333333334</v>
      </c>
    </row>
    <row r="19" spans="1:9" ht="28.5" x14ac:dyDescent="0.25">
      <c r="A19" s="6">
        <v>14</v>
      </c>
      <c r="B19" s="10" t="s">
        <v>22</v>
      </c>
      <c r="C19" s="6" t="s">
        <v>8</v>
      </c>
      <c r="D19" s="6">
        <v>1</v>
      </c>
      <c r="E19" s="10" t="s">
        <v>9</v>
      </c>
      <c r="F19" s="21">
        <v>198000</v>
      </c>
      <c r="G19" s="21">
        <v>203000</v>
      </c>
      <c r="H19" s="61">
        <v>200000</v>
      </c>
      <c r="I19" s="58">
        <f t="shared" si="0"/>
        <v>200333.33333333334</v>
      </c>
    </row>
    <row r="20" spans="1:9" ht="28.5" x14ac:dyDescent="0.25">
      <c r="A20" s="6">
        <v>15</v>
      </c>
      <c r="B20" s="10" t="s">
        <v>23</v>
      </c>
      <c r="C20" s="6" t="s">
        <v>8</v>
      </c>
      <c r="D20" s="6">
        <v>1</v>
      </c>
      <c r="E20" s="10" t="s">
        <v>9</v>
      </c>
      <c r="F20" s="21">
        <v>198000</v>
      </c>
      <c r="G20" s="21">
        <v>203000</v>
      </c>
      <c r="H20" s="61">
        <v>200000</v>
      </c>
      <c r="I20" s="58">
        <f t="shared" si="0"/>
        <v>200333.33333333334</v>
      </c>
    </row>
    <row r="21" spans="1:9" ht="28.5" x14ac:dyDescent="0.25">
      <c r="A21" s="6">
        <v>16</v>
      </c>
      <c r="B21" s="10" t="s">
        <v>24</v>
      </c>
      <c r="C21" s="6" t="s">
        <v>8</v>
      </c>
      <c r="D21" s="6">
        <v>1</v>
      </c>
      <c r="E21" s="10" t="s">
        <v>9</v>
      </c>
      <c r="F21" s="21">
        <v>198000</v>
      </c>
      <c r="G21" s="21">
        <v>203000</v>
      </c>
      <c r="H21" s="61">
        <v>200000</v>
      </c>
      <c r="I21" s="58">
        <f t="shared" si="0"/>
        <v>200333.33333333334</v>
      </c>
    </row>
    <row r="22" spans="1:9" ht="28.5" x14ac:dyDescent="0.25">
      <c r="A22" s="6">
        <v>17</v>
      </c>
      <c r="B22" s="10" t="s">
        <v>25</v>
      </c>
      <c r="C22" s="6" t="s">
        <v>8</v>
      </c>
      <c r="D22" s="6">
        <v>1</v>
      </c>
      <c r="E22" s="10" t="s">
        <v>9</v>
      </c>
      <c r="F22" s="21">
        <v>198000</v>
      </c>
      <c r="G22" s="21">
        <v>203000</v>
      </c>
      <c r="H22" s="61">
        <v>200000</v>
      </c>
      <c r="I22" s="58">
        <f t="shared" si="0"/>
        <v>200333.33333333334</v>
      </c>
    </row>
    <row r="23" spans="1:9" ht="28.5" x14ac:dyDescent="0.25">
      <c r="A23" s="6">
        <v>18</v>
      </c>
      <c r="B23" s="10" t="s">
        <v>26</v>
      </c>
      <c r="C23" s="6" t="s">
        <v>8</v>
      </c>
      <c r="D23" s="6">
        <v>1</v>
      </c>
      <c r="E23" s="10" t="s">
        <v>9</v>
      </c>
      <c r="F23" s="21">
        <v>198000</v>
      </c>
      <c r="G23" s="21">
        <v>203000</v>
      </c>
      <c r="H23" s="61">
        <v>200000</v>
      </c>
      <c r="I23" s="58">
        <f t="shared" si="0"/>
        <v>200333.33333333334</v>
      </c>
    </row>
    <row r="24" spans="1:9" ht="28.5" x14ac:dyDescent="0.25">
      <c r="A24" s="6">
        <v>19</v>
      </c>
      <c r="B24" s="10" t="s">
        <v>27</v>
      </c>
      <c r="C24" s="6" t="s">
        <v>8</v>
      </c>
      <c r="D24" s="6">
        <v>2</v>
      </c>
      <c r="E24" s="10" t="s">
        <v>9</v>
      </c>
      <c r="F24" s="21">
        <v>198000</v>
      </c>
      <c r="G24" s="21">
        <v>203000</v>
      </c>
      <c r="H24" s="61">
        <v>200000</v>
      </c>
      <c r="I24" s="58">
        <f t="shared" si="0"/>
        <v>200333.33333333334</v>
      </c>
    </row>
    <row r="25" spans="1:9" ht="28.5" x14ac:dyDescent="0.25">
      <c r="A25" s="6">
        <v>20</v>
      </c>
      <c r="B25" s="10" t="s">
        <v>28</v>
      </c>
      <c r="C25" s="6" t="s">
        <v>8</v>
      </c>
      <c r="D25" s="6">
        <v>2</v>
      </c>
      <c r="E25" s="10" t="s">
        <v>9</v>
      </c>
      <c r="F25" s="21">
        <v>198000</v>
      </c>
      <c r="G25" s="21">
        <v>203000</v>
      </c>
      <c r="H25" s="61">
        <v>200000</v>
      </c>
      <c r="I25" s="58">
        <f t="shared" si="0"/>
        <v>200333.33333333334</v>
      </c>
    </row>
    <row r="26" spans="1:9" ht="28.5" x14ac:dyDescent="0.25">
      <c r="A26" s="6">
        <v>21</v>
      </c>
      <c r="B26" s="10" t="s">
        <v>29</v>
      </c>
      <c r="C26" s="6" t="s">
        <v>8</v>
      </c>
      <c r="D26" s="6">
        <v>1</v>
      </c>
      <c r="E26" s="10" t="s">
        <v>9</v>
      </c>
      <c r="F26" s="21">
        <v>198000</v>
      </c>
      <c r="G26" s="21">
        <v>203000</v>
      </c>
      <c r="H26" s="61">
        <v>200000</v>
      </c>
      <c r="I26" s="58">
        <f t="shared" si="0"/>
        <v>200333.33333333334</v>
      </c>
    </row>
    <row r="27" spans="1:9" ht="28.5" x14ac:dyDescent="0.25">
      <c r="A27" s="6">
        <v>22</v>
      </c>
      <c r="B27" s="10" t="s">
        <v>30</v>
      </c>
      <c r="C27" s="6" t="s">
        <v>8</v>
      </c>
      <c r="D27" s="6">
        <v>1</v>
      </c>
      <c r="E27" s="10" t="s">
        <v>9</v>
      </c>
      <c r="F27" s="21">
        <v>198000</v>
      </c>
      <c r="G27" s="21">
        <v>203000</v>
      </c>
      <c r="H27" s="61">
        <v>200000</v>
      </c>
      <c r="I27" s="58">
        <f t="shared" si="0"/>
        <v>200333.33333333334</v>
      </c>
    </row>
    <row r="28" spans="1:9" ht="28.5" x14ac:dyDescent="0.25">
      <c r="A28" s="6">
        <v>23</v>
      </c>
      <c r="B28" s="10" t="s">
        <v>31</v>
      </c>
      <c r="C28" s="6" t="s">
        <v>8</v>
      </c>
      <c r="D28" s="6">
        <v>1</v>
      </c>
      <c r="E28" s="10" t="s">
        <v>9</v>
      </c>
      <c r="F28" s="21">
        <v>198000</v>
      </c>
      <c r="G28" s="21">
        <v>203000</v>
      </c>
      <c r="H28" s="61">
        <v>200000</v>
      </c>
      <c r="I28" s="58">
        <f t="shared" si="0"/>
        <v>200333.33333333334</v>
      </c>
    </row>
    <row r="29" spans="1:9" ht="28.5" x14ac:dyDescent="0.25">
      <c r="A29" s="6">
        <v>24</v>
      </c>
      <c r="B29" s="10" t="s">
        <v>32</v>
      </c>
      <c r="C29" s="6" t="s">
        <v>8</v>
      </c>
      <c r="D29" s="6">
        <v>1</v>
      </c>
      <c r="E29" s="10" t="s">
        <v>9</v>
      </c>
      <c r="F29" s="21">
        <v>198000</v>
      </c>
      <c r="G29" s="21">
        <v>203000</v>
      </c>
      <c r="H29" s="61">
        <v>200000</v>
      </c>
      <c r="I29" s="58">
        <f t="shared" si="0"/>
        <v>200333.33333333334</v>
      </c>
    </row>
    <row r="30" spans="1:9" ht="28.5" x14ac:dyDescent="0.25">
      <c r="A30" s="6">
        <v>25</v>
      </c>
      <c r="B30" s="10" t="s">
        <v>76</v>
      </c>
      <c r="C30" s="6" t="s">
        <v>33</v>
      </c>
      <c r="D30" s="6">
        <v>1</v>
      </c>
      <c r="E30" s="10" t="s">
        <v>9</v>
      </c>
      <c r="F30" s="21">
        <v>198000</v>
      </c>
      <c r="G30" s="21">
        <v>203000</v>
      </c>
      <c r="H30" s="61">
        <v>200000</v>
      </c>
      <c r="I30" s="58">
        <f t="shared" si="0"/>
        <v>200333.33333333334</v>
      </c>
    </row>
    <row r="31" spans="1:9" ht="28.5" x14ac:dyDescent="0.25">
      <c r="A31" s="6">
        <v>26</v>
      </c>
      <c r="B31" s="10" t="s">
        <v>75</v>
      </c>
      <c r="C31" s="6" t="s">
        <v>34</v>
      </c>
      <c r="D31" s="6">
        <v>1</v>
      </c>
      <c r="E31" s="10" t="s">
        <v>9</v>
      </c>
      <c r="F31" s="21">
        <v>198000</v>
      </c>
      <c r="G31" s="21">
        <v>203000</v>
      </c>
      <c r="H31" s="61">
        <v>200000</v>
      </c>
      <c r="I31" s="58">
        <f t="shared" si="0"/>
        <v>200333.33333333334</v>
      </c>
    </row>
    <row r="32" spans="1:9" ht="28.5" x14ac:dyDescent="0.25">
      <c r="A32" s="6">
        <v>27</v>
      </c>
      <c r="B32" s="10" t="s">
        <v>35</v>
      </c>
      <c r="C32" s="6" t="s">
        <v>34</v>
      </c>
      <c r="D32" s="6">
        <v>1</v>
      </c>
      <c r="E32" s="10" t="s">
        <v>9</v>
      </c>
      <c r="F32" s="21">
        <v>198000</v>
      </c>
      <c r="G32" s="21">
        <v>203000</v>
      </c>
      <c r="H32" s="61">
        <v>200000</v>
      </c>
      <c r="I32" s="58">
        <f t="shared" si="0"/>
        <v>200333.33333333334</v>
      </c>
    </row>
    <row r="33" spans="1:10" ht="28.5" x14ac:dyDescent="0.25">
      <c r="A33" s="6">
        <v>28</v>
      </c>
      <c r="B33" s="10" t="s">
        <v>74</v>
      </c>
      <c r="C33" s="6" t="s">
        <v>34</v>
      </c>
      <c r="D33" s="6">
        <v>1</v>
      </c>
      <c r="E33" s="10" t="s">
        <v>9</v>
      </c>
      <c r="F33" s="21">
        <v>198000</v>
      </c>
      <c r="G33" s="21">
        <v>203000</v>
      </c>
      <c r="H33" s="61">
        <v>200000</v>
      </c>
      <c r="I33" s="58">
        <f t="shared" si="0"/>
        <v>200333.33333333334</v>
      </c>
    </row>
    <row r="34" spans="1:10" ht="28.5" x14ac:dyDescent="0.25">
      <c r="A34" s="6">
        <v>29</v>
      </c>
      <c r="B34" s="10" t="s">
        <v>73</v>
      </c>
      <c r="C34" s="6" t="s">
        <v>34</v>
      </c>
      <c r="D34" s="6">
        <v>1</v>
      </c>
      <c r="E34" s="10" t="s">
        <v>9</v>
      </c>
      <c r="F34" s="21">
        <v>198000</v>
      </c>
      <c r="G34" s="21">
        <v>203000</v>
      </c>
      <c r="H34" s="61">
        <v>200000</v>
      </c>
      <c r="I34" s="58">
        <f t="shared" si="0"/>
        <v>200333.33333333334</v>
      </c>
    </row>
    <row r="35" spans="1:10" ht="28.5" x14ac:dyDescent="0.25">
      <c r="A35" s="6">
        <v>30</v>
      </c>
      <c r="B35" s="10" t="s">
        <v>36</v>
      </c>
      <c r="C35" s="6" t="s">
        <v>34</v>
      </c>
      <c r="D35" s="6">
        <v>1</v>
      </c>
      <c r="E35" s="10" t="s">
        <v>9</v>
      </c>
      <c r="F35" s="21">
        <v>198000</v>
      </c>
      <c r="G35" s="21">
        <v>203000</v>
      </c>
      <c r="H35" s="61">
        <v>200000</v>
      </c>
      <c r="I35" s="58">
        <f t="shared" si="0"/>
        <v>200333.33333333334</v>
      </c>
    </row>
    <row r="36" spans="1:10" ht="28.5" x14ac:dyDescent="0.25">
      <c r="A36" s="6">
        <v>31</v>
      </c>
      <c r="B36" s="10" t="s">
        <v>37</v>
      </c>
      <c r="C36" s="6" t="s">
        <v>38</v>
      </c>
      <c r="D36" s="6">
        <v>1</v>
      </c>
      <c r="E36" s="10" t="s">
        <v>39</v>
      </c>
      <c r="F36" s="21">
        <v>198000</v>
      </c>
      <c r="G36" s="21">
        <v>203000</v>
      </c>
      <c r="H36" s="61">
        <v>200000</v>
      </c>
      <c r="I36" s="58">
        <f t="shared" si="0"/>
        <v>200333.33333333334</v>
      </c>
    </row>
    <row r="37" spans="1:10" ht="28.5" x14ac:dyDescent="0.25">
      <c r="A37" s="6">
        <v>32</v>
      </c>
      <c r="B37" s="10" t="s">
        <v>40</v>
      </c>
      <c r="C37" s="6" t="s">
        <v>38</v>
      </c>
      <c r="D37" s="6">
        <v>1</v>
      </c>
      <c r="E37" s="10" t="s">
        <v>39</v>
      </c>
      <c r="F37" s="21">
        <v>198000</v>
      </c>
      <c r="G37" s="21">
        <v>203000</v>
      </c>
      <c r="H37" s="61">
        <v>200000</v>
      </c>
      <c r="I37" s="58">
        <f t="shared" si="0"/>
        <v>200333.33333333334</v>
      </c>
    </row>
    <row r="38" spans="1:10" ht="28.5" x14ac:dyDescent="0.25">
      <c r="A38" s="6">
        <v>33</v>
      </c>
      <c r="B38" s="10" t="s">
        <v>41</v>
      </c>
      <c r="C38" s="6" t="s">
        <v>8</v>
      </c>
      <c r="D38" s="6">
        <v>1</v>
      </c>
      <c r="E38" s="10" t="s">
        <v>39</v>
      </c>
      <c r="F38" s="21">
        <v>198000</v>
      </c>
      <c r="G38" s="21">
        <v>203000</v>
      </c>
      <c r="H38" s="61">
        <v>200000</v>
      </c>
      <c r="I38" s="58">
        <f t="shared" si="0"/>
        <v>200333.33333333334</v>
      </c>
    </row>
    <row r="39" spans="1:10" ht="28.5" x14ac:dyDescent="0.25">
      <c r="A39" s="6">
        <v>34</v>
      </c>
      <c r="B39" s="10" t="s">
        <v>42</v>
      </c>
      <c r="C39" s="6" t="s">
        <v>8</v>
      </c>
      <c r="D39" s="6">
        <v>1</v>
      </c>
      <c r="E39" s="10" t="s">
        <v>39</v>
      </c>
      <c r="F39" s="21">
        <v>198000</v>
      </c>
      <c r="G39" s="21">
        <v>203000</v>
      </c>
      <c r="H39" s="61">
        <v>200000</v>
      </c>
      <c r="I39" s="58">
        <f t="shared" si="0"/>
        <v>200333.33333333334</v>
      </c>
    </row>
    <row r="40" spans="1:10" ht="28.5" x14ac:dyDescent="0.25">
      <c r="A40" s="6">
        <v>35</v>
      </c>
      <c r="B40" s="10" t="s">
        <v>43</v>
      </c>
      <c r="C40" s="6" t="s">
        <v>8</v>
      </c>
      <c r="D40" s="6">
        <v>1</v>
      </c>
      <c r="E40" s="10" t="s">
        <v>39</v>
      </c>
      <c r="F40" s="21">
        <v>198000</v>
      </c>
      <c r="G40" s="21">
        <v>203000</v>
      </c>
      <c r="H40" s="61">
        <v>200000</v>
      </c>
      <c r="I40" s="58">
        <f t="shared" si="0"/>
        <v>200333.33333333334</v>
      </c>
    </row>
    <row r="41" spans="1:10" ht="28.5" x14ac:dyDescent="0.25">
      <c r="A41" s="6">
        <v>36</v>
      </c>
      <c r="B41" s="10" t="s">
        <v>44</v>
      </c>
      <c r="C41" s="6" t="s">
        <v>8</v>
      </c>
      <c r="D41" s="6">
        <v>1</v>
      </c>
      <c r="E41" s="10" t="s">
        <v>39</v>
      </c>
      <c r="F41" s="21">
        <v>198000</v>
      </c>
      <c r="G41" s="21">
        <v>203000</v>
      </c>
      <c r="H41" s="61">
        <v>200000</v>
      </c>
      <c r="I41" s="58">
        <f t="shared" si="0"/>
        <v>200333.33333333334</v>
      </c>
    </row>
    <row r="42" spans="1:10" ht="28.5" x14ac:dyDescent="0.25">
      <c r="A42" s="6">
        <v>37</v>
      </c>
      <c r="B42" s="10" t="s">
        <v>45</v>
      </c>
      <c r="C42" s="6" t="s">
        <v>8</v>
      </c>
      <c r="D42" s="6">
        <v>1</v>
      </c>
      <c r="E42" s="10" t="s">
        <v>46</v>
      </c>
      <c r="F42" s="21">
        <v>198000</v>
      </c>
      <c r="G42" s="21">
        <v>203000</v>
      </c>
      <c r="H42" s="61">
        <v>200000</v>
      </c>
      <c r="I42" s="58">
        <f t="shared" si="0"/>
        <v>200333.33333333334</v>
      </c>
    </row>
    <row r="43" spans="1:10" ht="21.75" customHeight="1" x14ac:dyDescent="0.25">
      <c r="A43" s="6"/>
      <c r="B43" s="7" t="s">
        <v>47</v>
      </c>
      <c r="C43" s="8"/>
      <c r="D43" s="8"/>
      <c r="E43" s="10"/>
      <c r="F43" s="21"/>
      <c r="G43" s="21"/>
      <c r="H43" s="61"/>
      <c r="I43" s="55">
        <f>SUM(I6:I42)</f>
        <v>7412333.3333333293</v>
      </c>
      <c r="J43" s="22"/>
    </row>
    <row r="44" spans="1:10" ht="25.5" customHeight="1" x14ac:dyDescent="0.25">
      <c r="A44" s="8"/>
      <c r="B44" s="7" t="s">
        <v>48</v>
      </c>
      <c r="C44" s="8"/>
      <c r="D44" s="8"/>
      <c r="E44" s="7"/>
      <c r="F44" s="23"/>
      <c r="G44" s="23"/>
      <c r="H44" s="23"/>
      <c r="I44" s="23"/>
    </row>
    <row r="45" spans="1:10" ht="28.5" x14ac:dyDescent="0.25">
      <c r="A45" s="6">
        <v>38</v>
      </c>
      <c r="B45" s="10" t="s">
        <v>49</v>
      </c>
      <c r="C45" s="6" t="s">
        <v>8</v>
      </c>
      <c r="D45" s="6">
        <v>1</v>
      </c>
      <c r="E45" s="10" t="s">
        <v>50</v>
      </c>
      <c r="F45" s="21">
        <v>470000</v>
      </c>
      <c r="G45" s="21">
        <v>474000</v>
      </c>
      <c r="H45" s="61">
        <v>473000</v>
      </c>
      <c r="I45" s="58">
        <f t="shared" si="0"/>
        <v>472333.33333333331</v>
      </c>
    </row>
    <row r="46" spans="1:10" ht="28.5" x14ac:dyDescent="0.25">
      <c r="A46" s="6">
        <v>39</v>
      </c>
      <c r="B46" s="10" t="s">
        <v>51</v>
      </c>
      <c r="C46" s="6" t="s">
        <v>8</v>
      </c>
      <c r="D46" s="6">
        <v>1</v>
      </c>
      <c r="E46" s="10" t="s">
        <v>52</v>
      </c>
      <c r="F46" s="21">
        <v>470000</v>
      </c>
      <c r="G46" s="21">
        <v>474000</v>
      </c>
      <c r="H46" s="61">
        <v>473000</v>
      </c>
      <c r="I46" s="58">
        <f t="shared" si="0"/>
        <v>472333.33333333331</v>
      </c>
    </row>
    <row r="47" spans="1:10" ht="28.5" x14ac:dyDescent="0.25">
      <c r="A47" s="6">
        <v>40</v>
      </c>
      <c r="B47" s="10" t="s">
        <v>53</v>
      </c>
      <c r="C47" s="6" t="s">
        <v>8</v>
      </c>
      <c r="D47" s="6">
        <v>1</v>
      </c>
      <c r="E47" s="10" t="s">
        <v>50</v>
      </c>
      <c r="F47" s="21">
        <v>470000</v>
      </c>
      <c r="G47" s="21">
        <v>474000</v>
      </c>
      <c r="H47" s="61">
        <v>473000</v>
      </c>
      <c r="I47" s="58">
        <f t="shared" si="0"/>
        <v>472333.33333333331</v>
      </c>
    </row>
    <row r="48" spans="1:10" ht="28.5" x14ac:dyDescent="0.25">
      <c r="A48" s="6">
        <v>41</v>
      </c>
      <c r="B48" s="10" t="s">
        <v>15</v>
      </c>
      <c r="C48" s="6" t="s">
        <v>8</v>
      </c>
      <c r="D48" s="6">
        <v>1</v>
      </c>
      <c r="E48" s="10" t="s">
        <v>50</v>
      </c>
      <c r="F48" s="21">
        <v>470000</v>
      </c>
      <c r="G48" s="21">
        <v>474000</v>
      </c>
      <c r="H48" s="61">
        <v>473000</v>
      </c>
      <c r="I48" s="58">
        <f t="shared" si="0"/>
        <v>472333.33333333331</v>
      </c>
    </row>
    <row r="49" spans="1:9" ht="28.5" x14ac:dyDescent="0.25">
      <c r="A49" s="6">
        <v>42</v>
      </c>
      <c r="B49" s="10" t="s">
        <v>54</v>
      </c>
      <c r="C49" s="6" t="s">
        <v>8</v>
      </c>
      <c r="D49" s="6">
        <v>1</v>
      </c>
      <c r="E49" s="10" t="s">
        <v>55</v>
      </c>
      <c r="F49" s="21">
        <v>470000</v>
      </c>
      <c r="G49" s="21">
        <v>474000</v>
      </c>
      <c r="H49" s="61">
        <v>473000</v>
      </c>
      <c r="I49" s="58">
        <f t="shared" si="0"/>
        <v>472333.33333333331</v>
      </c>
    </row>
    <row r="50" spans="1:9" ht="28.5" x14ac:dyDescent="0.25">
      <c r="A50" s="6">
        <v>43</v>
      </c>
      <c r="B50" s="10" t="s">
        <v>56</v>
      </c>
      <c r="C50" s="6" t="s">
        <v>8</v>
      </c>
      <c r="D50" s="6">
        <v>1</v>
      </c>
      <c r="E50" s="10" t="s">
        <v>55</v>
      </c>
      <c r="F50" s="21">
        <v>470000</v>
      </c>
      <c r="G50" s="21">
        <v>474000</v>
      </c>
      <c r="H50" s="61">
        <v>473000</v>
      </c>
      <c r="I50" s="58">
        <f t="shared" si="0"/>
        <v>472333.33333333331</v>
      </c>
    </row>
    <row r="51" spans="1:9" ht="28.5" x14ac:dyDescent="0.25">
      <c r="A51" s="6">
        <v>44</v>
      </c>
      <c r="B51" s="10" t="s">
        <v>57</v>
      </c>
      <c r="C51" s="6" t="s">
        <v>8</v>
      </c>
      <c r="D51" s="6">
        <v>1</v>
      </c>
      <c r="E51" s="10" t="s">
        <v>55</v>
      </c>
      <c r="F51" s="21">
        <v>470000</v>
      </c>
      <c r="G51" s="21">
        <v>474000</v>
      </c>
      <c r="H51" s="61">
        <v>473000</v>
      </c>
      <c r="I51" s="58">
        <f t="shared" si="0"/>
        <v>472333.33333333331</v>
      </c>
    </row>
    <row r="52" spans="1:9" ht="28.5" x14ac:dyDescent="0.25">
      <c r="A52" s="6">
        <v>45</v>
      </c>
      <c r="B52" s="10" t="s">
        <v>21</v>
      </c>
      <c r="C52" s="6" t="s">
        <v>8</v>
      </c>
      <c r="D52" s="6">
        <v>1</v>
      </c>
      <c r="E52" s="10" t="s">
        <v>55</v>
      </c>
      <c r="F52" s="21">
        <v>470000</v>
      </c>
      <c r="G52" s="21">
        <v>474000</v>
      </c>
      <c r="H52" s="61">
        <v>473000</v>
      </c>
      <c r="I52" s="58">
        <f t="shared" si="0"/>
        <v>472333.33333333331</v>
      </c>
    </row>
    <row r="53" spans="1:9" ht="28.5" x14ac:dyDescent="0.25">
      <c r="A53" s="6">
        <v>46</v>
      </c>
      <c r="B53" s="10" t="s">
        <v>58</v>
      </c>
      <c r="C53" s="6" t="s">
        <v>8</v>
      </c>
      <c r="D53" s="6">
        <v>1</v>
      </c>
      <c r="E53" s="10" t="s">
        <v>55</v>
      </c>
      <c r="F53" s="21">
        <v>470000</v>
      </c>
      <c r="G53" s="21">
        <v>474000</v>
      </c>
      <c r="H53" s="61">
        <v>473000</v>
      </c>
      <c r="I53" s="58">
        <f t="shared" si="0"/>
        <v>472333.33333333331</v>
      </c>
    </row>
    <row r="54" spans="1:9" ht="28.5" x14ac:dyDescent="0.25">
      <c r="A54" s="6">
        <v>47</v>
      </c>
      <c r="B54" s="10" t="s">
        <v>32</v>
      </c>
      <c r="C54" s="6" t="s">
        <v>8</v>
      </c>
      <c r="D54" s="6">
        <v>1</v>
      </c>
      <c r="E54" s="10" t="s">
        <v>50</v>
      </c>
      <c r="F54" s="21">
        <v>470000</v>
      </c>
      <c r="G54" s="21">
        <v>474000</v>
      </c>
      <c r="H54" s="61">
        <v>473000</v>
      </c>
      <c r="I54" s="58">
        <f t="shared" si="0"/>
        <v>472333.33333333331</v>
      </c>
    </row>
    <row r="55" spans="1:9" ht="28.5" x14ac:dyDescent="0.25">
      <c r="A55" s="6">
        <v>48</v>
      </c>
      <c r="B55" s="10" t="s">
        <v>59</v>
      </c>
      <c r="C55" s="6" t="s">
        <v>8</v>
      </c>
      <c r="D55" s="6">
        <v>1</v>
      </c>
      <c r="E55" s="10" t="s">
        <v>55</v>
      </c>
      <c r="F55" s="21">
        <v>490000</v>
      </c>
      <c r="G55" s="21">
        <v>474000</v>
      </c>
      <c r="H55" s="61">
        <v>473000</v>
      </c>
      <c r="I55" s="58">
        <f t="shared" si="0"/>
        <v>479000</v>
      </c>
    </row>
    <row r="56" spans="1:9" ht="28.5" x14ac:dyDescent="0.25">
      <c r="A56" s="6">
        <v>49</v>
      </c>
      <c r="B56" s="10" t="s">
        <v>60</v>
      </c>
      <c r="C56" s="6" t="s">
        <v>8</v>
      </c>
      <c r="D56" s="6">
        <v>1</v>
      </c>
      <c r="E56" s="10" t="s">
        <v>55</v>
      </c>
      <c r="F56" s="21">
        <v>470000</v>
      </c>
      <c r="G56" s="21">
        <v>474000</v>
      </c>
      <c r="H56" s="61">
        <v>473000</v>
      </c>
      <c r="I56" s="58">
        <f t="shared" si="0"/>
        <v>472333.33333333331</v>
      </c>
    </row>
    <row r="57" spans="1:9" ht="28.5" x14ac:dyDescent="0.25">
      <c r="A57" s="6">
        <v>50</v>
      </c>
      <c r="B57" s="10" t="s">
        <v>61</v>
      </c>
      <c r="C57" s="6" t="s">
        <v>8</v>
      </c>
      <c r="D57" s="6">
        <v>1</v>
      </c>
      <c r="E57" s="10" t="s">
        <v>55</v>
      </c>
      <c r="F57" s="21">
        <v>470000</v>
      </c>
      <c r="G57" s="21">
        <v>474000</v>
      </c>
      <c r="H57" s="61">
        <v>473000</v>
      </c>
      <c r="I57" s="58">
        <f t="shared" si="0"/>
        <v>472333.33333333331</v>
      </c>
    </row>
    <row r="58" spans="1:9" ht="28.5" x14ac:dyDescent="0.25">
      <c r="A58" s="6">
        <v>51</v>
      </c>
      <c r="B58" s="10" t="s">
        <v>29</v>
      </c>
      <c r="C58" s="6" t="s">
        <v>8</v>
      </c>
      <c r="D58" s="6">
        <v>1</v>
      </c>
      <c r="E58" s="10" t="s">
        <v>55</v>
      </c>
      <c r="F58" s="21">
        <v>470000</v>
      </c>
      <c r="G58" s="21">
        <v>474000</v>
      </c>
      <c r="H58" s="61">
        <v>473000</v>
      </c>
      <c r="I58" s="58">
        <f t="shared" si="0"/>
        <v>472333.33333333331</v>
      </c>
    </row>
    <row r="59" spans="1:9" ht="28.5" x14ac:dyDescent="0.25">
      <c r="A59" s="6">
        <v>52</v>
      </c>
      <c r="B59" s="10" t="s">
        <v>62</v>
      </c>
      <c r="C59" s="6" t="s">
        <v>8</v>
      </c>
      <c r="D59" s="6">
        <v>1</v>
      </c>
      <c r="E59" s="10" t="s">
        <v>55</v>
      </c>
      <c r="F59" s="21">
        <v>470000</v>
      </c>
      <c r="G59" s="21">
        <v>474000</v>
      </c>
      <c r="H59" s="61">
        <v>473000</v>
      </c>
      <c r="I59" s="58">
        <f t="shared" si="0"/>
        <v>472333.33333333331</v>
      </c>
    </row>
    <row r="60" spans="1:9" ht="28.5" x14ac:dyDescent="0.25">
      <c r="A60" s="6">
        <v>53</v>
      </c>
      <c r="B60" s="10" t="s">
        <v>72</v>
      </c>
      <c r="C60" s="6" t="s">
        <v>8</v>
      </c>
      <c r="D60" s="6">
        <v>1</v>
      </c>
      <c r="E60" s="10" t="s">
        <v>55</v>
      </c>
      <c r="F60" s="21">
        <v>470000</v>
      </c>
      <c r="G60" s="21">
        <v>474000</v>
      </c>
      <c r="H60" s="61">
        <v>473000</v>
      </c>
      <c r="I60" s="58">
        <f t="shared" si="0"/>
        <v>472333.33333333331</v>
      </c>
    </row>
    <row r="61" spans="1:9" ht="28.5" x14ac:dyDescent="0.25">
      <c r="A61" s="6">
        <v>54</v>
      </c>
      <c r="B61" s="10" t="s">
        <v>44</v>
      </c>
      <c r="C61" s="6" t="s">
        <v>63</v>
      </c>
      <c r="D61" s="6">
        <v>1</v>
      </c>
      <c r="E61" s="10" t="s">
        <v>55</v>
      </c>
      <c r="F61" s="21">
        <v>470000</v>
      </c>
      <c r="G61" s="21">
        <v>474000</v>
      </c>
      <c r="H61" s="61">
        <v>473000</v>
      </c>
      <c r="I61" s="58">
        <f t="shared" si="0"/>
        <v>472333.33333333331</v>
      </c>
    </row>
    <row r="62" spans="1:9" ht="28.5" x14ac:dyDescent="0.25">
      <c r="A62" s="6">
        <v>55</v>
      </c>
      <c r="B62" s="10" t="s">
        <v>64</v>
      </c>
      <c r="C62" s="6" t="s">
        <v>8</v>
      </c>
      <c r="D62" s="6">
        <v>1</v>
      </c>
      <c r="E62" s="10" t="s">
        <v>65</v>
      </c>
      <c r="F62" s="21">
        <v>470000</v>
      </c>
      <c r="G62" s="21">
        <v>474000</v>
      </c>
      <c r="H62" s="61">
        <v>473000</v>
      </c>
      <c r="I62" s="58">
        <f t="shared" si="0"/>
        <v>472333.33333333331</v>
      </c>
    </row>
    <row r="63" spans="1:9" ht="28.5" x14ac:dyDescent="0.25">
      <c r="A63" s="6">
        <v>56</v>
      </c>
      <c r="B63" s="10" t="s">
        <v>42</v>
      </c>
      <c r="C63" s="6" t="s">
        <v>8</v>
      </c>
      <c r="D63" s="6">
        <v>1</v>
      </c>
      <c r="E63" s="10" t="s">
        <v>65</v>
      </c>
      <c r="F63" s="21">
        <v>470000</v>
      </c>
      <c r="G63" s="21">
        <v>474000</v>
      </c>
      <c r="H63" s="61">
        <v>473000</v>
      </c>
      <c r="I63" s="58">
        <f t="shared" si="0"/>
        <v>472333.33333333331</v>
      </c>
    </row>
    <row r="64" spans="1:9" ht="28.5" x14ac:dyDescent="0.25">
      <c r="A64" s="6">
        <v>57</v>
      </c>
      <c r="B64" s="10" t="s">
        <v>66</v>
      </c>
      <c r="C64" s="6" t="s">
        <v>8</v>
      </c>
      <c r="D64" s="6">
        <v>1</v>
      </c>
      <c r="E64" s="10" t="s">
        <v>67</v>
      </c>
      <c r="F64" s="21">
        <v>470000</v>
      </c>
      <c r="G64" s="66">
        <v>474000</v>
      </c>
      <c r="H64" s="62">
        <v>473000</v>
      </c>
      <c r="I64" s="58">
        <f t="shared" si="0"/>
        <v>472333.33333333331</v>
      </c>
    </row>
    <row r="65" spans="1:22" ht="19.5" customHeight="1" x14ac:dyDescent="0.25">
      <c r="A65" s="6"/>
      <c r="B65" s="7" t="s">
        <v>68</v>
      </c>
      <c r="C65" s="8"/>
      <c r="D65" s="8"/>
      <c r="E65" s="7"/>
      <c r="F65" s="24"/>
      <c r="G65" s="9"/>
      <c r="H65" s="63"/>
      <c r="I65" s="55">
        <f>SUM(I45:I64)</f>
        <v>9453333.3333333321</v>
      </c>
      <c r="J65" s="22"/>
    </row>
    <row r="66" spans="1:22" x14ac:dyDescent="0.25">
      <c r="A66" s="6"/>
      <c r="B66" s="7"/>
      <c r="C66" s="8"/>
      <c r="D66" s="8"/>
      <c r="E66" s="7"/>
      <c r="F66" s="24"/>
      <c r="G66" s="9"/>
      <c r="H66" s="63"/>
      <c r="I66" s="58"/>
      <c r="J66" s="22"/>
    </row>
    <row r="67" spans="1:22" ht="21.75" customHeight="1" x14ac:dyDescent="0.25">
      <c r="A67" s="8"/>
      <c r="B67" s="7" t="s">
        <v>69</v>
      </c>
      <c r="C67" s="8"/>
      <c r="D67" s="8"/>
      <c r="E67" s="7"/>
      <c r="F67" s="25"/>
      <c r="G67" s="6"/>
      <c r="H67" s="64"/>
      <c r="I67" s="58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</row>
    <row r="68" spans="1:22" x14ac:dyDescent="0.25">
      <c r="A68" s="6">
        <v>58</v>
      </c>
      <c r="B68" s="10" t="s">
        <v>70</v>
      </c>
      <c r="C68" s="6"/>
      <c r="D68" s="6">
        <v>90</v>
      </c>
      <c r="E68" s="10"/>
      <c r="F68" s="26">
        <v>308000</v>
      </c>
      <c r="G68" s="67">
        <v>312000</v>
      </c>
      <c r="H68" s="65">
        <v>310000</v>
      </c>
      <c r="I68" s="58">
        <f t="shared" si="0"/>
        <v>310000</v>
      </c>
      <c r="J68" s="27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</row>
    <row r="69" spans="1:22" ht="34.15" customHeight="1" x14ac:dyDescent="0.25">
      <c r="A69" s="6">
        <v>59</v>
      </c>
      <c r="B69" s="10" t="s">
        <v>71</v>
      </c>
      <c r="C69" s="6"/>
      <c r="D69" s="6">
        <v>90</v>
      </c>
      <c r="E69" s="10"/>
      <c r="F69" s="26">
        <v>308000</v>
      </c>
      <c r="G69" s="67">
        <v>312000</v>
      </c>
      <c r="H69" s="65">
        <v>310000</v>
      </c>
      <c r="I69" s="58">
        <f>(+F69+G68+H68)/3</f>
        <v>310000</v>
      </c>
      <c r="J69" s="27"/>
      <c r="K69" s="84"/>
      <c r="L69" s="85"/>
      <c r="M69" s="85"/>
      <c r="N69" s="85"/>
      <c r="O69" s="85"/>
      <c r="P69" s="85"/>
      <c r="Q69" s="84"/>
      <c r="R69" s="86"/>
      <c r="S69" s="86"/>
      <c r="T69" s="84"/>
      <c r="U69" s="84"/>
      <c r="V69" s="84"/>
    </row>
    <row r="70" spans="1:22" x14ac:dyDescent="0.25">
      <c r="A70" s="28"/>
      <c r="B70" s="7" t="s">
        <v>146</v>
      </c>
      <c r="C70" s="29"/>
      <c r="D70" s="28"/>
      <c r="E70" s="30"/>
      <c r="F70" s="31"/>
      <c r="G70" s="36"/>
      <c r="H70" s="36"/>
      <c r="I70" s="56">
        <f>SUM(I68:I69)</f>
        <v>620000</v>
      </c>
      <c r="J70" s="22"/>
      <c r="K70" s="84"/>
      <c r="L70" s="84"/>
      <c r="M70" s="87"/>
      <c r="N70" s="87"/>
      <c r="O70" s="87"/>
      <c r="P70" s="87"/>
      <c r="Q70" s="84"/>
      <c r="R70" s="88"/>
      <c r="S70" s="89"/>
      <c r="T70" s="84"/>
      <c r="U70" s="84"/>
      <c r="V70" s="84"/>
    </row>
    <row r="71" spans="1:22" x14ac:dyDescent="0.25">
      <c r="A71" s="28"/>
      <c r="B71" s="30"/>
      <c r="C71" s="29"/>
      <c r="D71" s="28"/>
      <c r="E71" s="30"/>
      <c r="F71" s="31"/>
      <c r="G71" s="29"/>
      <c r="H71" s="29"/>
      <c r="I71" s="59"/>
      <c r="J71" s="27"/>
      <c r="K71" s="84"/>
      <c r="L71" s="89"/>
      <c r="M71" s="90"/>
      <c r="N71" s="90"/>
      <c r="O71" s="90"/>
      <c r="P71" s="90"/>
      <c r="Q71" s="84"/>
      <c r="R71" s="91"/>
      <c r="S71" s="92"/>
      <c r="T71" s="84"/>
      <c r="U71" s="84"/>
      <c r="V71" s="84"/>
    </row>
    <row r="72" spans="1:22" ht="16.5" x14ac:dyDescent="0.3">
      <c r="A72" s="28"/>
      <c r="B72" s="32" t="s">
        <v>147</v>
      </c>
      <c r="C72" s="33"/>
      <c r="D72" s="34"/>
      <c r="E72" s="32"/>
      <c r="F72" s="35"/>
      <c r="G72" s="33"/>
      <c r="H72" s="33"/>
      <c r="I72" s="57">
        <f>+I43+I65+I70</f>
        <v>17485666.66666666</v>
      </c>
      <c r="K72" s="84"/>
      <c r="L72" s="89"/>
      <c r="M72" s="93"/>
      <c r="N72" s="93"/>
      <c r="O72" s="93"/>
      <c r="P72" s="90"/>
      <c r="Q72" s="84"/>
      <c r="R72" s="91"/>
      <c r="S72" s="92"/>
      <c r="T72" s="84"/>
      <c r="U72" s="84"/>
      <c r="V72" s="84"/>
    </row>
    <row r="73" spans="1:22" x14ac:dyDescent="0.25">
      <c r="K73" s="84"/>
      <c r="L73" s="89"/>
      <c r="M73" s="93"/>
      <c r="N73" s="93"/>
      <c r="O73" s="93"/>
      <c r="P73" s="90"/>
      <c r="Q73" s="84"/>
      <c r="R73" s="89"/>
      <c r="S73" s="94"/>
      <c r="T73" s="84"/>
      <c r="U73" s="84"/>
      <c r="V73" s="84"/>
    </row>
    <row r="74" spans="1:22" ht="34.5" customHeight="1" x14ac:dyDescent="0.3">
      <c r="G74" s="77" t="s">
        <v>151</v>
      </c>
      <c r="H74" s="77"/>
      <c r="I74" s="68">
        <f>+I72+'COMPARATIVO MATERIALES'!H60</f>
        <v>34080233.333333328</v>
      </c>
      <c r="K74" s="84"/>
      <c r="L74" s="89"/>
      <c r="M74" s="90"/>
      <c r="N74" s="90"/>
      <c r="O74" s="90"/>
      <c r="P74" s="94"/>
      <c r="Q74" s="84"/>
      <c r="R74" s="89"/>
      <c r="S74" s="92"/>
      <c r="T74" s="84"/>
      <c r="U74" s="84"/>
      <c r="V74" s="84"/>
    </row>
    <row r="75" spans="1:22" ht="36.6" customHeight="1" x14ac:dyDescent="0.3">
      <c r="G75" s="70" t="s">
        <v>148</v>
      </c>
      <c r="H75" s="71"/>
      <c r="I75" s="69">
        <f>+I74*0.35</f>
        <v>11928081.666666664</v>
      </c>
      <c r="K75" s="84"/>
      <c r="L75" s="84"/>
      <c r="M75" s="84"/>
      <c r="N75" s="84"/>
      <c r="O75" s="84"/>
      <c r="P75" s="84"/>
      <c r="Q75" s="84"/>
      <c r="R75" s="91"/>
      <c r="S75" s="95"/>
      <c r="T75" s="84"/>
      <c r="U75" s="84"/>
      <c r="V75" s="84"/>
    </row>
    <row r="76" spans="1:22" ht="22.5" customHeight="1" x14ac:dyDescent="0.3">
      <c r="G76" s="70" t="s">
        <v>150</v>
      </c>
      <c r="H76" s="71"/>
      <c r="I76" s="68">
        <f>SUM(I74:I75)</f>
        <v>46008314.999999993</v>
      </c>
      <c r="K76" s="84"/>
      <c r="L76" s="84"/>
      <c r="M76" s="84"/>
      <c r="N76" s="84"/>
      <c r="O76" s="84"/>
      <c r="P76" s="96"/>
      <c r="Q76" s="84"/>
      <c r="R76" s="84"/>
      <c r="S76" s="84"/>
      <c r="T76" s="84"/>
      <c r="U76" s="84"/>
      <c r="V76" s="84"/>
    </row>
    <row r="77" spans="1:22" x14ac:dyDescent="0.25"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</row>
    <row r="78" spans="1:22" x14ac:dyDescent="0.25"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</row>
    <row r="79" spans="1:22" x14ac:dyDescent="0.25"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</row>
    <row r="80" spans="1:22" x14ac:dyDescent="0.25"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</row>
    <row r="81" spans="11:22" x14ac:dyDescent="0.25"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</row>
    <row r="82" spans="11:22" x14ac:dyDescent="0.25">
      <c r="K82" s="87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</row>
    <row r="83" spans="11:22" x14ac:dyDescent="0.25"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</row>
    <row r="84" spans="11:22" x14ac:dyDescent="0.25"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</row>
    <row r="85" spans="11:22" x14ac:dyDescent="0.25"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</row>
    <row r="86" spans="11:22" x14ac:dyDescent="0.25"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</row>
    <row r="87" spans="11:22" x14ac:dyDescent="0.25"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</row>
    <row r="88" spans="11:22" x14ac:dyDescent="0.25"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</row>
    <row r="89" spans="11:22" x14ac:dyDescent="0.25"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</row>
    <row r="90" spans="11:22" x14ac:dyDescent="0.25"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</row>
    <row r="91" spans="11:22" x14ac:dyDescent="0.25"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</row>
    <row r="92" spans="11:22" x14ac:dyDescent="0.25"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</row>
    <row r="93" spans="11:22" x14ac:dyDescent="0.25"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</row>
    <row r="94" spans="11:22" x14ac:dyDescent="0.25"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</row>
    <row r="95" spans="11:22" x14ac:dyDescent="0.25"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</row>
    <row r="96" spans="11:22" x14ac:dyDescent="0.25"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</row>
    <row r="97" spans="11:22" x14ac:dyDescent="0.25"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</row>
    <row r="98" spans="11:22" x14ac:dyDescent="0.25"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</row>
    <row r="99" spans="11:22" x14ac:dyDescent="0.25"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</row>
    <row r="100" spans="11:22" x14ac:dyDescent="0.25"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</row>
    <row r="101" spans="11:22" x14ac:dyDescent="0.25"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</row>
    <row r="102" spans="11:22" x14ac:dyDescent="0.25"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</row>
    <row r="103" spans="11:22" x14ac:dyDescent="0.25"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</row>
    <row r="104" spans="11:22" x14ac:dyDescent="0.25"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</row>
    <row r="105" spans="11:22" x14ac:dyDescent="0.25"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</row>
    <row r="106" spans="11:22" x14ac:dyDescent="0.25"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</row>
    <row r="107" spans="11:22" x14ac:dyDescent="0.25"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</row>
    <row r="108" spans="11:22" x14ac:dyDescent="0.25"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</row>
    <row r="109" spans="11:22" x14ac:dyDescent="0.25"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</row>
    <row r="110" spans="11:22" x14ac:dyDescent="0.25"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</row>
    <row r="111" spans="11:22" x14ac:dyDescent="0.25"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</row>
    <row r="112" spans="11:22" x14ac:dyDescent="0.25"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</row>
    <row r="113" spans="11:22" x14ac:dyDescent="0.25"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</row>
    <row r="114" spans="11:22" x14ac:dyDescent="0.25"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</row>
    <row r="115" spans="11:22" x14ac:dyDescent="0.25"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</row>
    <row r="116" spans="11:22" x14ac:dyDescent="0.25"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</row>
    <row r="117" spans="11:22" x14ac:dyDescent="0.25"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</row>
    <row r="118" spans="11:22" x14ac:dyDescent="0.25"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</row>
    <row r="119" spans="11:22" x14ac:dyDescent="0.25"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</row>
    <row r="120" spans="11:22" x14ac:dyDescent="0.25"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</row>
    <row r="121" spans="11:22" x14ac:dyDescent="0.25"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</row>
    <row r="122" spans="11:22" x14ac:dyDescent="0.25"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</row>
    <row r="123" spans="11:22" x14ac:dyDescent="0.25"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</row>
    <row r="124" spans="11:22" x14ac:dyDescent="0.25"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</row>
    <row r="125" spans="11:22" x14ac:dyDescent="0.25"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</row>
    <row r="126" spans="11:22" x14ac:dyDescent="0.25"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</row>
    <row r="127" spans="11:22" x14ac:dyDescent="0.25"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</row>
    <row r="128" spans="11:22" x14ac:dyDescent="0.25"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</row>
    <row r="129" spans="11:22" x14ac:dyDescent="0.25"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</row>
    <row r="130" spans="11:22" x14ac:dyDescent="0.25"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</row>
    <row r="131" spans="11:22" x14ac:dyDescent="0.25"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</row>
  </sheetData>
  <mergeCells count="8">
    <mergeCell ref="G76:H76"/>
    <mergeCell ref="A1:I2"/>
    <mergeCell ref="A3:I3"/>
    <mergeCell ref="L69:P69"/>
    <mergeCell ref="R69:S69"/>
    <mergeCell ref="I4:I5"/>
    <mergeCell ref="G74:H74"/>
    <mergeCell ref="G75:H7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Q61"/>
  <sheetViews>
    <sheetView workbookViewId="0"/>
  </sheetViews>
  <sheetFormatPr baseColWidth="10" defaultRowHeight="15" x14ac:dyDescent="0.25"/>
  <cols>
    <col min="1" max="1" width="10" style="2" customWidth="1"/>
    <col min="2" max="2" width="54.5703125" style="4" customWidth="1"/>
    <col min="3" max="3" width="11.42578125" style="2" customWidth="1"/>
    <col min="4" max="4" width="12.140625" style="2" customWidth="1"/>
    <col min="5" max="5" width="21.85546875" customWidth="1"/>
    <col min="6" max="6" width="16.85546875" customWidth="1"/>
    <col min="7" max="7" width="18.7109375" customWidth="1"/>
    <col min="8" max="8" width="14.85546875" style="1" customWidth="1"/>
    <col min="11" max="11" width="19.42578125" customWidth="1"/>
    <col min="12" max="12" width="15.85546875" customWidth="1"/>
    <col min="13" max="14" width="15.42578125" bestFit="1" customWidth="1"/>
    <col min="15" max="15" width="16" customWidth="1"/>
  </cols>
  <sheetData>
    <row r="4" spans="1:8" ht="22.5" customHeight="1" x14ac:dyDescent="0.25">
      <c r="A4" s="78" t="s">
        <v>149</v>
      </c>
      <c r="B4" s="79"/>
      <c r="C4" s="79"/>
      <c r="D4" s="79"/>
      <c r="E4" s="79"/>
      <c r="F4" s="79"/>
      <c r="G4" s="79"/>
      <c r="H4" s="79"/>
    </row>
    <row r="5" spans="1:8" ht="24" x14ac:dyDescent="0.25">
      <c r="A5" s="76" t="s">
        <v>85</v>
      </c>
      <c r="B5" s="81" t="s">
        <v>86</v>
      </c>
      <c r="C5" s="76" t="s">
        <v>141</v>
      </c>
      <c r="D5" s="76" t="s">
        <v>142</v>
      </c>
      <c r="E5" s="41" t="s">
        <v>143</v>
      </c>
      <c r="F5" s="41" t="s">
        <v>144</v>
      </c>
      <c r="G5" s="41" t="s">
        <v>145</v>
      </c>
      <c r="H5" s="80" t="s">
        <v>84</v>
      </c>
    </row>
    <row r="6" spans="1:8" ht="15.75" customHeight="1" x14ac:dyDescent="0.25">
      <c r="A6" s="76"/>
      <c r="B6" s="81"/>
      <c r="C6" s="76"/>
      <c r="D6" s="76"/>
      <c r="E6" s="18" t="s">
        <v>87</v>
      </c>
      <c r="F6" s="18" t="s">
        <v>87</v>
      </c>
      <c r="G6" s="18" t="s">
        <v>87</v>
      </c>
      <c r="H6" s="80"/>
    </row>
    <row r="7" spans="1:8" ht="29.25" customHeight="1" x14ac:dyDescent="0.25">
      <c r="A7" s="42">
        <v>1</v>
      </c>
      <c r="B7" s="43" t="s">
        <v>88</v>
      </c>
      <c r="C7" s="42">
        <v>1</v>
      </c>
      <c r="D7" s="44" t="s">
        <v>142</v>
      </c>
      <c r="E7" s="45">
        <v>620000</v>
      </c>
      <c r="F7" s="46">
        <v>630000</v>
      </c>
      <c r="G7" s="47">
        <v>630000</v>
      </c>
      <c r="H7" s="48">
        <f>(E7+F7+G7)/3</f>
        <v>626666.66666666663</v>
      </c>
    </row>
    <row r="8" spans="1:8" ht="29.25" customHeight="1" x14ac:dyDescent="0.25">
      <c r="A8" s="42">
        <v>2</v>
      </c>
      <c r="B8" s="43" t="s">
        <v>89</v>
      </c>
      <c r="C8" s="42">
        <v>1</v>
      </c>
      <c r="D8" s="44" t="s">
        <v>142</v>
      </c>
      <c r="E8" s="45">
        <v>830000</v>
      </c>
      <c r="F8" s="46">
        <v>835000</v>
      </c>
      <c r="G8" s="47">
        <v>835000</v>
      </c>
      <c r="H8" s="48">
        <f t="shared" ref="H8:H59" si="0">(E8+F8+G8)/3</f>
        <v>833333.33333333337</v>
      </c>
    </row>
    <row r="9" spans="1:8" ht="29.25" customHeight="1" x14ac:dyDescent="0.25">
      <c r="A9" s="42">
        <v>3</v>
      </c>
      <c r="B9" s="43" t="s">
        <v>90</v>
      </c>
      <c r="C9" s="42">
        <v>1</v>
      </c>
      <c r="D9" s="44" t="s">
        <v>142</v>
      </c>
      <c r="E9" s="45">
        <v>1500000</v>
      </c>
      <c r="F9" s="46">
        <v>1596000</v>
      </c>
      <c r="G9" s="47">
        <v>1596000</v>
      </c>
      <c r="H9" s="48">
        <f t="shared" si="0"/>
        <v>1564000</v>
      </c>
    </row>
    <row r="10" spans="1:8" ht="29.25" customHeight="1" x14ac:dyDescent="0.25">
      <c r="A10" s="42">
        <v>4</v>
      </c>
      <c r="B10" s="43" t="s">
        <v>91</v>
      </c>
      <c r="C10" s="42">
        <v>1</v>
      </c>
      <c r="D10" s="44" t="s">
        <v>142</v>
      </c>
      <c r="E10" s="45">
        <v>78000</v>
      </c>
      <c r="F10" s="46">
        <v>80000</v>
      </c>
      <c r="G10" s="47">
        <v>80000</v>
      </c>
      <c r="H10" s="48">
        <f t="shared" si="0"/>
        <v>79333.333333333328</v>
      </c>
    </row>
    <row r="11" spans="1:8" ht="29.25" customHeight="1" x14ac:dyDescent="0.25">
      <c r="A11" s="42">
        <v>5</v>
      </c>
      <c r="B11" s="43" t="s">
        <v>92</v>
      </c>
      <c r="C11" s="42">
        <v>1</v>
      </c>
      <c r="D11" s="44" t="s">
        <v>142</v>
      </c>
      <c r="E11" s="45">
        <v>350000</v>
      </c>
      <c r="F11" s="46">
        <v>456000</v>
      </c>
      <c r="G11" s="47">
        <v>456000</v>
      </c>
      <c r="H11" s="48">
        <f t="shared" si="0"/>
        <v>420666.66666666669</v>
      </c>
    </row>
    <row r="12" spans="1:8" ht="29.25" customHeight="1" x14ac:dyDescent="0.25">
      <c r="A12" s="42">
        <v>6</v>
      </c>
      <c r="B12" s="43" t="s">
        <v>93</v>
      </c>
      <c r="C12" s="42">
        <v>1</v>
      </c>
      <c r="D12" s="44" t="s">
        <v>142</v>
      </c>
      <c r="E12" s="45">
        <v>120000</v>
      </c>
      <c r="F12" s="46">
        <v>124000</v>
      </c>
      <c r="G12" s="47">
        <v>124000</v>
      </c>
      <c r="H12" s="48">
        <f t="shared" si="0"/>
        <v>122666.66666666667</v>
      </c>
    </row>
    <row r="13" spans="1:8" ht="15.75" customHeight="1" x14ac:dyDescent="0.25">
      <c r="A13" s="42">
        <v>7</v>
      </c>
      <c r="B13" s="43" t="s">
        <v>94</v>
      </c>
      <c r="C13" s="42">
        <v>1</v>
      </c>
      <c r="D13" s="44" t="s">
        <v>142</v>
      </c>
      <c r="E13" s="45">
        <v>115000</v>
      </c>
      <c r="F13" s="46">
        <v>110000</v>
      </c>
      <c r="G13" s="47">
        <v>110000</v>
      </c>
      <c r="H13" s="48">
        <f t="shared" si="0"/>
        <v>111666.66666666667</v>
      </c>
    </row>
    <row r="14" spans="1:8" ht="30" customHeight="1" x14ac:dyDescent="0.25">
      <c r="A14" s="42">
        <v>8</v>
      </c>
      <c r="B14" s="43" t="s">
        <v>95</v>
      </c>
      <c r="C14" s="42">
        <v>1</v>
      </c>
      <c r="D14" s="44" t="s">
        <v>142</v>
      </c>
      <c r="E14" s="45">
        <v>9800</v>
      </c>
      <c r="F14" s="46">
        <v>12000</v>
      </c>
      <c r="G14" s="47">
        <v>12000</v>
      </c>
      <c r="H14" s="48">
        <f t="shared" si="0"/>
        <v>11266.666666666666</v>
      </c>
    </row>
    <row r="15" spans="1:8" ht="30" customHeight="1" x14ac:dyDescent="0.25">
      <c r="A15" s="42">
        <v>9</v>
      </c>
      <c r="B15" s="43" t="s">
        <v>96</v>
      </c>
      <c r="C15" s="42">
        <v>1</v>
      </c>
      <c r="D15" s="44" t="s">
        <v>142</v>
      </c>
      <c r="E15" s="45">
        <v>18000</v>
      </c>
      <c r="F15" s="46">
        <v>18500</v>
      </c>
      <c r="G15" s="47">
        <v>18500</v>
      </c>
      <c r="H15" s="48">
        <f t="shared" si="0"/>
        <v>18333.333333333332</v>
      </c>
    </row>
    <row r="16" spans="1:8" ht="30" customHeight="1" x14ac:dyDescent="0.25">
      <c r="A16" s="42">
        <v>10</v>
      </c>
      <c r="B16" s="43" t="s">
        <v>97</v>
      </c>
      <c r="C16" s="42">
        <v>1</v>
      </c>
      <c r="D16" s="44" t="s">
        <v>142</v>
      </c>
      <c r="E16" s="45">
        <v>17000</v>
      </c>
      <c r="F16" s="46">
        <v>17800</v>
      </c>
      <c r="G16" s="47">
        <v>17800</v>
      </c>
      <c r="H16" s="48">
        <f t="shared" si="0"/>
        <v>17533.333333333332</v>
      </c>
    </row>
    <row r="17" spans="1:8" ht="30" customHeight="1" x14ac:dyDescent="0.25">
      <c r="A17" s="42">
        <v>11</v>
      </c>
      <c r="B17" s="43" t="s">
        <v>98</v>
      </c>
      <c r="C17" s="42">
        <v>1</v>
      </c>
      <c r="D17" s="44" t="s">
        <v>142</v>
      </c>
      <c r="E17" s="45">
        <v>61000</v>
      </c>
      <c r="F17" s="46">
        <v>66000</v>
      </c>
      <c r="G17" s="47">
        <v>66000</v>
      </c>
      <c r="H17" s="48">
        <f t="shared" si="0"/>
        <v>64333.333333333336</v>
      </c>
    </row>
    <row r="18" spans="1:8" ht="30" customHeight="1" x14ac:dyDescent="0.25">
      <c r="A18" s="42">
        <v>12</v>
      </c>
      <c r="B18" s="43" t="s">
        <v>99</v>
      </c>
      <c r="C18" s="42">
        <v>1</v>
      </c>
      <c r="D18" s="44" t="s">
        <v>142</v>
      </c>
      <c r="E18" s="45">
        <v>78000</v>
      </c>
      <c r="F18" s="46">
        <v>78800</v>
      </c>
      <c r="G18" s="47">
        <v>78800</v>
      </c>
      <c r="H18" s="48">
        <f t="shared" si="0"/>
        <v>78533.333333333328</v>
      </c>
    </row>
    <row r="19" spans="1:8" ht="30" customHeight="1" x14ac:dyDescent="0.25">
      <c r="A19" s="42">
        <v>13</v>
      </c>
      <c r="B19" s="43" t="s">
        <v>100</v>
      </c>
      <c r="C19" s="42">
        <v>1</v>
      </c>
      <c r="D19" s="44" t="s">
        <v>142</v>
      </c>
      <c r="E19" s="45">
        <v>7500</v>
      </c>
      <c r="F19" s="46">
        <v>8000</v>
      </c>
      <c r="G19" s="47">
        <v>8000</v>
      </c>
      <c r="H19" s="48">
        <f t="shared" si="0"/>
        <v>7833.333333333333</v>
      </c>
    </row>
    <row r="20" spans="1:8" ht="21.75" customHeight="1" x14ac:dyDescent="0.25">
      <c r="A20" s="42">
        <v>14</v>
      </c>
      <c r="B20" s="43" t="s">
        <v>101</v>
      </c>
      <c r="C20" s="42">
        <v>1</v>
      </c>
      <c r="D20" s="44" t="s">
        <v>142</v>
      </c>
      <c r="E20" s="45">
        <v>12800</v>
      </c>
      <c r="F20" s="46">
        <v>13000</v>
      </c>
      <c r="G20" s="47">
        <v>13000</v>
      </c>
      <c r="H20" s="48">
        <f t="shared" si="0"/>
        <v>12933.333333333334</v>
      </c>
    </row>
    <row r="21" spans="1:8" ht="21.75" customHeight="1" x14ac:dyDescent="0.25">
      <c r="A21" s="42">
        <v>15</v>
      </c>
      <c r="B21" s="43" t="s">
        <v>102</v>
      </c>
      <c r="C21" s="42">
        <v>1</v>
      </c>
      <c r="D21" s="44" t="s">
        <v>142</v>
      </c>
      <c r="E21" s="45">
        <v>18900</v>
      </c>
      <c r="F21" s="46">
        <v>19500</v>
      </c>
      <c r="G21" s="47">
        <v>19500</v>
      </c>
      <c r="H21" s="48">
        <f t="shared" si="0"/>
        <v>19300</v>
      </c>
    </row>
    <row r="22" spans="1:8" ht="21.75" customHeight="1" x14ac:dyDescent="0.25">
      <c r="A22" s="42">
        <v>16</v>
      </c>
      <c r="B22" s="43" t="s">
        <v>103</v>
      </c>
      <c r="C22" s="42">
        <v>1</v>
      </c>
      <c r="D22" s="44" t="s">
        <v>142</v>
      </c>
      <c r="E22" s="45">
        <v>26000</v>
      </c>
      <c r="F22" s="46">
        <v>30000</v>
      </c>
      <c r="G22" s="47">
        <v>30000</v>
      </c>
      <c r="H22" s="48">
        <f t="shared" si="0"/>
        <v>28666.666666666668</v>
      </c>
    </row>
    <row r="23" spans="1:8" ht="21.75" customHeight="1" x14ac:dyDescent="0.25">
      <c r="A23" s="42">
        <v>17</v>
      </c>
      <c r="B23" s="43" t="s">
        <v>104</v>
      </c>
      <c r="C23" s="42">
        <v>1</v>
      </c>
      <c r="D23" s="44" t="s">
        <v>142</v>
      </c>
      <c r="E23" s="45">
        <v>2200</v>
      </c>
      <c r="F23" s="46">
        <v>2800</v>
      </c>
      <c r="G23" s="47">
        <v>2800</v>
      </c>
      <c r="H23" s="48">
        <f t="shared" si="0"/>
        <v>2600</v>
      </c>
    </row>
    <row r="24" spans="1:8" ht="21.75" customHeight="1" x14ac:dyDescent="0.25">
      <c r="A24" s="42">
        <v>18</v>
      </c>
      <c r="B24" s="43" t="s">
        <v>105</v>
      </c>
      <c r="C24" s="42">
        <v>1</v>
      </c>
      <c r="D24" s="44" t="s">
        <v>142</v>
      </c>
      <c r="E24" s="45">
        <v>4500</v>
      </c>
      <c r="F24" s="46">
        <v>5000</v>
      </c>
      <c r="G24" s="47">
        <v>5000</v>
      </c>
      <c r="H24" s="48">
        <f t="shared" si="0"/>
        <v>4833.333333333333</v>
      </c>
    </row>
    <row r="25" spans="1:8" ht="21.75" customHeight="1" x14ac:dyDescent="0.25">
      <c r="A25" s="42">
        <v>19</v>
      </c>
      <c r="B25" s="43" t="s">
        <v>106</v>
      </c>
      <c r="C25" s="42">
        <v>1</v>
      </c>
      <c r="D25" s="44" t="s">
        <v>142</v>
      </c>
      <c r="E25" s="45">
        <v>6800</v>
      </c>
      <c r="F25" s="46">
        <v>7200</v>
      </c>
      <c r="G25" s="47">
        <v>7200</v>
      </c>
      <c r="H25" s="48">
        <f t="shared" si="0"/>
        <v>7066.666666666667</v>
      </c>
    </row>
    <row r="26" spans="1:8" ht="21.75" customHeight="1" x14ac:dyDescent="0.25">
      <c r="A26" s="42">
        <v>20</v>
      </c>
      <c r="B26" s="43" t="s">
        <v>107</v>
      </c>
      <c r="C26" s="42">
        <v>1</v>
      </c>
      <c r="D26" s="44" t="s">
        <v>142</v>
      </c>
      <c r="E26" s="45">
        <v>10800</v>
      </c>
      <c r="F26" s="46">
        <v>11200</v>
      </c>
      <c r="G26" s="47">
        <v>11200</v>
      </c>
      <c r="H26" s="48">
        <f t="shared" si="0"/>
        <v>11066.666666666666</v>
      </c>
    </row>
    <row r="27" spans="1:8" ht="21.75" customHeight="1" x14ac:dyDescent="0.25">
      <c r="A27" s="42">
        <v>21</v>
      </c>
      <c r="B27" s="43" t="s">
        <v>108</v>
      </c>
      <c r="C27" s="42">
        <v>1</v>
      </c>
      <c r="D27" s="44" t="s">
        <v>142</v>
      </c>
      <c r="E27" s="45">
        <v>18800</v>
      </c>
      <c r="F27" s="46">
        <v>19200</v>
      </c>
      <c r="G27" s="47">
        <v>19200</v>
      </c>
      <c r="H27" s="48">
        <f t="shared" si="0"/>
        <v>19066.666666666668</v>
      </c>
    </row>
    <row r="28" spans="1:8" ht="21.75" customHeight="1" x14ac:dyDescent="0.25">
      <c r="A28" s="42">
        <v>22</v>
      </c>
      <c r="B28" s="43" t="s">
        <v>109</v>
      </c>
      <c r="C28" s="42">
        <v>1</v>
      </c>
      <c r="D28" s="44" t="s">
        <v>142</v>
      </c>
      <c r="E28" s="45">
        <v>42000</v>
      </c>
      <c r="F28" s="46">
        <v>5500</v>
      </c>
      <c r="G28" s="47">
        <v>5500</v>
      </c>
      <c r="H28" s="48">
        <f t="shared" si="0"/>
        <v>17666.666666666668</v>
      </c>
    </row>
    <row r="29" spans="1:8" ht="21.75" customHeight="1" x14ac:dyDescent="0.25">
      <c r="A29" s="42">
        <v>23</v>
      </c>
      <c r="B29" s="43" t="s">
        <v>110</v>
      </c>
      <c r="C29" s="42">
        <v>1</v>
      </c>
      <c r="D29" s="44" t="s">
        <v>142</v>
      </c>
      <c r="E29" s="45">
        <v>56000</v>
      </c>
      <c r="F29" s="46">
        <v>23000</v>
      </c>
      <c r="G29" s="47">
        <v>23000</v>
      </c>
      <c r="H29" s="48">
        <f t="shared" si="0"/>
        <v>34000</v>
      </c>
    </row>
    <row r="30" spans="1:8" ht="21.75" customHeight="1" x14ac:dyDescent="0.25">
      <c r="A30" s="42">
        <v>24</v>
      </c>
      <c r="B30" s="43" t="s">
        <v>111</v>
      </c>
      <c r="C30" s="42">
        <v>1</v>
      </c>
      <c r="D30" s="44" t="s">
        <v>142</v>
      </c>
      <c r="E30" s="45">
        <v>5000</v>
      </c>
      <c r="F30" s="46">
        <v>2700</v>
      </c>
      <c r="G30" s="47">
        <v>2700</v>
      </c>
      <c r="H30" s="48">
        <f t="shared" si="0"/>
        <v>3466.6666666666665</v>
      </c>
    </row>
    <row r="31" spans="1:8" ht="21.75" customHeight="1" x14ac:dyDescent="0.25">
      <c r="A31" s="42">
        <v>25</v>
      </c>
      <c r="B31" s="43" t="s">
        <v>112</v>
      </c>
      <c r="C31" s="42">
        <v>1</v>
      </c>
      <c r="D31" s="44" t="s">
        <v>142</v>
      </c>
      <c r="E31" s="45">
        <v>19900</v>
      </c>
      <c r="F31" s="46">
        <v>4800</v>
      </c>
      <c r="G31" s="47">
        <v>4800</v>
      </c>
      <c r="H31" s="48">
        <f t="shared" si="0"/>
        <v>9833.3333333333339</v>
      </c>
    </row>
    <row r="32" spans="1:8" ht="21.75" customHeight="1" x14ac:dyDescent="0.25">
      <c r="A32" s="42">
        <v>26</v>
      </c>
      <c r="B32" s="43" t="s">
        <v>113</v>
      </c>
      <c r="C32" s="42">
        <v>1</v>
      </c>
      <c r="D32" s="44" t="s">
        <v>142</v>
      </c>
      <c r="E32" s="45">
        <v>2200</v>
      </c>
      <c r="F32" s="46">
        <v>7000</v>
      </c>
      <c r="G32" s="47">
        <v>7000</v>
      </c>
      <c r="H32" s="48">
        <f t="shared" si="0"/>
        <v>5400</v>
      </c>
    </row>
    <row r="33" spans="1:8" ht="21.75" customHeight="1" x14ac:dyDescent="0.25">
      <c r="A33" s="42">
        <v>27</v>
      </c>
      <c r="B33" s="43" t="s">
        <v>114</v>
      </c>
      <c r="C33" s="42">
        <v>1</v>
      </c>
      <c r="D33" s="44" t="s">
        <v>142</v>
      </c>
      <c r="E33" s="45">
        <v>4200</v>
      </c>
      <c r="F33" s="46">
        <v>9200</v>
      </c>
      <c r="G33" s="47">
        <v>9200</v>
      </c>
      <c r="H33" s="48">
        <f t="shared" si="0"/>
        <v>7533.333333333333</v>
      </c>
    </row>
    <row r="34" spans="1:8" ht="21.75" customHeight="1" x14ac:dyDescent="0.25">
      <c r="A34" s="42">
        <v>28</v>
      </c>
      <c r="B34" s="43" t="s">
        <v>115</v>
      </c>
      <c r="C34" s="42">
        <v>1</v>
      </c>
      <c r="D34" s="44" t="s">
        <v>142</v>
      </c>
      <c r="E34" s="45">
        <v>6500</v>
      </c>
      <c r="F34" s="46">
        <v>13200</v>
      </c>
      <c r="G34" s="47">
        <v>13200</v>
      </c>
      <c r="H34" s="48">
        <f t="shared" si="0"/>
        <v>10966.666666666666</v>
      </c>
    </row>
    <row r="35" spans="1:8" ht="21.75" customHeight="1" x14ac:dyDescent="0.25">
      <c r="A35" s="42">
        <v>29</v>
      </c>
      <c r="B35" s="43" t="s">
        <v>116</v>
      </c>
      <c r="C35" s="42">
        <v>1</v>
      </c>
      <c r="D35" s="44" t="s">
        <v>142</v>
      </c>
      <c r="E35" s="45">
        <v>8900</v>
      </c>
      <c r="F35" s="46">
        <v>32200</v>
      </c>
      <c r="G35" s="47">
        <v>32200</v>
      </c>
      <c r="H35" s="48">
        <f t="shared" si="0"/>
        <v>24433.333333333332</v>
      </c>
    </row>
    <row r="36" spans="1:8" ht="21.75" customHeight="1" x14ac:dyDescent="0.25">
      <c r="A36" s="42">
        <v>30</v>
      </c>
      <c r="B36" s="43" t="s">
        <v>117</v>
      </c>
      <c r="C36" s="42">
        <v>1</v>
      </c>
      <c r="D36" s="44" t="s">
        <v>142</v>
      </c>
      <c r="E36" s="45">
        <v>12800</v>
      </c>
      <c r="F36" s="46">
        <v>7200</v>
      </c>
      <c r="G36" s="47">
        <v>7200</v>
      </c>
      <c r="H36" s="48">
        <f t="shared" si="0"/>
        <v>9066.6666666666661</v>
      </c>
    </row>
    <row r="37" spans="1:8" ht="21.75" customHeight="1" x14ac:dyDescent="0.25">
      <c r="A37" s="42">
        <v>31</v>
      </c>
      <c r="B37" s="43" t="s">
        <v>118</v>
      </c>
      <c r="C37" s="42">
        <v>1</v>
      </c>
      <c r="D37" s="44" t="s">
        <v>142</v>
      </c>
      <c r="E37" s="45">
        <v>31900</v>
      </c>
      <c r="F37" s="46">
        <v>21500</v>
      </c>
      <c r="G37" s="47">
        <v>21500</v>
      </c>
      <c r="H37" s="48">
        <f t="shared" si="0"/>
        <v>24966.666666666668</v>
      </c>
    </row>
    <row r="38" spans="1:8" ht="21.75" customHeight="1" x14ac:dyDescent="0.25">
      <c r="A38" s="42">
        <v>32</v>
      </c>
      <c r="B38" s="43" t="s">
        <v>119</v>
      </c>
      <c r="C38" s="42">
        <v>1</v>
      </c>
      <c r="D38" s="44" t="s">
        <v>142</v>
      </c>
      <c r="E38" s="45">
        <v>6800</v>
      </c>
      <c r="F38" s="46">
        <v>6200</v>
      </c>
      <c r="G38" s="47">
        <v>6200</v>
      </c>
      <c r="H38" s="48">
        <f t="shared" si="0"/>
        <v>6400</v>
      </c>
    </row>
    <row r="39" spans="1:8" ht="21.75" customHeight="1" x14ac:dyDescent="0.25">
      <c r="A39" s="42">
        <v>33</v>
      </c>
      <c r="B39" s="43" t="s">
        <v>120</v>
      </c>
      <c r="C39" s="42">
        <v>1</v>
      </c>
      <c r="D39" s="44" t="s">
        <v>142</v>
      </c>
      <c r="E39" s="45">
        <v>20900</v>
      </c>
      <c r="F39" s="46">
        <v>27500</v>
      </c>
      <c r="G39" s="47">
        <v>27500</v>
      </c>
      <c r="H39" s="48">
        <f t="shared" si="0"/>
        <v>25300</v>
      </c>
    </row>
    <row r="40" spans="1:8" ht="21.75" customHeight="1" x14ac:dyDescent="0.25">
      <c r="A40" s="42">
        <v>34</v>
      </c>
      <c r="B40" s="43" t="s">
        <v>121</v>
      </c>
      <c r="C40" s="42">
        <v>1</v>
      </c>
      <c r="D40" s="44" t="s">
        <v>142</v>
      </c>
      <c r="E40" s="45">
        <v>5800</v>
      </c>
      <c r="F40" s="46">
        <v>6500</v>
      </c>
      <c r="G40" s="47">
        <v>6500</v>
      </c>
      <c r="H40" s="48">
        <f t="shared" si="0"/>
        <v>6266.666666666667</v>
      </c>
    </row>
    <row r="41" spans="1:8" ht="21.75" customHeight="1" x14ac:dyDescent="0.25">
      <c r="A41" s="42">
        <v>35</v>
      </c>
      <c r="B41" s="43" t="s">
        <v>122</v>
      </c>
      <c r="C41" s="42">
        <v>1</v>
      </c>
      <c r="D41" s="44" t="s">
        <v>142</v>
      </c>
      <c r="E41" s="45">
        <v>27000</v>
      </c>
      <c r="F41" s="46">
        <v>27500</v>
      </c>
      <c r="G41" s="47">
        <v>27500</v>
      </c>
      <c r="H41" s="48">
        <f t="shared" si="0"/>
        <v>27333.333333333332</v>
      </c>
    </row>
    <row r="42" spans="1:8" ht="21.75" customHeight="1" x14ac:dyDescent="0.25">
      <c r="A42" s="42">
        <v>36</v>
      </c>
      <c r="B42" s="43" t="s">
        <v>123</v>
      </c>
      <c r="C42" s="42">
        <v>1</v>
      </c>
      <c r="D42" s="44" t="s">
        <v>142</v>
      </c>
      <c r="E42" s="45">
        <v>6000</v>
      </c>
      <c r="F42" s="46">
        <v>6500</v>
      </c>
      <c r="G42" s="47">
        <v>6500</v>
      </c>
      <c r="H42" s="48">
        <f t="shared" si="0"/>
        <v>6333.333333333333</v>
      </c>
    </row>
    <row r="43" spans="1:8" ht="21.75" customHeight="1" x14ac:dyDescent="0.25">
      <c r="A43" s="42">
        <v>37</v>
      </c>
      <c r="B43" s="43" t="s">
        <v>124</v>
      </c>
      <c r="C43" s="42">
        <v>1</v>
      </c>
      <c r="D43" s="44" t="s">
        <v>142</v>
      </c>
      <c r="E43" s="45">
        <v>3800</v>
      </c>
      <c r="F43" s="46">
        <v>4200</v>
      </c>
      <c r="G43" s="47">
        <v>4200</v>
      </c>
      <c r="H43" s="48">
        <f t="shared" si="0"/>
        <v>4066.6666666666665</v>
      </c>
    </row>
    <row r="44" spans="1:8" ht="21.75" customHeight="1" x14ac:dyDescent="0.25">
      <c r="A44" s="42">
        <v>38</v>
      </c>
      <c r="B44" s="43" t="s">
        <v>125</v>
      </c>
      <c r="C44" s="42">
        <v>1</v>
      </c>
      <c r="D44" s="44" t="s">
        <v>142</v>
      </c>
      <c r="E44" s="45">
        <v>78000</v>
      </c>
      <c r="F44" s="46">
        <v>65000</v>
      </c>
      <c r="G44" s="47">
        <v>65000</v>
      </c>
      <c r="H44" s="48">
        <f t="shared" si="0"/>
        <v>69333.333333333328</v>
      </c>
    </row>
    <row r="45" spans="1:8" ht="21.75" customHeight="1" x14ac:dyDescent="0.25">
      <c r="A45" s="42">
        <v>39</v>
      </c>
      <c r="B45" s="43" t="s">
        <v>126</v>
      </c>
      <c r="C45" s="42">
        <v>1</v>
      </c>
      <c r="D45" s="44" t="s">
        <v>142</v>
      </c>
      <c r="E45" s="45">
        <v>20800</v>
      </c>
      <c r="F45" s="46">
        <v>21200</v>
      </c>
      <c r="G45" s="47">
        <v>21200</v>
      </c>
      <c r="H45" s="48">
        <f t="shared" si="0"/>
        <v>21066.666666666668</v>
      </c>
    </row>
    <row r="46" spans="1:8" ht="21.75" customHeight="1" x14ac:dyDescent="0.25">
      <c r="A46" s="42">
        <v>41</v>
      </c>
      <c r="B46" s="43" t="s">
        <v>127</v>
      </c>
      <c r="C46" s="42">
        <v>1</v>
      </c>
      <c r="D46" s="44" t="s">
        <v>142</v>
      </c>
      <c r="E46" s="45">
        <v>20800</v>
      </c>
      <c r="F46" s="46">
        <v>21200</v>
      </c>
      <c r="G46" s="47">
        <v>21200</v>
      </c>
      <c r="H46" s="48">
        <f t="shared" si="0"/>
        <v>21066.666666666668</v>
      </c>
    </row>
    <row r="47" spans="1:8" ht="21.75" customHeight="1" x14ac:dyDescent="0.25">
      <c r="A47" s="42">
        <v>42</v>
      </c>
      <c r="B47" s="43" t="s">
        <v>128</v>
      </c>
      <c r="C47" s="42">
        <v>1</v>
      </c>
      <c r="D47" s="44" t="s">
        <v>142</v>
      </c>
      <c r="E47" s="45">
        <v>485000</v>
      </c>
      <c r="F47" s="46">
        <v>490000</v>
      </c>
      <c r="G47" s="47">
        <v>490000</v>
      </c>
      <c r="H47" s="48">
        <f t="shared" si="0"/>
        <v>488333.33333333331</v>
      </c>
    </row>
    <row r="48" spans="1:8" ht="33" x14ac:dyDescent="0.25">
      <c r="A48" s="42">
        <v>43</v>
      </c>
      <c r="B48" s="43" t="s">
        <v>129</v>
      </c>
      <c r="C48" s="42">
        <v>1</v>
      </c>
      <c r="D48" s="44" t="s">
        <v>142</v>
      </c>
      <c r="E48" s="45">
        <v>620000</v>
      </c>
      <c r="F48" s="46">
        <v>655000</v>
      </c>
      <c r="G48" s="47">
        <v>655000</v>
      </c>
      <c r="H48" s="48">
        <f t="shared" si="0"/>
        <v>643333.33333333337</v>
      </c>
    </row>
    <row r="49" spans="1:17" ht="16.5" x14ac:dyDescent="0.25">
      <c r="A49" s="42">
        <v>44</v>
      </c>
      <c r="B49" s="43" t="s">
        <v>130</v>
      </c>
      <c r="C49" s="42">
        <v>1</v>
      </c>
      <c r="D49" s="44" t="s">
        <v>142</v>
      </c>
      <c r="E49" s="45">
        <v>1550000</v>
      </c>
      <c r="F49" s="46">
        <v>1555000</v>
      </c>
      <c r="G49" s="47">
        <v>1555000</v>
      </c>
      <c r="H49" s="48">
        <f t="shared" si="0"/>
        <v>1553333.3333333333</v>
      </c>
    </row>
    <row r="50" spans="1:17" ht="16.5" x14ac:dyDescent="0.25">
      <c r="A50" s="42">
        <v>45</v>
      </c>
      <c r="B50" s="43" t="s">
        <v>131</v>
      </c>
      <c r="C50" s="42">
        <v>1</v>
      </c>
      <c r="D50" s="44" t="s">
        <v>142</v>
      </c>
      <c r="E50" s="45">
        <v>650000</v>
      </c>
      <c r="F50" s="46">
        <v>655000</v>
      </c>
      <c r="G50" s="47">
        <v>655000</v>
      </c>
      <c r="H50" s="48">
        <f t="shared" si="0"/>
        <v>653333.33333333337</v>
      </c>
    </row>
    <row r="51" spans="1:17" ht="16.5" x14ac:dyDescent="0.25">
      <c r="A51" s="42">
        <v>46</v>
      </c>
      <c r="B51" s="43" t="s">
        <v>132</v>
      </c>
      <c r="C51" s="42">
        <v>1</v>
      </c>
      <c r="D51" s="44" t="s">
        <v>142</v>
      </c>
      <c r="E51" s="45">
        <v>4000</v>
      </c>
      <c r="F51" s="46">
        <v>7000</v>
      </c>
      <c r="G51" s="47">
        <v>7000</v>
      </c>
      <c r="H51" s="48">
        <f t="shared" si="0"/>
        <v>6000</v>
      </c>
    </row>
    <row r="52" spans="1:17" ht="16.5" x14ac:dyDescent="0.25">
      <c r="A52" s="42">
        <v>47</v>
      </c>
      <c r="B52" s="43" t="s">
        <v>133</v>
      </c>
      <c r="C52" s="42">
        <v>1</v>
      </c>
      <c r="D52" s="44" t="s">
        <v>142</v>
      </c>
      <c r="E52" s="45">
        <v>1500000</v>
      </c>
      <c r="F52" s="46">
        <v>1505000</v>
      </c>
      <c r="G52" s="47">
        <v>1505000</v>
      </c>
      <c r="H52" s="48">
        <f t="shared" si="0"/>
        <v>1503333.3333333333</v>
      </c>
    </row>
    <row r="53" spans="1:17" ht="16.5" x14ac:dyDescent="0.25">
      <c r="A53" s="42">
        <v>48</v>
      </c>
      <c r="B53" s="43" t="s">
        <v>134</v>
      </c>
      <c r="C53" s="42">
        <v>1</v>
      </c>
      <c r="D53" s="44" t="s">
        <v>142</v>
      </c>
      <c r="E53" s="45">
        <v>6500</v>
      </c>
      <c r="F53" s="46">
        <v>7000</v>
      </c>
      <c r="G53" s="47">
        <v>7000</v>
      </c>
      <c r="H53" s="48">
        <f t="shared" si="0"/>
        <v>6833.333333333333</v>
      </c>
    </row>
    <row r="54" spans="1:17" ht="16.5" x14ac:dyDescent="0.25">
      <c r="A54" s="42">
        <v>49</v>
      </c>
      <c r="B54" s="43" t="s">
        <v>135</v>
      </c>
      <c r="C54" s="42">
        <v>1</v>
      </c>
      <c r="D54" s="44" t="s">
        <v>142</v>
      </c>
      <c r="E54" s="45">
        <v>6600</v>
      </c>
      <c r="F54" s="46">
        <v>9000</v>
      </c>
      <c r="G54" s="47">
        <v>9000</v>
      </c>
      <c r="H54" s="48">
        <f t="shared" si="0"/>
        <v>8200</v>
      </c>
    </row>
    <row r="55" spans="1:17" ht="53.45" customHeight="1" x14ac:dyDescent="0.25">
      <c r="A55" s="42">
        <v>50</v>
      </c>
      <c r="B55" s="43" t="s">
        <v>136</v>
      </c>
      <c r="C55" s="42">
        <v>1</v>
      </c>
      <c r="D55" s="44" t="s">
        <v>142</v>
      </c>
      <c r="E55" s="45">
        <v>10000</v>
      </c>
      <c r="F55" s="49">
        <v>9500</v>
      </c>
      <c r="G55" s="43">
        <v>9500</v>
      </c>
      <c r="H55" s="48">
        <f t="shared" si="0"/>
        <v>9666.6666666666661</v>
      </c>
      <c r="J55" s="97"/>
      <c r="K55" s="97"/>
      <c r="L55" s="97"/>
      <c r="M55" s="97"/>
      <c r="N55" s="97"/>
      <c r="O55" s="97"/>
      <c r="P55" s="97"/>
      <c r="Q55" s="97"/>
    </row>
    <row r="56" spans="1:17" ht="39.6" customHeight="1" x14ac:dyDescent="0.25">
      <c r="A56" s="42">
        <v>53</v>
      </c>
      <c r="B56" s="43" t="s">
        <v>137</v>
      </c>
      <c r="C56" s="42">
        <v>1</v>
      </c>
      <c r="D56" s="44" t="s">
        <v>142</v>
      </c>
      <c r="E56" s="45">
        <v>6000000</v>
      </c>
      <c r="F56" s="46">
        <v>6200000</v>
      </c>
      <c r="G56" s="47">
        <v>6200000</v>
      </c>
      <c r="H56" s="48">
        <f t="shared" si="0"/>
        <v>6133333.333333333</v>
      </c>
      <c r="J56" s="97"/>
      <c r="K56" s="98"/>
      <c r="L56" s="98"/>
      <c r="M56" s="98"/>
      <c r="N56" s="98"/>
      <c r="O56" s="98"/>
      <c r="P56" s="97"/>
      <c r="Q56" s="97"/>
    </row>
    <row r="57" spans="1:17" ht="41.25" customHeight="1" x14ac:dyDescent="0.25">
      <c r="A57" s="42">
        <v>54</v>
      </c>
      <c r="B57" s="43" t="s">
        <v>138</v>
      </c>
      <c r="C57" s="42">
        <v>1</v>
      </c>
      <c r="D57" s="44" t="s">
        <v>142</v>
      </c>
      <c r="E57" s="45">
        <v>73000</v>
      </c>
      <c r="F57" s="49">
        <v>75000</v>
      </c>
      <c r="G57" s="43">
        <v>75000</v>
      </c>
      <c r="H57" s="48">
        <f t="shared" si="0"/>
        <v>74333.333333333328</v>
      </c>
      <c r="J57" s="97"/>
      <c r="K57" s="11"/>
      <c r="L57" s="99"/>
      <c r="M57" s="99"/>
      <c r="N57" s="99"/>
      <c r="O57" s="99"/>
      <c r="P57" s="97"/>
      <c r="Q57" s="97"/>
    </row>
    <row r="58" spans="1:17" ht="33" x14ac:dyDescent="0.25">
      <c r="A58" s="42">
        <v>55</v>
      </c>
      <c r="B58" s="43" t="s">
        <v>139</v>
      </c>
      <c r="C58" s="42">
        <v>1</v>
      </c>
      <c r="D58" s="44" t="s">
        <v>142</v>
      </c>
      <c r="E58" s="45">
        <v>75000</v>
      </c>
      <c r="F58" s="46">
        <v>80000</v>
      </c>
      <c r="G58" s="47">
        <v>80000</v>
      </c>
      <c r="H58" s="48">
        <f t="shared" si="0"/>
        <v>78333.333333333328</v>
      </c>
      <c r="J58" s="97"/>
      <c r="K58" s="11"/>
      <c r="L58" s="100"/>
      <c r="M58" s="100"/>
      <c r="N58" s="100"/>
      <c r="O58" s="100"/>
      <c r="P58" s="97"/>
      <c r="Q58" s="97"/>
    </row>
    <row r="59" spans="1:17" ht="22.9" customHeight="1" x14ac:dyDescent="0.25">
      <c r="A59" s="42">
        <v>56</v>
      </c>
      <c r="B59" s="43" t="s">
        <v>140</v>
      </c>
      <c r="C59" s="42">
        <v>1</v>
      </c>
      <c r="D59" s="44" t="s">
        <v>142</v>
      </c>
      <c r="E59" s="45">
        <v>1500000</v>
      </c>
      <c r="F59" s="46">
        <v>70000</v>
      </c>
      <c r="G59" s="50">
        <v>1550000</v>
      </c>
      <c r="H59" s="48">
        <f t="shared" si="0"/>
        <v>1040000</v>
      </c>
      <c r="J59" s="97"/>
      <c r="K59" s="11"/>
      <c r="L59" s="101"/>
      <c r="M59" s="101"/>
      <c r="N59" s="101"/>
      <c r="O59" s="101"/>
      <c r="P59" s="97"/>
      <c r="Q59" s="97"/>
    </row>
    <row r="60" spans="1:17" ht="16.5" x14ac:dyDescent="0.25">
      <c r="A60" s="42"/>
      <c r="B60" s="43"/>
      <c r="C60" s="42"/>
      <c r="D60" s="42"/>
      <c r="E60" s="51"/>
      <c r="F60" s="52"/>
      <c r="G60" s="53"/>
      <c r="H60" s="54">
        <f>SUM(H7:H59)</f>
        <v>16594566.666666668</v>
      </c>
      <c r="J60" s="97"/>
      <c r="K60" s="11"/>
      <c r="L60" s="12"/>
      <c r="M60" s="12"/>
      <c r="N60" s="12"/>
      <c r="O60" s="13"/>
      <c r="P60" s="97"/>
      <c r="Q60" s="97"/>
    </row>
    <row r="61" spans="1:17" x14ac:dyDescent="0.25">
      <c r="J61" s="97"/>
      <c r="K61" s="11"/>
      <c r="L61" s="14"/>
      <c r="M61" s="14"/>
      <c r="N61" s="14"/>
      <c r="O61" s="15"/>
      <c r="P61" s="97"/>
      <c r="Q61" s="97"/>
    </row>
  </sheetData>
  <mergeCells count="7">
    <mergeCell ref="K56:O56"/>
    <mergeCell ref="A4:H4"/>
    <mergeCell ref="H5:H6"/>
    <mergeCell ref="A5:A6"/>
    <mergeCell ref="B5:B6"/>
    <mergeCell ref="C5:C6"/>
    <mergeCell ref="D5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workbookViewId="0">
      <selection activeCell="A12" sqref="A12"/>
    </sheetView>
  </sheetViews>
  <sheetFormatPr baseColWidth="10" defaultRowHeight="15" x14ac:dyDescent="0.25"/>
  <cols>
    <col min="1" max="1" width="11.42578125" style="1"/>
    <col min="2" max="2" width="31.5703125" customWidth="1"/>
    <col min="3" max="3" width="13.140625" style="2" customWidth="1"/>
    <col min="4" max="4" width="14.85546875" style="1" customWidth="1"/>
    <col min="5" max="5" width="24.5703125" customWidth="1"/>
  </cols>
  <sheetData>
    <row r="1" spans="1:5" ht="20.25" customHeight="1" x14ac:dyDescent="0.25">
      <c r="A1" s="82" t="s">
        <v>0</v>
      </c>
      <c r="B1" s="82"/>
      <c r="C1" s="82"/>
      <c r="D1" s="82"/>
      <c r="E1" s="82"/>
    </row>
    <row r="2" spans="1:5" ht="21.75" customHeight="1" x14ac:dyDescent="0.25">
      <c r="A2" s="82"/>
      <c r="B2" s="82"/>
      <c r="C2" s="82"/>
      <c r="D2" s="82"/>
      <c r="E2" s="82"/>
    </row>
    <row r="3" spans="1:5" ht="22.5" customHeight="1" x14ac:dyDescent="0.25">
      <c r="A3" s="83"/>
      <c r="B3" s="83"/>
      <c r="C3" s="83"/>
      <c r="D3" s="83"/>
      <c r="E3" s="83"/>
    </row>
    <row r="4" spans="1:5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spans="1:5" ht="23.25" customHeight="1" x14ac:dyDescent="0.25">
      <c r="A5" s="6"/>
      <c r="B5" s="7" t="s">
        <v>6</v>
      </c>
      <c r="C5" s="8"/>
      <c r="D5" s="9"/>
      <c r="E5" s="10"/>
    </row>
    <row r="6" spans="1:5" x14ac:dyDescent="0.25">
      <c r="A6" s="6">
        <v>1</v>
      </c>
      <c r="B6" s="10" t="s">
        <v>7</v>
      </c>
      <c r="C6" s="6" t="s">
        <v>8</v>
      </c>
      <c r="D6" s="6">
        <v>1</v>
      </c>
      <c r="E6" s="10" t="s">
        <v>9</v>
      </c>
    </row>
    <row r="7" spans="1:5" x14ac:dyDescent="0.25">
      <c r="A7" s="6">
        <v>2</v>
      </c>
      <c r="B7" s="10" t="s">
        <v>10</v>
      </c>
      <c r="C7" s="6" t="s">
        <v>8</v>
      </c>
      <c r="D7" s="6">
        <v>1</v>
      </c>
      <c r="E7" s="10" t="s">
        <v>9</v>
      </c>
    </row>
    <row r="8" spans="1:5" x14ac:dyDescent="0.25">
      <c r="A8" s="6">
        <v>3</v>
      </c>
      <c r="B8" s="10" t="s">
        <v>11</v>
      </c>
      <c r="C8" s="6" t="s">
        <v>8</v>
      </c>
      <c r="D8" s="6">
        <v>1</v>
      </c>
      <c r="E8" s="10" t="s">
        <v>9</v>
      </c>
    </row>
    <row r="9" spans="1:5" x14ac:dyDescent="0.25">
      <c r="A9" s="6">
        <v>4</v>
      </c>
      <c r="B9" s="10" t="s">
        <v>12</v>
      </c>
      <c r="C9" s="6" t="s">
        <v>8</v>
      </c>
      <c r="D9" s="6">
        <v>1</v>
      </c>
      <c r="E9" s="10" t="s">
        <v>9</v>
      </c>
    </row>
    <row r="10" spans="1:5" x14ac:dyDescent="0.25">
      <c r="A10" s="6">
        <v>5</v>
      </c>
      <c r="B10" s="10" t="s">
        <v>13</v>
      </c>
      <c r="C10" s="6" t="s">
        <v>8</v>
      </c>
      <c r="D10" s="6">
        <v>1</v>
      </c>
      <c r="E10" s="10" t="s">
        <v>9</v>
      </c>
    </row>
    <row r="11" spans="1:5" x14ac:dyDescent="0.25">
      <c r="A11" s="6">
        <v>6</v>
      </c>
      <c r="B11" s="10" t="s">
        <v>14</v>
      </c>
      <c r="C11" s="6" t="s">
        <v>8</v>
      </c>
      <c r="D11" s="6">
        <v>2</v>
      </c>
      <c r="E11" s="10" t="s">
        <v>9</v>
      </c>
    </row>
    <row r="12" spans="1:5" x14ac:dyDescent="0.25">
      <c r="A12" s="6">
        <v>7</v>
      </c>
      <c r="B12" s="10" t="s">
        <v>15</v>
      </c>
      <c r="C12" s="6" t="s">
        <v>8</v>
      </c>
      <c r="D12" s="6">
        <v>1</v>
      </c>
      <c r="E12" s="10" t="s">
        <v>9</v>
      </c>
    </row>
    <row r="13" spans="1:5" x14ac:dyDescent="0.25">
      <c r="A13" s="6">
        <v>8</v>
      </c>
      <c r="B13" s="10" t="s">
        <v>16</v>
      </c>
      <c r="C13" s="6" t="s">
        <v>8</v>
      </c>
      <c r="D13" s="6">
        <v>1</v>
      </c>
      <c r="E13" s="10" t="s">
        <v>9</v>
      </c>
    </row>
    <row r="14" spans="1:5" x14ac:dyDescent="0.25">
      <c r="A14" s="6">
        <v>9</v>
      </c>
      <c r="B14" s="10" t="s">
        <v>17</v>
      </c>
      <c r="C14" s="6" t="s">
        <v>8</v>
      </c>
      <c r="D14" s="6">
        <v>1</v>
      </c>
      <c r="E14" s="10" t="s">
        <v>9</v>
      </c>
    </row>
    <row r="15" spans="1:5" x14ac:dyDescent="0.25">
      <c r="A15" s="6">
        <v>10</v>
      </c>
      <c r="B15" s="10" t="s">
        <v>18</v>
      </c>
      <c r="C15" s="6" t="s">
        <v>8</v>
      </c>
      <c r="D15" s="6">
        <v>1</v>
      </c>
      <c r="E15" s="10" t="s">
        <v>9</v>
      </c>
    </row>
    <row r="16" spans="1:5" x14ac:dyDescent="0.25">
      <c r="A16" s="6">
        <v>11</v>
      </c>
      <c r="B16" s="10" t="s">
        <v>19</v>
      </c>
      <c r="C16" s="6" t="s">
        <v>8</v>
      </c>
      <c r="D16" s="6">
        <v>1</v>
      </c>
      <c r="E16" s="10" t="s">
        <v>9</v>
      </c>
    </row>
    <row r="17" spans="1:5" x14ac:dyDescent="0.25">
      <c r="A17" s="6">
        <v>12</v>
      </c>
      <c r="B17" s="10" t="s">
        <v>20</v>
      </c>
      <c r="C17" s="6" t="s">
        <v>8</v>
      </c>
      <c r="D17" s="6">
        <v>3</v>
      </c>
      <c r="E17" s="10" t="s">
        <v>9</v>
      </c>
    </row>
    <row r="18" spans="1:5" x14ac:dyDescent="0.25">
      <c r="A18" s="6">
        <v>13</v>
      </c>
      <c r="B18" s="10" t="s">
        <v>21</v>
      </c>
      <c r="C18" s="6" t="s">
        <v>8</v>
      </c>
      <c r="D18" s="6">
        <v>2</v>
      </c>
      <c r="E18" s="10" t="s">
        <v>9</v>
      </c>
    </row>
    <row r="19" spans="1:5" x14ac:dyDescent="0.25">
      <c r="A19" s="6">
        <v>14</v>
      </c>
      <c r="B19" s="10" t="s">
        <v>22</v>
      </c>
      <c r="C19" s="6" t="s">
        <v>8</v>
      </c>
      <c r="D19" s="6">
        <v>1</v>
      </c>
      <c r="E19" s="10" t="s">
        <v>9</v>
      </c>
    </row>
    <row r="20" spans="1:5" x14ac:dyDescent="0.25">
      <c r="A20" s="6">
        <v>15</v>
      </c>
      <c r="B20" s="10" t="s">
        <v>23</v>
      </c>
      <c r="C20" s="6" t="s">
        <v>8</v>
      </c>
      <c r="D20" s="6">
        <v>1</v>
      </c>
      <c r="E20" s="10" t="s">
        <v>9</v>
      </c>
    </row>
    <row r="21" spans="1:5" x14ac:dyDescent="0.25">
      <c r="A21" s="6">
        <v>16</v>
      </c>
      <c r="B21" s="10" t="s">
        <v>24</v>
      </c>
      <c r="C21" s="6" t="s">
        <v>8</v>
      </c>
      <c r="D21" s="6">
        <v>1</v>
      </c>
      <c r="E21" s="10" t="s">
        <v>9</v>
      </c>
    </row>
    <row r="22" spans="1:5" x14ac:dyDescent="0.25">
      <c r="A22" s="6">
        <v>17</v>
      </c>
      <c r="B22" s="10" t="s">
        <v>25</v>
      </c>
      <c r="C22" s="6" t="s">
        <v>8</v>
      </c>
      <c r="D22" s="6">
        <v>1</v>
      </c>
      <c r="E22" s="10" t="s">
        <v>9</v>
      </c>
    </row>
    <row r="23" spans="1:5" x14ac:dyDescent="0.25">
      <c r="A23" s="6">
        <v>18</v>
      </c>
      <c r="B23" s="10" t="s">
        <v>26</v>
      </c>
      <c r="C23" s="6" t="s">
        <v>8</v>
      </c>
      <c r="D23" s="6">
        <v>1</v>
      </c>
      <c r="E23" s="10" t="s">
        <v>9</v>
      </c>
    </row>
    <row r="24" spans="1:5" x14ac:dyDescent="0.25">
      <c r="A24" s="6">
        <v>19</v>
      </c>
      <c r="B24" s="10" t="s">
        <v>27</v>
      </c>
      <c r="C24" s="6" t="s">
        <v>8</v>
      </c>
      <c r="D24" s="6">
        <v>2</v>
      </c>
      <c r="E24" s="10" t="s">
        <v>9</v>
      </c>
    </row>
    <row r="25" spans="1:5" x14ac:dyDescent="0.25">
      <c r="A25" s="6">
        <v>20</v>
      </c>
      <c r="B25" s="10" t="s">
        <v>28</v>
      </c>
      <c r="C25" s="6" t="s">
        <v>8</v>
      </c>
      <c r="D25" s="6">
        <v>2</v>
      </c>
      <c r="E25" s="10" t="s">
        <v>9</v>
      </c>
    </row>
    <row r="26" spans="1:5" x14ac:dyDescent="0.25">
      <c r="A26" s="6">
        <v>21</v>
      </c>
      <c r="B26" s="10" t="s">
        <v>29</v>
      </c>
      <c r="C26" s="6" t="s">
        <v>8</v>
      </c>
      <c r="D26" s="6">
        <v>1</v>
      </c>
      <c r="E26" s="10" t="s">
        <v>9</v>
      </c>
    </row>
    <row r="27" spans="1:5" x14ac:dyDescent="0.25">
      <c r="A27" s="6">
        <v>22</v>
      </c>
      <c r="B27" s="10" t="s">
        <v>30</v>
      </c>
      <c r="C27" s="6" t="s">
        <v>8</v>
      </c>
      <c r="D27" s="6">
        <v>2</v>
      </c>
      <c r="E27" s="10" t="s">
        <v>9</v>
      </c>
    </row>
    <row r="28" spans="1:5" x14ac:dyDescent="0.25">
      <c r="A28" s="6">
        <v>23</v>
      </c>
      <c r="B28" s="10" t="s">
        <v>31</v>
      </c>
      <c r="C28" s="6" t="s">
        <v>8</v>
      </c>
      <c r="D28" s="6">
        <v>5</v>
      </c>
      <c r="E28" s="10" t="s">
        <v>9</v>
      </c>
    </row>
    <row r="29" spans="1:5" x14ac:dyDescent="0.25">
      <c r="A29" s="6">
        <v>24</v>
      </c>
      <c r="B29" s="10" t="s">
        <v>32</v>
      </c>
      <c r="C29" s="6" t="s">
        <v>8</v>
      </c>
      <c r="D29" s="6">
        <v>1</v>
      </c>
      <c r="E29" s="10" t="s">
        <v>9</v>
      </c>
    </row>
    <row r="30" spans="1:5" x14ac:dyDescent="0.25">
      <c r="A30" s="6">
        <v>25</v>
      </c>
      <c r="B30" s="10" t="s">
        <v>76</v>
      </c>
      <c r="C30" s="6" t="s">
        <v>33</v>
      </c>
      <c r="D30" s="6">
        <v>1</v>
      </c>
      <c r="E30" s="10" t="s">
        <v>9</v>
      </c>
    </row>
    <row r="31" spans="1:5" x14ac:dyDescent="0.25">
      <c r="A31" s="6">
        <v>26</v>
      </c>
      <c r="B31" s="10" t="s">
        <v>75</v>
      </c>
      <c r="C31" s="6" t="s">
        <v>34</v>
      </c>
      <c r="D31" s="6">
        <v>1</v>
      </c>
      <c r="E31" s="10" t="s">
        <v>9</v>
      </c>
    </row>
    <row r="32" spans="1:5" x14ac:dyDescent="0.25">
      <c r="A32" s="6">
        <v>27</v>
      </c>
      <c r="B32" s="10" t="s">
        <v>35</v>
      </c>
      <c r="C32" s="6" t="s">
        <v>34</v>
      </c>
      <c r="D32" s="6">
        <v>1</v>
      </c>
      <c r="E32" s="10" t="s">
        <v>9</v>
      </c>
    </row>
    <row r="33" spans="1:5" x14ac:dyDescent="0.25">
      <c r="A33" s="6">
        <v>28</v>
      </c>
      <c r="B33" s="10" t="s">
        <v>74</v>
      </c>
      <c r="C33" s="6" t="s">
        <v>34</v>
      </c>
      <c r="D33" s="6">
        <v>4</v>
      </c>
      <c r="E33" s="10" t="s">
        <v>9</v>
      </c>
    </row>
    <row r="34" spans="1:5" x14ac:dyDescent="0.25">
      <c r="A34" s="6">
        <v>29</v>
      </c>
      <c r="B34" s="10" t="s">
        <v>73</v>
      </c>
      <c r="C34" s="6" t="s">
        <v>34</v>
      </c>
      <c r="D34" s="6">
        <v>4</v>
      </c>
      <c r="E34" s="10" t="s">
        <v>9</v>
      </c>
    </row>
    <row r="35" spans="1:5" x14ac:dyDescent="0.25">
      <c r="A35" s="6">
        <v>30</v>
      </c>
      <c r="B35" s="10" t="s">
        <v>36</v>
      </c>
      <c r="C35" s="6" t="s">
        <v>34</v>
      </c>
      <c r="D35" s="6">
        <v>3</v>
      </c>
      <c r="E35" s="10" t="s">
        <v>9</v>
      </c>
    </row>
    <row r="36" spans="1:5" x14ac:dyDescent="0.25">
      <c r="A36" s="6">
        <v>31</v>
      </c>
      <c r="B36" s="10" t="s">
        <v>37</v>
      </c>
      <c r="C36" s="6" t="s">
        <v>38</v>
      </c>
      <c r="D36" s="6">
        <v>1</v>
      </c>
      <c r="E36" s="10" t="s">
        <v>39</v>
      </c>
    </row>
    <row r="37" spans="1:5" x14ac:dyDescent="0.25">
      <c r="A37" s="6">
        <v>32</v>
      </c>
      <c r="B37" s="10" t="s">
        <v>40</v>
      </c>
      <c r="C37" s="6" t="s">
        <v>38</v>
      </c>
      <c r="D37" s="6">
        <v>1</v>
      </c>
      <c r="E37" s="10" t="s">
        <v>39</v>
      </c>
    </row>
    <row r="38" spans="1:5" x14ac:dyDescent="0.25">
      <c r="A38" s="6">
        <v>33</v>
      </c>
      <c r="B38" s="10" t="s">
        <v>41</v>
      </c>
      <c r="C38" s="6" t="s">
        <v>8</v>
      </c>
      <c r="D38" s="6">
        <v>3</v>
      </c>
      <c r="E38" s="10" t="s">
        <v>39</v>
      </c>
    </row>
    <row r="39" spans="1:5" x14ac:dyDescent="0.25">
      <c r="A39" s="6">
        <v>34</v>
      </c>
      <c r="B39" s="10" t="s">
        <v>42</v>
      </c>
      <c r="C39" s="6" t="s">
        <v>8</v>
      </c>
      <c r="D39" s="6">
        <v>1</v>
      </c>
      <c r="E39" s="10" t="s">
        <v>39</v>
      </c>
    </row>
    <row r="40" spans="1:5" x14ac:dyDescent="0.25">
      <c r="A40" s="6">
        <v>35</v>
      </c>
      <c r="B40" s="10" t="s">
        <v>43</v>
      </c>
      <c r="C40" s="6" t="s">
        <v>8</v>
      </c>
      <c r="D40" s="6">
        <v>1</v>
      </c>
      <c r="E40" s="10" t="s">
        <v>39</v>
      </c>
    </row>
    <row r="41" spans="1:5" x14ac:dyDescent="0.25">
      <c r="A41" s="6">
        <v>36</v>
      </c>
      <c r="B41" s="10" t="s">
        <v>44</v>
      </c>
      <c r="C41" s="6" t="s">
        <v>8</v>
      </c>
      <c r="D41" s="6">
        <v>1</v>
      </c>
      <c r="E41" s="10" t="s">
        <v>39</v>
      </c>
    </row>
    <row r="42" spans="1:5" x14ac:dyDescent="0.25">
      <c r="A42" s="6">
        <v>37</v>
      </c>
      <c r="B42" s="10" t="s">
        <v>45</v>
      </c>
      <c r="C42" s="6" t="s">
        <v>8</v>
      </c>
      <c r="D42" s="6">
        <v>1</v>
      </c>
      <c r="E42" s="10" t="s">
        <v>46</v>
      </c>
    </row>
    <row r="43" spans="1:5" ht="21.75" customHeight="1" x14ac:dyDescent="0.25">
      <c r="A43" s="6"/>
      <c r="B43" s="7" t="s">
        <v>47</v>
      </c>
      <c r="C43" s="8"/>
      <c r="D43" s="8">
        <v>58</v>
      </c>
      <c r="E43" s="10"/>
    </row>
    <row r="44" spans="1:5" ht="25.5" customHeight="1" x14ac:dyDescent="0.25">
      <c r="A44" s="8"/>
      <c r="B44" s="7" t="s">
        <v>48</v>
      </c>
      <c r="C44" s="8"/>
      <c r="D44" s="8"/>
      <c r="E44" s="7"/>
    </row>
    <row r="45" spans="1:5" x14ac:dyDescent="0.25">
      <c r="A45" s="6">
        <v>38</v>
      </c>
      <c r="B45" s="10" t="s">
        <v>49</v>
      </c>
      <c r="C45" s="6" t="s">
        <v>8</v>
      </c>
      <c r="D45" s="6">
        <v>2</v>
      </c>
      <c r="E45" s="10" t="s">
        <v>50</v>
      </c>
    </row>
    <row r="46" spans="1:5" x14ac:dyDescent="0.25">
      <c r="A46" s="6">
        <v>39</v>
      </c>
      <c r="B46" s="10" t="s">
        <v>51</v>
      </c>
      <c r="C46" s="6" t="s">
        <v>8</v>
      </c>
      <c r="D46" s="6">
        <v>2</v>
      </c>
      <c r="E46" s="10" t="s">
        <v>52</v>
      </c>
    </row>
    <row r="47" spans="1:5" x14ac:dyDescent="0.25">
      <c r="A47" s="6">
        <v>40</v>
      </c>
      <c r="B47" s="10" t="s">
        <v>53</v>
      </c>
      <c r="C47" s="6" t="s">
        <v>8</v>
      </c>
      <c r="D47" s="6">
        <v>2</v>
      </c>
      <c r="E47" s="10" t="s">
        <v>50</v>
      </c>
    </row>
    <row r="48" spans="1:5" x14ac:dyDescent="0.25">
      <c r="A48" s="6">
        <v>41</v>
      </c>
      <c r="B48" s="10" t="s">
        <v>15</v>
      </c>
      <c r="C48" s="6" t="s">
        <v>8</v>
      </c>
      <c r="D48" s="6">
        <v>2</v>
      </c>
      <c r="E48" s="10" t="s">
        <v>50</v>
      </c>
    </row>
    <row r="49" spans="1:5" x14ac:dyDescent="0.25">
      <c r="A49" s="6">
        <v>42</v>
      </c>
      <c r="B49" s="10" t="s">
        <v>54</v>
      </c>
      <c r="C49" s="6" t="s">
        <v>8</v>
      </c>
      <c r="D49" s="6">
        <v>1</v>
      </c>
      <c r="E49" s="10" t="s">
        <v>55</v>
      </c>
    </row>
    <row r="50" spans="1:5" x14ac:dyDescent="0.25">
      <c r="A50" s="6">
        <v>43</v>
      </c>
      <c r="B50" s="10" t="s">
        <v>56</v>
      </c>
      <c r="C50" s="6" t="s">
        <v>8</v>
      </c>
      <c r="D50" s="6">
        <v>1</v>
      </c>
      <c r="E50" s="10" t="s">
        <v>55</v>
      </c>
    </row>
    <row r="51" spans="1:5" x14ac:dyDescent="0.25">
      <c r="A51" s="6">
        <v>44</v>
      </c>
      <c r="B51" s="10" t="s">
        <v>57</v>
      </c>
      <c r="C51" s="6" t="s">
        <v>8</v>
      </c>
      <c r="D51" s="6">
        <v>1</v>
      </c>
      <c r="E51" s="10" t="s">
        <v>55</v>
      </c>
    </row>
    <row r="52" spans="1:5" x14ac:dyDescent="0.25">
      <c r="A52" s="6">
        <v>45</v>
      </c>
      <c r="B52" s="10" t="s">
        <v>21</v>
      </c>
      <c r="C52" s="6" t="s">
        <v>8</v>
      </c>
      <c r="D52" s="6">
        <v>1</v>
      </c>
      <c r="E52" s="10" t="s">
        <v>55</v>
      </c>
    </row>
    <row r="53" spans="1:5" x14ac:dyDescent="0.25">
      <c r="A53" s="6">
        <v>46</v>
      </c>
      <c r="B53" s="10" t="s">
        <v>58</v>
      </c>
      <c r="C53" s="6" t="s">
        <v>8</v>
      </c>
      <c r="D53" s="6">
        <v>1</v>
      </c>
      <c r="E53" s="10" t="s">
        <v>55</v>
      </c>
    </row>
    <row r="54" spans="1:5" x14ac:dyDescent="0.25">
      <c r="A54" s="6">
        <v>47</v>
      </c>
      <c r="B54" s="10" t="s">
        <v>32</v>
      </c>
      <c r="C54" s="6" t="s">
        <v>8</v>
      </c>
      <c r="D54" s="6">
        <v>3</v>
      </c>
      <c r="E54" s="10" t="s">
        <v>50</v>
      </c>
    </row>
    <row r="55" spans="1:5" x14ac:dyDescent="0.25">
      <c r="A55" s="6">
        <v>48</v>
      </c>
      <c r="B55" s="10" t="s">
        <v>59</v>
      </c>
      <c r="C55" s="6" t="s">
        <v>8</v>
      </c>
      <c r="D55" s="6">
        <v>1</v>
      </c>
      <c r="E55" s="10" t="s">
        <v>55</v>
      </c>
    </row>
    <row r="56" spans="1:5" x14ac:dyDescent="0.25">
      <c r="A56" s="6">
        <v>49</v>
      </c>
      <c r="B56" s="10" t="s">
        <v>60</v>
      </c>
      <c r="C56" s="6" t="s">
        <v>8</v>
      </c>
      <c r="D56" s="6">
        <v>2</v>
      </c>
      <c r="E56" s="10" t="s">
        <v>55</v>
      </c>
    </row>
    <row r="57" spans="1:5" x14ac:dyDescent="0.25">
      <c r="A57" s="6">
        <v>50</v>
      </c>
      <c r="B57" s="10" t="s">
        <v>61</v>
      </c>
      <c r="C57" s="6" t="s">
        <v>8</v>
      </c>
      <c r="D57" s="6">
        <v>1</v>
      </c>
      <c r="E57" s="10" t="s">
        <v>55</v>
      </c>
    </row>
    <row r="58" spans="1:5" x14ac:dyDescent="0.25">
      <c r="A58" s="6">
        <v>51</v>
      </c>
      <c r="B58" s="10" t="s">
        <v>29</v>
      </c>
      <c r="C58" s="6" t="s">
        <v>8</v>
      </c>
      <c r="D58" s="6">
        <v>2</v>
      </c>
      <c r="E58" s="10" t="s">
        <v>55</v>
      </c>
    </row>
    <row r="59" spans="1:5" x14ac:dyDescent="0.25">
      <c r="A59" s="6">
        <v>52</v>
      </c>
      <c r="B59" s="10" t="s">
        <v>62</v>
      </c>
      <c r="C59" s="6" t="s">
        <v>8</v>
      </c>
      <c r="D59" s="6">
        <v>1</v>
      </c>
      <c r="E59" s="10" t="s">
        <v>55</v>
      </c>
    </row>
    <row r="60" spans="1:5" x14ac:dyDescent="0.25">
      <c r="A60" s="6">
        <v>53</v>
      </c>
      <c r="B60" s="10" t="s">
        <v>72</v>
      </c>
      <c r="C60" s="6" t="s">
        <v>8</v>
      </c>
      <c r="D60" s="6">
        <v>2</v>
      </c>
      <c r="E60" s="10" t="s">
        <v>55</v>
      </c>
    </row>
    <row r="61" spans="1:5" x14ac:dyDescent="0.25">
      <c r="A61" s="6">
        <v>54</v>
      </c>
      <c r="B61" s="10" t="s">
        <v>44</v>
      </c>
      <c r="C61" s="6" t="s">
        <v>63</v>
      </c>
      <c r="D61" s="6">
        <v>2</v>
      </c>
      <c r="E61" s="10" t="s">
        <v>55</v>
      </c>
    </row>
    <row r="62" spans="1:5" x14ac:dyDescent="0.25">
      <c r="A62" s="6">
        <v>55</v>
      </c>
      <c r="B62" s="10" t="s">
        <v>64</v>
      </c>
      <c r="C62" s="6" t="s">
        <v>8</v>
      </c>
      <c r="D62" s="6">
        <v>2</v>
      </c>
      <c r="E62" s="10" t="s">
        <v>65</v>
      </c>
    </row>
    <row r="63" spans="1:5" x14ac:dyDescent="0.25">
      <c r="A63" s="6">
        <v>56</v>
      </c>
      <c r="B63" s="10" t="s">
        <v>42</v>
      </c>
      <c r="C63" s="6" t="s">
        <v>8</v>
      </c>
      <c r="D63" s="6">
        <v>2</v>
      </c>
      <c r="E63" s="10" t="s">
        <v>65</v>
      </c>
    </row>
    <row r="64" spans="1:5" x14ac:dyDescent="0.25">
      <c r="A64" s="6">
        <v>57</v>
      </c>
      <c r="B64" s="10" t="s">
        <v>66</v>
      </c>
      <c r="C64" s="6" t="s">
        <v>8</v>
      </c>
      <c r="D64" s="6">
        <v>1</v>
      </c>
      <c r="E64" s="10" t="s">
        <v>67</v>
      </c>
    </row>
    <row r="65" spans="1:5" x14ac:dyDescent="0.25">
      <c r="A65" s="6"/>
      <c r="B65" s="7" t="s">
        <v>68</v>
      </c>
      <c r="C65" s="8"/>
      <c r="D65" s="8">
        <v>32</v>
      </c>
      <c r="E65" s="7"/>
    </row>
    <row r="66" spans="1:5" ht="21.75" customHeight="1" x14ac:dyDescent="0.25">
      <c r="A66" s="8"/>
      <c r="B66" s="7" t="s">
        <v>69</v>
      </c>
      <c r="C66" s="8"/>
      <c r="D66" s="8"/>
      <c r="E66" s="7"/>
    </row>
    <row r="67" spans="1:5" x14ac:dyDescent="0.25">
      <c r="A67" s="6">
        <v>58</v>
      </c>
      <c r="B67" s="10" t="s">
        <v>70</v>
      </c>
      <c r="C67" s="6"/>
      <c r="D67" s="6">
        <v>90</v>
      </c>
      <c r="E67" s="10"/>
    </row>
    <row r="68" spans="1:5" x14ac:dyDescent="0.25">
      <c r="A68" s="6">
        <v>59</v>
      </c>
      <c r="B68" s="10" t="s">
        <v>71</v>
      </c>
      <c r="C68" s="6"/>
      <c r="D68" s="6">
        <v>90</v>
      </c>
      <c r="E68" s="10"/>
    </row>
  </sheetData>
  <mergeCells count="2">
    <mergeCell ref="A1:E2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CUADRO MANTENIMIENTOS</vt:lpstr>
      <vt:lpstr>COMPARATIVO MATERIALES</vt:lpstr>
      <vt:lpstr>LISTADO DE TANQUES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PERSONAL</cp:lastModifiedBy>
  <dcterms:created xsi:type="dcterms:W3CDTF">2022-02-16T19:40:54Z</dcterms:created>
  <dcterms:modified xsi:type="dcterms:W3CDTF">2022-03-22T04:33:03Z</dcterms:modified>
</cp:coreProperties>
</file>