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019"/>
  <workbookPr/>
  <mc:AlternateContent xmlns:mc="http://schemas.openxmlformats.org/markup-compatibility/2006">
    <mc:Choice Requires="x15">
      <x15ac:absPath xmlns:x15ac="http://schemas.microsoft.com/office/spreadsheetml/2010/11/ac" url="C:\Users\Trabajo\Downloads\1 IC\ICBF 2022\ESTUDIO PREVIO ETNICOS COMPETITIVO\versiones de estudios previos\18022022\"/>
    </mc:Choice>
  </mc:AlternateContent>
  <xr:revisionPtr revIDLastSave="0" documentId="11_FCB125554AC14F19CCDAB74FAAE28B3EECE46DD4" xr6:coauthVersionLast="47" xr6:coauthVersionMax="47" xr10:uidLastSave="{00000000-0000-0000-0000-000000000000}"/>
  <bookViews>
    <workbookView xWindow="0" yWindow="0" windowWidth="12336" windowHeight="8592" xr2:uid="{00000000-000D-0000-FFFF-FFFF00000000}"/>
  </bookViews>
  <sheets>
    <sheet name="ANEXO RIESGOS" sheetId="1" r:id="rId1"/>
    <sheet name="TABLAS VALORACIÓN" sheetId="2" state="hidden" r:id="rId2"/>
  </sheets>
  <definedNames>
    <definedName name="_xlnm.Print_Area" localSheetId="0">'ANEXO RIESGOS'!$A$1:$W$22</definedName>
    <definedName name="ASIGNACIÓN">'TABLAS VALORACIÓN'!$H$27:$H$28</definedName>
    <definedName name="CLASE">'TABLAS VALORACIÓN'!$C$27:$C$28</definedName>
    <definedName name="ETAPA">'TABLAS VALORACIÓN'!#REF!</definedName>
    <definedName name="FUENTE">'TABLAS VALORACIÓN'!$D$27:$D$28</definedName>
    <definedName name="IMPACTO">'TABLAS VALORACIÓN'!$G$27:$G$31</definedName>
    <definedName name="PROBABILIDAD">'TABLAS VALORACIÓN'!$F$27:$F$31</definedName>
    <definedName name="TIPO">'TABLAS VALORACIÓN'!#REF!</definedName>
    <definedName name="_xlnm.Print_Titles" localSheetId="0">'ANEXO RIESGOS'!$1:$6</definedName>
    <definedName name="Z_60543607_A49F_48DD_9D41_8E033FABF931_.wvu.Cols" localSheetId="1" hidden="1">'TABLAS VALORACIÓN'!$X:$XFD</definedName>
    <definedName name="Z_60543607_A49F_48DD_9D41_8E033FABF931_.wvu.PrintArea" localSheetId="0" hidden="1">'ANEXO RIESGOS'!$A$1:$W$22</definedName>
    <definedName name="Z_60543607_A49F_48DD_9D41_8E033FABF931_.wvu.PrintTitles" localSheetId="0" hidden="1">'ANEXO RIESGOS'!$1:$6</definedName>
    <definedName name="Z_60543607_A49F_48DD_9D41_8E033FABF931_.wvu.Rows" localSheetId="0" hidden="1">'ANEXO RIESGOS'!$58:$1048576</definedName>
    <definedName name="Z_60543607_A49F_48DD_9D41_8E033FABF931_.wvu.Rows" localSheetId="1" hidden="1">'TABLAS VALORACIÓN'!$69:$1048576,'TABLAS VALORACIÓN'!$24:$68</definedName>
  </definedNames>
  <calcPr calcId="191028"/>
  <customWorkbookViews>
    <customWorkbookView name="Gustavo Vargas Quintero - Vista personalizada" guid="{60543607-A49F-48DD-9D41-8E033FABF931}" mergeInterval="0" personalView="1" maximized="1" xWindow="-8" yWindow="-8" windowWidth="1936" windowHeight="1056" activeSheetId="1"/>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mx="http://schemas.microsoft.com/office/mac/excel/2008/main" uri="{7523E5D3-25F3-A5E0-1632-64F254C22452}">
      <mx:ArchID Flags="2"/>
    </ext>
  </extLst>
</workbook>
</file>

<file path=xl/calcChain.xml><?xml version="1.0" encoding="utf-8"?>
<calcChain xmlns="http://schemas.openxmlformats.org/spreadsheetml/2006/main">
  <c r="P7" i="1" l="1"/>
  <c r="Q7" i="1"/>
  <c r="J7" i="1"/>
  <c r="K7" i="1"/>
  <c r="P8" i="1"/>
  <c r="Q8" i="1"/>
  <c r="J8" i="1"/>
  <c r="K8" i="1"/>
  <c r="P13" i="1"/>
  <c r="Q13" i="1"/>
  <c r="J13" i="1"/>
  <c r="K13" i="1"/>
  <c r="P10" i="1"/>
  <c r="Q10" i="1"/>
  <c r="J10" i="1"/>
  <c r="K10" i="1"/>
  <c r="P20" i="1"/>
  <c r="Q20" i="1"/>
  <c r="J20" i="1"/>
  <c r="K20" i="1"/>
  <c r="P12" i="1"/>
  <c r="Q12" i="1"/>
  <c r="J12" i="1"/>
  <c r="K12" i="1"/>
  <c r="P11" i="1"/>
  <c r="Q11" i="1"/>
  <c r="P21" i="1"/>
  <c r="Q21" i="1"/>
  <c r="P14" i="1"/>
  <c r="Q14" i="1"/>
  <c r="P15" i="1"/>
  <c r="Q15" i="1"/>
  <c r="P16" i="1"/>
  <c r="Q16" i="1"/>
  <c r="P17" i="1"/>
  <c r="Q17" i="1"/>
  <c r="P18" i="1"/>
  <c r="Q18" i="1"/>
  <c r="P19" i="1"/>
  <c r="Q19" i="1"/>
  <c r="J11" i="1"/>
  <c r="K11" i="1"/>
  <c r="J21" i="1"/>
  <c r="K21" i="1"/>
  <c r="J14" i="1"/>
  <c r="K14" i="1"/>
  <c r="J15" i="1"/>
  <c r="K15" i="1"/>
  <c r="J16" i="1"/>
  <c r="K16" i="1"/>
  <c r="J17" i="1"/>
  <c r="K17" i="1"/>
  <c r="J18" i="1"/>
  <c r="K18" i="1"/>
  <c r="J19" i="1"/>
  <c r="K19" i="1"/>
  <c r="J9" i="1"/>
  <c r="K9" i="1"/>
  <c r="P9" i="1"/>
  <c r="Q9" i="1"/>
  <c r="X15" i="1"/>
  <c r="Y15" i="1"/>
  <c r="Z15" i="1"/>
</calcChain>
</file>

<file path=xl/sharedStrings.xml><?xml version="1.0" encoding="utf-8"?>
<sst xmlns="http://schemas.openxmlformats.org/spreadsheetml/2006/main" count="461" uniqueCount="210">
  <si>
    <t>Denominación del bien o servicio</t>
  </si>
  <si>
    <t>Modalidad Generaciones "Sacúdete" - Étnicos (Generaciones Étnicas con Bienestar Adolescentes y Jóvenes)</t>
  </si>
  <si>
    <t>Anexo #</t>
  </si>
  <si>
    <t>Fecha</t>
  </si>
  <si>
    <t>Elaborado de conformidad con la metodología propuesta por la Agencia Nacional para la Contratación Pública – Colombia Compra Eficiente, detallada en el “Manual para la Identificación y Cobertura del Riesgo en los Proceso de Contratación", fuente: http://www.colombiacompra.gov.co/es/manuales-y-documentos-tipo, disponible en internet, fecha de consulta 23 de enero de 2016.</t>
  </si>
  <si>
    <t>No.</t>
  </si>
  <si>
    <t>Clase</t>
  </si>
  <si>
    <t>Fuente</t>
  </si>
  <si>
    <t>Etapa</t>
  </si>
  <si>
    <t>Tipo</t>
  </si>
  <si>
    <t>Descripción (Qué puede pasar y, cómo puede ocurrir)</t>
  </si>
  <si>
    <t>Consecuencia de la ocurrencia del evento</t>
  </si>
  <si>
    <t>Probabilidad</t>
  </si>
  <si>
    <t>Impacto</t>
  </si>
  <si>
    <t>Valoración del riesgo</t>
  </si>
  <si>
    <t>Categoría</t>
  </si>
  <si>
    <t>¿A quién se le asigna?</t>
  </si>
  <si>
    <t>Tratamiento/Controles a ser implementados</t>
  </si>
  <si>
    <t>Impacto después del tratamiento</t>
  </si>
  <si>
    <t>¿Afecta la ejecución del contrato?</t>
  </si>
  <si>
    <t>Responsable por implementar el tratamiento</t>
  </si>
  <si>
    <t>A partir de cuando se inicia el tratamiento</t>
  </si>
  <si>
    <t>Cuando se completa el tratamiento</t>
  </si>
  <si>
    <t>Monitoreo y revisión</t>
  </si>
  <si>
    <t>¿Cómo se realiza  el monitoreo?</t>
  </si>
  <si>
    <t>Periodicidad</t>
  </si>
  <si>
    <t>Específico</t>
  </si>
  <si>
    <t>Interno</t>
  </si>
  <si>
    <t>Planeación</t>
  </si>
  <si>
    <t>Riesgos Operacionales</t>
  </si>
  <si>
    <t>Después de socializada la Modalidad, la comunidad focalizada no acepta la implementación de la misma</t>
  </si>
  <si>
    <t>Se retrasa el inicio de ejecución del contrato y se puede afectar el logro de los objetivos y la necesidad que se pretende cubrir.</t>
  </si>
  <si>
    <t>4=Probable</t>
  </si>
  <si>
    <t>2= Menor</t>
  </si>
  <si>
    <t>ICBF</t>
  </si>
  <si>
    <t>El ICBF debe agotar las negociaciones y socilizaciones con la comunidad y autoridades competentes para persuadirlos de la importancia de la implementación del mismo en el territorio. Agotadas las instancias se deberá proceder a la refocalización.</t>
  </si>
  <si>
    <t>1=Raro</t>
  </si>
  <si>
    <t>Sí</t>
  </si>
  <si>
    <t>En el momento de la afectación</t>
  </si>
  <si>
    <t>Al tener acta de acpetación de la modalidad</t>
  </si>
  <si>
    <t>Acta de aceptación de la comunidad focalizada</t>
  </si>
  <si>
    <t>Diario</t>
  </si>
  <si>
    <t>General</t>
  </si>
  <si>
    <t>Selección</t>
  </si>
  <si>
    <t>Las organizaciones del territorio no cumplen con la totalidad de requisitos para la prestación del servicio</t>
  </si>
  <si>
    <t>3=Posible</t>
  </si>
  <si>
    <t xml:space="preserve">3= Moderado </t>
  </si>
  <si>
    <t>Convocatoria a nuevos oferentes</t>
  </si>
  <si>
    <t>2=Improbable</t>
  </si>
  <si>
    <t>Al suscribrir el contrato</t>
  </si>
  <si>
    <t>Revisando el cronograma propuesto para el proceso</t>
  </si>
  <si>
    <t>Semanal</t>
  </si>
  <si>
    <t>Contratación</t>
  </si>
  <si>
    <t>Las organizaciones no firman el contrato en el plazo previsto.</t>
  </si>
  <si>
    <t>Se retrasa el inicio de ejecución del contrato y se puede afectar el logro de los objetivos y la necesidad que se pretende cubrir con el contrato que se celebra, lo cual es responsabilidad del contratista.</t>
  </si>
  <si>
    <t>Ajustar el cronograma de implementación del Programa.</t>
  </si>
  <si>
    <t xml:space="preserve">ICBF-Contratista </t>
  </si>
  <si>
    <t>Un mes antes de que se firme el contrato</t>
  </si>
  <si>
    <t>Semana anterior a la firma del contrato</t>
  </si>
  <si>
    <t>Externo</t>
  </si>
  <si>
    <t xml:space="preserve">Ejecución </t>
  </si>
  <si>
    <t>Regulatorio</t>
  </si>
  <si>
    <t>Modificaciones del régimen tributario que implique afectación a la ejecución del contrato</t>
  </si>
  <si>
    <t>Desequilibrio de la ecuación contractual</t>
  </si>
  <si>
    <t xml:space="preserve">ICBF- Operador  </t>
  </si>
  <si>
    <t xml:space="preserve">Reducir las consecuencias a través de planes de contingencia </t>
  </si>
  <si>
    <t xml:space="preserve">1= Insignificante </t>
  </si>
  <si>
    <t>Inicio del contrato</t>
  </si>
  <si>
    <t>Final del contrato</t>
  </si>
  <si>
    <t>Reuniones de seguimiento</t>
  </si>
  <si>
    <t>Mensual</t>
  </si>
  <si>
    <t>Ejecución</t>
  </si>
  <si>
    <t>Riesgos Financieros</t>
  </si>
  <si>
    <t>Demoras en las aprobaciones de los informes o productos presentados por el contrato.</t>
  </si>
  <si>
    <t>Se afecta el cumplimiento de las obligaciones del ICBF a cargo de la supervisión  del contrato y puede causar retraso en los desembolsos a favor de la organización contratista.</t>
  </si>
  <si>
    <t>Ajustar el cronograma de desembolsos.</t>
  </si>
  <si>
    <t>Revisión del cronograma de desembolsos.</t>
  </si>
  <si>
    <t>El no desembolso oportuno por parte del ICBF, según condiciones del contrato</t>
  </si>
  <si>
    <t>Retraso de la operación</t>
  </si>
  <si>
    <t>Construcción de un cronograma de pagos</t>
  </si>
  <si>
    <t>Seguimiento al cronograma de pagos</t>
  </si>
  <si>
    <t>La cantidad de asistentes supera el estimado para cada uno o más de los municipios focalizados en el presente contrato.</t>
  </si>
  <si>
    <t>El operador bajo su cuenta y riesgo asumirá los costos adicionales que  surjan por el exceso de aforo al establecido en el contrato.</t>
  </si>
  <si>
    <t>Contratista</t>
  </si>
  <si>
    <t>Elaborar planes de contingencia, que sustenten la posibilidad de redistribuir el número de participantes entre los municipios focalizados, para garantizar que no se supere el total estimado de participantes para el contrato controlando la asistencia de los participantes sin superar el aforo permitido teniendo en cuenta las orientaciones, lineamientos y docuemnetos vinculantes brindados y suscritos con el ICBF.</t>
  </si>
  <si>
    <t>En la presentación de novedades de la organización en los respectivos Comités Técnicos.</t>
  </si>
  <si>
    <t>Comités Técnicos</t>
  </si>
  <si>
    <t xml:space="preserve">La organización contratista no logra encontrar la cantidad de  adolescentes y jóvenes focalizados para desarrollar el contrato suscrito.  </t>
  </si>
  <si>
    <t>Retrasos en el cronograma de ejecución de las actividades.</t>
  </si>
  <si>
    <t>La organización contrarista debe refocalizar la población y realizar la búsqueda activa, previa aprobación de la supervisión del contrato.</t>
  </si>
  <si>
    <t>Deserción de los adolescentes y jóvenes participantes.</t>
  </si>
  <si>
    <t>Retrasos en el cronograma de ejecución de las actividades.
Los adolescentes y jóvene participantes no terminan su proceso en el programa.</t>
  </si>
  <si>
    <t>La organización contrarista debe tener una estrategia para persuadir a los participantes o realizar búsqueda activa de nuevos participantes.</t>
  </si>
  <si>
    <t xml:space="preserve">La organización no realiza el pago oportunamente de: honorarios al talento humano contratado o  proveedores que apoyan la prestacion del servicio . </t>
  </si>
  <si>
    <t>Incumplimiento y/o atraso en la ejecución del Programa y renuncia del Talento humano afectado.</t>
  </si>
  <si>
    <t>4= Mayor</t>
  </si>
  <si>
    <t>La organización contrarista debe estar en capacidad financiera para solucionar los contratiempos que se presenten frente a este riesgo.</t>
  </si>
  <si>
    <t>Seguimiento a los pagos realizados por parte de la organización al talento humano contratado</t>
  </si>
  <si>
    <t xml:space="preserve">Uno o más participantes se retiran de la Modalidad, después de la entrega de los materiales o insumos para el desarrollo del Programa. </t>
  </si>
  <si>
    <t>Afecta el rubro o gasto destinado para los materiales.</t>
  </si>
  <si>
    <t>La organización contrarista debe mitigar el riesgo con las estrategias que considere necesarias para solucionar los contratiempos que se presenten frente a este riesgo.</t>
  </si>
  <si>
    <t>Verificando listados de asistencia, segumiento y visitas a sesiones y actividades programadas.</t>
  </si>
  <si>
    <t>Mensual y Comité Técnico</t>
  </si>
  <si>
    <t xml:space="preserve">Retiro o terminación del contrato de uno o más del personal contratado por la organización.  </t>
  </si>
  <si>
    <t>Afecta la implemetación del Programa en territorio y retraso en cronogramas de las actividades.</t>
  </si>
  <si>
    <t xml:space="preserve">La organización contrarista debe garantizar la contratación del Talento Humano faltante según los perfiles requeridos. </t>
  </si>
  <si>
    <t>Aprobando las hojas de vida del talento humano por parte de la supervisón del contrato</t>
  </si>
  <si>
    <t>Comité Técnico</t>
  </si>
  <si>
    <t>Riesgos de la Naturaleza</t>
  </si>
  <si>
    <t xml:space="preserve">La organización contrarista encuentra dificultades para la implementación, a causa de eventos naturales de dichos territorios. </t>
  </si>
  <si>
    <t>La organización contrarista junto con el ICBF deben contemplar y estructurar  un plan de contigencia frente a casos de emergencia y debe refocalizar municipios y participantes.</t>
  </si>
  <si>
    <t>Al término del cumplimiento</t>
  </si>
  <si>
    <t>Verificando que cumplan con lo estipulado en el Manual Operativo respecto al proceso de focalización</t>
  </si>
  <si>
    <t>Riesgos Sociales o Políticos</t>
  </si>
  <si>
    <t xml:space="preserve">La organización encuentra dificultades para la implementación, a causa de eventos de orden público en dichos territorios. </t>
  </si>
  <si>
    <t>La organización contratista debe buscar lugares alternos para implementar el Programa socializarlos con la supervisión y que la misma los avale, así como garantizar la asistencia de los y las adolescentes y jóvenes participantes.</t>
  </si>
  <si>
    <t>Verificando la implementación del Programa en los espacios seleccionados.</t>
  </si>
  <si>
    <t>Hasta que se subsane la situación</t>
  </si>
  <si>
    <t>Riesgos Regulatorios</t>
  </si>
  <si>
    <t>La organización no se presenta a suscribir o no llega a un mutuo acuerdo con el contratante, cuando se le requiere para suscribir el acta de liquidación del contrato, en los casos que sean necesarios.</t>
  </si>
  <si>
    <t>No se puede liquidar el contrato de mutuo acuerdo.</t>
  </si>
  <si>
    <t>Se debe tramitar la liquidación, haciendo todo lo necesario para que la organización contrarista suscriba y de no ser viable, proceder con la liquidación unilateral del contrato.</t>
  </si>
  <si>
    <t>Un mes antes de que finalice el contrato</t>
  </si>
  <si>
    <t xml:space="preserve">Hasta realizada la liquidación. </t>
  </si>
  <si>
    <t>Comunicación directa con la organización.</t>
  </si>
  <si>
    <r>
      <rPr>
        <b/>
        <sz val="12"/>
        <rFont val="Tempus Sans ITC"/>
        <family val="5"/>
      </rPr>
      <t xml:space="preserve">Antes de imprimir este documento… piense en el medio ambiente!  </t>
    </r>
    <r>
      <rPr>
        <sz val="9"/>
        <rFont val="Arial"/>
        <family val="2"/>
      </rPr>
      <t xml:space="preserve">
     </t>
    </r>
    <r>
      <rPr>
        <sz val="6"/>
        <rFont val="Arial"/>
        <family val="2"/>
      </rPr>
      <t>Cualquier copia impresa de este documento se considera como COPIA NO CONTROLADA.</t>
    </r>
  </si>
  <si>
    <r>
      <t xml:space="preserve">TABLAS PARA VALORACIÓN DE RIESGO SEGÚN METODOLOGÍA CCE </t>
    </r>
    <r>
      <rPr>
        <b/>
        <sz val="11"/>
        <color rgb="FFFF0000"/>
        <rFont val="Arial"/>
        <family val="2"/>
      </rPr>
      <t>- No imprimir</t>
    </r>
  </si>
  <si>
    <t>Clase del Riesgo</t>
  </si>
  <si>
    <t>Descripción</t>
  </si>
  <si>
    <t>Etapa del proceso</t>
  </si>
  <si>
    <t>Desde</t>
  </si>
  <si>
    <t>Hasta</t>
  </si>
  <si>
    <t>Descrición</t>
  </si>
  <si>
    <t>Tipo de riesgo</t>
  </si>
  <si>
    <t>es un Riesgo de todos los Procesos de Contratación adelantados por la Entidad Estatal, por lo cual está presente en toda su actividad contractual.</t>
  </si>
  <si>
    <t>Plan anual de adquisición</t>
  </si>
  <si>
    <t xml:space="preserve"> Acto de Apertura del Proceso de
Contratación</t>
  </si>
  <si>
    <t>Durante esta estapa, la Entidad elabora los estudios previos y el proyecto de pliegos de condiciones o sus equivalentes. Dentro de las preguntas que la Entidad Estatal debe hacerse para identificar los
Riesgos de la etapa de planeación se encuentran las siguientes:
(i) La modalidad de contratación es adecuada para el bien servicio u obra necesitado.
(ii) Los requisitos habilitantes son los apropiados para el Proceso de Contratación y es posible
encontrar proponentes que los cumplan incluyendo los Riesgos relacionados con la habilidad para
determinar requisitos habilitantes consistentes con el Proceso de Contratación y con el sector
económico en el que actúan los posibles oferentes.
(iii) El valor del contrato corresponde a los precios del mercado.
(iv) La descripción del bien o servicio requerido es claro.
(v) El Proceso de Contratación cuenta con las condiciones que garanticen la transparencia, equidad
y competencia entre los proponentes.
(vi) El estudio de mercado permite identificar los aspectos de oferta y demanda del mercado
respectivo.
(vii) El diseño del Proceso de Contratación permite satisfacer las necesidades de la Entidad Estatal,
cumplir su misión y si es coherente con el cumplimiento de sus objetivos y metas.</t>
  </si>
  <si>
    <t>Riesgos Económicos:</t>
  </si>
  <si>
    <t>son los derivados del comportamiento del mercado, tales como la fluctuación
de los precios de los insumos, desabastecimiento y especulación de los mismos, entre otros.</t>
  </si>
  <si>
    <t>es un Riesgo propio del Proceso de Contratación objeto de análisis.</t>
  </si>
  <si>
    <t>son los derivados de los cambios de las políticas gubernamentales y de
cambios en las condiciones sociales que tengan impacto en la ejecución del contrato.</t>
  </si>
  <si>
    <t xml:space="preserve">son los asociados a la operatividad del contrato, tales como la suficiencia del
presupuesto oficial, del plazo o los derivados de procesos, procedimientos, parámetros, sistemas de
información y tecnológicos, equipos humanos o técnicos inadecuados o insuficientes. </t>
  </si>
  <si>
    <t>Fuente del Riesgo</t>
  </si>
  <si>
    <t xml:space="preserve"> Adjudicación o la declaración de desierto del Proceso de Contratación</t>
  </si>
  <si>
    <t>En la etapa de selección la Entidad Estatal selecciona al contratista. En esta etapa los Riesgos frecuentes son los siguientes:
(i) Falta de capacidad de la Entidad Estatal para promover y adelantar la selección del contratista,
incluyendo el riesgo de seleccionar aquellos que no cumplan con la totalidad de los requisitos
habilitantes o se encuentren incursos en alguna inhabilidad o incompatibilidad.
(ii) Riesgo de colusión.
(iii) Riesgo de ofertas artificialmente bajas.</t>
  </si>
  <si>
    <t xml:space="preserve">Riesgos Financieros: </t>
  </si>
  <si>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</si>
  <si>
    <t xml:space="preserve">es un Riesgo asociado a la operación, capacidad, o situación particular de la Entidad Estatal
(reputacional, tecnológico). </t>
  </si>
  <si>
    <t xml:space="preserve"> Adjudicación del contrato objeto del proceso de contratación</t>
  </si>
  <si>
    <t>Perfeccionamiento</t>
  </si>
  <si>
    <t xml:space="preserve"> En esta etapa los Riesgos frecuentes son los siguientes:
(i) Riesgo de que no se firme el contrato.
(ii) Riesgo de que no se presenten las garantías requeridas en los Documentos del Proceso de
Contratación o que su presentación sea tardía.
(iii) Riesgos asociados al incumplimiento de la publicación o el registro presupuestal del contrato.
(iv) Riesgos asociados a los reclamos de terceros sobre la selección del oferente que retrasen el
perfeccionamiento del contrato.</t>
  </si>
  <si>
    <t xml:space="preserve">derivados de cambios regulatorios o reglamentarios que afecten la ecuación
económica del contrato. </t>
  </si>
  <si>
    <t>es un Riesgo del sector del objeto del Proceso de Contratación, o asociado a asuntos no referidos a la Entidad Estatal (desastres económicos, existencia de monopolios, circunstancias electorales).</t>
  </si>
  <si>
    <t>Vencimiento del plazo o acta de liquidación</t>
  </si>
  <si>
    <t>Esta etapa puede extenderse cuando hay lugar a garantías de calidad, estabilidad y
mantenimiento, o a condiciones de disposición final o recuperación ambiental de las obras o bienes.
En esta etapa se cumplen con las obligaciones previstas en el contrato, permitiendo el logro del
objeto del Proceso de Contratación; en consecuencia los Riesgos frecuentes son los asociados al
cumplimiento del contrato y el logro del objeto propuesto, el rompimiento del equilibrio económico
del contrato, los asociados a la liquidación y terminación del contrato y aquellos relacionados con el
incumplimiento de la normativa posconsumo.</t>
  </si>
  <si>
    <t xml:space="preserve">Riesgos de la Naturaleza: </t>
  </si>
  <si>
    <t xml:space="preserve">son los eventos naturales previsibles en los cuales no hay intervención humana
que puedan tener impacto en la ejecución del contrato, por ejemplo los temblores, inundaciones,
lluvias, sequías, entre otros. </t>
  </si>
  <si>
    <t xml:space="preserve"> Riesgos Ambientales: </t>
  </si>
  <si>
    <t xml:space="preserve">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 </t>
  </si>
  <si>
    <t xml:space="preserve">Riesgos Tecnológicos: </t>
  </si>
  <si>
    <t>son los derivados de fallas en los sistemas de comunicación de voz y de datos, suspensión de servicios públicos, nuevos desarrollos tecnológicos o estándares que deben ser tenidos en cuenta para la ejecución del contrato, obsolescencia tecnológica</t>
  </si>
  <si>
    <t>Probabilidad del Riesgo</t>
  </si>
  <si>
    <t>Impacto del riesgo</t>
  </si>
  <si>
    <t>Categoría del riesgo</t>
  </si>
  <si>
    <t>Valoración  </t>
  </si>
  <si>
    <t>Clasificación Cualitativa</t>
  </si>
  <si>
    <t>Obstruye la ejecución del contrato de manera intrascendente.</t>
  </si>
  <si>
    <t>Dificulta la ejecución del contrato de manera baja. Aplicando medidas mínimas se puede lograr el objeto contractual.</t>
  </si>
  <si>
    <t>Afecta la ejecución del contrato sin alterar el beneficio de las partes.</t>
  </si>
  <si>
    <t>Obstruye la ejecución del contrato sustancialmente per aun así permite la consecución del objeto contractual.</t>
  </si>
  <si>
    <t>Perturba la ejecución del contrato de manera grave imposibilitando la consecución del objeto contractual.</t>
  </si>
  <si>
    <t xml:space="preserve">  Raro (puede ocurrir excepcionalmente)  </t>
  </si>
  <si>
    <t>Clasificación Monetaria</t>
  </si>
  <si>
    <t>Los sobrecostos no representan mpas del uno por ciento (1%) del valor del contrato.</t>
  </si>
  <si>
    <t>Los sobrecostos no representan más del cinco por ciento (5%) del valor del contrato.</t>
  </si>
  <si>
    <t>Genera un impacto sobre el valor del contrato entre el cinco (5%) y el quince por ciento (15%).</t>
  </si>
  <si>
    <t>Incrementa el valor del contrato entre el quince (15%) y el treinta por ciento (30%).</t>
  </si>
  <si>
    <t>Impacto sobre el valor del contrato de más del treinta por ciento (30%).</t>
  </si>
  <si>
    <t>8,9,10</t>
  </si>
  <si>
    <t>Riesgo Extremo</t>
  </si>
  <si>
    <t xml:space="preserve"> Improbable (puede ocurrir ocasionalmente)</t>
  </si>
  <si>
    <t>Valoración</t>
  </si>
  <si>
    <t xml:space="preserve">Insignificante </t>
  </si>
  <si>
    <t>Menor</t>
  </si>
  <si>
    <t xml:space="preserve">Moderado </t>
  </si>
  <si>
    <t>Mayor</t>
  </si>
  <si>
    <t>Catastrófico</t>
  </si>
  <si>
    <t>6 Y 7</t>
  </si>
  <si>
    <t>Riesgo Alto</t>
  </si>
  <si>
    <t>Posible (puede ocurrir en cualquier momento futuro)</t>
  </si>
  <si>
    <t>Riesgo Medio</t>
  </si>
  <si>
    <t xml:space="preserve">Probable (probablemente va a ocurrir)                                          </t>
  </si>
  <si>
    <t>2,3 Y 4</t>
  </si>
  <si>
    <t>Riesgo Bajo</t>
  </si>
  <si>
    <t>Casi cierto (ocurre en la mayoría de circunstancias)              </t>
  </si>
  <si>
    <t>Fuente: Agencia Nacional para la Contratación Pública – Colombia Compra Eficiente, http://www.colombiacompra.gov.co/es/manuales-y-documentos-tipo, disponible en internet, fecha de consulta 23 de enero de 2016.</t>
  </si>
  <si>
    <t>No</t>
  </si>
  <si>
    <t>ICBF y Contratista</t>
  </si>
  <si>
    <t>CLASE</t>
  </si>
  <si>
    <t>FUENTE</t>
  </si>
  <si>
    <t>PROBABILIDAD</t>
  </si>
  <si>
    <t>IMPACTO</t>
  </si>
  <si>
    <t>5=Casi cierto</t>
  </si>
  <si>
    <t>5= Catastrófico</t>
  </si>
  <si>
    <t>ETAPA</t>
  </si>
  <si>
    <t>TIPO</t>
  </si>
  <si>
    <t>Riesgos Económicos</t>
  </si>
  <si>
    <t>Riesgos Ambientales</t>
  </si>
  <si>
    <t>Riesgos Tecnológicos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</si>
</sst>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font>
      <sz val="11"/>
      <color theme="1"/>
      <name val="Calibri"/>
      <family val="2"/>
      <scheme val="minor"/>
    </font>
    <font>
      <sz val="8"/>
      <color theme="1"/>
      <name val="Arial"/>
      <family val="2"/>
    </font>
    <font>
      <sz val="8"/>
      <name val="Arial"/>
      <family val="2"/>
    </font>
    <font>
      <sz val="10"/>
      <color theme="1"/>
      <name val="Arial"/>
      <family val="2"/>
    </font>
    <font>
      <b/>
      <sz val="11"/>
      <color rgb="FF00B0F0"/>
      <name val="Arial"/>
      <family val="2"/>
    </font>
    <font>
      <b/>
      <sz val="11"/>
      <color rgb="FFFF0000"/>
      <name val="Arial"/>
      <family val="2"/>
    </font>
    <font>
      <sz val="9"/>
      <name val="Arial"/>
      <family val="2"/>
    </font>
    <font>
      <b/>
      <sz val="12"/>
      <name val="Tempus Sans ITC"/>
      <family val="5"/>
    </font>
    <font>
      <sz val="6"/>
      <name val="Arial"/>
      <family val="2"/>
    </font>
    <font>
      <b/>
      <sz val="10"/>
      <color theme="1"/>
      <name val="Arial"/>
      <family val="2"/>
    </font>
    <font>
      <b/>
      <sz val="9"/>
      <name val="Arial"/>
      <family val="2"/>
    </font>
    <font>
      <sz val="8"/>
      <color theme="1"/>
      <name val="Arial Narrow"/>
      <family val="2"/>
    </font>
  </fonts>
  <fills count="10">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rgb="FFFFFF00"/>
        <bgColor indexed="64"/>
      </patternFill>
    </fill>
    <fill>
      <patternFill patternType="solid">
        <fgColor theme="0" tint="-0.34998626667073579"/>
        <bgColor indexed="64"/>
      </patternFill>
    </fill>
    <fill>
      <patternFill patternType="solid">
        <fgColor rgb="FF00B050"/>
        <bgColor indexed="64"/>
      </patternFill>
    </fill>
    <fill>
      <patternFill patternType="solid">
        <fgColor rgb="FFFF0000"/>
        <bgColor indexed="64"/>
      </patternFill>
    </fill>
    <fill>
      <patternFill patternType="solid">
        <fgColor theme="5" tint="-0.249977111117893"/>
        <bgColor indexed="64"/>
      </patternFill>
    </fill>
    <fill>
      <patternFill patternType="solid">
        <fgColor theme="0" tint="-0.249977111117893"/>
        <bgColor indexed="64"/>
      </patternFill>
    </fill>
  </fills>
  <borders count="17">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top/>
      <bottom/>
      <diagonal/>
    </border>
    <border>
      <left style="thin">
        <color auto="1"/>
      </left>
      <right style="thin">
        <color auto="1"/>
      </right>
      <top/>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right style="thin">
        <color auto="1"/>
      </right>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style="medium">
        <color auto="1"/>
      </right>
      <top style="thin">
        <color auto="1"/>
      </top>
      <bottom style="thin">
        <color auto="1"/>
      </bottom>
      <diagonal/>
    </border>
  </borders>
  <cellStyleXfs count="1">
    <xf numFmtId="0" fontId="0" fillId="0" borderId="0"/>
  </cellStyleXfs>
  <cellXfs count="95">
    <xf numFmtId="0" fontId="0" fillId="0" borderId="0" xfId="0"/>
    <xf numFmtId="0" fontId="0" fillId="0" borderId="1" xfId="0" applyBorder="1" applyAlignment="1" applyProtection="1">
      <alignment horizontal="center" vertical="center" textRotation="90"/>
      <protection hidden="1"/>
    </xf>
    <xf numFmtId="0" fontId="1" fillId="0" borderId="0" xfId="0" applyFont="1"/>
    <xf numFmtId="0" fontId="1" fillId="0" borderId="1" xfId="0" applyFont="1" applyBorder="1" applyAlignment="1" applyProtection="1">
      <alignment horizontal="center" vertical="center" textRotation="90"/>
      <protection locked="0"/>
    </xf>
    <xf numFmtId="0" fontId="1" fillId="0" borderId="1" xfId="0" applyFont="1" applyBorder="1" applyAlignment="1" applyProtection="1">
      <alignment horizontal="justify" vertical="center" wrapText="1"/>
      <protection locked="0"/>
    </xf>
    <xf numFmtId="0" fontId="1" fillId="0" borderId="1" xfId="0" applyFont="1" applyBorder="1" applyAlignment="1" applyProtection="1">
      <alignment horizontal="center" vertical="center" wrapText="1"/>
      <protection locked="0"/>
    </xf>
    <xf numFmtId="0" fontId="1" fillId="0" borderId="0" xfId="0" applyFont="1" applyAlignment="1" applyProtection="1">
      <alignment horizontal="center" vertical="center" textRotation="90"/>
      <protection hidden="1"/>
    </xf>
    <xf numFmtId="0" fontId="1" fillId="3" borderId="1" xfId="0" applyFont="1" applyFill="1" applyBorder="1" applyAlignment="1" applyProtection="1">
      <alignment horizontal="center" vertical="center" wrapText="1"/>
      <protection locked="0"/>
    </xf>
    <xf numFmtId="14" fontId="1" fillId="3" borderId="1" xfId="0" applyNumberFormat="1" applyFont="1" applyFill="1" applyBorder="1" applyAlignment="1" applyProtection="1">
      <alignment horizontal="center" vertical="center" wrapText="1"/>
      <protection locked="0"/>
    </xf>
    <xf numFmtId="14" fontId="1" fillId="0" borderId="0" xfId="0" applyNumberFormat="1" applyFont="1"/>
    <xf numFmtId="0" fontId="1" fillId="0" borderId="0" xfId="0" applyFont="1" applyAlignment="1">
      <alignment wrapText="1"/>
    </xf>
    <xf numFmtId="0" fontId="1" fillId="4" borderId="1" xfId="0" applyFont="1" applyFill="1" applyBorder="1" applyAlignment="1">
      <alignment horizontal="center" vertical="center"/>
    </xf>
    <xf numFmtId="0" fontId="1" fillId="6" borderId="1" xfId="0" applyFont="1" applyFill="1" applyBorder="1" applyAlignment="1">
      <alignment horizontal="center" vertical="center"/>
    </xf>
    <xf numFmtId="0" fontId="1" fillId="5" borderId="1" xfId="0" applyFont="1" applyFill="1" applyBorder="1" applyAlignment="1">
      <alignment horizontal="center" vertical="center"/>
    </xf>
    <xf numFmtId="0" fontId="1" fillId="0" borderId="0" xfId="0" applyFont="1" applyAlignment="1">
      <alignment horizontal="justify" vertical="center"/>
    </xf>
    <xf numFmtId="0" fontId="1" fillId="0" borderId="1" xfId="0" applyFont="1" applyBorder="1" applyAlignment="1">
      <alignment horizontal="center" vertical="center" wrapText="1"/>
    </xf>
    <xf numFmtId="0" fontId="1" fillId="5" borderId="1" xfId="0" applyFont="1" applyFill="1" applyBorder="1" applyAlignment="1">
      <alignment horizontal="center" vertical="center" wrapText="1"/>
    </xf>
    <xf numFmtId="0" fontId="1" fillId="0" borderId="1" xfId="0" applyFont="1" applyBorder="1" applyAlignment="1">
      <alignment horizontal="justify" vertical="center"/>
    </xf>
    <xf numFmtId="0" fontId="1" fillId="0" borderId="1" xfId="0" applyFont="1" applyBorder="1" applyAlignment="1">
      <alignment horizontal="center" vertical="center"/>
    </xf>
    <xf numFmtId="0" fontId="1" fillId="0" borderId="0" xfId="0" applyFont="1" applyAlignment="1">
      <alignment horizontal="center" vertical="center"/>
    </xf>
    <xf numFmtId="0" fontId="2" fillId="0" borderId="0" xfId="0" applyFont="1"/>
    <xf numFmtId="0" fontId="2" fillId="0" borderId="0" xfId="0" applyFont="1" applyAlignment="1">
      <alignment horizontal="center" vertical="center"/>
    </xf>
    <xf numFmtId="0" fontId="4" fillId="0" borderId="0" xfId="0" applyFont="1"/>
    <xf numFmtId="0" fontId="1" fillId="7" borderId="1" xfId="0" applyFont="1" applyFill="1" applyBorder="1" applyAlignment="1">
      <alignment horizontal="center" vertical="center"/>
    </xf>
    <xf numFmtId="0" fontId="1" fillId="8" borderId="1" xfId="0" applyFont="1" applyFill="1" applyBorder="1" applyAlignment="1">
      <alignment horizontal="center" vertical="center"/>
    </xf>
    <xf numFmtId="0" fontId="1" fillId="0" borderId="1" xfId="0" applyFont="1" applyBorder="1" applyAlignment="1">
      <alignment vertical="center"/>
    </xf>
    <xf numFmtId="0" fontId="1" fillId="0" borderId="1" xfId="0" applyFont="1" applyBorder="1" applyAlignment="1">
      <alignment horizontal="left" vertical="center"/>
    </xf>
    <xf numFmtId="14" fontId="1" fillId="0" borderId="1" xfId="0" applyNumberFormat="1" applyFont="1" applyBorder="1" applyAlignment="1" applyProtection="1">
      <alignment horizontal="center" vertical="center" wrapText="1"/>
      <protection locked="0"/>
    </xf>
    <xf numFmtId="0" fontId="1" fillId="9" borderId="1" xfId="0" applyFont="1" applyFill="1" applyBorder="1" applyAlignment="1">
      <alignment vertical="center"/>
    </xf>
    <xf numFmtId="0" fontId="1" fillId="9" borderId="1" xfId="0" applyFont="1" applyFill="1" applyBorder="1" applyAlignment="1">
      <alignment horizontal="center" vertical="center" wrapText="1"/>
    </xf>
    <xf numFmtId="0" fontId="1" fillId="0" borderId="1" xfId="0" applyFont="1" applyBorder="1" applyAlignment="1">
      <alignment horizontal="left" vertical="center" wrapText="1"/>
    </xf>
    <xf numFmtId="0" fontId="9" fillId="0" borderId="2" xfId="0" applyFont="1" applyBorder="1" applyAlignment="1">
      <alignment horizontal="center" vertical="center"/>
    </xf>
    <xf numFmtId="0" fontId="1" fillId="0" borderId="1" xfId="0" applyFont="1" applyBorder="1" applyAlignment="1">
      <alignment vertical="center" wrapText="1"/>
    </xf>
    <xf numFmtId="0" fontId="1" fillId="0" borderId="0" xfId="0" applyFont="1" applyAlignment="1">
      <alignment horizontal="left" vertical="center" wrapText="1"/>
    </xf>
    <xf numFmtId="14" fontId="9" fillId="0" borderId="1" xfId="0" applyNumberFormat="1" applyFont="1" applyBorder="1" applyAlignment="1">
      <alignment horizontal="center" vertical="center"/>
    </xf>
    <xf numFmtId="0" fontId="9" fillId="0" borderId="1" xfId="0" applyFont="1" applyBorder="1" applyAlignment="1">
      <alignment horizontal="center" vertical="center"/>
    </xf>
    <xf numFmtId="0" fontId="10" fillId="2" borderId="5" xfId="0" applyFont="1" applyFill="1" applyBorder="1" applyAlignment="1">
      <alignment horizontal="center" vertical="center" textRotation="90" wrapText="1"/>
    </xf>
    <xf numFmtId="0" fontId="6" fillId="2" borderId="9" xfId="0" applyFont="1" applyFill="1" applyBorder="1" applyAlignment="1">
      <alignment horizontal="center" textRotation="90" wrapText="1"/>
    </xf>
    <xf numFmtId="0" fontId="6" fillId="2" borderId="5" xfId="0" applyFont="1" applyFill="1" applyBorder="1" applyAlignment="1">
      <alignment horizontal="center" textRotation="90" wrapText="1"/>
    </xf>
    <xf numFmtId="0" fontId="1" fillId="0" borderId="1" xfId="0" applyFont="1" applyBorder="1" applyAlignment="1" applyProtection="1">
      <alignment horizontal="center" vertical="center"/>
      <protection locked="0"/>
    </xf>
    <xf numFmtId="0" fontId="11" fillId="0" borderId="1" xfId="0" applyFont="1" applyBorder="1" applyAlignment="1" applyProtection="1">
      <alignment horizontal="center" vertical="center" wrapText="1"/>
      <protection locked="0"/>
    </xf>
    <xf numFmtId="0" fontId="1" fillId="0" borderId="2" xfId="0" applyFont="1" applyBorder="1" applyAlignment="1" applyProtection="1">
      <alignment horizontal="justify" vertical="center" wrapText="1"/>
      <protection locked="0"/>
    </xf>
    <xf numFmtId="0" fontId="1" fillId="0" borderId="16" xfId="0" applyFont="1" applyBorder="1" applyAlignment="1" applyProtection="1">
      <alignment horizontal="center" vertical="center" wrapText="1"/>
      <protection locked="0"/>
    </xf>
    <xf numFmtId="0" fontId="9" fillId="0" borderId="9" xfId="0" applyFont="1" applyBorder="1" applyAlignment="1">
      <alignment horizontal="center" vertical="center"/>
    </xf>
    <xf numFmtId="0" fontId="9" fillId="0" borderId="10" xfId="0" applyFont="1" applyBorder="1" applyAlignment="1">
      <alignment horizontal="center" vertical="center"/>
    </xf>
    <xf numFmtId="0" fontId="9" fillId="0" borderId="11" xfId="0" applyFont="1" applyBorder="1" applyAlignment="1">
      <alignment horizontal="center" vertical="center"/>
    </xf>
    <xf numFmtId="0" fontId="9" fillId="0" borderId="13" xfId="0" applyFont="1" applyBorder="1" applyAlignment="1">
      <alignment horizontal="center" vertical="center"/>
    </xf>
    <xf numFmtId="0" fontId="9" fillId="0" borderId="14" xfId="0" applyFont="1" applyBorder="1" applyAlignment="1">
      <alignment horizontal="center" vertical="center"/>
    </xf>
    <xf numFmtId="0" fontId="9" fillId="0" borderId="15" xfId="0" applyFont="1" applyBorder="1" applyAlignment="1">
      <alignment horizontal="center" vertical="center"/>
    </xf>
    <xf numFmtId="0" fontId="10" fillId="2" borderId="1" xfId="0" applyFont="1" applyFill="1" applyBorder="1" applyAlignment="1">
      <alignment horizontal="center" vertical="center" wrapText="1"/>
    </xf>
    <xf numFmtId="0" fontId="10" fillId="2" borderId="1" xfId="0" applyFont="1" applyFill="1" applyBorder="1" applyAlignment="1">
      <alignment horizontal="center" vertical="center" textRotation="90" wrapText="1"/>
    </xf>
    <xf numFmtId="0" fontId="10" fillId="2" borderId="5" xfId="0" applyFont="1" applyFill="1" applyBorder="1" applyAlignment="1">
      <alignment horizontal="center" vertical="center" textRotation="90" wrapText="1"/>
    </xf>
    <xf numFmtId="0" fontId="3" fillId="3" borderId="1" xfId="0" applyFont="1" applyFill="1" applyBorder="1" applyAlignment="1">
      <alignment horizontal="left" vertical="center" wrapText="1"/>
    </xf>
    <xf numFmtId="0" fontId="9" fillId="0" borderId="9" xfId="0" applyFont="1" applyBorder="1" applyAlignment="1">
      <alignment horizontal="left" vertical="center" wrapText="1"/>
    </xf>
    <xf numFmtId="0" fontId="9" fillId="0" borderId="10" xfId="0" applyFont="1" applyBorder="1" applyAlignment="1">
      <alignment horizontal="left" vertical="center" wrapText="1"/>
    </xf>
    <xf numFmtId="0" fontId="9" fillId="0" borderId="11" xfId="0" applyFont="1" applyBorder="1" applyAlignment="1">
      <alignment horizontal="left" vertical="center" wrapText="1"/>
    </xf>
    <xf numFmtId="0" fontId="9" fillId="0" borderId="13" xfId="0" applyFont="1" applyBorder="1" applyAlignment="1">
      <alignment horizontal="left" vertical="center" wrapText="1"/>
    </xf>
    <xf numFmtId="0" fontId="9" fillId="0" borderId="14" xfId="0" applyFont="1" applyBorder="1" applyAlignment="1">
      <alignment horizontal="left" vertical="center" wrapText="1"/>
    </xf>
    <xf numFmtId="0" fontId="9" fillId="0" borderId="15" xfId="0" applyFont="1" applyBorder="1" applyAlignment="1">
      <alignment horizontal="left" vertical="center" wrapText="1"/>
    </xf>
    <xf numFmtId="0" fontId="6" fillId="0" borderId="12" xfId="0" applyFont="1" applyBorder="1" applyAlignment="1">
      <alignment horizontal="center" vertical="center" wrapText="1"/>
    </xf>
    <xf numFmtId="0" fontId="6" fillId="0" borderId="8" xfId="0" applyFont="1" applyBorder="1" applyAlignment="1">
      <alignment horizontal="center" vertical="center" wrapText="1"/>
    </xf>
    <xf numFmtId="0" fontId="6" fillId="0" borderId="7" xfId="0" applyFont="1" applyBorder="1" applyAlignment="1">
      <alignment horizontal="center" vertical="center" wrapText="1"/>
    </xf>
    <xf numFmtId="0" fontId="10" fillId="2" borderId="8" xfId="0" applyFont="1" applyFill="1" applyBorder="1" applyAlignment="1">
      <alignment horizontal="center" vertical="center" textRotation="90" wrapText="1"/>
    </xf>
    <xf numFmtId="0" fontId="1" fillId="5" borderId="1" xfId="0" applyFont="1" applyFill="1" applyBorder="1" applyAlignment="1">
      <alignment horizontal="center" vertical="center"/>
    </xf>
    <xf numFmtId="0" fontId="1" fillId="5" borderId="1" xfId="0" applyFont="1" applyFill="1" applyBorder="1" applyAlignment="1">
      <alignment horizontal="center" vertical="center" textRotation="90"/>
    </xf>
    <xf numFmtId="0" fontId="1" fillId="5" borderId="1" xfId="0" applyFont="1" applyFill="1" applyBorder="1" applyAlignment="1">
      <alignment horizontal="center" vertical="center" wrapText="1"/>
    </xf>
    <xf numFmtId="0" fontId="1" fillId="5" borderId="2" xfId="0" applyFont="1" applyFill="1" applyBorder="1" applyAlignment="1">
      <alignment horizontal="center" vertical="center"/>
    </xf>
    <xf numFmtId="0" fontId="1" fillId="5" borderId="3" xfId="0" applyFont="1" applyFill="1" applyBorder="1" applyAlignment="1">
      <alignment horizontal="center" vertical="center"/>
    </xf>
    <xf numFmtId="0" fontId="1" fillId="5" borderId="4" xfId="0" applyFont="1" applyFill="1" applyBorder="1" applyAlignment="1">
      <alignment horizontal="center" vertical="center"/>
    </xf>
    <xf numFmtId="0" fontId="1" fillId="5" borderId="2" xfId="0" applyFont="1" applyFill="1" applyBorder="1" applyAlignment="1">
      <alignment horizontal="center" vertical="center" wrapText="1"/>
    </xf>
    <xf numFmtId="0" fontId="1" fillId="5" borderId="4" xfId="0" applyFont="1" applyFill="1" applyBorder="1" applyAlignment="1">
      <alignment horizontal="center" vertical="center" wrapText="1"/>
    </xf>
    <xf numFmtId="0" fontId="1" fillId="5" borderId="1" xfId="0" applyFont="1" applyFill="1" applyBorder="1" applyAlignment="1">
      <alignment horizontal="center"/>
    </xf>
    <xf numFmtId="0" fontId="1" fillId="0" borderId="1" xfId="0" applyFont="1" applyBorder="1" applyAlignment="1">
      <alignment horizontal="left" vertical="top" wrapText="1"/>
    </xf>
    <xf numFmtId="0" fontId="1" fillId="9" borderId="1" xfId="0" applyFont="1" applyFill="1" applyBorder="1" applyAlignment="1">
      <alignment horizontal="center" vertical="center" wrapText="1"/>
    </xf>
    <xf numFmtId="0" fontId="1" fillId="0" borderId="1" xfId="0" applyFont="1" applyBorder="1" applyAlignment="1">
      <alignment horizontal="left" vertical="top"/>
    </xf>
    <xf numFmtId="0" fontId="1" fillId="0" borderId="1" xfId="0" applyFont="1" applyBorder="1" applyAlignment="1">
      <alignment horizontal="left" vertical="center" wrapText="1"/>
    </xf>
    <xf numFmtId="0" fontId="1" fillId="0" borderId="5" xfId="0" applyFont="1" applyBorder="1" applyAlignment="1">
      <alignment horizontal="center" vertical="center"/>
    </xf>
    <xf numFmtId="0" fontId="1" fillId="0" borderId="6" xfId="0" applyFont="1" applyBorder="1" applyAlignment="1">
      <alignment horizontal="center" vertical="center"/>
    </xf>
    <xf numFmtId="0" fontId="1" fillId="0" borderId="5" xfId="0" applyFont="1" applyBorder="1" applyAlignment="1">
      <alignment horizontal="center" vertical="center" wrapText="1"/>
    </xf>
    <xf numFmtId="0" fontId="1" fillId="0" borderId="6" xfId="0" applyFont="1" applyBorder="1" applyAlignment="1">
      <alignment horizontal="center" vertical="center" wrapText="1"/>
    </xf>
    <xf numFmtId="0" fontId="1" fillId="0" borderId="8" xfId="0" applyFont="1" applyBorder="1" applyAlignment="1">
      <alignment horizontal="center" vertical="center" wrapText="1"/>
    </xf>
    <xf numFmtId="0" fontId="1" fillId="0" borderId="9" xfId="0" applyFont="1" applyBorder="1" applyAlignment="1">
      <alignment horizontal="left" vertical="top" wrapText="1"/>
    </xf>
    <xf numFmtId="0" fontId="1" fillId="0" borderId="10" xfId="0" applyFont="1" applyBorder="1" applyAlignment="1">
      <alignment horizontal="left" vertical="top" wrapText="1"/>
    </xf>
    <xf numFmtId="0" fontId="1" fillId="0" borderId="11" xfId="0" applyFont="1" applyBorder="1" applyAlignment="1">
      <alignment horizontal="left" vertical="top" wrapText="1"/>
    </xf>
    <xf numFmtId="0" fontId="1" fillId="0" borderId="7" xfId="0" applyFont="1" applyBorder="1" applyAlignment="1">
      <alignment horizontal="left" vertical="top" wrapText="1"/>
    </xf>
    <xf numFmtId="0" fontId="1" fillId="0" borderId="0" xfId="0" applyFont="1" applyAlignment="1">
      <alignment horizontal="left" vertical="top" wrapText="1"/>
    </xf>
    <xf numFmtId="0" fontId="1" fillId="0" borderId="12" xfId="0" applyFont="1" applyBorder="1" applyAlignment="1">
      <alignment horizontal="left" vertical="top" wrapText="1"/>
    </xf>
    <xf numFmtId="0" fontId="1" fillId="0" borderId="13" xfId="0" applyFont="1" applyBorder="1" applyAlignment="1">
      <alignment horizontal="left" vertical="top" wrapText="1"/>
    </xf>
    <xf numFmtId="0" fontId="1" fillId="0" borderId="14" xfId="0" applyFont="1" applyBorder="1" applyAlignment="1">
      <alignment horizontal="left" vertical="top" wrapText="1"/>
    </xf>
    <xf numFmtId="0" fontId="1" fillId="0" borderId="15" xfId="0" applyFont="1" applyBorder="1" applyAlignment="1">
      <alignment horizontal="left" vertical="top" wrapText="1"/>
    </xf>
    <xf numFmtId="0" fontId="1" fillId="0" borderId="2" xfId="0" applyFont="1" applyBorder="1" applyAlignment="1">
      <alignment horizontal="left" vertical="top" wrapText="1"/>
    </xf>
    <xf numFmtId="0" fontId="1" fillId="0" borderId="4" xfId="0" applyFont="1" applyBorder="1" applyAlignment="1">
      <alignment horizontal="left" vertical="top"/>
    </xf>
    <xf numFmtId="0" fontId="1" fillId="0" borderId="2" xfId="0" applyFont="1" applyBorder="1" applyAlignment="1">
      <alignment horizontal="left" vertical="center" wrapText="1"/>
    </xf>
    <xf numFmtId="0" fontId="1" fillId="0" borderId="4" xfId="0" applyFont="1" applyBorder="1" applyAlignment="1">
      <alignment horizontal="left" vertical="center"/>
    </xf>
    <xf numFmtId="0" fontId="1" fillId="0" borderId="8" xfId="0" applyFont="1" applyBorder="1" applyAlignment="1">
      <alignment horizontal="center" vertical="center"/>
    </xf>
  </cellXfs>
  <cellStyles count="1">
    <cellStyle name="Normal" xfId="0" builtinId="0"/>
  </cellStyles>
  <dxfs count="42">
    <dxf>
      <fill>
        <patternFill>
          <bgColor rgb="FF00B050"/>
        </patternFill>
      </fill>
    </dxf>
    <dxf>
      <fill>
        <patternFill>
          <bgColor rgb="FFFFFF00"/>
        </patternFill>
      </fill>
    </dxf>
    <dxf>
      <fill>
        <patternFill>
          <bgColor theme="5" tint="-0.24994659260841701"/>
        </patternFill>
      </fill>
    </dxf>
    <dxf>
      <fill>
        <patternFill>
          <bgColor rgb="FFFF0000"/>
        </patternFill>
      </fill>
    </dxf>
    <dxf>
      <fill>
        <patternFill>
          <bgColor rgb="FF00B050"/>
        </patternFill>
      </fill>
    </dxf>
    <dxf>
      <fill>
        <patternFill>
          <bgColor rgb="FF00B050"/>
        </patternFill>
      </fill>
    </dxf>
    <dxf>
      <fill>
        <patternFill>
          <bgColor theme="5" tint="-0.24994659260841701"/>
        </patternFill>
      </fill>
    </dxf>
    <dxf>
      <fill>
        <patternFill>
          <bgColor rgb="FFFF0000"/>
        </patternFill>
      </fill>
    </dxf>
    <dxf>
      <fill>
        <patternFill>
          <bgColor rgb="FFFF0000"/>
        </patternFill>
      </fill>
    </dxf>
    <dxf>
      <fill>
        <patternFill>
          <bgColor rgb="FF00B050"/>
        </patternFill>
      </fill>
    </dxf>
    <dxf>
      <fill>
        <patternFill>
          <bgColor theme="0"/>
        </patternFill>
      </fill>
    </dxf>
    <dxf>
      <fill>
        <patternFill>
          <bgColor rgb="FFFFFF00"/>
        </patternFill>
      </fill>
    </dxf>
    <dxf>
      <fill>
        <patternFill>
          <bgColor theme="5" tint="-0.24994659260841701"/>
        </patternFill>
      </fill>
    </dxf>
    <dxf>
      <fill>
        <patternFill>
          <bgColor rgb="FFFF0000"/>
        </patternFill>
      </fill>
    </dxf>
    <dxf>
      <fill>
        <patternFill>
          <bgColor rgb="FF00B050"/>
        </patternFill>
      </fill>
    </dxf>
    <dxf>
      <fill>
        <patternFill>
          <bgColor rgb="FFFFFF00"/>
        </patternFill>
      </fill>
    </dxf>
    <dxf>
      <fill>
        <patternFill>
          <bgColor theme="5" tint="-0.24994659260841701"/>
        </patternFill>
      </fill>
    </dxf>
    <dxf>
      <fill>
        <patternFill>
          <bgColor rgb="FFFF0000"/>
        </patternFill>
      </fill>
    </dxf>
    <dxf>
      <fill>
        <patternFill>
          <bgColor rgb="FF00B050"/>
        </patternFill>
      </fill>
    </dxf>
    <dxf>
      <fill>
        <patternFill>
          <bgColor rgb="FF00B050"/>
        </patternFill>
      </fill>
    </dxf>
    <dxf>
      <fill>
        <patternFill>
          <bgColor theme="5" tint="-0.24994659260841701"/>
        </patternFill>
      </fill>
    </dxf>
    <dxf>
      <fill>
        <patternFill>
          <bgColor rgb="FFFF0000"/>
        </patternFill>
      </fill>
    </dxf>
    <dxf>
      <fill>
        <patternFill>
          <bgColor rgb="FFFF0000"/>
        </patternFill>
      </fill>
    </dxf>
    <dxf>
      <fill>
        <patternFill>
          <bgColor rgb="FF00B050"/>
        </patternFill>
      </fill>
    </dxf>
    <dxf>
      <fill>
        <patternFill>
          <bgColor theme="0"/>
        </patternFill>
      </fill>
    </dxf>
    <dxf>
      <fill>
        <patternFill>
          <bgColor rgb="FFFFFF00"/>
        </patternFill>
      </fill>
    </dxf>
    <dxf>
      <fill>
        <patternFill>
          <bgColor theme="5" tint="-0.24994659260841701"/>
        </patternFill>
      </fill>
    </dxf>
    <dxf>
      <fill>
        <patternFill>
          <bgColor rgb="FFFF0000"/>
        </patternFill>
      </fill>
    </dxf>
    <dxf>
      <fill>
        <patternFill>
          <bgColor rgb="FF00B050"/>
        </patternFill>
      </fill>
    </dxf>
    <dxf>
      <fill>
        <patternFill>
          <bgColor rgb="FFFFFF00"/>
        </patternFill>
      </fill>
    </dxf>
    <dxf>
      <fill>
        <patternFill>
          <bgColor theme="5" tint="-0.24994659260841701"/>
        </patternFill>
      </fill>
    </dxf>
    <dxf>
      <fill>
        <patternFill>
          <bgColor rgb="FFFF0000"/>
        </patternFill>
      </fill>
    </dxf>
    <dxf>
      <fill>
        <patternFill>
          <bgColor rgb="FF00B050"/>
        </patternFill>
      </fill>
    </dxf>
    <dxf>
      <fill>
        <patternFill>
          <bgColor rgb="FF00B050"/>
        </patternFill>
      </fill>
    </dxf>
    <dxf>
      <fill>
        <patternFill>
          <bgColor theme="5" tint="-0.24994659260841701"/>
        </patternFill>
      </fill>
    </dxf>
    <dxf>
      <fill>
        <patternFill>
          <bgColor rgb="FFFF0000"/>
        </patternFill>
      </fill>
    </dxf>
    <dxf>
      <fill>
        <patternFill>
          <bgColor rgb="FFFF0000"/>
        </patternFill>
      </fill>
    </dxf>
    <dxf>
      <fill>
        <patternFill>
          <bgColor rgb="FF00B050"/>
        </patternFill>
      </fill>
    </dxf>
    <dxf>
      <fill>
        <patternFill>
          <bgColor theme="0"/>
        </patternFill>
      </fill>
    </dxf>
    <dxf>
      <fill>
        <patternFill>
          <bgColor rgb="FFFFFF00"/>
        </patternFill>
      </fill>
    </dxf>
    <dxf>
      <fill>
        <patternFill>
          <bgColor theme="5" tint="-0.24994659260841701"/>
        </patternFill>
      </fill>
    </dxf>
    <dxf>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oneCellAnchor>
    <xdr:from>
      <xdr:col>19</xdr:col>
      <xdr:colOff>177800</xdr:colOff>
      <xdr:row>8</xdr:row>
      <xdr:rowOff>0</xdr:rowOff>
    </xdr:from>
    <xdr:ext cx="184731" cy="264560"/>
    <xdr:sp macro="" textlink="">
      <xdr:nvSpPr>
        <xdr:cNvPr id="2" name="CuadroTexto 1">
          <a:extLst>
            <a:ext uri="{FF2B5EF4-FFF2-40B4-BE49-F238E27FC236}">
              <a16:creationId xmlns:a16="http://schemas.microsoft.com/office/drawing/2014/main" id="{00000000-0008-0000-0000-000002000000}"/>
            </a:ext>
          </a:extLst>
        </xdr:cNvPr>
        <xdr:cNvSpPr txBox="1"/>
      </xdr:nvSpPr>
      <xdr:spPr>
        <a:xfrm>
          <a:off x="14211300" y="41148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19</xdr:col>
      <xdr:colOff>177800</xdr:colOff>
      <xdr:row>9</xdr:row>
      <xdr:rowOff>0</xdr:rowOff>
    </xdr:from>
    <xdr:ext cx="184731" cy="264560"/>
    <xdr:sp macro="" textlink="">
      <xdr:nvSpPr>
        <xdr:cNvPr id="3" name="CuadroTexto 2">
          <a:extLst>
            <a:ext uri="{FF2B5EF4-FFF2-40B4-BE49-F238E27FC236}">
              <a16:creationId xmlns:a16="http://schemas.microsoft.com/office/drawing/2014/main" id="{E55204B9-D94F-4481-9833-FAFEB4AEC975}"/>
            </a:ext>
          </a:extLst>
        </xdr:cNvPr>
        <xdr:cNvSpPr txBox="1"/>
      </xdr:nvSpPr>
      <xdr:spPr>
        <a:xfrm>
          <a:off x="15636875" y="1438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printerSettings" Target="../printerSettings/printerSettings4.bin"/><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Z75"/>
  <sheetViews>
    <sheetView showGridLines="0" tabSelected="1" topLeftCell="B13" zoomScale="80" zoomScaleNormal="80" zoomScaleSheetLayoutView="80" zoomScalePageLayoutView="80" workbookViewId="0">
      <selection activeCell="M21" sqref="M21"/>
    </sheetView>
  </sheetViews>
  <sheetFormatPr defaultColWidth="11.42578125" defaultRowHeight="10.15" zeroHeight="1"/>
  <cols>
    <col min="1" max="2" width="4.42578125" style="2" customWidth="1"/>
    <col min="3" max="3" width="5.42578125" style="2" customWidth="1"/>
    <col min="4" max="4" width="6.42578125" style="2" customWidth="1"/>
    <col min="5" max="5" width="9.42578125" style="2" customWidth="1"/>
    <col min="6" max="6" width="38.42578125" style="2" customWidth="1"/>
    <col min="7" max="7" width="26" style="2" customWidth="1"/>
    <col min="8" max="8" width="6.42578125" style="2" customWidth="1"/>
    <col min="9" max="9" width="7" style="2" customWidth="1"/>
    <col min="10" max="11" width="4.42578125" style="2" customWidth="1"/>
    <col min="12" max="12" width="8.42578125" style="2" customWidth="1"/>
    <col min="13" max="13" width="26.42578125" style="2" customWidth="1"/>
    <col min="14" max="14" width="6" style="2" customWidth="1"/>
    <col min="15" max="15" width="6.140625" style="2" customWidth="1"/>
    <col min="16" max="16" width="5.140625" style="2" customWidth="1"/>
    <col min="17" max="17" width="3.42578125" style="2" bestFit="1" customWidth="1"/>
    <col min="18" max="18" width="6.140625" style="2" customWidth="1"/>
    <col min="19" max="19" width="10.42578125" style="2" customWidth="1"/>
    <col min="20" max="20" width="8.42578125" style="9" customWidth="1"/>
    <col min="21" max="21" width="9.42578125" style="9" customWidth="1"/>
    <col min="22" max="22" width="34.42578125" style="2" customWidth="1"/>
    <col min="23" max="23" width="19.42578125" style="2" customWidth="1"/>
    <col min="24" max="24" width="11.42578125" style="2" customWidth="1"/>
    <col min="25" max="16384" width="11.42578125" style="2"/>
  </cols>
  <sheetData>
    <row r="1" spans="1:26" ht="92.25" customHeight="1">
      <c r="T1" s="2"/>
      <c r="U1" s="2"/>
    </row>
    <row r="2" spans="1:26" ht="39" customHeight="1">
      <c r="A2" s="53" t="s">
        <v>0</v>
      </c>
      <c r="B2" s="54"/>
      <c r="C2" s="54"/>
      <c r="D2" s="54"/>
      <c r="E2" s="55"/>
      <c r="F2" s="43" t="s">
        <v>1</v>
      </c>
      <c r="G2" s="44"/>
      <c r="H2" s="44"/>
      <c r="I2" s="44"/>
      <c r="J2" s="44"/>
      <c r="K2" s="44"/>
      <c r="L2" s="44"/>
      <c r="M2" s="44"/>
      <c r="N2" s="44"/>
      <c r="O2" s="44"/>
      <c r="P2" s="44"/>
      <c r="Q2" s="44"/>
      <c r="R2" s="44"/>
      <c r="S2" s="44"/>
      <c r="T2" s="44"/>
      <c r="U2" s="45"/>
      <c r="V2" s="31" t="s">
        <v>2</v>
      </c>
      <c r="W2" s="35">
        <v>1</v>
      </c>
    </row>
    <row r="3" spans="1:26" ht="26.45" customHeight="1">
      <c r="A3" s="56"/>
      <c r="B3" s="57"/>
      <c r="C3" s="57"/>
      <c r="D3" s="57"/>
      <c r="E3" s="58"/>
      <c r="F3" s="46"/>
      <c r="G3" s="47"/>
      <c r="H3" s="47"/>
      <c r="I3" s="47"/>
      <c r="J3" s="47"/>
      <c r="K3" s="47"/>
      <c r="L3" s="47"/>
      <c r="M3" s="47"/>
      <c r="N3" s="47"/>
      <c r="O3" s="47"/>
      <c r="P3" s="47"/>
      <c r="Q3" s="47"/>
      <c r="R3" s="47"/>
      <c r="S3" s="47"/>
      <c r="T3" s="47"/>
      <c r="U3" s="48"/>
      <c r="V3" s="31" t="s">
        <v>3</v>
      </c>
      <c r="W3" s="34">
        <v>44613</v>
      </c>
    </row>
    <row r="4" spans="1:26" ht="35.450000000000003" customHeight="1">
      <c r="A4" s="52" t="s">
        <v>4</v>
      </c>
      <c r="B4" s="52"/>
      <c r="C4" s="52"/>
      <c r="D4" s="52"/>
      <c r="E4" s="52"/>
      <c r="F4" s="52"/>
      <c r="G4" s="52"/>
      <c r="H4" s="52"/>
      <c r="I4" s="52"/>
      <c r="J4" s="52"/>
      <c r="K4" s="52"/>
      <c r="L4" s="52"/>
      <c r="M4" s="52"/>
      <c r="N4" s="52"/>
      <c r="O4" s="52"/>
      <c r="P4" s="52"/>
      <c r="Q4" s="52"/>
      <c r="R4" s="52"/>
      <c r="S4" s="52"/>
      <c r="T4" s="52"/>
      <c r="U4" s="52"/>
      <c r="V4" s="52"/>
      <c r="W4" s="52"/>
    </row>
    <row r="5" spans="1:26" s="10" customFormat="1" ht="33" customHeight="1">
      <c r="A5" s="50" t="s">
        <v>5</v>
      </c>
      <c r="B5" s="50" t="s">
        <v>6</v>
      </c>
      <c r="C5" s="50" t="s">
        <v>7</v>
      </c>
      <c r="D5" s="50" t="s">
        <v>8</v>
      </c>
      <c r="E5" s="50" t="s">
        <v>9</v>
      </c>
      <c r="F5" s="50" t="s">
        <v>10</v>
      </c>
      <c r="G5" s="50" t="s">
        <v>11</v>
      </c>
      <c r="H5" s="50" t="s">
        <v>12</v>
      </c>
      <c r="I5" s="50" t="s">
        <v>13</v>
      </c>
      <c r="J5" s="50" t="s">
        <v>14</v>
      </c>
      <c r="K5" s="50" t="s">
        <v>15</v>
      </c>
      <c r="L5" s="50" t="s">
        <v>16</v>
      </c>
      <c r="M5" s="50" t="s">
        <v>17</v>
      </c>
      <c r="N5" s="49" t="s">
        <v>18</v>
      </c>
      <c r="O5" s="49"/>
      <c r="P5" s="49"/>
      <c r="Q5" s="49"/>
      <c r="R5" s="51" t="s">
        <v>19</v>
      </c>
      <c r="S5" s="51" t="s">
        <v>20</v>
      </c>
      <c r="T5" s="51" t="s">
        <v>21</v>
      </c>
      <c r="U5" s="51" t="s">
        <v>22</v>
      </c>
      <c r="V5" s="49" t="s">
        <v>23</v>
      </c>
      <c r="W5" s="49"/>
    </row>
    <row r="6" spans="1:26" s="10" customFormat="1" ht="80.25" customHeight="1">
      <c r="A6" s="51"/>
      <c r="B6" s="51"/>
      <c r="C6" s="51"/>
      <c r="D6" s="51"/>
      <c r="E6" s="51"/>
      <c r="F6" s="51"/>
      <c r="G6" s="51"/>
      <c r="H6" s="51"/>
      <c r="I6" s="51"/>
      <c r="J6" s="51"/>
      <c r="K6" s="51"/>
      <c r="L6" s="51"/>
      <c r="M6" s="51"/>
      <c r="N6" s="36" t="s">
        <v>12</v>
      </c>
      <c r="O6" s="36" t="s">
        <v>13</v>
      </c>
      <c r="P6" s="36" t="s">
        <v>14</v>
      </c>
      <c r="Q6" s="36" t="s">
        <v>15</v>
      </c>
      <c r="R6" s="62"/>
      <c r="S6" s="62"/>
      <c r="T6" s="62"/>
      <c r="U6" s="62"/>
      <c r="V6" s="37" t="s">
        <v>24</v>
      </c>
      <c r="W6" s="38" t="s">
        <v>25</v>
      </c>
    </row>
    <row r="7" spans="1:26" ht="109.5" customHeight="1">
      <c r="A7" s="39">
        <v>1</v>
      </c>
      <c r="B7" s="3" t="s">
        <v>26</v>
      </c>
      <c r="C7" s="3" t="s">
        <v>27</v>
      </c>
      <c r="D7" s="3" t="s">
        <v>28</v>
      </c>
      <c r="E7" s="3" t="s">
        <v>29</v>
      </c>
      <c r="F7" s="4" t="s">
        <v>30</v>
      </c>
      <c r="G7" s="4" t="s">
        <v>31</v>
      </c>
      <c r="H7" s="3" t="s">
        <v>32</v>
      </c>
      <c r="I7" s="3" t="s">
        <v>33</v>
      </c>
      <c r="J7" s="1">
        <f>IFERROR(MID(H7,1,1)+MID(I7,1,1),"")</f>
        <v>6</v>
      </c>
      <c r="K7" s="1" t="str">
        <f>IF(J7="","",IF(OR(J7=2,J7=3,J7=4),'TABLAS VALORACIÓN'!$Y$19,IF(J7=5,'TABLAS VALORACIÓN'!$Y$18,IF(OR(J7=6,J7=7),'TABLAS VALORACIÓN'!$Y$17,IF(OR(J7=8,J7=9,J7=10),'TABLAS VALORACIÓN'!$Y$16)))))</f>
        <v>Riesgo Alto</v>
      </c>
      <c r="L7" s="7" t="s">
        <v>34</v>
      </c>
      <c r="M7" s="4" t="s">
        <v>35</v>
      </c>
      <c r="N7" s="3" t="s">
        <v>36</v>
      </c>
      <c r="O7" s="3" t="s">
        <v>33</v>
      </c>
      <c r="P7" s="1">
        <f>IFERROR(MID(N7,1,1)+MID(O7,1,1),"")</f>
        <v>3</v>
      </c>
      <c r="Q7" s="1" t="str">
        <f>IF(P7="","",IF(OR(P7=2,P7=3,P7=4),'TABLAS VALORACIÓN'!$Y$19,IF(P7=5,'TABLAS VALORACIÓN'!$Y$18,IF(OR(P7=6,P7=7),'TABLAS VALORACIÓN'!$Y$17,IF(OR(P7=8,P7=9,P7=10),'TABLAS VALORACIÓN'!$Y$16)))))</f>
        <v>Riesgo Bajo</v>
      </c>
      <c r="R7" s="3" t="s">
        <v>37</v>
      </c>
      <c r="S7" s="5" t="s">
        <v>34</v>
      </c>
      <c r="T7" s="27" t="s">
        <v>38</v>
      </c>
      <c r="U7" s="27" t="s">
        <v>39</v>
      </c>
      <c r="V7" s="4" t="s">
        <v>40</v>
      </c>
      <c r="W7" s="5" t="s">
        <v>41</v>
      </c>
      <c r="X7" s="6"/>
      <c r="Y7" s="6"/>
      <c r="Z7" s="6"/>
    </row>
    <row r="8" spans="1:26" ht="109.5" customHeight="1">
      <c r="A8" s="39">
        <v>2</v>
      </c>
      <c r="B8" s="3" t="s">
        <v>42</v>
      </c>
      <c r="C8" s="3" t="s">
        <v>27</v>
      </c>
      <c r="D8" s="3" t="s">
        <v>43</v>
      </c>
      <c r="E8" s="3" t="s">
        <v>29</v>
      </c>
      <c r="F8" s="4" t="s">
        <v>44</v>
      </c>
      <c r="G8" s="4" t="s">
        <v>31</v>
      </c>
      <c r="H8" s="3" t="s">
        <v>45</v>
      </c>
      <c r="I8" s="3" t="s">
        <v>46</v>
      </c>
      <c r="J8" s="1">
        <f>IFERROR(MID(H8,1,1)+MID(I8,1,1),"")</f>
        <v>6</v>
      </c>
      <c r="K8" s="1" t="str">
        <f>IF(J8="","",IF(OR(J8=2,J8=3,J8=4),'TABLAS VALORACIÓN'!$Y$19,IF(J8=5,'TABLAS VALORACIÓN'!$Y$18,IF(OR(J8=6,J8=7),'TABLAS VALORACIÓN'!$Y$17,IF(OR(J8=8,J8=9,J8=10),'TABLAS VALORACIÓN'!$Y$16)))))</f>
        <v>Riesgo Alto</v>
      </c>
      <c r="L8" s="7" t="s">
        <v>34</v>
      </c>
      <c r="M8" s="4" t="s">
        <v>47</v>
      </c>
      <c r="N8" s="3" t="s">
        <v>48</v>
      </c>
      <c r="O8" s="3" t="s">
        <v>33</v>
      </c>
      <c r="P8" s="1">
        <f>IFERROR(MID(N8,1,1)+MID(O8,1,1),"")</f>
        <v>4</v>
      </c>
      <c r="Q8" s="1" t="str">
        <f>IF(P8="","",IF(OR(P8=2,P8=3,P8=4),'TABLAS VALORACIÓN'!$Y$19,IF(P8=5,'TABLAS VALORACIÓN'!$Y$18,IF(OR(P8=6,P8=7),'TABLAS VALORACIÓN'!$Y$17,IF(OR(P8=8,P8=9,P8=10),'TABLAS VALORACIÓN'!$Y$16)))))</f>
        <v>Riesgo Bajo</v>
      </c>
      <c r="R8" s="3" t="s">
        <v>37</v>
      </c>
      <c r="S8" s="5" t="s">
        <v>34</v>
      </c>
      <c r="T8" s="27" t="s">
        <v>38</v>
      </c>
      <c r="U8" s="27" t="s">
        <v>49</v>
      </c>
      <c r="V8" s="4" t="s">
        <v>50</v>
      </c>
      <c r="W8" s="5" t="s">
        <v>51</v>
      </c>
      <c r="X8" s="6"/>
      <c r="Y8" s="6"/>
      <c r="Z8" s="6"/>
    </row>
    <row r="9" spans="1:26" ht="109.5" customHeight="1">
      <c r="A9" s="39">
        <v>3</v>
      </c>
      <c r="B9" s="3" t="s">
        <v>42</v>
      </c>
      <c r="C9" s="3" t="s">
        <v>27</v>
      </c>
      <c r="D9" s="3" t="s">
        <v>52</v>
      </c>
      <c r="E9" s="3" t="s">
        <v>29</v>
      </c>
      <c r="F9" s="4" t="s">
        <v>53</v>
      </c>
      <c r="G9" s="4" t="s">
        <v>54</v>
      </c>
      <c r="H9" s="3" t="s">
        <v>45</v>
      </c>
      <c r="I9" s="3" t="s">
        <v>46</v>
      </c>
      <c r="J9" s="1">
        <f>IFERROR(MID(H9,1,1)+MID(I9,1,1),"")</f>
        <v>6</v>
      </c>
      <c r="K9" s="1" t="str">
        <f>IF(J9="","",IF(OR(J9=2,J9=3,J9=4),'TABLAS VALORACIÓN'!$Y$19,IF(J9=5,'TABLAS VALORACIÓN'!$Y$18,IF(OR(J9=6,J9=7),'TABLAS VALORACIÓN'!$Y$17,IF(OR(J9=8,J9=9,J9=10),'TABLAS VALORACIÓN'!$Y$16)))))</f>
        <v>Riesgo Alto</v>
      </c>
      <c r="L9" s="7" t="s">
        <v>34</v>
      </c>
      <c r="M9" s="4" t="s">
        <v>55</v>
      </c>
      <c r="N9" s="3" t="s">
        <v>48</v>
      </c>
      <c r="O9" s="3" t="s">
        <v>46</v>
      </c>
      <c r="P9" s="1">
        <f>IFERROR(MID(N9,1,1)+MID(O9,1,1),"")</f>
        <v>5</v>
      </c>
      <c r="Q9" s="1" t="str">
        <f>IF(P9="","",IF(OR(P9=2,P9=3,P9=4),'TABLAS VALORACIÓN'!$Y$19,IF(P9=5,'TABLAS VALORACIÓN'!$Y$18,IF(OR(P9=6,P9=7),'TABLAS VALORACIÓN'!$Y$17,IF(OR(P9=8,P9=9,P9=10),'TABLAS VALORACIÓN'!$Y$16)))))</f>
        <v>Riesgo Medio</v>
      </c>
      <c r="R9" s="3" t="s">
        <v>37</v>
      </c>
      <c r="S9" s="5" t="s">
        <v>56</v>
      </c>
      <c r="T9" s="27" t="s">
        <v>57</v>
      </c>
      <c r="U9" s="27" t="s">
        <v>58</v>
      </c>
      <c r="V9" s="4" t="s">
        <v>50</v>
      </c>
      <c r="W9" s="5" t="s">
        <v>51</v>
      </c>
      <c r="X9" s="6"/>
      <c r="Y9" s="6"/>
      <c r="Z9" s="6"/>
    </row>
    <row r="10" spans="1:26" ht="79.5" customHeight="1">
      <c r="A10" s="39">
        <v>4</v>
      </c>
      <c r="B10" s="3" t="s">
        <v>42</v>
      </c>
      <c r="C10" s="3" t="s">
        <v>59</v>
      </c>
      <c r="D10" s="3" t="s">
        <v>60</v>
      </c>
      <c r="E10" s="3" t="s">
        <v>61</v>
      </c>
      <c r="F10" s="4" t="s">
        <v>62</v>
      </c>
      <c r="G10" s="4" t="s">
        <v>63</v>
      </c>
      <c r="H10" s="3" t="s">
        <v>36</v>
      </c>
      <c r="I10" s="3" t="s">
        <v>33</v>
      </c>
      <c r="J10" s="1">
        <f t="shared" ref="J10" si="0">IFERROR(MID(H10,1,1)+MID(I10,1,1),"")</f>
        <v>3</v>
      </c>
      <c r="K10" s="1" t="str">
        <f>IF(J10="","",IF(OR(J10=2,J10=3,J10=4),'TABLAS VALORACIÓN'!$Y$19,IF(J10=5,'TABLAS VALORACIÓN'!$Y$18,IF(OR(J10=6,J10=7),'TABLAS VALORACIÓN'!$Y$17,IF(OR(J10=8,J10=9,J10=10),'TABLAS VALORACIÓN'!$Y$16)))))</f>
        <v>Riesgo Bajo</v>
      </c>
      <c r="L10" s="7" t="s">
        <v>64</v>
      </c>
      <c r="M10" s="4" t="s">
        <v>65</v>
      </c>
      <c r="N10" s="3" t="s">
        <v>36</v>
      </c>
      <c r="O10" s="3" t="s">
        <v>66</v>
      </c>
      <c r="P10" s="1">
        <f>IFERROR(MID(N10,1,1)+MID(O10,1,1),"")</f>
        <v>2</v>
      </c>
      <c r="Q10" s="1" t="str">
        <f>IF(P10="","",IF(OR(P10=2,P10=3,P10=4),'TABLAS VALORACIÓN'!$Y$19,IF(P10=5,'TABLAS VALORACIÓN'!$Y$18,IF(OR(P10=6,P10=7),'TABLAS VALORACIÓN'!$Y$17,IF(OR(P10=8,P10=9,P10=10),'TABLAS VALORACIÓN'!$Y$16)))))</f>
        <v>Riesgo Bajo</v>
      </c>
      <c r="R10" s="3" t="s">
        <v>37</v>
      </c>
      <c r="S10" s="5" t="s">
        <v>56</v>
      </c>
      <c r="T10" s="27" t="s">
        <v>67</v>
      </c>
      <c r="U10" s="27" t="s">
        <v>68</v>
      </c>
      <c r="V10" s="4" t="s">
        <v>69</v>
      </c>
      <c r="W10" s="5" t="s">
        <v>70</v>
      </c>
      <c r="X10" s="6"/>
      <c r="Y10" s="6"/>
      <c r="Z10" s="6"/>
    </row>
    <row r="11" spans="1:26" ht="74.25" customHeight="1">
      <c r="A11" s="39">
        <v>5</v>
      </c>
      <c r="B11" s="3" t="s">
        <v>42</v>
      </c>
      <c r="C11" s="3" t="s">
        <v>27</v>
      </c>
      <c r="D11" s="3" t="s">
        <v>71</v>
      </c>
      <c r="E11" s="3" t="s">
        <v>72</v>
      </c>
      <c r="F11" s="4" t="s">
        <v>73</v>
      </c>
      <c r="G11" s="4" t="s">
        <v>74</v>
      </c>
      <c r="H11" s="3" t="s">
        <v>48</v>
      </c>
      <c r="I11" s="3" t="s">
        <v>46</v>
      </c>
      <c r="J11" s="1">
        <f t="shared" ref="J11:J19" si="1">IFERROR(MID(H11,1,1)+MID(I11,1,1),"")</f>
        <v>5</v>
      </c>
      <c r="K11" s="1" t="str">
        <f>IF(J11="","",IF(OR(J11=2,J11=3,J11=4),'TABLAS VALORACIÓN'!$Y$19,IF(J11=5,'TABLAS VALORACIÓN'!$Y$18,IF(OR(J11=6,J11=7),'TABLAS VALORACIÓN'!$Y$17,IF(OR(J11=8,J11=9,J11=10),'TABLAS VALORACIÓN'!$Y$16)))))</f>
        <v>Riesgo Medio</v>
      </c>
      <c r="L11" s="7" t="s">
        <v>34</v>
      </c>
      <c r="M11" s="4" t="s">
        <v>75</v>
      </c>
      <c r="N11" s="3" t="s">
        <v>48</v>
      </c>
      <c r="O11" s="3" t="s">
        <v>33</v>
      </c>
      <c r="P11" s="1">
        <f t="shared" ref="P11:P19" si="2">IFERROR(MID(N11,1,1)+MID(O11,1,1),"")</f>
        <v>4</v>
      </c>
      <c r="Q11" s="1" t="str">
        <f>IF(P11="","",IF(OR(P11=2,P11=3,P11=4),'TABLAS VALORACIÓN'!$Y$19,IF(P11=5,'TABLAS VALORACIÓN'!$Y$18,IF(OR(P11=6,P11=7),'TABLAS VALORACIÓN'!$Y$17,IF(OR(P11=8,P11=9,P11=10),'TABLAS VALORACIÓN'!$Y$16)))))</f>
        <v>Riesgo Bajo</v>
      </c>
      <c r="R11" s="3" t="s">
        <v>37</v>
      </c>
      <c r="S11" s="5" t="s">
        <v>34</v>
      </c>
      <c r="T11" s="27" t="s">
        <v>67</v>
      </c>
      <c r="U11" s="27" t="s">
        <v>68</v>
      </c>
      <c r="V11" s="4" t="s">
        <v>76</v>
      </c>
      <c r="W11" s="5" t="s">
        <v>70</v>
      </c>
      <c r="X11" s="6"/>
      <c r="Y11" s="6"/>
      <c r="Z11" s="6"/>
    </row>
    <row r="12" spans="1:26" ht="62.25" customHeight="1">
      <c r="A12" s="39">
        <v>6</v>
      </c>
      <c r="B12" s="3" t="s">
        <v>26</v>
      </c>
      <c r="C12" s="3" t="s">
        <v>27</v>
      </c>
      <c r="D12" s="3" t="s">
        <v>71</v>
      </c>
      <c r="E12" s="3" t="s">
        <v>29</v>
      </c>
      <c r="F12" s="4" t="s">
        <v>77</v>
      </c>
      <c r="G12" s="4" t="s">
        <v>78</v>
      </c>
      <c r="H12" s="3" t="s">
        <v>36</v>
      </c>
      <c r="I12" s="3" t="s">
        <v>46</v>
      </c>
      <c r="J12" s="1">
        <f t="shared" si="1"/>
        <v>4</v>
      </c>
      <c r="K12" s="1" t="str">
        <f>IF(J12="","",IF(OR(J12=2,J12=3,J12=4),'TABLAS VALORACIÓN'!$Y$19,IF(J12=5,'TABLAS VALORACIÓN'!$Y$18,IF(OR(J12=6,J12=7),'TABLAS VALORACIÓN'!$Y$17,IF(OR(J12=8,J12=9,J12=10),'TABLAS VALORACIÓN'!$Y$16)))))</f>
        <v>Riesgo Bajo</v>
      </c>
      <c r="L12" s="7" t="s">
        <v>34</v>
      </c>
      <c r="M12" s="4" t="s">
        <v>79</v>
      </c>
      <c r="N12" s="3" t="s">
        <v>36</v>
      </c>
      <c r="O12" s="3" t="s">
        <v>33</v>
      </c>
      <c r="P12" s="1">
        <f t="shared" ref="P12" si="3">IFERROR(MID(N12,1,1)+MID(O12,1,1),"")</f>
        <v>3</v>
      </c>
      <c r="Q12" s="1" t="str">
        <f>IF(P12="","",IF(OR(P12=2,P12=3,P12=4),'TABLAS VALORACIÓN'!$Y$19,IF(P12=5,'TABLAS VALORACIÓN'!$Y$18,IF(OR(P12=6,P12=7),'TABLAS VALORACIÓN'!$Y$17,IF(OR(P12=8,P12=9,P12=10),'TABLAS VALORACIÓN'!$Y$16)))))</f>
        <v>Riesgo Bajo</v>
      </c>
      <c r="R12" s="3" t="s">
        <v>37</v>
      </c>
      <c r="S12" s="5" t="s">
        <v>34</v>
      </c>
      <c r="T12" s="27" t="s">
        <v>67</v>
      </c>
      <c r="U12" s="27" t="s">
        <v>68</v>
      </c>
      <c r="V12" s="4" t="s">
        <v>80</v>
      </c>
      <c r="W12" s="5" t="s">
        <v>70</v>
      </c>
      <c r="X12" s="6"/>
      <c r="Y12" s="6"/>
      <c r="Z12" s="6"/>
    </row>
    <row r="13" spans="1:26" ht="76.5" customHeight="1">
      <c r="A13" s="39">
        <v>7</v>
      </c>
      <c r="B13" s="3" t="s">
        <v>26</v>
      </c>
      <c r="C13" s="3" t="s">
        <v>27</v>
      </c>
      <c r="D13" s="3" t="s">
        <v>71</v>
      </c>
      <c r="E13" s="3" t="s">
        <v>29</v>
      </c>
      <c r="F13" s="4" t="s">
        <v>81</v>
      </c>
      <c r="G13" s="4" t="s">
        <v>82</v>
      </c>
      <c r="H13" s="3" t="s">
        <v>45</v>
      </c>
      <c r="I13" s="3" t="s">
        <v>46</v>
      </c>
      <c r="J13" s="1">
        <f t="shared" ref="J13" si="4">IFERROR(MID(H13,1,1)+MID(I13,1,1),"")</f>
        <v>6</v>
      </c>
      <c r="K13" s="1" t="str">
        <f>IF(J13="","",IF(OR(J13=2,J13=3,J13=4),'TABLAS VALORACIÓN'!$Y$19,IF(J13=5,'TABLAS VALORACIÓN'!$Y$18,IF(OR(J13=6,J13=7),'TABLAS VALORACIÓN'!$Y$17,IF(OR(J13=8,J13=9,J13=10),'TABLAS VALORACIÓN'!$Y$16)))))</f>
        <v>Riesgo Alto</v>
      </c>
      <c r="L13" s="7" t="s">
        <v>83</v>
      </c>
      <c r="M13" s="4" t="s">
        <v>84</v>
      </c>
      <c r="N13" s="3" t="s">
        <v>36</v>
      </c>
      <c r="O13" s="3" t="s">
        <v>46</v>
      </c>
      <c r="P13" s="1">
        <f t="shared" ref="P13" si="5">IFERROR(MID(N13,1,1)+MID(O13,1,1),"")</f>
        <v>4</v>
      </c>
      <c r="Q13" s="1" t="str">
        <f>IF(P13="","",IF(OR(P13=2,P13=3,P13=4),'TABLAS VALORACIÓN'!$Y$19,IF(P13=5,'TABLAS VALORACIÓN'!$Y$18,IF(OR(P13=6,P13=7),'TABLAS VALORACIÓN'!$Y$17,IF(OR(P13=8,P13=9,P13=10),'TABLAS VALORACIÓN'!$Y$16)))))</f>
        <v>Riesgo Bajo</v>
      </c>
      <c r="R13" s="3" t="s">
        <v>37</v>
      </c>
      <c r="S13" s="5" t="s">
        <v>83</v>
      </c>
      <c r="T13" s="27" t="s">
        <v>67</v>
      </c>
      <c r="U13" s="27" t="s">
        <v>68</v>
      </c>
      <c r="V13" s="4" t="s">
        <v>85</v>
      </c>
      <c r="W13" s="5" t="s">
        <v>86</v>
      </c>
      <c r="X13" s="6"/>
      <c r="Y13" s="6"/>
      <c r="Z13" s="6"/>
    </row>
    <row r="14" spans="1:26" ht="59.25" customHeight="1">
      <c r="A14" s="39">
        <v>8</v>
      </c>
      <c r="B14" s="3" t="s">
        <v>26</v>
      </c>
      <c r="C14" s="3" t="s">
        <v>59</v>
      </c>
      <c r="D14" s="3" t="s">
        <v>71</v>
      </c>
      <c r="E14" s="3" t="s">
        <v>29</v>
      </c>
      <c r="F14" s="4" t="s">
        <v>87</v>
      </c>
      <c r="G14" s="4" t="s">
        <v>88</v>
      </c>
      <c r="H14" s="3" t="s">
        <v>32</v>
      </c>
      <c r="I14" s="3" t="s">
        <v>46</v>
      </c>
      <c r="J14" s="1">
        <f t="shared" si="1"/>
        <v>7</v>
      </c>
      <c r="K14" s="1" t="str">
        <f>IF(J14="","",IF(OR(J14=2,J14=3,J14=4),'TABLAS VALORACIÓN'!$Y$19,IF(J14=5,'TABLAS VALORACIÓN'!$Y$18,IF(OR(J14=6,J14=7),'TABLAS VALORACIÓN'!$Y$17,IF(OR(J14=8,J14=9,J14=10),'TABLAS VALORACIÓN'!$Y$16)))))</f>
        <v>Riesgo Alto</v>
      </c>
      <c r="L14" s="7" t="s">
        <v>83</v>
      </c>
      <c r="M14" s="4" t="s">
        <v>89</v>
      </c>
      <c r="N14" s="3" t="s">
        <v>36</v>
      </c>
      <c r="O14" s="3" t="s">
        <v>46</v>
      </c>
      <c r="P14" s="1">
        <f t="shared" si="2"/>
        <v>4</v>
      </c>
      <c r="Q14" s="1" t="str">
        <f>IF(P14="","",IF(OR(P14=2,P14=3,P14=4),'TABLAS VALORACIÓN'!$Y$19,IF(P14=5,'TABLAS VALORACIÓN'!$Y$18,IF(OR(P14=6,P14=7),'TABLAS VALORACIÓN'!$Y$17,IF(OR(P14=8,P14=9,P14=10),'TABLAS VALORACIÓN'!$Y$16)))))</f>
        <v>Riesgo Bajo</v>
      </c>
      <c r="R14" s="3" t="s">
        <v>37</v>
      </c>
      <c r="S14" s="5" t="s">
        <v>83</v>
      </c>
      <c r="T14" s="27" t="s">
        <v>67</v>
      </c>
      <c r="U14" s="27" t="s">
        <v>68</v>
      </c>
      <c r="V14" s="4" t="s">
        <v>85</v>
      </c>
      <c r="W14" s="5" t="s">
        <v>86</v>
      </c>
      <c r="X14" s="6"/>
      <c r="Y14" s="6"/>
      <c r="Z14" s="6"/>
    </row>
    <row r="15" spans="1:26" ht="45.75" customHeight="1">
      <c r="A15" s="39">
        <v>9</v>
      </c>
      <c r="B15" s="3" t="s">
        <v>26</v>
      </c>
      <c r="C15" s="3" t="s">
        <v>59</v>
      </c>
      <c r="D15" s="3" t="s">
        <v>71</v>
      </c>
      <c r="E15" s="3" t="s">
        <v>29</v>
      </c>
      <c r="F15" s="4" t="s">
        <v>90</v>
      </c>
      <c r="G15" s="4" t="s">
        <v>91</v>
      </c>
      <c r="H15" s="3" t="s">
        <v>45</v>
      </c>
      <c r="I15" s="3" t="s">
        <v>46</v>
      </c>
      <c r="J15" s="1">
        <f t="shared" si="1"/>
        <v>6</v>
      </c>
      <c r="K15" s="1" t="str">
        <f>IF(J15="","",IF(OR(J15=2,J15=3,J15=4),'TABLAS VALORACIÓN'!$Y$19,IF(J15=5,'TABLAS VALORACIÓN'!$Y$18,IF(OR(J15=6,J15=7),'TABLAS VALORACIÓN'!$Y$17,IF(OR(J15=8,J15=9,J15=10),'TABLAS VALORACIÓN'!$Y$16)))))</f>
        <v>Riesgo Alto</v>
      </c>
      <c r="L15" s="5" t="s">
        <v>83</v>
      </c>
      <c r="M15" s="4" t="s">
        <v>92</v>
      </c>
      <c r="N15" s="3" t="s">
        <v>45</v>
      </c>
      <c r="O15" s="3" t="s">
        <v>33</v>
      </c>
      <c r="P15" s="1">
        <f t="shared" si="2"/>
        <v>5</v>
      </c>
      <c r="Q15" s="1" t="str">
        <f>IF(P15="","",IF(OR(P15=2,P15=3,P15=4),'TABLAS VALORACIÓN'!$Y$19,IF(P15=5,'TABLAS VALORACIÓN'!$Y$18,IF(OR(P15=6,P15=7),'TABLAS VALORACIÓN'!$Y$17,IF(OR(P15=8,P15=9,P15=10),'TABLAS VALORACIÓN'!$Y$16)))))</f>
        <v>Riesgo Medio</v>
      </c>
      <c r="R15" s="3" t="s">
        <v>37</v>
      </c>
      <c r="S15" s="5" t="s">
        <v>83</v>
      </c>
      <c r="T15" s="27" t="s">
        <v>67</v>
      </c>
      <c r="U15" s="27" t="s">
        <v>68</v>
      </c>
      <c r="V15" s="4" t="s">
        <v>85</v>
      </c>
      <c r="W15" s="5" t="s">
        <v>86</v>
      </c>
      <c r="X15" s="6" t="str">
        <f t="shared" ref="X15" si="6">IF(I15="Insignificante",1,IF(I15="Menor",2,IF(I15="Moderado",3,IF(I15="Mayor",4,IF(I15="Catastrófico",5,"")))))</f>
        <v/>
      </c>
      <c r="Y15" s="6" t="str">
        <f t="shared" ref="Y15" si="7">IF(N15="Raro",1,IF(N15="Improbable",2,IF(N15="Posible",3,IF(N15="Probable",4,IF(N15="casi cierto",5,"")))))</f>
        <v/>
      </c>
      <c r="Z15" s="6" t="str">
        <f t="shared" ref="Z15" si="8">IF(O15="Insignificante",1,IF(O15="Menor",2,IF(O15="Moderado",3,IF(O15="Mayor",4,IF(O15="Catastrófico",5,"")))))</f>
        <v/>
      </c>
    </row>
    <row r="16" spans="1:26" ht="80.25" customHeight="1">
      <c r="A16" s="39">
        <v>10</v>
      </c>
      <c r="B16" s="3" t="s">
        <v>26</v>
      </c>
      <c r="C16" s="3" t="s">
        <v>27</v>
      </c>
      <c r="D16" s="3" t="s">
        <v>71</v>
      </c>
      <c r="E16" s="3" t="s">
        <v>72</v>
      </c>
      <c r="F16" s="4" t="s">
        <v>93</v>
      </c>
      <c r="G16" s="4" t="s">
        <v>94</v>
      </c>
      <c r="H16" s="3" t="s">
        <v>45</v>
      </c>
      <c r="I16" s="3" t="s">
        <v>95</v>
      </c>
      <c r="J16" s="1">
        <f t="shared" si="1"/>
        <v>7</v>
      </c>
      <c r="K16" s="1" t="str">
        <f>IF(J16="","",IF(OR(J16=2,J16=3,J16=4),'TABLAS VALORACIÓN'!$Y$19,IF(J16=5,'TABLAS VALORACIÓN'!$Y$18,IF(OR(J16=6,J16=7),'TABLAS VALORACIÓN'!$Y$17,IF(OR(J16=8,J16=9,J16=10),'TABLAS VALORACIÓN'!$Y$16)))))</f>
        <v>Riesgo Alto</v>
      </c>
      <c r="L16" s="5" t="s">
        <v>83</v>
      </c>
      <c r="M16" s="4" t="s">
        <v>96</v>
      </c>
      <c r="N16" s="3" t="s">
        <v>48</v>
      </c>
      <c r="O16" s="3" t="s">
        <v>46</v>
      </c>
      <c r="P16" s="1">
        <f t="shared" si="2"/>
        <v>5</v>
      </c>
      <c r="Q16" s="1" t="str">
        <f>IF(P16="","",IF(OR(P16=2,P16=3,P16=4),'TABLAS VALORACIÓN'!$Y$19,IF(P16=5,'TABLAS VALORACIÓN'!$Y$18,IF(OR(P16=6,P16=7),'TABLAS VALORACIÓN'!$Y$17,IF(OR(P16=8,P16=9,P16=10),'TABLAS VALORACIÓN'!$Y$16)))))</f>
        <v>Riesgo Medio</v>
      </c>
      <c r="R16" s="3" t="s">
        <v>37</v>
      </c>
      <c r="S16" s="5" t="s">
        <v>83</v>
      </c>
      <c r="T16" s="27" t="s">
        <v>67</v>
      </c>
      <c r="U16" s="27" t="s">
        <v>68</v>
      </c>
      <c r="V16" s="4" t="s">
        <v>97</v>
      </c>
      <c r="W16" s="5" t="s">
        <v>86</v>
      </c>
      <c r="X16" s="6"/>
      <c r="Y16" s="6"/>
      <c r="Z16" s="6"/>
    </row>
    <row r="17" spans="1:26" ht="66.75" customHeight="1">
      <c r="A17" s="39">
        <v>11</v>
      </c>
      <c r="B17" s="3" t="s">
        <v>26</v>
      </c>
      <c r="C17" s="3" t="s">
        <v>59</v>
      </c>
      <c r="D17" s="3" t="s">
        <v>71</v>
      </c>
      <c r="E17" s="3" t="s">
        <v>29</v>
      </c>
      <c r="F17" s="4" t="s">
        <v>98</v>
      </c>
      <c r="G17" s="4" t="s">
        <v>99</v>
      </c>
      <c r="H17" s="3" t="s">
        <v>32</v>
      </c>
      <c r="I17" s="3" t="s">
        <v>46</v>
      </c>
      <c r="J17" s="1">
        <f t="shared" si="1"/>
        <v>7</v>
      </c>
      <c r="K17" s="1" t="str">
        <f>IF(J17="","",IF(OR(J17=2,J17=3,J17=4),'TABLAS VALORACIÓN'!$Y$19,IF(J17=5,'TABLAS VALORACIÓN'!$Y$18,IF(OR(J17=6,J17=7),'TABLAS VALORACIÓN'!$Y$17,IF(OR(J17=8,J17=9,J17=10),'TABLAS VALORACIÓN'!$Y$16)))))</f>
        <v>Riesgo Alto</v>
      </c>
      <c r="L17" s="5" t="s">
        <v>83</v>
      </c>
      <c r="M17" s="4" t="s">
        <v>100</v>
      </c>
      <c r="N17" s="3" t="s">
        <v>45</v>
      </c>
      <c r="O17" s="3" t="s">
        <v>46</v>
      </c>
      <c r="P17" s="1">
        <f t="shared" si="2"/>
        <v>6</v>
      </c>
      <c r="Q17" s="1" t="str">
        <f>IF(P17="","",IF(OR(P17=2,P17=3,P17=4),'TABLAS VALORACIÓN'!$Y$19,IF(P17=5,'TABLAS VALORACIÓN'!$Y$18,IF(OR(P17=6,P17=7),'TABLAS VALORACIÓN'!$Y$17,IF(OR(P17=8,P17=9,P17=10),'TABLAS VALORACIÓN'!$Y$16)))))</f>
        <v>Riesgo Alto</v>
      </c>
      <c r="R17" s="3" t="s">
        <v>37</v>
      </c>
      <c r="S17" s="5" t="s">
        <v>83</v>
      </c>
      <c r="T17" s="27" t="s">
        <v>67</v>
      </c>
      <c r="U17" s="27" t="s">
        <v>68</v>
      </c>
      <c r="V17" s="4" t="s">
        <v>101</v>
      </c>
      <c r="W17" s="5" t="s">
        <v>102</v>
      </c>
      <c r="X17" s="6"/>
      <c r="Y17" s="6"/>
      <c r="Z17" s="6"/>
    </row>
    <row r="18" spans="1:26" ht="58.5" customHeight="1">
      <c r="A18" s="39">
        <v>12</v>
      </c>
      <c r="B18" s="3" t="s">
        <v>26</v>
      </c>
      <c r="C18" s="3" t="s">
        <v>27</v>
      </c>
      <c r="D18" s="3" t="s">
        <v>71</v>
      </c>
      <c r="E18" s="3" t="s">
        <v>29</v>
      </c>
      <c r="F18" s="4" t="s">
        <v>103</v>
      </c>
      <c r="G18" s="4" t="s">
        <v>104</v>
      </c>
      <c r="H18" s="3" t="s">
        <v>45</v>
      </c>
      <c r="I18" s="3" t="s">
        <v>95</v>
      </c>
      <c r="J18" s="1">
        <f t="shared" si="1"/>
        <v>7</v>
      </c>
      <c r="K18" s="1" t="str">
        <f>IF(J18="","",IF(OR(J18=2,J18=3,J18=4),'TABLAS VALORACIÓN'!$Y$19,IF(J18=5,'TABLAS VALORACIÓN'!$Y$18,IF(OR(J18=6,J18=7),'TABLAS VALORACIÓN'!$Y$17,IF(OR(J18=8,J18=9,J18=10),'TABLAS VALORACIÓN'!$Y$16)))))</f>
        <v>Riesgo Alto</v>
      </c>
      <c r="L18" s="5" t="s">
        <v>83</v>
      </c>
      <c r="M18" s="4" t="s">
        <v>105</v>
      </c>
      <c r="N18" s="3" t="s">
        <v>48</v>
      </c>
      <c r="O18" s="3" t="s">
        <v>33</v>
      </c>
      <c r="P18" s="1">
        <f t="shared" si="2"/>
        <v>4</v>
      </c>
      <c r="Q18" s="1" t="str">
        <f>IF(P18="","",IF(OR(P18=2,P18=3,P18=4),'TABLAS VALORACIÓN'!$Y$19,IF(P18=5,'TABLAS VALORACIÓN'!$Y$18,IF(OR(P18=6,P18=7),'TABLAS VALORACIÓN'!$Y$17,IF(OR(P18=8,P18=9,P18=10),'TABLAS VALORACIÓN'!$Y$16)))))</f>
        <v>Riesgo Bajo</v>
      </c>
      <c r="R18" s="3" t="s">
        <v>37</v>
      </c>
      <c r="S18" s="5" t="s">
        <v>83</v>
      </c>
      <c r="T18" s="27" t="s">
        <v>67</v>
      </c>
      <c r="U18" s="27" t="s">
        <v>68</v>
      </c>
      <c r="V18" s="4" t="s">
        <v>106</v>
      </c>
      <c r="W18" s="5" t="s">
        <v>107</v>
      </c>
      <c r="X18" s="6"/>
      <c r="Y18" s="6"/>
      <c r="Z18" s="6"/>
    </row>
    <row r="19" spans="1:26" ht="78.75" customHeight="1">
      <c r="A19" s="39">
        <v>13</v>
      </c>
      <c r="B19" s="3" t="s">
        <v>42</v>
      </c>
      <c r="C19" s="3" t="s">
        <v>59</v>
      </c>
      <c r="D19" s="3" t="s">
        <v>71</v>
      </c>
      <c r="E19" s="3" t="s">
        <v>108</v>
      </c>
      <c r="F19" s="4" t="s">
        <v>109</v>
      </c>
      <c r="G19" s="4" t="s">
        <v>104</v>
      </c>
      <c r="H19" s="3" t="s">
        <v>48</v>
      </c>
      <c r="I19" s="3" t="s">
        <v>95</v>
      </c>
      <c r="J19" s="1">
        <f t="shared" si="1"/>
        <v>6</v>
      </c>
      <c r="K19" s="1" t="str">
        <f>IF(J19="","",IF(OR(J19=2,J19=3,J19=4),'TABLAS VALORACIÓN'!$Y$19,IF(J19=5,'TABLAS VALORACIÓN'!$Y$18,IF(OR(J19=6,J19=7),'TABLAS VALORACIÓN'!$Y$17,IF(OR(J19=8,J19=9,J19=10),'TABLAS VALORACIÓN'!$Y$16)))))</f>
        <v>Riesgo Alto</v>
      </c>
      <c r="L19" s="5" t="s">
        <v>34</v>
      </c>
      <c r="M19" s="4" t="s">
        <v>110</v>
      </c>
      <c r="N19" s="3" t="s">
        <v>36</v>
      </c>
      <c r="O19" s="3" t="s">
        <v>46</v>
      </c>
      <c r="P19" s="1">
        <f t="shared" si="2"/>
        <v>4</v>
      </c>
      <c r="Q19" s="1" t="str">
        <f>IF(P19="","",IF(OR(P19=2,P19=3,P19=4),'TABLAS VALORACIÓN'!$Y$19,IF(P19=5,'TABLAS VALORACIÓN'!$Y$18,IF(OR(P19=6,P19=7),'TABLAS VALORACIÓN'!$Y$17,IF(OR(P19=8,P19=9,P19=10),'TABLAS VALORACIÓN'!$Y$16)))))</f>
        <v>Riesgo Bajo</v>
      </c>
      <c r="R19" s="3" t="s">
        <v>37</v>
      </c>
      <c r="S19" s="5" t="s">
        <v>34</v>
      </c>
      <c r="T19" s="8" t="s">
        <v>38</v>
      </c>
      <c r="U19" s="8" t="s">
        <v>111</v>
      </c>
      <c r="V19" s="4" t="s">
        <v>112</v>
      </c>
      <c r="W19" s="5" t="s">
        <v>51</v>
      </c>
      <c r="X19" s="6"/>
      <c r="Y19" s="6"/>
      <c r="Z19" s="6"/>
    </row>
    <row r="20" spans="1:26" ht="78.75" customHeight="1">
      <c r="A20" s="39">
        <v>14</v>
      </c>
      <c r="B20" s="3" t="s">
        <v>42</v>
      </c>
      <c r="C20" s="3" t="s">
        <v>59</v>
      </c>
      <c r="D20" s="3" t="s">
        <v>71</v>
      </c>
      <c r="E20" s="3" t="s">
        <v>113</v>
      </c>
      <c r="F20" s="4" t="s">
        <v>114</v>
      </c>
      <c r="G20" s="4" t="s">
        <v>104</v>
      </c>
      <c r="H20" s="3" t="s">
        <v>45</v>
      </c>
      <c r="I20" s="3" t="s">
        <v>95</v>
      </c>
      <c r="J20" s="1">
        <f t="shared" ref="J20" si="9">IFERROR(MID(H20,1,1)+MID(I20,1,1),"")</f>
        <v>7</v>
      </c>
      <c r="K20" s="1" t="str">
        <f>IF(J20="","",IF(OR(J20=2,J20=3,J20=4),'TABLAS VALORACIÓN'!$Y$19,IF(J20=5,'TABLAS VALORACIÓN'!$Y$18,IF(OR(J20=6,J20=7),'TABLAS VALORACIÓN'!$Y$17,IF(OR(J20=8,J20=9,J20=10),'TABLAS VALORACIÓN'!$Y$16)))))</f>
        <v>Riesgo Alto</v>
      </c>
      <c r="L20" s="5" t="s">
        <v>56</v>
      </c>
      <c r="M20" s="4" t="s">
        <v>115</v>
      </c>
      <c r="N20" s="3" t="s">
        <v>45</v>
      </c>
      <c r="O20" s="3" t="s">
        <v>46</v>
      </c>
      <c r="P20" s="1">
        <f t="shared" ref="P20" si="10">IFERROR(MID(N20,1,1)+MID(O20,1,1),"")</f>
        <v>6</v>
      </c>
      <c r="Q20" s="1" t="str">
        <f>IF(P20="","",IF(OR(P20=2,P20=3,P20=4),'TABLAS VALORACIÓN'!$Y$19,IF(P20=5,'TABLAS VALORACIÓN'!$Y$18,IF(OR(P20=6,P20=7),'TABLAS VALORACIÓN'!$Y$17,IF(OR(P20=8,P20=9,P20=10),'TABLAS VALORACIÓN'!$Y$16)))))</f>
        <v>Riesgo Alto</v>
      </c>
      <c r="R20" s="3" t="s">
        <v>37</v>
      </c>
      <c r="S20" s="5" t="s">
        <v>56</v>
      </c>
      <c r="T20" s="8" t="s">
        <v>38</v>
      </c>
      <c r="U20" s="8" t="s">
        <v>111</v>
      </c>
      <c r="V20" s="41" t="s">
        <v>116</v>
      </c>
      <c r="W20" s="42" t="s">
        <v>117</v>
      </c>
      <c r="X20" s="6"/>
      <c r="Y20" s="6"/>
      <c r="Z20" s="6"/>
    </row>
    <row r="21" spans="1:26" ht="87.75" customHeight="1">
      <c r="A21" s="39">
        <v>15</v>
      </c>
      <c r="B21" s="3" t="s">
        <v>42</v>
      </c>
      <c r="C21" s="3" t="s">
        <v>27</v>
      </c>
      <c r="D21" s="3" t="s">
        <v>71</v>
      </c>
      <c r="E21" s="3" t="s">
        <v>118</v>
      </c>
      <c r="F21" s="4" t="s">
        <v>119</v>
      </c>
      <c r="G21" s="4" t="s">
        <v>120</v>
      </c>
      <c r="H21" s="3" t="s">
        <v>36</v>
      </c>
      <c r="I21" s="3" t="s">
        <v>46</v>
      </c>
      <c r="J21" s="1">
        <f>IFERROR(MID(H21,1,1)+MID(I21,1,1),"")</f>
        <v>4</v>
      </c>
      <c r="K21" s="1" t="str">
        <f>IF(J21="","",IF(OR(J21=2,J21=3,J21=4),'TABLAS VALORACIÓN'!$Y$19,IF(J21=5,'TABLAS VALORACIÓN'!$Y$18,IF(OR(J21=6,J21=7),'TABLAS VALORACIÓN'!$Y$17,IF(OR(J21=8,J21=9,J21=10),'TABLAS VALORACIÓN'!$Y$16)))))</f>
        <v>Riesgo Bajo</v>
      </c>
      <c r="L21" s="7" t="s">
        <v>34</v>
      </c>
      <c r="M21" s="4" t="s">
        <v>121</v>
      </c>
      <c r="N21" s="3" t="s">
        <v>48</v>
      </c>
      <c r="O21" s="3" t="s">
        <v>66</v>
      </c>
      <c r="P21" s="1">
        <f>IFERROR(MID(N21,1,1)+MID(O21,1,1),"")</f>
        <v>3</v>
      </c>
      <c r="Q21" s="1" t="str">
        <f>IF(P21="","",IF(OR(P21=2,P21=3,P21=4),'TABLAS VALORACIÓN'!$Y$19,IF(P21=5,'TABLAS VALORACIÓN'!$Y$18,IF(OR(P21=6,P21=7),'TABLAS VALORACIÓN'!$Y$17,IF(OR(P21=8,P21=9,P21=10),'TABLAS VALORACIÓN'!$Y$16)))))</f>
        <v>Riesgo Bajo</v>
      </c>
      <c r="R21" s="3" t="s">
        <v>37</v>
      </c>
      <c r="S21" s="5" t="s">
        <v>56</v>
      </c>
      <c r="T21" s="27" t="s">
        <v>122</v>
      </c>
      <c r="U21" s="27" t="s">
        <v>123</v>
      </c>
      <c r="V21" s="4" t="s">
        <v>124</v>
      </c>
      <c r="W21" s="40" t="s">
        <v>51</v>
      </c>
      <c r="X21" s="6"/>
      <c r="Y21" s="6"/>
      <c r="Z21" s="6"/>
    </row>
    <row r="22" spans="1:26" ht="58.35" customHeight="1">
      <c r="A22" s="59" t="s">
        <v>125</v>
      </c>
      <c r="B22" s="60"/>
      <c r="C22" s="60"/>
      <c r="D22" s="60"/>
      <c r="E22" s="60"/>
      <c r="F22" s="60"/>
      <c r="G22" s="60"/>
      <c r="H22" s="60"/>
      <c r="I22" s="60"/>
      <c r="J22" s="60"/>
      <c r="K22" s="60"/>
      <c r="L22" s="60"/>
      <c r="M22" s="60"/>
      <c r="N22" s="60"/>
      <c r="O22" s="60"/>
      <c r="P22" s="60"/>
      <c r="Q22" s="60"/>
      <c r="R22" s="60"/>
      <c r="S22" s="60"/>
      <c r="T22" s="60"/>
      <c r="U22" s="60"/>
      <c r="V22" s="60"/>
      <c r="W22" s="61"/>
    </row>
    <row r="27" spans="1:26"/>
    <row r="28" spans="1:26"/>
    <row r="29" spans="1:26"/>
    <row r="30" spans="1:26"/>
    <row r="31" spans="1:26"/>
    <row r="32" spans="1:26"/>
    <row r="33"/>
    <row r="34"/>
    <row r="43"/>
    <row r="44"/>
    <row r="45"/>
    <row r="46"/>
    <row r="47"/>
    <row r="48"/>
    <row r="49"/>
    <row r="50"/>
    <row r="58"/>
    <row r="59"/>
    <row r="60"/>
    <row r="61"/>
    <row r="62"/>
    <row r="63"/>
    <row r="64"/>
    <row r="65"/>
    <row r="66"/>
    <row r="67"/>
    <row r="68"/>
    <row r="69"/>
    <row r="70"/>
    <row r="71"/>
    <row r="72"/>
    <row r="73"/>
    <row r="74"/>
    <row r="75"/>
  </sheetData>
  <sheetProtection insertRows="0" deleteRows="0"/>
  <customSheetViews>
    <customSheetView guid="{60543607-A49F-48DD-9D41-8E033FABF931}" scale="90" showPageBreaks="1" showGridLines="0" fitToPage="1" printArea="1" hiddenRows="1" topLeftCell="A13">
      <selection activeCell="F20" sqref="F20"/>
      <pageMargins left="0" right="0" top="0" bottom="0" header="0" footer="0"/>
      <printOptions horizontalCentered="1"/>
      <pageSetup scale="50" fitToHeight="2" orientation="landscape" horizontalDpi="4294967295" verticalDpi="4294967295" r:id="rId1"/>
      <headerFooter alignWithMargins="0">
        <oddFooter>&amp;CPágina &amp;P de &amp;N</oddFooter>
      </headerFooter>
    </customSheetView>
  </customSheetViews>
  <mergeCells count="23">
    <mergeCell ref="A22:W22"/>
    <mergeCell ref="R5:R6"/>
    <mergeCell ref="S5:S6"/>
    <mergeCell ref="T5:T6"/>
    <mergeCell ref="U5:U6"/>
    <mergeCell ref="M5:M6"/>
    <mergeCell ref="V5:W5"/>
    <mergeCell ref="H5:H6"/>
    <mergeCell ref="F2:U3"/>
    <mergeCell ref="N5:Q5"/>
    <mergeCell ref="A5:A6"/>
    <mergeCell ref="B5:B6"/>
    <mergeCell ref="C5:C6"/>
    <mergeCell ref="D5:D6"/>
    <mergeCell ref="E5:E6"/>
    <mergeCell ref="F5:F6"/>
    <mergeCell ref="G5:G6"/>
    <mergeCell ref="I5:I6"/>
    <mergeCell ref="J5:J6"/>
    <mergeCell ref="K5:K6"/>
    <mergeCell ref="L5:L6"/>
    <mergeCell ref="A4:W4"/>
    <mergeCell ref="A2:E3"/>
  </mergeCells>
  <conditionalFormatting sqref="J8:J9 P8:P9 J11:J21 P11:P21">
    <cfRule type="cellIs" dxfId="41" priority="113" operator="between">
      <formula>8</formula>
      <formula>10</formula>
    </cfRule>
    <cfRule type="cellIs" dxfId="40" priority="114" operator="between">
      <formula>6</formula>
      <formula>7</formula>
    </cfRule>
    <cfRule type="cellIs" dxfId="39" priority="115" operator="equal">
      <formula>5</formula>
    </cfRule>
    <cfRule type="cellIs" dxfId="38" priority="116" operator="between">
      <formula>0</formula>
      <formula>1</formula>
    </cfRule>
    <cfRule type="cellIs" dxfId="37" priority="117" operator="between">
      <formula>2</formula>
      <formula>4</formula>
    </cfRule>
  </conditionalFormatting>
  <conditionalFormatting sqref="K8:K9 Q8:Q9 K11:K21 Q11:Q21">
    <cfRule type="expression" dxfId="36" priority="103">
      <formula>J8=10</formula>
    </cfRule>
    <cfRule type="expression" dxfId="35" priority="104">
      <formula>J8=9</formula>
    </cfRule>
    <cfRule type="expression" dxfId="34" priority="105">
      <formula>J8=7</formula>
    </cfRule>
    <cfRule type="expression" dxfId="33" priority="106">
      <formula>J8=4</formula>
    </cfRule>
    <cfRule type="expression" dxfId="32" priority="107">
      <formula>J8=3</formula>
    </cfRule>
    <cfRule type="expression" dxfId="31" priority="108">
      <formula>J8=8</formula>
    </cfRule>
    <cfRule type="expression" dxfId="30" priority="109">
      <formula>J8=6</formula>
    </cfRule>
    <cfRule type="expression" dxfId="29" priority="110">
      <formula>J8=5</formula>
    </cfRule>
    <cfRule type="expression" dxfId="28" priority="111">
      <formula>J8=2</formula>
    </cfRule>
  </conditionalFormatting>
  <conditionalFormatting sqref="P10 J10">
    <cfRule type="cellIs" dxfId="27" priority="24" operator="between">
      <formula>8</formula>
      <formula>10</formula>
    </cfRule>
    <cfRule type="cellIs" dxfId="26" priority="25" operator="between">
      <formula>6</formula>
      <formula>7</formula>
    </cfRule>
    <cfRule type="cellIs" dxfId="25" priority="26" operator="equal">
      <formula>5</formula>
    </cfRule>
    <cfRule type="cellIs" dxfId="24" priority="27" operator="between">
      <formula>0</formula>
      <formula>1</formula>
    </cfRule>
    <cfRule type="cellIs" dxfId="23" priority="28" operator="between">
      <formula>2</formula>
      <formula>4</formula>
    </cfRule>
  </conditionalFormatting>
  <conditionalFormatting sqref="Q10 K10">
    <cfRule type="expression" dxfId="22" priority="15">
      <formula>J10=10</formula>
    </cfRule>
    <cfRule type="expression" dxfId="21" priority="16">
      <formula>J10=9</formula>
    </cfRule>
    <cfRule type="expression" dxfId="20" priority="17">
      <formula>J10=7</formula>
    </cfRule>
    <cfRule type="expression" dxfId="19" priority="18">
      <formula>J10=4</formula>
    </cfRule>
    <cfRule type="expression" dxfId="18" priority="19">
      <formula>J10=3</formula>
    </cfRule>
    <cfRule type="expression" dxfId="17" priority="20">
      <formula>J10=8</formula>
    </cfRule>
    <cfRule type="expression" dxfId="16" priority="21">
      <formula>J10=6</formula>
    </cfRule>
    <cfRule type="expression" dxfId="15" priority="22">
      <formula>J10=5</formula>
    </cfRule>
    <cfRule type="expression" dxfId="14" priority="23">
      <formula>J10=2</formula>
    </cfRule>
  </conditionalFormatting>
  <conditionalFormatting sqref="J7 P7">
    <cfRule type="cellIs" dxfId="13" priority="10" operator="between">
      <formula>8</formula>
      <formula>10</formula>
    </cfRule>
    <cfRule type="cellIs" dxfId="12" priority="11" operator="between">
      <formula>6</formula>
      <formula>7</formula>
    </cfRule>
    <cfRule type="cellIs" dxfId="11" priority="12" operator="equal">
      <formula>5</formula>
    </cfRule>
    <cfRule type="cellIs" dxfId="10" priority="13" operator="between">
      <formula>0</formula>
      <formula>1</formula>
    </cfRule>
    <cfRule type="cellIs" dxfId="9" priority="14" operator="between">
      <formula>2</formula>
      <formula>4</formula>
    </cfRule>
  </conditionalFormatting>
  <conditionalFormatting sqref="K7 Q7">
    <cfRule type="expression" dxfId="8" priority="1">
      <formula>J7=10</formula>
    </cfRule>
    <cfRule type="expression" dxfId="7" priority="2">
      <formula>J7=9</formula>
    </cfRule>
    <cfRule type="expression" dxfId="6" priority="3">
      <formula>J7=7</formula>
    </cfRule>
    <cfRule type="expression" dxfId="5" priority="4">
      <formula>J7=4</formula>
    </cfRule>
    <cfRule type="expression" dxfId="4" priority="5">
      <formula>J7=3</formula>
    </cfRule>
    <cfRule type="expression" dxfId="3" priority="6">
      <formula>J7=8</formula>
    </cfRule>
    <cfRule type="expression" dxfId="2" priority="7">
      <formula>J7=6</formula>
    </cfRule>
    <cfRule type="expression" dxfId="1" priority="8">
      <formula>J7=5</formula>
    </cfRule>
    <cfRule type="expression" dxfId="0" priority="9">
      <formula>J7=2</formula>
    </cfRule>
  </conditionalFormatting>
  <dataValidations count="7">
    <dataValidation type="list" allowBlank="1" showInputMessage="1" showErrorMessage="1" sqref="E23:E1048576" xr:uid="{00000000-0002-0000-0000-000000000000}">
      <formula1>TIPO</formula1>
    </dataValidation>
    <dataValidation type="list" allowBlank="1" showInputMessage="1" showErrorMessage="1" sqref="B23:B1048576 B7:B21" xr:uid="{00000000-0002-0000-0000-000001000000}">
      <formula1>CLASE</formula1>
    </dataValidation>
    <dataValidation type="list" allowBlank="1" showInputMessage="1" showErrorMessage="1" sqref="C23:C1048576 C7:C21" xr:uid="{00000000-0002-0000-0000-000002000000}">
      <formula1>FUENTE</formula1>
    </dataValidation>
    <dataValidation type="list" allowBlank="1" showInputMessage="1" showErrorMessage="1" sqref="D23:D1048576" xr:uid="{00000000-0002-0000-0000-000003000000}">
      <formula1>ETAPA</formula1>
    </dataValidation>
    <dataValidation type="list" allowBlank="1" showInputMessage="1" showErrorMessage="1" sqref="L23:L1048576 L7:L18 L21" xr:uid="{00000000-0002-0000-0000-000004000000}">
      <formula1>ASIGNACIÓN</formula1>
    </dataValidation>
    <dataValidation type="list" allowBlank="1" showInputMessage="1" showErrorMessage="1" sqref="H23:H1048576 N23:N1048576 N7:N21 H7:H21" xr:uid="{00000000-0002-0000-0000-000005000000}">
      <formula1>PROBABILIDAD</formula1>
    </dataValidation>
    <dataValidation type="list" allowBlank="1" showInputMessage="1" showErrorMessage="1" sqref="I23:I1048576 O23:O1048576 O7:O21 I7:I21" xr:uid="{00000000-0002-0000-0000-000006000000}">
      <formula1>IMPACTO</formula1>
    </dataValidation>
  </dataValidations>
  <printOptions horizontalCentered="1"/>
  <pageMargins left="0.70866141732283472" right="0" top="0.19685039370078741" bottom="0.39370078740157483" header="0.43307086614173229" footer="0.31496062992125984"/>
  <pageSetup scale="49" fitToHeight="2" orientation="landscape" horizontalDpi="4294967295" verticalDpi="4294967295" r:id="rId2"/>
  <headerFooter alignWithMargins="0">
    <oddFooter>&amp;CPágina &amp;P de &amp;N</oddFooter>
  </headerFooter>
  <drawing r:id="rId3"/>
  <extLst>
    <ext xmlns:x14="http://schemas.microsoft.com/office/spreadsheetml/2009/9/main" uri="{CCE6A557-97BC-4b89-ADB6-D9C93CAAB3DF}">
      <x14:dataValidations xmlns:xm="http://schemas.microsoft.com/office/excel/2006/main" count="4">
        <x14:dataValidation type="list" allowBlank="1" showInputMessage="1" showErrorMessage="1" xr:uid="{00000000-0002-0000-0000-000007000000}">
          <x14:formula1>
            <xm:f>'TABLAS VALORACIÓN'!$C$34:$C$37</xm:f>
          </x14:formula1>
          <xm:sqref>D7:D9 D11:D21</xm:sqref>
        </x14:dataValidation>
        <x14:dataValidation type="list" allowBlank="1" showInputMessage="1" showErrorMessage="1" xr:uid="{00000000-0002-0000-0000-000008000000}">
          <x14:formula1>
            <xm:f>'TABLAS VALORACIÓN'!$D$34:$D$41</xm:f>
          </x14:formula1>
          <xm:sqref>E7:E9 E11:E21</xm:sqref>
        </x14:dataValidation>
        <x14:dataValidation type="list" allowBlank="1" showInputMessage="1" showErrorMessage="1" xr:uid="{00000000-0002-0000-0000-000009000000}">
          <x14:formula1>
            <xm:f>'TABLAS VALORACIÓN'!$Y$22:$Y$23</xm:f>
          </x14:formula1>
          <xm:sqref>S11:S18</xm:sqref>
        </x14:dataValidation>
        <x14:dataValidation type="list" allowBlank="1" showInputMessage="1" showErrorMessage="1" xr:uid="{00000000-0002-0000-0000-00000A000000}">
          <x14:formula1>
            <xm:f>'TABLAS VALORACIÓN'!$X$22:$X$23</xm:f>
          </x14:formula1>
          <xm:sqref>R7:R21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Y42"/>
  <sheetViews>
    <sheetView showGridLines="0" topLeftCell="A10" zoomScale="90" zoomScaleNormal="90" zoomScalePageLayoutView="90" workbookViewId="0">
      <selection activeCell="C19" sqref="C19"/>
    </sheetView>
  </sheetViews>
  <sheetFormatPr defaultColWidth="11.42578125" defaultRowHeight="10.15" zeroHeight="1"/>
  <cols>
    <col min="1" max="1" width="1.42578125" style="20" customWidth="1"/>
    <col min="2" max="2" width="13.42578125" style="20" customWidth="1"/>
    <col min="3" max="3" width="20.42578125" style="20" customWidth="1"/>
    <col min="4" max="4" width="14" style="20" customWidth="1"/>
    <col min="5" max="5" width="6.42578125" style="20" customWidth="1"/>
    <col min="6" max="6" width="25.42578125" style="20" customWidth="1"/>
    <col min="7" max="9" width="21.140625" style="20" customWidth="1"/>
    <col min="10" max="11" width="21.42578125" style="20" customWidth="1"/>
    <col min="12" max="12" width="11.42578125" style="20" customWidth="1"/>
    <col min="13" max="13" width="10.42578125" style="20" customWidth="1"/>
    <col min="14" max="14" width="11.42578125" style="20" customWidth="1"/>
    <col min="15" max="15" width="23" style="20" customWidth="1"/>
    <col min="16" max="16" width="24" style="20" customWidth="1"/>
    <col min="17" max="17" width="17" style="20" customWidth="1"/>
    <col min="18" max="18" width="24" style="20" customWidth="1"/>
    <col min="19" max="19" width="23.42578125" style="20" customWidth="1"/>
    <col min="20" max="21" width="11.42578125" style="20" customWidth="1"/>
    <col min="22" max="22" width="19" style="20" customWidth="1"/>
    <col min="23" max="23" width="28" style="20" hidden="1" customWidth="1"/>
    <col min="24" max="42" width="0" style="20" hidden="1" customWidth="1"/>
    <col min="43" max="16383" width="11.42578125" style="20"/>
    <col min="16384" max="16384" width="5.42578125" style="20" customWidth="1"/>
  </cols>
  <sheetData>
    <row r="1" spans="1:25" ht="13.9">
      <c r="A1" s="22" t="s">
        <v>126</v>
      </c>
    </row>
    <row r="2" spans="1:25" s="2" customFormat="1"/>
    <row r="3" spans="1:25" s="2" customFormat="1">
      <c r="B3" s="28" t="s">
        <v>127</v>
      </c>
      <c r="C3" s="73" t="s">
        <v>128</v>
      </c>
      <c r="D3" s="73"/>
      <c r="F3" s="28" t="s">
        <v>129</v>
      </c>
      <c r="G3" s="29" t="s">
        <v>130</v>
      </c>
      <c r="H3" s="29" t="s">
        <v>131</v>
      </c>
      <c r="I3" s="73" t="s">
        <v>132</v>
      </c>
      <c r="J3" s="73"/>
      <c r="K3" s="73"/>
      <c r="L3" s="73"/>
      <c r="N3" s="28" t="s">
        <v>133</v>
      </c>
      <c r="O3" s="73" t="s">
        <v>128</v>
      </c>
      <c r="P3" s="73"/>
      <c r="Q3" s="73"/>
    </row>
    <row r="4" spans="1:25" s="2" customFormat="1" ht="53.45" customHeight="1">
      <c r="B4" s="25" t="s">
        <v>42</v>
      </c>
      <c r="C4" s="72" t="s">
        <v>134</v>
      </c>
      <c r="D4" s="74"/>
      <c r="F4" s="76" t="s">
        <v>28</v>
      </c>
      <c r="G4" s="76" t="s">
        <v>135</v>
      </c>
      <c r="H4" s="78" t="s">
        <v>136</v>
      </c>
      <c r="I4" s="81" t="s">
        <v>137</v>
      </c>
      <c r="J4" s="82"/>
      <c r="K4" s="82"/>
      <c r="L4" s="83"/>
      <c r="N4" s="32" t="s">
        <v>138</v>
      </c>
      <c r="O4" s="72" t="s">
        <v>139</v>
      </c>
      <c r="P4" s="74"/>
      <c r="Q4" s="74"/>
    </row>
    <row r="5" spans="1:25" s="2" customFormat="1" ht="53.45" customHeight="1">
      <c r="B5" s="25" t="s">
        <v>26</v>
      </c>
      <c r="C5" s="72" t="s">
        <v>140</v>
      </c>
      <c r="D5" s="72"/>
      <c r="F5" s="94"/>
      <c r="G5" s="94"/>
      <c r="H5" s="80"/>
      <c r="I5" s="84"/>
      <c r="J5" s="85"/>
      <c r="K5" s="85"/>
      <c r="L5" s="86"/>
      <c r="N5" s="32" t="s">
        <v>113</v>
      </c>
      <c r="O5" s="72" t="s">
        <v>141</v>
      </c>
      <c r="P5" s="74"/>
      <c r="Q5" s="74"/>
    </row>
    <row r="6" spans="1:25" s="2" customFormat="1" ht="60" customHeight="1">
      <c r="F6" s="77"/>
      <c r="G6" s="77"/>
      <c r="H6" s="79"/>
      <c r="I6" s="87"/>
      <c r="J6" s="88"/>
      <c r="K6" s="88"/>
      <c r="L6" s="89"/>
      <c r="N6" s="32" t="s">
        <v>29</v>
      </c>
      <c r="O6" s="72" t="s">
        <v>142</v>
      </c>
      <c r="P6" s="74"/>
      <c r="Q6" s="74"/>
    </row>
    <row r="7" spans="1:25" s="2" customFormat="1" ht="92.25" customHeight="1">
      <c r="B7" s="28" t="s">
        <v>143</v>
      </c>
      <c r="C7" s="73" t="s">
        <v>128</v>
      </c>
      <c r="D7" s="73"/>
      <c r="F7" s="18" t="s">
        <v>43</v>
      </c>
      <c r="G7" s="15" t="s">
        <v>136</v>
      </c>
      <c r="H7" s="15" t="s">
        <v>144</v>
      </c>
      <c r="I7" s="75" t="s">
        <v>145</v>
      </c>
      <c r="J7" s="75"/>
      <c r="K7" s="75"/>
      <c r="L7" s="75"/>
      <c r="N7" s="30" t="s">
        <v>146</v>
      </c>
      <c r="O7" s="72" t="s">
        <v>147</v>
      </c>
      <c r="P7" s="74"/>
      <c r="Q7" s="74"/>
    </row>
    <row r="8" spans="1:25" s="2" customFormat="1" ht="98.25" customHeight="1">
      <c r="B8" s="26" t="s">
        <v>27</v>
      </c>
      <c r="C8" s="90" t="s">
        <v>148</v>
      </c>
      <c r="D8" s="91"/>
      <c r="F8" s="18" t="s">
        <v>52</v>
      </c>
      <c r="G8" s="15" t="s">
        <v>149</v>
      </c>
      <c r="H8" s="18" t="s">
        <v>150</v>
      </c>
      <c r="I8" s="75" t="s">
        <v>151</v>
      </c>
      <c r="J8" s="75"/>
      <c r="K8" s="75"/>
      <c r="L8" s="75"/>
      <c r="N8" s="30" t="s">
        <v>118</v>
      </c>
      <c r="O8" s="72" t="s">
        <v>152</v>
      </c>
      <c r="P8" s="74"/>
      <c r="Q8" s="74"/>
    </row>
    <row r="9" spans="1:25" s="2" customFormat="1" ht="63.75" customHeight="1">
      <c r="B9" s="26" t="s">
        <v>59</v>
      </c>
      <c r="C9" s="92" t="s">
        <v>153</v>
      </c>
      <c r="D9" s="93"/>
      <c r="F9" s="76" t="s">
        <v>71</v>
      </c>
      <c r="G9" s="76" t="s">
        <v>150</v>
      </c>
      <c r="H9" s="78" t="s">
        <v>154</v>
      </c>
      <c r="I9" s="72" t="s">
        <v>155</v>
      </c>
      <c r="J9" s="72"/>
      <c r="K9" s="72"/>
      <c r="L9" s="72"/>
      <c r="N9" s="30" t="s">
        <v>156</v>
      </c>
      <c r="O9" s="72" t="s">
        <v>157</v>
      </c>
      <c r="P9" s="74"/>
      <c r="Q9" s="74"/>
    </row>
    <row r="10" spans="1:25" s="2" customFormat="1" ht="23.1" customHeight="1">
      <c r="F10" s="77"/>
      <c r="G10" s="77"/>
      <c r="H10" s="79"/>
      <c r="I10" s="72"/>
      <c r="J10" s="72"/>
      <c r="K10" s="72"/>
      <c r="L10" s="72"/>
      <c r="N10" s="75" t="s">
        <v>158</v>
      </c>
      <c r="O10" s="72" t="s">
        <v>159</v>
      </c>
      <c r="P10" s="72"/>
      <c r="Q10" s="72"/>
    </row>
    <row r="11" spans="1:25" s="2" customFormat="1" ht="39" customHeight="1">
      <c r="N11" s="75"/>
      <c r="O11" s="72"/>
      <c r="P11" s="72"/>
      <c r="Q11" s="72"/>
    </row>
    <row r="12" spans="1:25" s="2" customFormat="1" ht="53.1" customHeight="1">
      <c r="H12" s="19"/>
      <c r="I12" s="19"/>
      <c r="N12" s="30" t="s">
        <v>160</v>
      </c>
      <c r="O12" s="72" t="s">
        <v>161</v>
      </c>
      <c r="P12" s="72"/>
      <c r="Q12" s="72"/>
    </row>
    <row r="13" spans="1:25" s="2" customFormat="1">
      <c r="F13" s="19"/>
      <c r="G13" s="19"/>
      <c r="H13" s="19"/>
      <c r="I13" s="19"/>
    </row>
    <row r="14" spans="1:25" s="2" customFormat="1">
      <c r="C14" s="71" t="s">
        <v>162</v>
      </c>
      <c r="D14" s="71"/>
      <c r="F14" s="63" t="s">
        <v>163</v>
      </c>
      <c r="G14" s="63"/>
      <c r="H14" s="63"/>
      <c r="I14" s="63"/>
      <c r="J14" s="63"/>
      <c r="K14" s="63"/>
      <c r="L14" s="63"/>
      <c r="O14" s="66" t="s">
        <v>13</v>
      </c>
      <c r="P14" s="67"/>
      <c r="Q14" s="67"/>
      <c r="R14" s="67"/>
      <c r="S14" s="67"/>
      <c r="T14" s="67"/>
      <c r="U14" s="68"/>
      <c r="X14" s="69" t="s">
        <v>164</v>
      </c>
      <c r="Y14" s="70"/>
    </row>
    <row r="15" spans="1:25" s="2" customFormat="1" ht="63" customHeight="1">
      <c r="C15" s="13" t="s">
        <v>15</v>
      </c>
      <c r="D15" s="13" t="s">
        <v>165</v>
      </c>
      <c r="F15" s="66" t="s">
        <v>13</v>
      </c>
      <c r="G15" s="67"/>
      <c r="H15" s="67"/>
      <c r="I15" s="67"/>
      <c r="J15" s="67"/>
      <c r="K15" s="67"/>
      <c r="L15" s="68"/>
      <c r="N15" s="14"/>
      <c r="O15" s="65" t="s">
        <v>166</v>
      </c>
      <c r="P15" s="65"/>
      <c r="Q15" s="15" t="s">
        <v>167</v>
      </c>
      <c r="R15" s="15" t="s">
        <v>168</v>
      </c>
      <c r="S15" s="15" t="s">
        <v>169</v>
      </c>
      <c r="T15" s="15" t="s">
        <v>170</v>
      </c>
      <c r="U15" s="15" t="s">
        <v>171</v>
      </c>
      <c r="X15" s="16" t="s">
        <v>14</v>
      </c>
      <c r="Y15" s="13" t="s">
        <v>15</v>
      </c>
    </row>
    <row r="16" spans="1:25" s="2" customFormat="1" ht="51.75" customHeight="1">
      <c r="B16" s="64" t="s">
        <v>12</v>
      </c>
      <c r="C16" s="17" t="s">
        <v>172</v>
      </c>
      <c r="D16" s="18">
        <v>1</v>
      </c>
      <c r="E16" s="19"/>
      <c r="F16" s="65" t="s">
        <v>166</v>
      </c>
      <c r="G16" s="65"/>
      <c r="H16" s="15" t="s">
        <v>167</v>
      </c>
      <c r="I16" s="15" t="s">
        <v>168</v>
      </c>
      <c r="J16" s="15" t="s">
        <v>169</v>
      </c>
      <c r="K16" s="15" t="s">
        <v>170</v>
      </c>
      <c r="L16" s="15" t="s">
        <v>171</v>
      </c>
      <c r="O16" s="65" t="s">
        <v>173</v>
      </c>
      <c r="P16" s="65"/>
      <c r="Q16" s="15" t="s">
        <v>174</v>
      </c>
      <c r="R16" s="15" t="s">
        <v>175</v>
      </c>
      <c r="S16" s="15" t="s">
        <v>176</v>
      </c>
      <c r="T16" s="15" t="s">
        <v>177</v>
      </c>
      <c r="U16" s="15" t="s">
        <v>178</v>
      </c>
      <c r="X16" s="23" t="s">
        <v>179</v>
      </c>
      <c r="Y16" s="15" t="s">
        <v>180</v>
      </c>
    </row>
    <row r="17" spans="2:25" s="2" customFormat="1" ht="51">
      <c r="B17" s="64"/>
      <c r="C17" s="17" t="s">
        <v>181</v>
      </c>
      <c r="D17" s="18">
        <v>2</v>
      </c>
      <c r="E17" s="19"/>
      <c r="F17" s="65" t="s">
        <v>173</v>
      </c>
      <c r="G17" s="65"/>
      <c r="H17" s="15" t="s">
        <v>174</v>
      </c>
      <c r="I17" s="15" t="s">
        <v>175</v>
      </c>
      <c r="J17" s="15" t="s">
        <v>176</v>
      </c>
      <c r="K17" s="15" t="s">
        <v>177</v>
      </c>
      <c r="L17" s="15" t="s">
        <v>178</v>
      </c>
      <c r="O17" s="63" t="s">
        <v>15</v>
      </c>
      <c r="P17" s="63" t="s">
        <v>182</v>
      </c>
      <c r="Q17" s="13" t="s">
        <v>183</v>
      </c>
      <c r="R17" s="13" t="s">
        <v>184</v>
      </c>
      <c r="S17" s="13" t="s">
        <v>185</v>
      </c>
      <c r="T17" s="13" t="s">
        <v>186</v>
      </c>
      <c r="U17" s="13" t="s">
        <v>187</v>
      </c>
      <c r="X17" s="24" t="s">
        <v>188</v>
      </c>
      <c r="Y17" s="15" t="s">
        <v>189</v>
      </c>
    </row>
    <row r="18" spans="2:25" s="2" customFormat="1" ht="20.45">
      <c r="B18" s="64"/>
      <c r="C18" s="17" t="s">
        <v>190</v>
      </c>
      <c r="D18" s="18">
        <v>3</v>
      </c>
      <c r="E18" s="19"/>
      <c r="F18" s="63" t="s">
        <v>15</v>
      </c>
      <c r="G18" s="63" t="s">
        <v>182</v>
      </c>
      <c r="H18" s="13" t="s">
        <v>183</v>
      </c>
      <c r="I18" s="13" t="s">
        <v>184</v>
      </c>
      <c r="J18" s="13" t="s">
        <v>185</v>
      </c>
      <c r="K18" s="13" t="s">
        <v>186</v>
      </c>
      <c r="L18" s="13" t="s">
        <v>187</v>
      </c>
      <c r="O18" s="63"/>
      <c r="P18" s="63"/>
      <c r="Q18" s="18">
        <v>1</v>
      </c>
      <c r="R18" s="18">
        <v>2</v>
      </c>
      <c r="S18" s="18">
        <v>3</v>
      </c>
      <c r="T18" s="18">
        <v>4</v>
      </c>
      <c r="U18" s="18">
        <v>5</v>
      </c>
      <c r="X18" s="11">
        <v>5</v>
      </c>
      <c r="Y18" s="15" t="s">
        <v>191</v>
      </c>
    </row>
    <row r="19" spans="2:25" s="2" customFormat="1" ht="51.75" customHeight="1">
      <c r="B19" s="64"/>
      <c r="C19" s="17" t="s">
        <v>192</v>
      </c>
      <c r="D19" s="18">
        <v>4</v>
      </c>
      <c r="E19" s="19"/>
      <c r="F19" s="63"/>
      <c r="G19" s="63"/>
      <c r="H19" s="18">
        <v>1</v>
      </c>
      <c r="I19" s="18">
        <v>2</v>
      </c>
      <c r="J19" s="18">
        <v>3</v>
      </c>
      <c r="K19" s="18">
        <v>4</v>
      </c>
      <c r="L19" s="18">
        <v>5</v>
      </c>
      <c r="N19" s="64" t="s">
        <v>12</v>
      </c>
      <c r="O19" s="17" t="s">
        <v>172</v>
      </c>
      <c r="P19" s="18">
        <v>1</v>
      </c>
      <c r="Q19" s="12">
        <v>2</v>
      </c>
      <c r="R19" s="12">
        <v>3</v>
      </c>
      <c r="S19" s="12">
        <v>4</v>
      </c>
      <c r="T19" s="11">
        <v>5</v>
      </c>
      <c r="U19" s="24">
        <v>6</v>
      </c>
      <c r="X19" s="12" t="s">
        <v>193</v>
      </c>
      <c r="Y19" s="15" t="s">
        <v>194</v>
      </c>
    </row>
    <row r="20" spans="2:25" s="2" customFormat="1" ht="30.6">
      <c r="B20" s="64"/>
      <c r="C20" s="17" t="s">
        <v>195</v>
      </c>
      <c r="D20" s="18">
        <v>5</v>
      </c>
      <c r="E20" s="19"/>
      <c r="F20" s="19"/>
      <c r="G20" s="19"/>
      <c r="H20" s="19"/>
      <c r="I20" s="19"/>
      <c r="J20" s="19"/>
      <c r="K20" s="19"/>
      <c r="N20" s="64"/>
      <c r="O20" s="17" t="s">
        <v>181</v>
      </c>
      <c r="P20" s="18">
        <v>2</v>
      </c>
      <c r="Q20" s="12">
        <v>3</v>
      </c>
      <c r="R20" s="12">
        <v>4</v>
      </c>
      <c r="S20" s="11">
        <v>5</v>
      </c>
      <c r="T20" s="24">
        <v>6</v>
      </c>
      <c r="U20" s="24">
        <v>7</v>
      </c>
    </row>
    <row r="21" spans="2:25" s="2" customFormat="1" ht="30.6">
      <c r="F21" s="19"/>
      <c r="G21" s="19"/>
      <c r="H21" s="19"/>
      <c r="I21" s="19"/>
      <c r="J21" s="19"/>
      <c r="K21" s="19"/>
      <c r="N21" s="64"/>
      <c r="O21" s="17" t="s">
        <v>190</v>
      </c>
      <c r="P21" s="18">
        <v>3</v>
      </c>
      <c r="Q21" s="12">
        <v>4</v>
      </c>
      <c r="R21" s="11">
        <v>5</v>
      </c>
      <c r="S21" s="24">
        <v>6</v>
      </c>
      <c r="T21" s="24">
        <v>7</v>
      </c>
      <c r="U21" s="23">
        <v>8</v>
      </c>
      <c r="X21" s="10" t="s">
        <v>19</v>
      </c>
      <c r="Y21" s="10" t="s">
        <v>20</v>
      </c>
    </row>
    <row r="22" spans="2:25" s="2" customFormat="1" ht="20.45">
      <c r="B22" s="2" t="s">
        <v>196</v>
      </c>
      <c r="N22" s="64"/>
      <c r="O22" s="17" t="s">
        <v>192</v>
      </c>
      <c r="P22" s="18">
        <v>4</v>
      </c>
      <c r="Q22" s="11">
        <v>5</v>
      </c>
      <c r="R22" s="24">
        <v>6</v>
      </c>
      <c r="S22" s="24">
        <v>7</v>
      </c>
      <c r="T22" s="23">
        <v>8</v>
      </c>
      <c r="U22" s="23">
        <v>9</v>
      </c>
      <c r="X22" s="2" t="s">
        <v>37</v>
      </c>
      <c r="Y22" s="2" t="s">
        <v>34</v>
      </c>
    </row>
    <row r="23" spans="2:25" s="2" customFormat="1" ht="35.25" customHeight="1">
      <c r="N23" s="64"/>
      <c r="O23" s="17" t="s">
        <v>195</v>
      </c>
      <c r="P23" s="18">
        <v>5</v>
      </c>
      <c r="Q23" s="24">
        <v>6</v>
      </c>
      <c r="R23" s="24">
        <v>7</v>
      </c>
      <c r="S23" s="23">
        <v>8</v>
      </c>
      <c r="T23" s="23">
        <v>9</v>
      </c>
      <c r="U23" s="23">
        <v>10</v>
      </c>
      <c r="X23" s="2" t="s">
        <v>197</v>
      </c>
      <c r="Y23" s="2" t="s">
        <v>83</v>
      </c>
    </row>
    <row r="24" spans="2:25" s="2" customFormat="1" hidden="1">
      <c r="X24" s="2" t="s">
        <v>198</v>
      </c>
    </row>
    <row r="26" spans="2:25" hidden="1">
      <c r="C26" s="20" t="s">
        <v>199</v>
      </c>
      <c r="D26" s="20" t="s">
        <v>200</v>
      </c>
      <c r="F26" s="20" t="s">
        <v>201</v>
      </c>
      <c r="G26" s="20" t="s">
        <v>202</v>
      </c>
      <c r="H26" s="20" t="s">
        <v>16</v>
      </c>
    </row>
    <row r="27" spans="2:25" hidden="1">
      <c r="C27" s="20" t="s">
        <v>42</v>
      </c>
      <c r="D27" s="20" t="s">
        <v>27</v>
      </c>
      <c r="F27" s="20" t="s">
        <v>36</v>
      </c>
      <c r="G27" s="20" t="s">
        <v>66</v>
      </c>
      <c r="H27" s="20" t="s">
        <v>34</v>
      </c>
      <c r="P27" s="21"/>
      <c r="Q27" s="21"/>
      <c r="R27" s="21"/>
      <c r="S27" s="21"/>
      <c r="T27" s="21"/>
    </row>
    <row r="28" spans="2:25" hidden="1">
      <c r="C28" s="20" t="s">
        <v>26</v>
      </c>
      <c r="D28" s="20" t="s">
        <v>59</v>
      </c>
      <c r="F28" s="20" t="s">
        <v>48</v>
      </c>
      <c r="G28" s="20" t="s">
        <v>33</v>
      </c>
      <c r="H28" s="20" t="s">
        <v>83</v>
      </c>
      <c r="P28" s="21"/>
      <c r="Q28" s="21"/>
      <c r="R28" s="21"/>
      <c r="S28" s="21"/>
      <c r="T28" s="21"/>
    </row>
    <row r="29" spans="2:25" hidden="1">
      <c r="F29" s="20" t="s">
        <v>45</v>
      </c>
      <c r="G29" s="20" t="s">
        <v>46</v>
      </c>
      <c r="P29" s="21"/>
      <c r="Q29" s="21"/>
      <c r="R29" s="21"/>
      <c r="S29" s="21"/>
      <c r="T29" s="21"/>
    </row>
    <row r="30" spans="2:25" hidden="1">
      <c r="F30" s="20" t="s">
        <v>32</v>
      </c>
      <c r="G30" s="20" t="s">
        <v>95</v>
      </c>
      <c r="P30" s="21"/>
      <c r="Q30" s="21"/>
      <c r="R30" s="21"/>
      <c r="S30" s="21"/>
      <c r="T30" s="21"/>
    </row>
    <row r="31" spans="2:25" hidden="1">
      <c r="F31" s="20" t="s">
        <v>203</v>
      </c>
      <c r="G31" s="20" t="s">
        <v>204</v>
      </c>
      <c r="P31" s="21"/>
      <c r="Q31" s="21"/>
      <c r="R31" s="21"/>
      <c r="S31" s="21"/>
      <c r="T31" s="21"/>
    </row>
    <row r="33" spans="3:4" hidden="1">
      <c r="C33" s="20" t="s">
        <v>205</v>
      </c>
      <c r="D33" s="20" t="s">
        <v>206</v>
      </c>
    </row>
    <row r="34" spans="3:4" hidden="1">
      <c r="C34" s="20" t="s">
        <v>28</v>
      </c>
      <c r="D34" s="20" t="s">
        <v>207</v>
      </c>
    </row>
    <row r="35" spans="3:4" hidden="1">
      <c r="C35" s="20" t="s">
        <v>43</v>
      </c>
      <c r="D35" s="20" t="s">
        <v>113</v>
      </c>
    </row>
    <row r="36" spans="3:4" hidden="1">
      <c r="C36" s="20" t="s">
        <v>52</v>
      </c>
      <c r="D36" s="20" t="s">
        <v>29</v>
      </c>
    </row>
    <row r="37" spans="3:4" hidden="1">
      <c r="C37" s="20" t="s">
        <v>71</v>
      </c>
      <c r="D37" s="20" t="s">
        <v>72</v>
      </c>
    </row>
    <row r="38" spans="3:4" hidden="1">
      <c r="D38" s="20" t="s">
        <v>118</v>
      </c>
    </row>
    <row r="39" spans="3:4" hidden="1">
      <c r="D39" s="20" t="s">
        <v>108</v>
      </c>
    </row>
    <row r="40" spans="3:4" hidden="1">
      <c r="D40" s="20" t="s">
        <v>208</v>
      </c>
    </row>
    <row r="41" spans="3:4" hidden="1">
      <c r="D41" s="20" t="s">
        <v>209</v>
      </c>
    </row>
    <row r="42" spans="3:4" hidden="1">
      <c r="D42" s="33"/>
    </row>
  </sheetData>
  <customSheetViews>
    <customSheetView guid="{60543607-A49F-48DD-9D41-8E033FABF931}" scale="90" showGridLines="0" hiddenRows="1" hiddenColumns="1">
      <selection activeCell="I16" sqref="I16"/>
      <pageMargins left="0" right="0" top="0" bottom="0" header="0" footer="0"/>
      <pageSetup orientation="portrait" r:id="rId1"/>
    </customSheetView>
  </customSheetViews>
  <mergeCells count="42">
    <mergeCell ref="C8:D8"/>
    <mergeCell ref="C5:D5"/>
    <mergeCell ref="C9:D9"/>
    <mergeCell ref="O3:Q3"/>
    <mergeCell ref="N10:N11"/>
    <mergeCell ref="O10:Q11"/>
    <mergeCell ref="I3:L3"/>
    <mergeCell ref="O4:Q4"/>
    <mergeCell ref="F4:F6"/>
    <mergeCell ref="G4:G6"/>
    <mergeCell ref="C4:D4"/>
    <mergeCell ref="O12:Q12"/>
    <mergeCell ref="C3:D3"/>
    <mergeCell ref="C7:D7"/>
    <mergeCell ref="O8:Q8"/>
    <mergeCell ref="I8:L8"/>
    <mergeCell ref="O9:Q9"/>
    <mergeCell ref="F9:F10"/>
    <mergeCell ref="G9:G10"/>
    <mergeCell ref="H9:H10"/>
    <mergeCell ref="I9:L10"/>
    <mergeCell ref="H4:H6"/>
    <mergeCell ref="I4:L6"/>
    <mergeCell ref="O5:Q5"/>
    <mergeCell ref="O6:Q6"/>
    <mergeCell ref="O7:Q7"/>
    <mergeCell ref="I7:L7"/>
    <mergeCell ref="X14:Y14"/>
    <mergeCell ref="C14:D14"/>
    <mergeCell ref="O14:U14"/>
    <mergeCell ref="O15:P15"/>
    <mergeCell ref="O16:P16"/>
    <mergeCell ref="P17:P18"/>
    <mergeCell ref="N19:N23"/>
    <mergeCell ref="B16:B20"/>
    <mergeCell ref="F14:L14"/>
    <mergeCell ref="F16:G16"/>
    <mergeCell ref="F17:G17"/>
    <mergeCell ref="F18:F19"/>
    <mergeCell ref="G18:G19"/>
    <mergeCell ref="F15:L15"/>
    <mergeCell ref="O17:O18"/>
  </mergeCells>
  <pageMargins left="0.7" right="0.7" top="0.75" bottom="0.75" header="0.3" footer="0.3"/>
  <pageSetup orientation="portrait" r:id="rId2"/>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Luis Alfonso Rodriguez Bayona</dc:creator>
  <cp:keywords/>
  <dc:description/>
  <cp:lastModifiedBy>Nicolas Andres Guzman Padilla</cp:lastModifiedBy>
  <cp:revision/>
  <dcterms:created xsi:type="dcterms:W3CDTF">2015-03-24T20:09:23Z</dcterms:created>
  <dcterms:modified xsi:type="dcterms:W3CDTF">2022-02-25T03:01:07Z</dcterms:modified>
  <cp:category/>
  <cp:contentStatus/>
</cp:coreProperties>
</file>