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gaula 2022\procesos 2022\PROCESOS 23 DE MARZO\"/>
    </mc:Choice>
  </mc:AlternateContent>
  <bookViews>
    <workbookView xWindow="0" yWindow="0" windowWidth="28800" windowHeight="12180"/>
  </bookViews>
  <sheets>
    <sheet name="Hoja5" sheetId="5"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W151" i="5" l="1"/>
  <c r="AX151" i="5" s="1"/>
  <c r="AW152" i="5"/>
  <c r="AW153" i="5"/>
  <c r="AW150" i="5"/>
  <c r="AW149" i="5"/>
  <c r="AW148" i="5"/>
  <c r="AW147" i="5"/>
  <c r="AW146" i="5"/>
  <c r="AW145" i="5"/>
  <c r="AW144" i="5"/>
  <c r="AW142" i="5"/>
  <c r="AW140" i="5"/>
  <c r="AW135" i="5"/>
  <c r="AX135" i="5" s="1"/>
  <c r="AW128" i="5"/>
  <c r="AW123" i="5"/>
  <c r="AW105" i="5"/>
  <c r="AW103" i="5"/>
  <c r="AW96" i="5"/>
  <c r="AW89" i="5"/>
  <c r="AX89" i="5" s="1"/>
  <c r="AW83" i="5"/>
  <c r="AW79" i="5"/>
  <c r="AW76" i="5"/>
  <c r="AW69" i="5"/>
  <c r="AW62" i="5"/>
  <c r="AW55" i="5"/>
  <c r="AX55" i="5" s="1"/>
  <c r="AW54" i="5"/>
  <c r="AW53" i="5"/>
  <c r="AW52" i="5"/>
  <c r="AW51" i="5"/>
  <c r="AW50" i="5"/>
  <c r="AW49" i="5"/>
  <c r="AX49" i="5" s="1"/>
  <c r="AW48" i="5"/>
  <c r="AW47" i="5"/>
  <c r="AW43" i="5"/>
  <c r="AW36" i="5"/>
  <c r="AW29" i="5"/>
  <c r="AW24" i="5"/>
  <c r="AX24" i="5" s="1"/>
  <c r="AW18" i="5"/>
  <c r="AQ153" i="5"/>
  <c r="AQ152" i="5"/>
  <c r="AQ151" i="5"/>
  <c r="AQ150" i="5"/>
  <c r="AQ149" i="5"/>
  <c r="AR149" i="5" s="1"/>
  <c r="AQ148" i="5"/>
  <c r="AQ147" i="5"/>
  <c r="AQ146" i="5"/>
  <c r="AQ145" i="5"/>
  <c r="AQ144" i="5"/>
  <c r="AQ142" i="5"/>
  <c r="AR142" i="5" s="1"/>
  <c r="AQ140" i="5"/>
  <c r="AQ135" i="5"/>
  <c r="AQ128" i="5"/>
  <c r="AQ123" i="5"/>
  <c r="AQ105" i="5"/>
  <c r="AQ103" i="5"/>
  <c r="AR103" i="5" s="1"/>
  <c r="AQ96" i="5"/>
  <c r="AQ89" i="5"/>
  <c r="AQ83" i="5"/>
  <c r="AQ79" i="5"/>
  <c r="AQ76" i="5"/>
  <c r="AQ69" i="5"/>
  <c r="AR69" i="5" s="1"/>
  <c r="AQ62" i="5"/>
  <c r="AQ55" i="5"/>
  <c r="AQ54" i="5"/>
  <c r="AQ53" i="5"/>
  <c r="AQ52" i="5"/>
  <c r="AQ51" i="5"/>
  <c r="AR51" i="5" s="1"/>
  <c r="AQ50" i="5"/>
  <c r="AQ49" i="5"/>
  <c r="AQ48" i="5"/>
  <c r="AQ47" i="5"/>
  <c r="AQ43" i="5"/>
  <c r="AQ36" i="5"/>
  <c r="AR36" i="5" s="1"/>
  <c r="AQ29" i="5"/>
  <c r="AQ24" i="5"/>
  <c r="AQ18" i="5"/>
  <c r="AK153" i="5"/>
  <c r="AK152" i="5"/>
  <c r="AK151" i="5"/>
  <c r="AL151" i="5" s="1"/>
  <c r="AK150" i="5"/>
  <c r="AK149" i="5"/>
  <c r="AK148" i="5"/>
  <c r="AK147" i="5"/>
  <c r="AK146" i="5"/>
  <c r="AK145" i="5"/>
  <c r="AL145" i="5" s="1"/>
  <c r="AK144" i="5"/>
  <c r="AK142" i="5"/>
  <c r="AK140" i="5"/>
  <c r="AK135" i="5"/>
  <c r="AK128" i="5"/>
  <c r="AK123" i="5"/>
  <c r="AL123" i="5" s="1"/>
  <c r="AK105" i="5"/>
  <c r="AK103" i="5"/>
  <c r="AK96" i="5"/>
  <c r="AK89" i="5"/>
  <c r="AK83" i="5"/>
  <c r="AK79" i="5"/>
  <c r="AL79" i="5" s="1"/>
  <c r="AK76" i="5"/>
  <c r="AK69" i="5"/>
  <c r="AK62" i="5"/>
  <c r="AK55" i="5"/>
  <c r="AK54" i="5"/>
  <c r="AK53" i="5"/>
  <c r="AL53" i="5" s="1"/>
  <c r="AK52" i="5"/>
  <c r="AK51" i="5"/>
  <c r="AK50" i="5"/>
  <c r="AK49" i="5"/>
  <c r="AK48" i="5"/>
  <c r="AK47" i="5"/>
  <c r="AL47" i="5" s="1"/>
  <c r="AK43" i="5"/>
  <c r="AK36" i="5"/>
  <c r="AK29" i="5"/>
  <c r="AK24" i="5"/>
  <c r="AK18" i="5"/>
  <c r="AE153" i="5"/>
  <c r="AF153" i="5" s="1"/>
  <c r="AE152" i="5"/>
  <c r="AE151" i="5"/>
  <c r="AE150" i="5"/>
  <c r="AE149" i="5"/>
  <c r="AE148" i="5"/>
  <c r="AE147" i="5"/>
  <c r="AF147" i="5" s="1"/>
  <c r="AE146" i="5"/>
  <c r="AE145" i="5"/>
  <c r="AE144" i="5"/>
  <c r="AE142" i="5"/>
  <c r="AE140" i="5"/>
  <c r="AE135" i="5"/>
  <c r="AF135" i="5" s="1"/>
  <c r="AE128" i="5"/>
  <c r="AE123" i="5"/>
  <c r="AE105" i="5"/>
  <c r="AE103" i="5"/>
  <c r="AE96" i="5"/>
  <c r="AE89" i="5"/>
  <c r="AF89" i="5" s="1"/>
  <c r="AE83" i="5"/>
  <c r="AE79" i="5"/>
  <c r="AE76" i="5"/>
  <c r="AE69" i="5"/>
  <c r="AE62" i="5"/>
  <c r="AE55" i="5"/>
  <c r="AF55" i="5" s="1"/>
  <c r="AE54" i="5"/>
  <c r="AE53" i="5"/>
  <c r="AE52" i="5"/>
  <c r="AE51" i="5"/>
  <c r="AE50" i="5"/>
  <c r="AE49" i="5"/>
  <c r="AF49" i="5" s="1"/>
  <c r="AE48" i="5"/>
  <c r="AE47" i="5"/>
  <c r="AE43" i="5"/>
  <c r="AE36" i="5"/>
  <c r="AE29" i="5"/>
  <c r="AE24" i="5"/>
  <c r="AF24" i="5" s="1"/>
  <c r="AE18" i="5"/>
  <c r="Y153" i="5"/>
  <c r="Y152" i="5"/>
  <c r="Y151" i="5"/>
  <c r="Y150" i="5"/>
  <c r="Y149" i="5"/>
  <c r="Z149" i="5" s="1"/>
  <c r="Y148" i="5"/>
  <c r="Y147" i="5"/>
  <c r="Y146" i="5"/>
  <c r="Y145" i="5"/>
  <c r="Y144" i="5"/>
  <c r="Y142" i="5"/>
  <c r="Z142" i="5" s="1"/>
  <c r="Y140" i="5"/>
  <c r="Y135" i="5"/>
  <c r="Y128" i="5"/>
  <c r="Y123" i="5"/>
  <c r="Y105" i="5"/>
  <c r="Y103" i="5"/>
  <c r="Z103" i="5" s="1"/>
  <c r="Y96" i="5"/>
  <c r="Y89" i="5"/>
  <c r="Y83" i="5"/>
  <c r="Y79" i="5"/>
  <c r="Y55" i="5"/>
  <c r="Z55" i="5" s="1"/>
  <c r="Y54" i="5"/>
  <c r="Y53" i="5"/>
  <c r="Y52" i="5"/>
  <c r="Z52" i="5" s="1"/>
  <c r="Y51" i="5"/>
  <c r="Y50" i="5"/>
  <c r="Y49" i="5"/>
  <c r="Z49" i="5" s="1"/>
  <c r="Y48" i="5"/>
  <c r="Y47" i="5"/>
  <c r="Y43" i="5"/>
  <c r="Z43" i="5" s="1"/>
  <c r="Y36" i="5"/>
  <c r="Y29" i="5"/>
  <c r="Y24" i="5"/>
  <c r="Z24" i="5" s="1"/>
  <c r="Y18" i="5"/>
  <c r="S153" i="5"/>
  <c r="S152" i="5"/>
  <c r="T152" i="5" s="1"/>
  <c r="S151" i="5"/>
  <c r="S150" i="5"/>
  <c r="S149" i="5"/>
  <c r="T149" i="5" s="1"/>
  <c r="S148" i="5"/>
  <c r="S147" i="5"/>
  <c r="S146" i="5"/>
  <c r="T146" i="5" s="1"/>
  <c r="S145" i="5"/>
  <c r="S144" i="5"/>
  <c r="S142" i="5"/>
  <c r="T142" i="5" s="1"/>
  <c r="S140" i="5"/>
  <c r="S135" i="5"/>
  <c r="S128" i="5"/>
  <c r="S123" i="5"/>
  <c r="S105" i="5"/>
  <c r="S103" i="5"/>
  <c r="T103" i="5" s="1"/>
  <c r="S96" i="5"/>
  <c r="S89" i="5"/>
  <c r="S83" i="5"/>
  <c r="S79" i="5"/>
  <c r="S76" i="5"/>
  <c r="S69" i="5"/>
  <c r="T69" i="5" s="1"/>
  <c r="X69" i="5" s="1"/>
  <c r="Y69" i="5" s="1"/>
  <c r="Z69" i="5" s="1"/>
  <c r="S62" i="5"/>
  <c r="S55" i="5"/>
  <c r="S54" i="5"/>
  <c r="T54" i="5" s="1"/>
  <c r="S53" i="5"/>
  <c r="S52" i="5"/>
  <c r="S51" i="5"/>
  <c r="T51" i="5" s="1"/>
  <c r="S50" i="5"/>
  <c r="S49" i="5"/>
  <c r="S48" i="5"/>
  <c r="T48" i="5" s="1"/>
  <c r="S47" i="5"/>
  <c r="S43" i="5"/>
  <c r="S36" i="5"/>
  <c r="T36" i="5" s="1"/>
  <c r="S29" i="5"/>
  <c r="S24" i="5"/>
  <c r="S18" i="5"/>
  <c r="T18" i="5" s="1"/>
  <c r="G153" i="5"/>
  <c r="G152" i="5"/>
  <c r="G151" i="5"/>
  <c r="H151" i="5" s="1"/>
  <c r="G150" i="5"/>
  <c r="G149" i="5"/>
  <c r="G148" i="5"/>
  <c r="H148" i="5" s="1"/>
  <c r="G147" i="5"/>
  <c r="G146" i="5"/>
  <c r="G145" i="5"/>
  <c r="H145" i="5" s="1"/>
  <c r="G144" i="5"/>
  <c r="G155" i="5"/>
  <c r="G156" i="5"/>
  <c r="H156" i="5" s="1"/>
  <c r="G157" i="5"/>
  <c r="G158" i="5"/>
  <c r="G159" i="5"/>
  <c r="H159" i="5" s="1"/>
  <c r="G160" i="5"/>
  <c r="G105" i="5"/>
  <c r="G103" i="5"/>
  <c r="H103" i="5" s="1"/>
  <c r="G54" i="5"/>
  <c r="G53" i="5"/>
  <c r="G52" i="5"/>
  <c r="H52" i="5" s="1"/>
  <c r="G51" i="5"/>
  <c r="H51" i="5" s="1"/>
  <c r="G50" i="5"/>
  <c r="G49" i="5"/>
  <c r="H49" i="5" s="1"/>
  <c r="G48" i="5"/>
  <c r="G47" i="5"/>
  <c r="H18" i="5"/>
  <c r="G18" i="5"/>
  <c r="AW269" i="5"/>
  <c r="AX269" i="5" s="1"/>
  <c r="AQ269" i="5"/>
  <c r="AR269" i="5" s="1"/>
  <c r="AK269" i="5"/>
  <c r="AL269" i="5" s="1"/>
  <c r="AE269" i="5"/>
  <c r="AF269" i="5" s="1"/>
  <c r="Y269" i="5"/>
  <c r="Z269" i="5" s="1"/>
  <c r="S269" i="5"/>
  <c r="T269" i="5" s="1"/>
  <c r="G269" i="5"/>
  <c r="H269" i="5" s="1"/>
  <c r="AW268" i="5"/>
  <c r="AX268" i="5" s="1"/>
  <c r="AQ268" i="5"/>
  <c r="AR268" i="5" s="1"/>
  <c r="AK268" i="5"/>
  <c r="AL268" i="5" s="1"/>
  <c r="AE268" i="5"/>
  <c r="AF268" i="5" s="1"/>
  <c r="Y268" i="5"/>
  <c r="Z268" i="5" s="1"/>
  <c r="S268" i="5"/>
  <c r="T268" i="5" s="1"/>
  <c r="G268" i="5"/>
  <c r="H268" i="5" s="1"/>
  <c r="AW267" i="5"/>
  <c r="AX267" i="5" s="1"/>
  <c r="AQ267" i="5"/>
  <c r="AR267" i="5" s="1"/>
  <c r="AK267" i="5"/>
  <c r="AL267" i="5" s="1"/>
  <c r="AE267" i="5"/>
  <c r="AF267" i="5" s="1"/>
  <c r="Y267" i="5"/>
  <c r="Z267" i="5" s="1"/>
  <c r="S267" i="5"/>
  <c r="T267" i="5" s="1"/>
  <c r="G267" i="5"/>
  <c r="H267" i="5" s="1"/>
  <c r="AW266" i="5"/>
  <c r="AX266" i="5" s="1"/>
  <c r="AQ266" i="5"/>
  <c r="AR266" i="5" s="1"/>
  <c r="AK266" i="5"/>
  <c r="AL266" i="5" s="1"/>
  <c r="AE266" i="5"/>
  <c r="AF266" i="5" s="1"/>
  <c r="Y266" i="5"/>
  <c r="Z266" i="5" s="1"/>
  <c r="S266" i="5"/>
  <c r="T266" i="5" s="1"/>
  <c r="G266" i="5"/>
  <c r="H266" i="5" s="1"/>
  <c r="AW265" i="5"/>
  <c r="AX265" i="5" s="1"/>
  <c r="AQ265" i="5"/>
  <c r="AR265" i="5" s="1"/>
  <c r="AK265" i="5"/>
  <c r="AL265" i="5" s="1"/>
  <c r="AE265" i="5"/>
  <c r="AF265" i="5" s="1"/>
  <c r="Y265" i="5"/>
  <c r="Z265" i="5" s="1"/>
  <c r="S265" i="5"/>
  <c r="T265" i="5" s="1"/>
  <c r="G265" i="5"/>
  <c r="H265" i="5" s="1"/>
  <c r="AW264" i="5"/>
  <c r="AX264" i="5" s="1"/>
  <c r="AQ264" i="5"/>
  <c r="AR264" i="5" s="1"/>
  <c r="AK264" i="5"/>
  <c r="AL264" i="5" s="1"/>
  <c r="AE264" i="5"/>
  <c r="AF264" i="5" s="1"/>
  <c r="Y264" i="5"/>
  <c r="Z264" i="5" s="1"/>
  <c r="S264" i="5"/>
  <c r="T264" i="5" s="1"/>
  <c r="G264" i="5"/>
  <c r="H264" i="5" s="1"/>
  <c r="AW263" i="5"/>
  <c r="AX263" i="5" s="1"/>
  <c r="AQ263" i="5"/>
  <c r="AR263" i="5" s="1"/>
  <c r="AK263" i="5"/>
  <c r="AL263" i="5" s="1"/>
  <c r="AE263" i="5"/>
  <c r="AF263" i="5" s="1"/>
  <c r="Y263" i="5"/>
  <c r="Z263" i="5" s="1"/>
  <c r="S263" i="5"/>
  <c r="T263" i="5" s="1"/>
  <c r="G263" i="5"/>
  <c r="H263" i="5" s="1"/>
  <c r="AW262" i="5"/>
  <c r="AX262" i="5" s="1"/>
  <c r="AQ262" i="5"/>
  <c r="AR262" i="5" s="1"/>
  <c r="AK262" i="5"/>
  <c r="AL262" i="5" s="1"/>
  <c r="AE262" i="5"/>
  <c r="AF262" i="5" s="1"/>
  <c r="Y262" i="5"/>
  <c r="Z262" i="5" s="1"/>
  <c r="S262" i="5"/>
  <c r="T262" i="5" s="1"/>
  <c r="G262" i="5"/>
  <c r="H262" i="5" s="1"/>
  <c r="AW260" i="5"/>
  <c r="AX260" i="5" s="1"/>
  <c r="AQ260" i="5"/>
  <c r="AR260" i="5" s="1"/>
  <c r="AK260" i="5"/>
  <c r="AL260" i="5" s="1"/>
  <c r="AE260" i="5"/>
  <c r="AF260" i="5" s="1"/>
  <c r="Y260" i="5"/>
  <c r="Z260" i="5" s="1"/>
  <c r="S260" i="5"/>
  <c r="T260" i="5" s="1"/>
  <c r="G260" i="5"/>
  <c r="H260" i="5" s="1"/>
  <c r="AW259" i="5"/>
  <c r="AX259" i="5" s="1"/>
  <c r="AQ259" i="5"/>
  <c r="AR259" i="5" s="1"/>
  <c r="AK259" i="5"/>
  <c r="AL259" i="5" s="1"/>
  <c r="AE259" i="5"/>
  <c r="AF259" i="5" s="1"/>
  <c r="Y259" i="5"/>
  <c r="Z259" i="5" s="1"/>
  <c r="S259" i="5"/>
  <c r="T259" i="5" s="1"/>
  <c r="G259" i="5"/>
  <c r="H259" i="5" s="1"/>
  <c r="AW258" i="5"/>
  <c r="AX258" i="5" s="1"/>
  <c r="AQ258" i="5"/>
  <c r="AR258" i="5" s="1"/>
  <c r="AK258" i="5"/>
  <c r="AL258" i="5" s="1"/>
  <c r="AE258" i="5"/>
  <c r="AF258" i="5" s="1"/>
  <c r="Y258" i="5"/>
  <c r="Z258" i="5" s="1"/>
  <c r="S258" i="5"/>
  <c r="T258" i="5" s="1"/>
  <c r="G258" i="5"/>
  <c r="H258" i="5" s="1"/>
  <c r="AW257" i="5"/>
  <c r="AX257" i="5" s="1"/>
  <c r="AQ257" i="5"/>
  <c r="AR257" i="5" s="1"/>
  <c r="AK257" i="5"/>
  <c r="AL257" i="5" s="1"/>
  <c r="AE257" i="5"/>
  <c r="AF257" i="5" s="1"/>
  <c r="Y257" i="5"/>
  <c r="Z257" i="5" s="1"/>
  <c r="T257" i="5"/>
  <c r="S257" i="5"/>
  <c r="G257" i="5"/>
  <c r="H257" i="5" s="1"/>
  <c r="AW256" i="5"/>
  <c r="AX256" i="5" s="1"/>
  <c r="AQ256" i="5"/>
  <c r="AR256" i="5" s="1"/>
  <c r="AK256" i="5"/>
  <c r="AL256" i="5" s="1"/>
  <c r="AE256" i="5"/>
  <c r="AF256" i="5" s="1"/>
  <c r="Y256" i="5"/>
  <c r="Z256" i="5" s="1"/>
  <c r="S256" i="5"/>
  <c r="T256" i="5" s="1"/>
  <c r="G256" i="5"/>
  <c r="H256" i="5" s="1"/>
  <c r="AW255" i="5"/>
  <c r="AX255" i="5" s="1"/>
  <c r="AQ255" i="5"/>
  <c r="AR255" i="5" s="1"/>
  <c r="AK255" i="5"/>
  <c r="AL255" i="5" s="1"/>
  <c r="AE255" i="5"/>
  <c r="AF255" i="5" s="1"/>
  <c r="Y255" i="5"/>
  <c r="Z255" i="5" s="1"/>
  <c r="S255" i="5"/>
  <c r="T255" i="5" s="1"/>
  <c r="G255" i="5"/>
  <c r="H255" i="5" s="1"/>
  <c r="AW252" i="5"/>
  <c r="AX252" i="5" s="1"/>
  <c r="AQ252" i="5"/>
  <c r="AR252" i="5" s="1"/>
  <c r="AK252" i="5"/>
  <c r="AL252" i="5" s="1"/>
  <c r="AE252" i="5"/>
  <c r="AF252" i="5" s="1"/>
  <c r="Y252" i="5"/>
  <c r="Z252" i="5" s="1"/>
  <c r="S252" i="5"/>
  <c r="T252" i="5" s="1"/>
  <c r="G252" i="5"/>
  <c r="H252" i="5" s="1"/>
  <c r="AW251" i="5"/>
  <c r="AX251" i="5" s="1"/>
  <c r="AQ251" i="5"/>
  <c r="AR251" i="5" s="1"/>
  <c r="AK251" i="5"/>
  <c r="AL251" i="5" s="1"/>
  <c r="AE251" i="5"/>
  <c r="AF251" i="5" s="1"/>
  <c r="Y251" i="5"/>
  <c r="Z251" i="5" s="1"/>
  <c r="S251" i="5"/>
  <c r="T251" i="5" s="1"/>
  <c r="G251" i="5"/>
  <c r="H251" i="5" s="1"/>
  <c r="AW250" i="5"/>
  <c r="AX250" i="5" s="1"/>
  <c r="AQ250" i="5"/>
  <c r="AR250" i="5" s="1"/>
  <c r="AK250" i="5"/>
  <c r="AL250" i="5" s="1"/>
  <c r="AE250" i="5"/>
  <c r="AF250" i="5" s="1"/>
  <c r="Y250" i="5"/>
  <c r="Z250" i="5" s="1"/>
  <c r="S250" i="5"/>
  <c r="T250" i="5" s="1"/>
  <c r="G250" i="5"/>
  <c r="H250" i="5" s="1"/>
  <c r="AW249" i="5"/>
  <c r="AX249" i="5" s="1"/>
  <c r="AQ249" i="5"/>
  <c r="AR249" i="5" s="1"/>
  <c r="AK249" i="5"/>
  <c r="AL249" i="5" s="1"/>
  <c r="AE249" i="5"/>
  <c r="AF249" i="5" s="1"/>
  <c r="Y249" i="5"/>
  <c r="Z249" i="5" s="1"/>
  <c r="S249" i="5"/>
  <c r="T249" i="5" s="1"/>
  <c r="G249" i="5"/>
  <c r="H249" i="5" s="1"/>
  <c r="AW248" i="5"/>
  <c r="AX248" i="5" s="1"/>
  <c r="AQ248" i="5"/>
  <c r="AR248" i="5" s="1"/>
  <c r="AK248" i="5"/>
  <c r="AL248" i="5" s="1"/>
  <c r="AE248" i="5"/>
  <c r="AF248" i="5" s="1"/>
  <c r="Y248" i="5"/>
  <c r="Z248" i="5" s="1"/>
  <c r="S248" i="5"/>
  <c r="T248" i="5" s="1"/>
  <c r="G248" i="5"/>
  <c r="H248" i="5" s="1"/>
  <c r="AW246" i="5"/>
  <c r="AX246" i="5" s="1"/>
  <c r="AQ246" i="5"/>
  <c r="AR246" i="5" s="1"/>
  <c r="AK246" i="5"/>
  <c r="AL246" i="5" s="1"/>
  <c r="AE246" i="5"/>
  <c r="AF246" i="5" s="1"/>
  <c r="Y246" i="5"/>
  <c r="Z246" i="5" s="1"/>
  <c r="S246" i="5"/>
  <c r="T246" i="5" s="1"/>
  <c r="G246" i="5"/>
  <c r="H246" i="5" s="1"/>
  <c r="AW244" i="5"/>
  <c r="AX244" i="5" s="1"/>
  <c r="AQ244" i="5"/>
  <c r="AR244" i="5" s="1"/>
  <c r="AK244" i="5"/>
  <c r="AL244" i="5" s="1"/>
  <c r="AE244" i="5"/>
  <c r="AF244" i="5" s="1"/>
  <c r="Y244" i="5"/>
  <c r="Z244" i="5" s="1"/>
  <c r="S244" i="5"/>
  <c r="T244" i="5" s="1"/>
  <c r="G244" i="5"/>
  <c r="H244" i="5" s="1"/>
  <c r="AW242" i="5"/>
  <c r="AX242" i="5" s="1"/>
  <c r="AQ242" i="5"/>
  <c r="AR242" i="5" s="1"/>
  <c r="AK242" i="5"/>
  <c r="AL242" i="5" s="1"/>
  <c r="AE242" i="5"/>
  <c r="AF242" i="5" s="1"/>
  <c r="Y242" i="5"/>
  <c r="Z242" i="5" s="1"/>
  <c r="S242" i="5"/>
  <c r="T242" i="5" s="1"/>
  <c r="G242" i="5"/>
  <c r="H242" i="5" s="1"/>
  <c r="AW241" i="5"/>
  <c r="AX241" i="5" s="1"/>
  <c r="AQ241" i="5"/>
  <c r="AR241" i="5" s="1"/>
  <c r="AK241" i="5"/>
  <c r="AL241" i="5" s="1"/>
  <c r="AE241" i="5"/>
  <c r="AF241" i="5" s="1"/>
  <c r="Y241" i="5"/>
  <c r="Z241" i="5" s="1"/>
  <c r="S241" i="5"/>
  <c r="T241" i="5" s="1"/>
  <c r="G241" i="5"/>
  <c r="H241" i="5" s="1"/>
  <c r="AW240" i="5"/>
  <c r="AX240" i="5" s="1"/>
  <c r="AQ240" i="5"/>
  <c r="AR240" i="5" s="1"/>
  <c r="AK240" i="5"/>
  <c r="AL240" i="5" s="1"/>
  <c r="AE240" i="5"/>
  <c r="AF240" i="5" s="1"/>
  <c r="Y240" i="5"/>
  <c r="Z240" i="5" s="1"/>
  <c r="S240" i="5"/>
  <c r="T240" i="5" s="1"/>
  <c r="G240" i="5"/>
  <c r="H240" i="5" s="1"/>
  <c r="AW239" i="5"/>
  <c r="AX239" i="5" s="1"/>
  <c r="AQ239" i="5"/>
  <c r="AR239" i="5" s="1"/>
  <c r="AK239" i="5"/>
  <c r="AL239" i="5" s="1"/>
  <c r="AE239" i="5"/>
  <c r="AF239" i="5" s="1"/>
  <c r="Y239" i="5"/>
  <c r="Z239" i="5" s="1"/>
  <c r="S239" i="5"/>
  <c r="T239" i="5" s="1"/>
  <c r="G239" i="5"/>
  <c r="H239" i="5" s="1"/>
  <c r="AW238" i="5"/>
  <c r="AX238" i="5" s="1"/>
  <c r="AQ238" i="5"/>
  <c r="AR238" i="5" s="1"/>
  <c r="AK238" i="5"/>
  <c r="AL238" i="5" s="1"/>
  <c r="AE238" i="5"/>
  <c r="AF238" i="5" s="1"/>
  <c r="Y238" i="5"/>
  <c r="Z238" i="5" s="1"/>
  <c r="S238" i="5"/>
  <c r="T238" i="5" s="1"/>
  <c r="G238" i="5"/>
  <c r="H238" i="5" s="1"/>
  <c r="AW237" i="5"/>
  <c r="AX237" i="5" s="1"/>
  <c r="AQ237" i="5"/>
  <c r="AR237" i="5" s="1"/>
  <c r="AK237" i="5"/>
  <c r="AL237" i="5" s="1"/>
  <c r="AE237" i="5"/>
  <c r="AF237" i="5" s="1"/>
  <c r="Y237" i="5"/>
  <c r="Z237" i="5" s="1"/>
  <c r="S237" i="5"/>
  <c r="T237" i="5" s="1"/>
  <c r="G237" i="5"/>
  <c r="H237" i="5" s="1"/>
  <c r="AW236" i="5"/>
  <c r="AX236" i="5" s="1"/>
  <c r="AQ236" i="5"/>
  <c r="AR236" i="5" s="1"/>
  <c r="AK236" i="5"/>
  <c r="AL236" i="5" s="1"/>
  <c r="AE236" i="5"/>
  <c r="AF236" i="5" s="1"/>
  <c r="Y236" i="5"/>
  <c r="Z236" i="5" s="1"/>
  <c r="S236" i="5"/>
  <c r="T236" i="5" s="1"/>
  <c r="G236" i="5"/>
  <c r="H236" i="5" s="1"/>
  <c r="AW235" i="5"/>
  <c r="AX235" i="5" s="1"/>
  <c r="AQ235" i="5"/>
  <c r="AR235" i="5" s="1"/>
  <c r="AK235" i="5"/>
  <c r="AL235" i="5" s="1"/>
  <c r="AE235" i="5"/>
  <c r="AF235" i="5" s="1"/>
  <c r="Y235" i="5"/>
  <c r="Z235" i="5" s="1"/>
  <c r="S235" i="5"/>
  <c r="T235" i="5" s="1"/>
  <c r="G235" i="5"/>
  <c r="H235" i="5" s="1"/>
  <c r="AW234" i="5"/>
  <c r="AX234" i="5" s="1"/>
  <c r="AQ234" i="5"/>
  <c r="AR234" i="5" s="1"/>
  <c r="AK234" i="5"/>
  <c r="AL234" i="5" s="1"/>
  <c r="AE234" i="5"/>
  <c r="AF234" i="5" s="1"/>
  <c r="Y234" i="5"/>
  <c r="Z234" i="5" s="1"/>
  <c r="S234" i="5"/>
  <c r="T234" i="5" s="1"/>
  <c r="G234" i="5"/>
  <c r="H234" i="5" s="1"/>
  <c r="AW233" i="5"/>
  <c r="AX233" i="5" s="1"/>
  <c r="AQ233" i="5"/>
  <c r="AR233" i="5" s="1"/>
  <c r="AK233" i="5"/>
  <c r="AL233" i="5" s="1"/>
  <c r="AE233" i="5"/>
  <c r="AF233" i="5" s="1"/>
  <c r="Y233" i="5"/>
  <c r="Z233" i="5" s="1"/>
  <c r="S233" i="5"/>
  <c r="T233" i="5" s="1"/>
  <c r="G233" i="5"/>
  <c r="H233" i="5" s="1"/>
  <c r="AW232" i="5"/>
  <c r="AX232" i="5" s="1"/>
  <c r="AQ232" i="5"/>
  <c r="AR232" i="5" s="1"/>
  <c r="AK232" i="5"/>
  <c r="AL232" i="5" s="1"/>
  <c r="AE232" i="5"/>
  <c r="AF232" i="5" s="1"/>
  <c r="Y232" i="5"/>
  <c r="Z232" i="5" s="1"/>
  <c r="S232" i="5"/>
  <c r="T232" i="5" s="1"/>
  <c r="G232" i="5"/>
  <c r="H232" i="5" s="1"/>
  <c r="AW231" i="5"/>
  <c r="AX231" i="5" s="1"/>
  <c r="AQ231" i="5"/>
  <c r="AR231" i="5" s="1"/>
  <c r="AK231" i="5"/>
  <c r="AL231" i="5" s="1"/>
  <c r="AE231" i="5"/>
  <c r="AF231" i="5" s="1"/>
  <c r="Y231" i="5"/>
  <c r="Z231" i="5" s="1"/>
  <c r="S231" i="5"/>
  <c r="T231" i="5" s="1"/>
  <c r="G231" i="5"/>
  <c r="H231" i="5" s="1"/>
  <c r="AW229" i="5"/>
  <c r="AX229" i="5" s="1"/>
  <c r="AQ229" i="5"/>
  <c r="AR229" i="5" s="1"/>
  <c r="AK229" i="5"/>
  <c r="AL229" i="5" s="1"/>
  <c r="AE229" i="5"/>
  <c r="AF229" i="5" s="1"/>
  <c r="Y229" i="5"/>
  <c r="Z229" i="5" s="1"/>
  <c r="S229" i="5"/>
  <c r="T229" i="5" s="1"/>
  <c r="G229" i="5"/>
  <c r="H229" i="5" s="1"/>
  <c r="AW228" i="5"/>
  <c r="AX228" i="5" s="1"/>
  <c r="AQ228" i="5"/>
  <c r="AR228" i="5" s="1"/>
  <c r="AK228" i="5"/>
  <c r="AL228" i="5" s="1"/>
  <c r="AE228" i="5"/>
  <c r="AF228" i="5" s="1"/>
  <c r="Y228" i="5"/>
  <c r="Z228" i="5" s="1"/>
  <c r="S228" i="5"/>
  <c r="T228" i="5" s="1"/>
  <c r="G228" i="5"/>
  <c r="H228" i="5" s="1"/>
  <c r="AW227" i="5"/>
  <c r="AX227" i="5" s="1"/>
  <c r="AQ227" i="5"/>
  <c r="AR227" i="5" s="1"/>
  <c r="AK227" i="5"/>
  <c r="AL227" i="5" s="1"/>
  <c r="AE227" i="5"/>
  <c r="AF227" i="5" s="1"/>
  <c r="Y227" i="5"/>
  <c r="Z227" i="5" s="1"/>
  <c r="S227" i="5"/>
  <c r="T227" i="5" s="1"/>
  <c r="G227" i="5"/>
  <c r="H227" i="5" s="1"/>
  <c r="AW226" i="5"/>
  <c r="AX226" i="5" s="1"/>
  <c r="AQ226" i="5"/>
  <c r="AR226" i="5" s="1"/>
  <c r="AK226" i="5"/>
  <c r="AL226" i="5" s="1"/>
  <c r="AE226" i="5"/>
  <c r="AF226" i="5" s="1"/>
  <c r="Y226" i="5"/>
  <c r="Z226" i="5" s="1"/>
  <c r="S226" i="5"/>
  <c r="T226" i="5" s="1"/>
  <c r="G226" i="5"/>
  <c r="H226" i="5" s="1"/>
  <c r="AW225" i="5"/>
  <c r="AX225" i="5" s="1"/>
  <c r="AQ225" i="5"/>
  <c r="AR225" i="5" s="1"/>
  <c r="AK225" i="5"/>
  <c r="AL225" i="5" s="1"/>
  <c r="AE225" i="5"/>
  <c r="AF225" i="5" s="1"/>
  <c r="Y225" i="5"/>
  <c r="Z225" i="5" s="1"/>
  <c r="S225" i="5"/>
  <c r="T225" i="5" s="1"/>
  <c r="G225" i="5"/>
  <c r="H225" i="5" s="1"/>
  <c r="AW224" i="5"/>
  <c r="AX224" i="5" s="1"/>
  <c r="AQ224" i="5"/>
  <c r="AR224" i="5" s="1"/>
  <c r="AK224" i="5"/>
  <c r="AL224" i="5" s="1"/>
  <c r="AE224" i="5"/>
  <c r="AF224" i="5" s="1"/>
  <c r="Y224" i="5"/>
  <c r="Z224" i="5" s="1"/>
  <c r="S224" i="5"/>
  <c r="T224" i="5" s="1"/>
  <c r="G224" i="5"/>
  <c r="H224" i="5" s="1"/>
  <c r="AW223" i="5"/>
  <c r="AX223" i="5" s="1"/>
  <c r="AQ223" i="5"/>
  <c r="AR223" i="5" s="1"/>
  <c r="AK223" i="5"/>
  <c r="AL223" i="5" s="1"/>
  <c r="AE223" i="5"/>
  <c r="AF223" i="5" s="1"/>
  <c r="Y223" i="5"/>
  <c r="Z223" i="5" s="1"/>
  <c r="S223" i="5"/>
  <c r="T223" i="5" s="1"/>
  <c r="G223" i="5"/>
  <c r="H223" i="5" s="1"/>
  <c r="AW221" i="5"/>
  <c r="AX221" i="5" s="1"/>
  <c r="AQ221" i="5"/>
  <c r="AR221" i="5" s="1"/>
  <c r="AK221" i="5"/>
  <c r="AL221" i="5" s="1"/>
  <c r="AE221" i="5"/>
  <c r="AF221" i="5" s="1"/>
  <c r="Y221" i="5"/>
  <c r="Z221" i="5" s="1"/>
  <c r="S221" i="5"/>
  <c r="T221" i="5" s="1"/>
  <c r="G221" i="5"/>
  <c r="H221" i="5" s="1"/>
  <c r="AW220" i="5"/>
  <c r="AX220" i="5" s="1"/>
  <c r="AQ220" i="5"/>
  <c r="AR220" i="5" s="1"/>
  <c r="AK220" i="5"/>
  <c r="AL220" i="5" s="1"/>
  <c r="AE220" i="5"/>
  <c r="AF220" i="5" s="1"/>
  <c r="Y220" i="5"/>
  <c r="Z220" i="5" s="1"/>
  <c r="S220" i="5"/>
  <c r="T220" i="5" s="1"/>
  <c r="G220" i="5"/>
  <c r="H220" i="5" s="1"/>
  <c r="AW219" i="5"/>
  <c r="AX219" i="5" s="1"/>
  <c r="AQ219" i="5"/>
  <c r="AR219" i="5" s="1"/>
  <c r="AK219" i="5"/>
  <c r="AL219" i="5" s="1"/>
  <c r="AE219" i="5"/>
  <c r="AF219" i="5" s="1"/>
  <c r="Y219" i="5"/>
  <c r="Z219" i="5" s="1"/>
  <c r="S219" i="5"/>
  <c r="T219" i="5" s="1"/>
  <c r="G219" i="5"/>
  <c r="H219" i="5" s="1"/>
  <c r="AW218" i="5"/>
  <c r="AX218" i="5" s="1"/>
  <c r="AQ218" i="5"/>
  <c r="AR218" i="5" s="1"/>
  <c r="AK218" i="5"/>
  <c r="AL218" i="5" s="1"/>
  <c r="AE218" i="5"/>
  <c r="AF218" i="5" s="1"/>
  <c r="Y218" i="5"/>
  <c r="Z218" i="5" s="1"/>
  <c r="S218" i="5"/>
  <c r="T218" i="5" s="1"/>
  <c r="G218" i="5"/>
  <c r="H218" i="5" s="1"/>
  <c r="AW217" i="5"/>
  <c r="AX217" i="5" s="1"/>
  <c r="AQ217" i="5"/>
  <c r="AR217" i="5" s="1"/>
  <c r="AK217" i="5"/>
  <c r="AL217" i="5" s="1"/>
  <c r="AE217" i="5"/>
  <c r="AF217" i="5" s="1"/>
  <c r="Y217" i="5"/>
  <c r="Z217" i="5" s="1"/>
  <c r="S217" i="5"/>
  <c r="T217" i="5" s="1"/>
  <c r="G217" i="5"/>
  <c r="H217" i="5" s="1"/>
  <c r="AW216" i="5"/>
  <c r="AX216" i="5" s="1"/>
  <c r="AQ216" i="5"/>
  <c r="AR216" i="5" s="1"/>
  <c r="AK216" i="5"/>
  <c r="AL216" i="5" s="1"/>
  <c r="AE216" i="5"/>
  <c r="AF216" i="5" s="1"/>
  <c r="Y216" i="5"/>
  <c r="Z216" i="5" s="1"/>
  <c r="S216" i="5"/>
  <c r="T216" i="5" s="1"/>
  <c r="G216" i="5"/>
  <c r="H216" i="5" s="1"/>
  <c r="AW215" i="5"/>
  <c r="AX215" i="5" s="1"/>
  <c r="AQ215" i="5"/>
  <c r="AR215" i="5" s="1"/>
  <c r="AK215" i="5"/>
  <c r="AL215" i="5" s="1"/>
  <c r="AE215" i="5"/>
  <c r="AF215" i="5" s="1"/>
  <c r="Y215" i="5"/>
  <c r="Z215" i="5" s="1"/>
  <c r="S215" i="5"/>
  <c r="T215" i="5" s="1"/>
  <c r="G215" i="5"/>
  <c r="H215" i="5" s="1"/>
  <c r="AW214" i="5"/>
  <c r="AX214" i="5" s="1"/>
  <c r="AQ214" i="5"/>
  <c r="AR214" i="5" s="1"/>
  <c r="AK214" i="5"/>
  <c r="AL214" i="5" s="1"/>
  <c r="AE214" i="5"/>
  <c r="AF214" i="5" s="1"/>
  <c r="Y214" i="5"/>
  <c r="Z214" i="5" s="1"/>
  <c r="S214" i="5"/>
  <c r="T214" i="5" s="1"/>
  <c r="G214" i="5"/>
  <c r="H214" i="5" s="1"/>
  <c r="AW213" i="5"/>
  <c r="AX213" i="5" s="1"/>
  <c r="AQ213" i="5"/>
  <c r="AR213" i="5" s="1"/>
  <c r="AK213" i="5"/>
  <c r="AL213" i="5" s="1"/>
  <c r="AE213" i="5"/>
  <c r="AF213" i="5" s="1"/>
  <c r="Y213" i="5"/>
  <c r="Z213" i="5" s="1"/>
  <c r="S213" i="5"/>
  <c r="T213" i="5" s="1"/>
  <c r="G213" i="5"/>
  <c r="H213" i="5" s="1"/>
  <c r="AW212" i="5"/>
  <c r="AX212" i="5" s="1"/>
  <c r="AQ212" i="5"/>
  <c r="AR212" i="5" s="1"/>
  <c r="AK212" i="5"/>
  <c r="AL212" i="5" s="1"/>
  <c r="AE212" i="5"/>
  <c r="AF212" i="5" s="1"/>
  <c r="Y212" i="5"/>
  <c r="Z212" i="5" s="1"/>
  <c r="S212" i="5"/>
  <c r="T212" i="5" s="1"/>
  <c r="G212" i="5"/>
  <c r="H212" i="5" s="1"/>
  <c r="AW211" i="5"/>
  <c r="AX211" i="5" s="1"/>
  <c r="AQ211" i="5"/>
  <c r="AR211" i="5" s="1"/>
  <c r="AK211" i="5"/>
  <c r="AL211" i="5" s="1"/>
  <c r="AE211" i="5"/>
  <c r="AF211" i="5" s="1"/>
  <c r="Y211" i="5"/>
  <c r="Z211" i="5" s="1"/>
  <c r="S211" i="5"/>
  <c r="T211" i="5" s="1"/>
  <c r="G211" i="5"/>
  <c r="H211" i="5" s="1"/>
  <c r="AW210" i="5"/>
  <c r="AX210" i="5" s="1"/>
  <c r="AQ210" i="5"/>
  <c r="AR210" i="5" s="1"/>
  <c r="AK210" i="5"/>
  <c r="AL210" i="5" s="1"/>
  <c r="AE210" i="5"/>
  <c r="AF210" i="5" s="1"/>
  <c r="Y210" i="5"/>
  <c r="Z210" i="5" s="1"/>
  <c r="S210" i="5"/>
  <c r="T210" i="5" s="1"/>
  <c r="G210" i="5"/>
  <c r="H210" i="5" s="1"/>
  <c r="AW209" i="5"/>
  <c r="AX209" i="5" s="1"/>
  <c r="AQ209" i="5"/>
  <c r="AR209" i="5" s="1"/>
  <c r="AK209" i="5"/>
  <c r="AL209" i="5" s="1"/>
  <c r="AE209" i="5"/>
  <c r="AF209" i="5" s="1"/>
  <c r="Y209" i="5"/>
  <c r="Z209" i="5" s="1"/>
  <c r="S209" i="5"/>
  <c r="T209" i="5" s="1"/>
  <c r="G209" i="5"/>
  <c r="H209" i="5" s="1"/>
  <c r="AW208" i="5"/>
  <c r="AX208" i="5" s="1"/>
  <c r="AQ208" i="5"/>
  <c r="AR208" i="5" s="1"/>
  <c r="AK208" i="5"/>
  <c r="AL208" i="5" s="1"/>
  <c r="AE208" i="5"/>
  <c r="AF208" i="5" s="1"/>
  <c r="Y208" i="5"/>
  <c r="Z208" i="5" s="1"/>
  <c r="S208" i="5"/>
  <c r="T208" i="5" s="1"/>
  <c r="G208" i="5"/>
  <c r="H208" i="5" s="1"/>
  <c r="AW207" i="5"/>
  <c r="AX207" i="5" s="1"/>
  <c r="AQ207" i="5"/>
  <c r="AR207" i="5" s="1"/>
  <c r="AK207" i="5"/>
  <c r="AL207" i="5" s="1"/>
  <c r="AE207" i="5"/>
  <c r="AF207" i="5" s="1"/>
  <c r="Y207" i="5"/>
  <c r="Z207" i="5" s="1"/>
  <c r="S207" i="5"/>
  <c r="T207" i="5" s="1"/>
  <c r="G207" i="5"/>
  <c r="H207" i="5" s="1"/>
  <c r="AW206" i="5"/>
  <c r="AX206" i="5" s="1"/>
  <c r="AQ206" i="5"/>
  <c r="AR206" i="5" s="1"/>
  <c r="AK206" i="5"/>
  <c r="AL206" i="5" s="1"/>
  <c r="AE206" i="5"/>
  <c r="AF206" i="5" s="1"/>
  <c r="Y206" i="5"/>
  <c r="Z206" i="5" s="1"/>
  <c r="S206" i="5"/>
  <c r="T206" i="5" s="1"/>
  <c r="G206" i="5"/>
  <c r="H206" i="5" s="1"/>
  <c r="AW205" i="5"/>
  <c r="AX205" i="5" s="1"/>
  <c r="AQ205" i="5"/>
  <c r="AR205" i="5" s="1"/>
  <c r="AK205" i="5"/>
  <c r="AL205" i="5" s="1"/>
  <c r="AE205" i="5"/>
  <c r="AF205" i="5" s="1"/>
  <c r="Y205" i="5"/>
  <c r="Z205" i="5" s="1"/>
  <c r="S205" i="5"/>
  <c r="T205" i="5" s="1"/>
  <c r="H205" i="5"/>
  <c r="G205" i="5"/>
  <c r="AW204" i="5"/>
  <c r="AX204" i="5" s="1"/>
  <c r="AQ204" i="5"/>
  <c r="AR204" i="5" s="1"/>
  <c r="AK204" i="5"/>
  <c r="AL204" i="5" s="1"/>
  <c r="AE204" i="5"/>
  <c r="AF204" i="5" s="1"/>
  <c r="Y204" i="5"/>
  <c r="Z204" i="5" s="1"/>
  <c r="S204" i="5"/>
  <c r="T204" i="5" s="1"/>
  <c r="G204" i="5"/>
  <c r="H204" i="5" s="1"/>
  <c r="AW203" i="5"/>
  <c r="AX203" i="5" s="1"/>
  <c r="AQ203" i="5"/>
  <c r="AR203" i="5" s="1"/>
  <c r="AK203" i="5"/>
  <c r="AL203" i="5" s="1"/>
  <c r="AE203" i="5"/>
  <c r="AF203" i="5" s="1"/>
  <c r="Y203" i="5"/>
  <c r="Z203" i="5" s="1"/>
  <c r="S203" i="5"/>
  <c r="T203" i="5" s="1"/>
  <c r="G203" i="5"/>
  <c r="H203" i="5" s="1"/>
  <c r="AW202" i="5"/>
  <c r="AX202" i="5" s="1"/>
  <c r="AQ202" i="5"/>
  <c r="AR202" i="5" s="1"/>
  <c r="AK202" i="5"/>
  <c r="AL202" i="5" s="1"/>
  <c r="AE202" i="5"/>
  <c r="AF202" i="5" s="1"/>
  <c r="Y202" i="5"/>
  <c r="Z202" i="5" s="1"/>
  <c r="S202" i="5"/>
  <c r="T202" i="5" s="1"/>
  <c r="G202" i="5"/>
  <c r="H202" i="5" s="1"/>
  <c r="AW201" i="5"/>
  <c r="AX201" i="5" s="1"/>
  <c r="AQ201" i="5"/>
  <c r="AR201" i="5" s="1"/>
  <c r="AK201" i="5"/>
  <c r="AL201" i="5" s="1"/>
  <c r="AE201" i="5"/>
  <c r="AF201" i="5" s="1"/>
  <c r="Y201" i="5"/>
  <c r="Z201" i="5" s="1"/>
  <c r="S201" i="5"/>
  <c r="T201" i="5" s="1"/>
  <c r="G201" i="5"/>
  <c r="H201" i="5" s="1"/>
  <c r="AW200" i="5"/>
  <c r="AX200" i="5" s="1"/>
  <c r="AQ200" i="5"/>
  <c r="AR200" i="5" s="1"/>
  <c r="AK200" i="5"/>
  <c r="AL200" i="5" s="1"/>
  <c r="AE200" i="5"/>
  <c r="AF200" i="5" s="1"/>
  <c r="Y200" i="5"/>
  <c r="Z200" i="5" s="1"/>
  <c r="S200" i="5"/>
  <c r="T200" i="5" s="1"/>
  <c r="G200" i="5"/>
  <c r="H200" i="5" s="1"/>
  <c r="AW199" i="5"/>
  <c r="AX199" i="5" s="1"/>
  <c r="AQ199" i="5"/>
  <c r="AR199" i="5" s="1"/>
  <c r="AK199" i="5"/>
  <c r="AL199" i="5" s="1"/>
  <c r="AE199" i="5"/>
  <c r="AF199" i="5" s="1"/>
  <c r="Y199" i="5"/>
  <c r="Z199" i="5" s="1"/>
  <c r="S199" i="5"/>
  <c r="T199" i="5" s="1"/>
  <c r="G199" i="5"/>
  <c r="H199" i="5" s="1"/>
  <c r="AW198" i="5"/>
  <c r="AX198" i="5" s="1"/>
  <c r="AQ198" i="5"/>
  <c r="AR198" i="5" s="1"/>
  <c r="AK198" i="5"/>
  <c r="AL198" i="5" s="1"/>
  <c r="AE198" i="5"/>
  <c r="AF198" i="5" s="1"/>
  <c r="Y198" i="5"/>
  <c r="Z198" i="5" s="1"/>
  <c r="S198" i="5"/>
  <c r="T198" i="5" s="1"/>
  <c r="G198" i="5"/>
  <c r="H198" i="5" s="1"/>
  <c r="AW197" i="5"/>
  <c r="AX197" i="5" s="1"/>
  <c r="AQ197" i="5"/>
  <c r="AR197" i="5" s="1"/>
  <c r="AK197" i="5"/>
  <c r="AL197" i="5" s="1"/>
  <c r="AE197" i="5"/>
  <c r="AF197" i="5" s="1"/>
  <c r="Y197" i="5"/>
  <c r="Z197" i="5" s="1"/>
  <c r="S197" i="5"/>
  <c r="T197" i="5" s="1"/>
  <c r="G197" i="5"/>
  <c r="H197" i="5" s="1"/>
  <c r="AW196" i="5"/>
  <c r="AX196" i="5" s="1"/>
  <c r="AQ196" i="5"/>
  <c r="AR196" i="5" s="1"/>
  <c r="AK196" i="5"/>
  <c r="AL196" i="5" s="1"/>
  <c r="AE196" i="5"/>
  <c r="AF196" i="5" s="1"/>
  <c r="Y196" i="5"/>
  <c r="Z196" i="5" s="1"/>
  <c r="S196" i="5"/>
  <c r="T196" i="5" s="1"/>
  <c r="G196" i="5"/>
  <c r="H196" i="5" s="1"/>
  <c r="AW195" i="5"/>
  <c r="AX195" i="5" s="1"/>
  <c r="AQ195" i="5"/>
  <c r="AR195" i="5" s="1"/>
  <c r="AK195" i="5"/>
  <c r="AL195" i="5" s="1"/>
  <c r="AE195" i="5"/>
  <c r="AF195" i="5" s="1"/>
  <c r="Y195" i="5"/>
  <c r="Z195" i="5" s="1"/>
  <c r="S195" i="5"/>
  <c r="T195" i="5" s="1"/>
  <c r="G195" i="5"/>
  <c r="H195" i="5" s="1"/>
  <c r="AW194" i="5"/>
  <c r="AX194" i="5" s="1"/>
  <c r="AQ194" i="5"/>
  <c r="AR194" i="5" s="1"/>
  <c r="AK194" i="5"/>
  <c r="AL194" i="5" s="1"/>
  <c r="AE194" i="5"/>
  <c r="AF194" i="5" s="1"/>
  <c r="Y194" i="5"/>
  <c r="Z194" i="5" s="1"/>
  <c r="S194" i="5"/>
  <c r="T194" i="5" s="1"/>
  <c r="G194" i="5"/>
  <c r="H194" i="5" s="1"/>
  <c r="AW193" i="5"/>
  <c r="AX193" i="5" s="1"/>
  <c r="AQ193" i="5"/>
  <c r="AR193" i="5" s="1"/>
  <c r="AK193" i="5"/>
  <c r="AL193" i="5" s="1"/>
  <c r="AE193" i="5"/>
  <c r="AF193" i="5" s="1"/>
  <c r="Y193" i="5"/>
  <c r="Z193" i="5" s="1"/>
  <c r="S193" i="5"/>
  <c r="T193" i="5" s="1"/>
  <c r="G193" i="5"/>
  <c r="H193" i="5" s="1"/>
  <c r="AW192" i="5"/>
  <c r="AX192" i="5" s="1"/>
  <c r="AQ192" i="5"/>
  <c r="AR192" i="5" s="1"/>
  <c r="AK192" i="5"/>
  <c r="AL192" i="5" s="1"/>
  <c r="AE192" i="5"/>
  <c r="AF192" i="5" s="1"/>
  <c r="Y192" i="5"/>
  <c r="Z192" i="5" s="1"/>
  <c r="S192" i="5"/>
  <c r="T192" i="5" s="1"/>
  <c r="G192" i="5"/>
  <c r="H192" i="5" s="1"/>
  <c r="AW190" i="5"/>
  <c r="AX190" i="5" s="1"/>
  <c r="AQ190" i="5"/>
  <c r="AR190" i="5" s="1"/>
  <c r="AK190" i="5"/>
  <c r="AL190" i="5" s="1"/>
  <c r="AE190" i="5"/>
  <c r="AF190" i="5" s="1"/>
  <c r="Y190" i="5"/>
  <c r="Z190" i="5" s="1"/>
  <c r="S190" i="5"/>
  <c r="T190" i="5" s="1"/>
  <c r="G190" i="5"/>
  <c r="H190" i="5" s="1"/>
  <c r="AW189" i="5"/>
  <c r="AX189" i="5" s="1"/>
  <c r="AQ189" i="5"/>
  <c r="AR189" i="5" s="1"/>
  <c r="AK189" i="5"/>
  <c r="AL189" i="5" s="1"/>
  <c r="AE189" i="5"/>
  <c r="AF189" i="5" s="1"/>
  <c r="Y189" i="5"/>
  <c r="Z189" i="5" s="1"/>
  <c r="S189" i="5"/>
  <c r="T189" i="5" s="1"/>
  <c r="G189" i="5"/>
  <c r="H189" i="5" s="1"/>
  <c r="AW188" i="5"/>
  <c r="AX188" i="5" s="1"/>
  <c r="AQ188" i="5"/>
  <c r="AR188" i="5" s="1"/>
  <c r="AK188" i="5"/>
  <c r="AL188" i="5" s="1"/>
  <c r="AE188" i="5"/>
  <c r="AF188" i="5" s="1"/>
  <c r="Y188" i="5"/>
  <c r="Z188" i="5" s="1"/>
  <c r="S188" i="5"/>
  <c r="T188" i="5" s="1"/>
  <c r="G188" i="5"/>
  <c r="H188" i="5" s="1"/>
  <c r="AW187" i="5"/>
  <c r="AX187" i="5" s="1"/>
  <c r="AQ187" i="5"/>
  <c r="AR187" i="5" s="1"/>
  <c r="AK187" i="5"/>
  <c r="AL187" i="5" s="1"/>
  <c r="AE187" i="5"/>
  <c r="AF187" i="5" s="1"/>
  <c r="Y187" i="5"/>
  <c r="Z187" i="5" s="1"/>
  <c r="S187" i="5"/>
  <c r="T187" i="5" s="1"/>
  <c r="G187" i="5"/>
  <c r="H187" i="5" s="1"/>
  <c r="AW186" i="5"/>
  <c r="AX186" i="5" s="1"/>
  <c r="AQ186" i="5"/>
  <c r="AR186" i="5" s="1"/>
  <c r="AK186" i="5"/>
  <c r="AL186" i="5" s="1"/>
  <c r="AE186" i="5"/>
  <c r="AF186" i="5" s="1"/>
  <c r="Y186" i="5"/>
  <c r="Z186" i="5" s="1"/>
  <c r="S186" i="5"/>
  <c r="T186" i="5" s="1"/>
  <c r="G186" i="5"/>
  <c r="H186" i="5" s="1"/>
  <c r="AW185" i="5"/>
  <c r="AX185" i="5" s="1"/>
  <c r="AQ185" i="5"/>
  <c r="AR185" i="5" s="1"/>
  <c r="AK185" i="5"/>
  <c r="AL185" i="5" s="1"/>
  <c r="AE185" i="5"/>
  <c r="AF185" i="5" s="1"/>
  <c r="Y185" i="5"/>
  <c r="Z185" i="5" s="1"/>
  <c r="S185" i="5"/>
  <c r="T185" i="5" s="1"/>
  <c r="G185" i="5"/>
  <c r="H185" i="5" s="1"/>
  <c r="AW184" i="5"/>
  <c r="AX184" i="5" s="1"/>
  <c r="AQ184" i="5"/>
  <c r="AR184" i="5" s="1"/>
  <c r="AK184" i="5"/>
  <c r="AL184" i="5" s="1"/>
  <c r="AE184" i="5"/>
  <c r="AF184" i="5" s="1"/>
  <c r="Y184" i="5"/>
  <c r="Z184" i="5" s="1"/>
  <c r="S184" i="5"/>
  <c r="T184" i="5" s="1"/>
  <c r="G184" i="5"/>
  <c r="H184" i="5" s="1"/>
  <c r="AW183" i="5"/>
  <c r="AX183" i="5" s="1"/>
  <c r="AQ183" i="5"/>
  <c r="AR183" i="5" s="1"/>
  <c r="AK183" i="5"/>
  <c r="AL183" i="5" s="1"/>
  <c r="AE183" i="5"/>
  <c r="AF183" i="5" s="1"/>
  <c r="Y183" i="5"/>
  <c r="Z183" i="5" s="1"/>
  <c r="S183" i="5"/>
  <c r="T183" i="5" s="1"/>
  <c r="G183" i="5"/>
  <c r="H183" i="5" s="1"/>
  <c r="AW182" i="5"/>
  <c r="AX182" i="5" s="1"/>
  <c r="AQ182" i="5"/>
  <c r="AR182" i="5" s="1"/>
  <c r="AK182" i="5"/>
  <c r="AL182" i="5" s="1"/>
  <c r="AE182" i="5"/>
  <c r="AF182" i="5" s="1"/>
  <c r="Y182" i="5"/>
  <c r="Z182" i="5" s="1"/>
  <c r="S182" i="5"/>
  <c r="T182" i="5" s="1"/>
  <c r="G182" i="5"/>
  <c r="H182" i="5" s="1"/>
  <c r="AW181" i="5"/>
  <c r="AX181" i="5" s="1"/>
  <c r="AQ181" i="5"/>
  <c r="AR181" i="5" s="1"/>
  <c r="AK181" i="5"/>
  <c r="AL181" i="5" s="1"/>
  <c r="AE181" i="5"/>
  <c r="AF181" i="5" s="1"/>
  <c r="Y181" i="5"/>
  <c r="Z181" i="5" s="1"/>
  <c r="S181" i="5"/>
  <c r="T181" i="5" s="1"/>
  <c r="G181" i="5"/>
  <c r="H181" i="5" s="1"/>
  <c r="AW180" i="5"/>
  <c r="AX180" i="5" s="1"/>
  <c r="AQ180" i="5"/>
  <c r="AR180" i="5" s="1"/>
  <c r="AK180" i="5"/>
  <c r="AL180" i="5" s="1"/>
  <c r="AE180" i="5"/>
  <c r="AF180" i="5" s="1"/>
  <c r="Y180" i="5"/>
  <c r="Z180" i="5" s="1"/>
  <c r="S180" i="5"/>
  <c r="T180" i="5" s="1"/>
  <c r="G180" i="5"/>
  <c r="H180" i="5" s="1"/>
  <c r="AW179" i="5"/>
  <c r="AX179" i="5" s="1"/>
  <c r="AQ179" i="5"/>
  <c r="AR179" i="5" s="1"/>
  <c r="AK179" i="5"/>
  <c r="AL179" i="5" s="1"/>
  <c r="AE179" i="5"/>
  <c r="AF179" i="5" s="1"/>
  <c r="Y179" i="5"/>
  <c r="Z179" i="5" s="1"/>
  <c r="S179" i="5"/>
  <c r="T179" i="5" s="1"/>
  <c r="G179" i="5"/>
  <c r="H179" i="5" s="1"/>
  <c r="AW178" i="5"/>
  <c r="AX178" i="5" s="1"/>
  <c r="AQ178" i="5"/>
  <c r="AR178" i="5" s="1"/>
  <c r="AK178" i="5"/>
  <c r="AL178" i="5" s="1"/>
  <c r="AE178" i="5"/>
  <c r="AF178" i="5" s="1"/>
  <c r="Y178" i="5"/>
  <c r="Z178" i="5" s="1"/>
  <c r="S178" i="5"/>
  <c r="T178" i="5" s="1"/>
  <c r="G178" i="5"/>
  <c r="H178" i="5" s="1"/>
  <c r="AW177" i="5"/>
  <c r="AX177" i="5" s="1"/>
  <c r="AQ177" i="5"/>
  <c r="AR177" i="5" s="1"/>
  <c r="AK177" i="5"/>
  <c r="AL177" i="5" s="1"/>
  <c r="AE177" i="5"/>
  <c r="AF177" i="5" s="1"/>
  <c r="Y177" i="5"/>
  <c r="Z177" i="5" s="1"/>
  <c r="S177" i="5"/>
  <c r="T177" i="5" s="1"/>
  <c r="G177" i="5"/>
  <c r="H177" i="5" s="1"/>
  <c r="AW176" i="5"/>
  <c r="AX176" i="5" s="1"/>
  <c r="AQ176" i="5"/>
  <c r="AR176" i="5" s="1"/>
  <c r="AK176" i="5"/>
  <c r="AL176" i="5" s="1"/>
  <c r="AE176" i="5"/>
  <c r="AF176" i="5" s="1"/>
  <c r="Y176" i="5"/>
  <c r="Z176" i="5" s="1"/>
  <c r="S176" i="5"/>
  <c r="T176" i="5" s="1"/>
  <c r="G176" i="5"/>
  <c r="H176" i="5" s="1"/>
  <c r="AW175" i="5"/>
  <c r="AX175" i="5" s="1"/>
  <c r="AQ175" i="5"/>
  <c r="AR175" i="5" s="1"/>
  <c r="AK175" i="5"/>
  <c r="AL175" i="5" s="1"/>
  <c r="AE175" i="5"/>
  <c r="AF175" i="5" s="1"/>
  <c r="Y175" i="5"/>
  <c r="Z175" i="5" s="1"/>
  <c r="S175" i="5"/>
  <c r="T175" i="5" s="1"/>
  <c r="G175" i="5"/>
  <c r="H175" i="5" s="1"/>
  <c r="AW174" i="5"/>
  <c r="AX174" i="5" s="1"/>
  <c r="AQ174" i="5"/>
  <c r="AR174" i="5" s="1"/>
  <c r="AK174" i="5"/>
  <c r="AL174" i="5" s="1"/>
  <c r="AE174" i="5"/>
  <c r="AF174" i="5" s="1"/>
  <c r="Y174" i="5"/>
  <c r="Z174" i="5" s="1"/>
  <c r="S174" i="5"/>
  <c r="T174" i="5" s="1"/>
  <c r="G174" i="5"/>
  <c r="H174" i="5" s="1"/>
  <c r="AW172" i="5"/>
  <c r="AX172" i="5" s="1"/>
  <c r="AQ172" i="5"/>
  <c r="AR172" i="5" s="1"/>
  <c r="AK172" i="5"/>
  <c r="AL172" i="5" s="1"/>
  <c r="AE172" i="5"/>
  <c r="AF172" i="5" s="1"/>
  <c r="Y172" i="5"/>
  <c r="Z172" i="5" s="1"/>
  <c r="S172" i="5"/>
  <c r="T172" i="5" s="1"/>
  <c r="G172" i="5"/>
  <c r="H172" i="5" s="1"/>
  <c r="AW171" i="5"/>
  <c r="AX171" i="5" s="1"/>
  <c r="AQ171" i="5"/>
  <c r="AR171" i="5" s="1"/>
  <c r="AK171" i="5"/>
  <c r="AL171" i="5" s="1"/>
  <c r="AE171" i="5"/>
  <c r="AF171" i="5" s="1"/>
  <c r="Y171" i="5"/>
  <c r="Z171" i="5" s="1"/>
  <c r="S171" i="5"/>
  <c r="T171" i="5" s="1"/>
  <c r="G171" i="5"/>
  <c r="H171" i="5" s="1"/>
  <c r="AW170" i="5"/>
  <c r="AX170" i="5" s="1"/>
  <c r="AQ170" i="5"/>
  <c r="AR170" i="5" s="1"/>
  <c r="AK170" i="5"/>
  <c r="AL170" i="5" s="1"/>
  <c r="AE170" i="5"/>
  <c r="AF170" i="5" s="1"/>
  <c r="Y170" i="5"/>
  <c r="Z170" i="5" s="1"/>
  <c r="S170" i="5"/>
  <c r="T170" i="5" s="1"/>
  <c r="G170" i="5"/>
  <c r="H170" i="5" s="1"/>
  <c r="AW169" i="5"/>
  <c r="AX169" i="5" s="1"/>
  <c r="AQ169" i="5"/>
  <c r="AR169" i="5" s="1"/>
  <c r="AK169" i="5"/>
  <c r="AL169" i="5" s="1"/>
  <c r="AE169" i="5"/>
  <c r="AF169" i="5" s="1"/>
  <c r="Y169" i="5"/>
  <c r="Z169" i="5" s="1"/>
  <c r="S169" i="5"/>
  <c r="T169" i="5" s="1"/>
  <c r="G169" i="5"/>
  <c r="H169" i="5" s="1"/>
  <c r="AW168" i="5"/>
  <c r="AX168" i="5" s="1"/>
  <c r="AQ168" i="5"/>
  <c r="AR168" i="5" s="1"/>
  <c r="AK168" i="5"/>
  <c r="AL168" i="5" s="1"/>
  <c r="AE168" i="5"/>
  <c r="AF168" i="5" s="1"/>
  <c r="Y168" i="5"/>
  <c r="Z168" i="5" s="1"/>
  <c r="S168" i="5"/>
  <c r="T168" i="5" s="1"/>
  <c r="G168" i="5"/>
  <c r="H168" i="5" s="1"/>
  <c r="AW167" i="5"/>
  <c r="AX167" i="5" s="1"/>
  <c r="AQ167" i="5"/>
  <c r="AR167" i="5" s="1"/>
  <c r="AK167" i="5"/>
  <c r="AL167" i="5" s="1"/>
  <c r="AE167" i="5"/>
  <c r="AF167" i="5" s="1"/>
  <c r="Y167" i="5"/>
  <c r="Z167" i="5" s="1"/>
  <c r="S167" i="5"/>
  <c r="T167" i="5" s="1"/>
  <c r="G167" i="5"/>
  <c r="H167" i="5" s="1"/>
  <c r="AW166" i="5"/>
  <c r="AX166" i="5" s="1"/>
  <c r="AQ166" i="5"/>
  <c r="AR166" i="5" s="1"/>
  <c r="AK166" i="5"/>
  <c r="AL166" i="5" s="1"/>
  <c r="AE166" i="5"/>
  <c r="AF166" i="5" s="1"/>
  <c r="Y166" i="5"/>
  <c r="Z166" i="5" s="1"/>
  <c r="S166" i="5"/>
  <c r="T166" i="5" s="1"/>
  <c r="G166" i="5"/>
  <c r="H166" i="5" s="1"/>
  <c r="AW165" i="5"/>
  <c r="AX165" i="5" s="1"/>
  <c r="AQ165" i="5"/>
  <c r="AR165" i="5" s="1"/>
  <c r="AK165" i="5"/>
  <c r="AL165" i="5" s="1"/>
  <c r="AE165" i="5"/>
  <c r="AF165" i="5" s="1"/>
  <c r="Y165" i="5"/>
  <c r="Z165" i="5" s="1"/>
  <c r="S165" i="5"/>
  <c r="T165" i="5" s="1"/>
  <c r="G165" i="5"/>
  <c r="H165" i="5" s="1"/>
  <c r="AW164" i="5"/>
  <c r="AX164" i="5" s="1"/>
  <c r="AQ164" i="5"/>
  <c r="AR164" i="5" s="1"/>
  <c r="AK164" i="5"/>
  <c r="AL164" i="5" s="1"/>
  <c r="AF164" i="5"/>
  <c r="AE164" i="5"/>
  <c r="Y164" i="5"/>
  <c r="Z164" i="5" s="1"/>
  <c r="S164" i="5"/>
  <c r="T164" i="5" s="1"/>
  <c r="G164" i="5"/>
  <c r="H164" i="5" s="1"/>
  <c r="AW163" i="5"/>
  <c r="AX163" i="5" s="1"/>
  <c r="AQ163" i="5"/>
  <c r="AR163" i="5" s="1"/>
  <c r="AK163" i="5"/>
  <c r="AL163" i="5" s="1"/>
  <c r="AE163" i="5"/>
  <c r="AF163" i="5" s="1"/>
  <c r="Y163" i="5"/>
  <c r="Z163" i="5" s="1"/>
  <c r="S163" i="5"/>
  <c r="T163" i="5" s="1"/>
  <c r="G163" i="5"/>
  <c r="H163" i="5" s="1"/>
  <c r="AW162" i="5"/>
  <c r="AX162" i="5" s="1"/>
  <c r="AQ162" i="5"/>
  <c r="AR162" i="5" s="1"/>
  <c r="AK162" i="5"/>
  <c r="AL162" i="5" s="1"/>
  <c r="AE162" i="5"/>
  <c r="AF162" i="5" s="1"/>
  <c r="Y162" i="5"/>
  <c r="Z162" i="5" s="1"/>
  <c r="S162" i="5"/>
  <c r="T162" i="5" s="1"/>
  <c r="G162" i="5"/>
  <c r="H162" i="5" s="1"/>
  <c r="AW160" i="5"/>
  <c r="AX160" i="5" s="1"/>
  <c r="AQ160" i="5"/>
  <c r="AR160" i="5" s="1"/>
  <c r="AK160" i="5"/>
  <c r="AL160" i="5" s="1"/>
  <c r="AE160" i="5"/>
  <c r="AF160" i="5" s="1"/>
  <c r="Y160" i="5"/>
  <c r="Z160" i="5" s="1"/>
  <c r="S160" i="5"/>
  <c r="T160" i="5" s="1"/>
  <c r="H160" i="5"/>
  <c r="AW159" i="5"/>
  <c r="AX159" i="5" s="1"/>
  <c r="AQ159" i="5"/>
  <c r="AR159" i="5" s="1"/>
  <c r="AK159" i="5"/>
  <c r="AL159" i="5" s="1"/>
  <c r="AE159" i="5"/>
  <c r="AF159" i="5" s="1"/>
  <c r="Y159" i="5"/>
  <c r="Z159" i="5" s="1"/>
  <c r="S159" i="5"/>
  <c r="T159" i="5" s="1"/>
  <c r="AW158" i="5"/>
  <c r="AX158" i="5" s="1"/>
  <c r="AQ158" i="5"/>
  <c r="AR158" i="5" s="1"/>
  <c r="AK158" i="5"/>
  <c r="AL158" i="5" s="1"/>
  <c r="AE158" i="5"/>
  <c r="AF158" i="5" s="1"/>
  <c r="Y158" i="5"/>
  <c r="Z158" i="5" s="1"/>
  <c r="S158" i="5"/>
  <c r="T158" i="5" s="1"/>
  <c r="H158" i="5"/>
  <c r="AW157" i="5"/>
  <c r="AX157" i="5" s="1"/>
  <c r="AQ157" i="5"/>
  <c r="AR157" i="5" s="1"/>
  <c r="AK157" i="5"/>
  <c r="AL157" i="5" s="1"/>
  <c r="AE157" i="5"/>
  <c r="AF157" i="5" s="1"/>
  <c r="Y157" i="5"/>
  <c r="Z157" i="5" s="1"/>
  <c r="S157" i="5"/>
  <c r="T157" i="5" s="1"/>
  <c r="H157" i="5"/>
  <c r="AW156" i="5"/>
  <c r="AX156" i="5" s="1"/>
  <c r="AQ156" i="5"/>
  <c r="AR156" i="5" s="1"/>
  <c r="AK156" i="5"/>
  <c r="AL156" i="5" s="1"/>
  <c r="AE156" i="5"/>
  <c r="AF156" i="5" s="1"/>
  <c r="Y156" i="5"/>
  <c r="Z156" i="5" s="1"/>
  <c r="S156" i="5"/>
  <c r="T156" i="5" s="1"/>
  <c r="AW155" i="5"/>
  <c r="AX155" i="5" s="1"/>
  <c r="AQ155" i="5"/>
  <c r="AR155" i="5" s="1"/>
  <c r="AK155" i="5"/>
  <c r="AL155" i="5" s="1"/>
  <c r="AE155" i="5"/>
  <c r="AF155" i="5" s="1"/>
  <c r="Y155" i="5"/>
  <c r="Z155" i="5" s="1"/>
  <c r="S155" i="5"/>
  <c r="T155" i="5" s="1"/>
  <c r="H155" i="5"/>
  <c r="AX153" i="5"/>
  <c r="AR153" i="5"/>
  <c r="AL153" i="5"/>
  <c r="Z153" i="5"/>
  <c r="T153" i="5"/>
  <c r="H153" i="5"/>
  <c r="AX152" i="5"/>
  <c r="AR152" i="5"/>
  <c r="AL152" i="5"/>
  <c r="AF152" i="5"/>
  <c r="Z152" i="5"/>
  <c r="H152" i="5"/>
  <c r="AR151" i="5"/>
  <c r="AF151" i="5"/>
  <c r="Z151" i="5"/>
  <c r="T151" i="5"/>
  <c r="AX150" i="5"/>
  <c r="AR150" i="5"/>
  <c r="AL150" i="5"/>
  <c r="AF150" i="5"/>
  <c r="Z150" i="5"/>
  <c r="T150" i="5"/>
  <c r="H150" i="5"/>
  <c r="AX149" i="5"/>
  <c r="AL149" i="5"/>
  <c r="AF149" i="5"/>
  <c r="H149" i="5"/>
  <c r="AX148" i="5"/>
  <c r="AR148" i="5"/>
  <c r="AL148" i="5"/>
  <c r="AF148" i="5"/>
  <c r="Z148" i="5"/>
  <c r="T148" i="5"/>
  <c r="AX147" i="5"/>
  <c r="AR147" i="5"/>
  <c r="AL147" i="5"/>
  <c r="Z147" i="5"/>
  <c r="T147" i="5"/>
  <c r="H147" i="5"/>
  <c r="AX146" i="5"/>
  <c r="AR146" i="5"/>
  <c r="AL146" i="5"/>
  <c r="AF146" i="5"/>
  <c r="Z146" i="5"/>
  <c r="H146" i="5"/>
  <c r="AX145" i="5"/>
  <c r="AR145" i="5"/>
  <c r="AF145" i="5"/>
  <c r="Z145" i="5"/>
  <c r="T145" i="5"/>
  <c r="AX144" i="5"/>
  <c r="AR144" i="5"/>
  <c r="AL144" i="5"/>
  <c r="AF144" i="5"/>
  <c r="Z144" i="5"/>
  <c r="T144" i="5"/>
  <c r="H144" i="5"/>
  <c r="AX142" i="5"/>
  <c r="AL142" i="5"/>
  <c r="AF142" i="5"/>
  <c r="H142" i="5"/>
  <c r="AX140" i="5"/>
  <c r="AR140" i="5"/>
  <c r="AL140" i="5"/>
  <c r="AF140" i="5"/>
  <c r="Z140" i="5"/>
  <c r="T140" i="5"/>
  <c r="H140" i="5"/>
  <c r="AR135" i="5"/>
  <c r="AL135" i="5"/>
  <c r="Z135" i="5"/>
  <c r="T135" i="5"/>
  <c r="H135" i="5"/>
  <c r="AX128" i="5"/>
  <c r="AR128" i="5"/>
  <c r="AL128" i="5"/>
  <c r="AF128" i="5"/>
  <c r="Z128" i="5"/>
  <c r="T128" i="5"/>
  <c r="H128" i="5"/>
  <c r="AX123" i="5"/>
  <c r="AR123" i="5"/>
  <c r="AF123" i="5"/>
  <c r="Z123" i="5"/>
  <c r="T123" i="5"/>
  <c r="H123" i="5"/>
  <c r="AX105" i="5"/>
  <c r="AR105" i="5"/>
  <c r="AL105" i="5"/>
  <c r="AF105" i="5"/>
  <c r="Z105" i="5"/>
  <c r="T105" i="5"/>
  <c r="H105" i="5"/>
  <c r="AX103" i="5"/>
  <c r="AL103" i="5"/>
  <c r="AF103" i="5"/>
  <c r="AX96" i="5"/>
  <c r="AR96" i="5"/>
  <c r="AL96" i="5"/>
  <c r="AF96" i="5"/>
  <c r="Z96" i="5"/>
  <c r="T96" i="5"/>
  <c r="H96" i="5"/>
  <c r="AR89" i="5"/>
  <c r="AL89" i="5"/>
  <c r="Z89" i="5"/>
  <c r="T89" i="5"/>
  <c r="H89" i="5"/>
  <c r="AX83" i="5"/>
  <c r="AR83" i="5"/>
  <c r="AL83" i="5"/>
  <c r="AF83" i="5"/>
  <c r="Z83" i="5"/>
  <c r="T83" i="5"/>
  <c r="H83" i="5"/>
  <c r="AX79" i="5"/>
  <c r="AR79" i="5"/>
  <c r="AF79" i="5"/>
  <c r="Z79" i="5"/>
  <c r="T79" i="5"/>
  <c r="H79" i="5"/>
  <c r="AX76" i="5"/>
  <c r="AR76" i="5"/>
  <c r="AL76" i="5"/>
  <c r="AF76" i="5"/>
  <c r="T76" i="5"/>
  <c r="X76" i="5" s="1"/>
  <c r="Y76" i="5" s="1"/>
  <c r="Z76" i="5" s="1"/>
  <c r="H76" i="5"/>
  <c r="AX69" i="5"/>
  <c r="AL69" i="5"/>
  <c r="AF69" i="5"/>
  <c r="H69" i="5"/>
  <c r="AX62" i="5"/>
  <c r="AR62" i="5"/>
  <c r="AL62" i="5"/>
  <c r="AF62" i="5"/>
  <c r="T62" i="5"/>
  <c r="X62" i="5" s="1"/>
  <c r="H62" i="5"/>
  <c r="AR55" i="5"/>
  <c r="AL55" i="5"/>
  <c r="T55" i="5"/>
  <c r="H55" i="5"/>
  <c r="AX54" i="5"/>
  <c r="AR54" i="5"/>
  <c r="AL54" i="5"/>
  <c r="AF54" i="5"/>
  <c r="Z54" i="5"/>
  <c r="H54" i="5"/>
  <c r="AX53" i="5"/>
  <c r="AR53" i="5"/>
  <c r="AF53" i="5"/>
  <c r="Z53" i="5"/>
  <c r="T53" i="5"/>
  <c r="H53" i="5"/>
  <c r="AX52" i="5"/>
  <c r="AR52" i="5"/>
  <c r="AL52" i="5"/>
  <c r="AF52" i="5"/>
  <c r="T52" i="5"/>
  <c r="AX51" i="5"/>
  <c r="AL51" i="5"/>
  <c r="AF51" i="5"/>
  <c r="Z51" i="5"/>
  <c r="AX50" i="5"/>
  <c r="AR50" i="5"/>
  <c r="AL50" i="5"/>
  <c r="AF50" i="5"/>
  <c r="Z50" i="5"/>
  <c r="T50" i="5"/>
  <c r="H50" i="5"/>
  <c r="AR49" i="5"/>
  <c r="AL49" i="5"/>
  <c r="T49" i="5"/>
  <c r="AX48" i="5"/>
  <c r="AR48" i="5"/>
  <c r="AL48" i="5"/>
  <c r="AF48" i="5"/>
  <c r="Z48" i="5"/>
  <c r="H48" i="5"/>
  <c r="AX47" i="5"/>
  <c r="AR47" i="5"/>
  <c r="AF47" i="5"/>
  <c r="Z47" i="5"/>
  <c r="T47" i="5"/>
  <c r="H47" i="5"/>
  <c r="AX43" i="5"/>
  <c r="AR43" i="5"/>
  <c r="AL43" i="5"/>
  <c r="AF43" i="5"/>
  <c r="T43" i="5"/>
  <c r="H43" i="5"/>
  <c r="AX36" i="5"/>
  <c r="AL36" i="5"/>
  <c r="AF36" i="5"/>
  <c r="Z36" i="5"/>
  <c r="H36" i="5"/>
  <c r="AX29" i="5"/>
  <c r="AR29" i="5"/>
  <c r="AL29" i="5"/>
  <c r="AF29" i="5"/>
  <c r="Z29" i="5"/>
  <c r="T29" i="5"/>
  <c r="H29" i="5"/>
  <c r="AR24" i="5"/>
  <c r="AL24" i="5"/>
  <c r="T24" i="5"/>
  <c r="H24" i="5"/>
  <c r="AX18" i="5"/>
  <c r="AR18" i="5"/>
  <c r="AL18" i="5"/>
  <c r="AF18" i="5"/>
  <c r="Z18" i="5"/>
  <c r="Y62" i="5" l="1"/>
  <c r="Z62" i="5"/>
</calcChain>
</file>

<file path=xl/sharedStrings.xml><?xml version="1.0" encoding="utf-8"?>
<sst xmlns="http://schemas.openxmlformats.org/spreadsheetml/2006/main" count="591" uniqueCount="329">
  <si>
    <t xml:space="preserve">DESCRIPCION </t>
  </si>
  <si>
    <t>REFERENCIA ARTICULO</t>
  </si>
  <si>
    <t>CONCEPTO</t>
  </si>
  <si>
    <t>Observación</t>
  </si>
  <si>
    <t>UNIDAD DE MEDIDA</t>
  </si>
  <si>
    <t>ALIMENTOS</t>
  </si>
  <si>
    <t>Refrigerio No Perecedero</t>
  </si>
  <si>
    <t>•Dos (2) productos de paquete (snack) entre 35 y 70 gramos</t>
  </si>
  <si>
    <t>•Bebida: Jugo de caja de 200 ml, jugo de botella plástica de 300</t>
  </si>
  <si>
    <t>ml, gaseosa botella plástica de 250 ml</t>
  </si>
  <si>
    <t>•Fruta de cosecha</t>
  </si>
  <si>
    <t>•Empacado</t>
  </si>
  <si>
    <t>Incluye transporte y servicio (distribución en sitio de realización del evento o actividad e impuesto al consumo si aplica).</t>
  </si>
  <si>
    <t>UNIDAD</t>
  </si>
  <si>
    <t>Refrigerios Tipo A</t>
  </si>
  <si>
    <t>•Producto de panadería: de sal o de dulce de 150 gramos o sándwich (pan tipo árabe, 2 rodajas de jamón de cordero de 70 gr, 2 rodajas de queso doble crema, 60 gr de lechuga rizada)</t>
  </si>
  <si>
    <t>•Bebida: Jugo de fruta, leche o derivados, sorbetes, malteada, gaseosas en empaque comercial duro, de vidrio o plástico o tetrapack o lata. No en bolsas</t>
  </si>
  <si>
    <t>•Fruta</t>
  </si>
  <si>
    <t>Refrigerios Tipo B</t>
  </si>
  <si>
    <t>•Producto de panadería: de sal o de dulce de 200 gramos o sándwich (pan tipo árabe, 2 rodajas de jamón de cordero de 70 gr, 2 rodajas de queso doble crema, 60 gr de lechuga rizada)</t>
  </si>
  <si>
    <t>•Bebida: jugo de caja de 200 ml, jugo de botella plástica de 300 ml,</t>
  </si>
  <si>
    <t>gaseosa botella plástica de 250 ml (tipo ziplock)</t>
  </si>
  <si>
    <t>•Fruta de 150 gramos</t>
  </si>
  <si>
    <t>•Postre entre 35 y 70 gr</t>
  </si>
  <si>
    <t>Refrigerios Tipo C</t>
  </si>
  <si>
    <t>•Bebida: jugo de caja de 200 ml, jugo natural en agua servido en</t>
  </si>
  <si>
    <t>vaso o copa, gaseosa botella plástica de 250 ml (tipo ziplock)</t>
  </si>
  <si>
    <t>•Servido en loza</t>
  </si>
  <si>
    <t>Refrigerio Para Protocolo</t>
  </si>
  <si>
    <t>•Producto de panadería: muffins, sándwich gourmet, almojábana,</t>
  </si>
  <si>
    <t>•Bebida: Jugo natural de frutas, brocheta de frutas.</t>
  </si>
  <si>
    <t>•Acompañamiento: pasteles, postres, dulces.</t>
  </si>
  <si>
    <t>•Empacado o servido en menaje de loza nacional o importada según corresponda y decorado para ocasiones especiales. Incluye transporte, menaje y servicio (servido en plato o mesa según corresponda e impuesto al consumo si aplica).</t>
  </si>
  <si>
    <t xml:space="preserve">pastel </t>
  </si>
  <si>
    <t>pastel tipo refrigerio carne (150 gr) o pollo (150gr)</t>
  </si>
  <si>
    <t>Empanadas</t>
  </si>
  <si>
    <t>Empanadadas de carne o pollo (80gr)</t>
  </si>
  <si>
    <t xml:space="preserve">Deditos </t>
  </si>
  <si>
    <t>Deditos de queso (30 gr)</t>
  </si>
  <si>
    <t xml:space="preserve">Sandwich </t>
  </si>
  <si>
    <t>De pollo 200 GR</t>
  </si>
  <si>
    <t>Jamon y Queso (100 GR)</t>
  </si>
  <si>
    <t>Croissant</t>
  </si>
  <si>
    <t>40 GR</t>
  </si>
  <si>
    <t>pan de yuca</t>
  </si>
  <si>
    <t>80 GR</t>
  </si>
  <si>
    <t>Almojabana</t>
  </si>
  <si>
    <r>
      <t xml:space="preserve">Desayuno Americano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</si>
  <si>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 Carbohidrato de 150 gramos</t>
  </si>
  <si>
    <t>• Bebida caliente de 12 onzas</t>
  </si>
  <si>
    <t>• Proteína 200 gramos</t>
  </si>
  <si>
    <t>• Mantequilla 10 gramos</t>
  </si>
  <si>
    <t>• Mermelada 15 gramos</t>
  </si>
  <si>
    <t>• Fruta de 150 gramos</t>
  </si>
  <si>
    <t>Incluye transporte, menaje y servicio (servido en plato o mesa según corresponda e impuesto al consumo si aplica)</t>
  </si>
  <si>
    <r>
      <t xml:space="preserve">Desayuno Continental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</si>
  <si>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 Carbohidrato de 120 gramos</t>
  </si>
  <si>
    <r>
      <t xml:space="preserve">Desayuno Buffet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</si>
  <si>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 Bebida caliente de 20 onzas</t>
  </si>
  <si>
    <t>Incluye transporte, menaje y servicio (servido en plato o mesa según corresponda e impuesto al consumo si aplica).</t>
  </si>
  <si>
    <r>
      <t xml:space="preserve">Desayuno Light </t>
    </r>
    <r>
      <rPr>
        <sz val="8"/>
        <color theme="1"/>
        <rFont val="Arial"/>
        <family val="2"/>
      </rPr>
      <t>(Puesto Por Persona Que</t>
    </r>
  </si>
  <si>
    <t>Incluye, Plato Base, Plato Fuerte, Plato Sopa, Vaso Largo O De Jugo, Copa De Agua, Tenedor Fuerte, Cuchillo Fuerte, Tenedor O Cuchara De Entrada, Plato Postre Cuchara O Tenedor Para Postre,</t>
  </si>
  <si>
    <t>• 3 Porciones de fruta de 150 gramos cada una</t>
  </si>
  <si>
    <r>
      <t xml:space="preserve">Desayuno Típico </t>
    </r>
    <r>
      <rPr>
        <sz val="8"/>
        <color theme="1"/>
        <rFont val="Arial"/>
        <family val="2"/>
      </rPr>
      <t>(Puesto Por Persona Que</t>
    </r>
  </si>
  <si>
    <t>• Caldo de costilla (res), tamal, changua</t>
  </si>
  <si>
    <r>
      <t xml:space="preserve">Almuerzo o Cena Ejecutivo (a)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</si>
  <si>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Sopa: cereal, crema, verduras, consomé Proteína</t>
  </si>
  <si>
    <t>2 porciones de carbohidrato Regulador</t>
  </si>
  <si>
    <t>• Bebida</t>
  </si>
  <si>
    <t>• Postre</t>
  </si>
  <si>
    <t>• Incluye el transporte, menaje y servicio (servido en plato o mesa</t>
  </si>
  <si>
    <t>según corresponda e impuesto al consumo si aplica).</t>
  </si>
  <si>
    <r>
      <t xml:space="preserve">Almuerzo o Cena Buffet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</si>
  <si>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Variedad de platos: 5 opciones de proteína de 250 gr</t>
  </si>
  <si>
    <t>• 5 opciones de carbohidratos de 150 gr</t>
  </si>
  <si>
    <t>• 5 opciones de reguladores de 150 gr</t>
  </si>
  <si>
    <t>• 2 opciones de bebida de 250 ml</t>
  </si>
  <si>
    <t>• 5 opciones de postre entre 35 y 70 gr</t>
  </si>
  <si>
    <r>
      <t xml:space="preserve">Almuerzo o Cena Protocolo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</si>
  <si>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 Entrada: sopa, crema, consomé, fruta</t>
  </si>
  <si>
    <t>• Corte de carnes, aves, pescados</t>
  </si>
  <si>
    <t>• 2 porciones de carbohidrato</t>
  </si>
  <si>
    <t>• Regulador</t>
  </si>
  <si>
    <t>Almuerzo (empacado)</t>
  </si>
  <si>
    <t>Sopa o fruta, proteína 250 gr, carbohidrato, cereal, ensalada o verdura y jugo de caja.</t>
  </si>
  <si>
    <t>Para estas opciones las estaciones de café deberán venir servido en menaje de porcelana</t>
  </si>
  <si>
    <t>Estación De Café Vip</t>
  </si>
  <si>
    <t>El mismo puede contener cualquiera de las siguientes solicitudes:</t>
  </si>
  <si>
    <t>• Debe llevar tabla de queso importados,</t>
  </si>
  <si>
    <t>• Galletas saltinas noel individuales,</t>
  </si>
  <si>
    <t>• Galletas danesas,</t>
  </si>
  <si>
    <t>• Almojábanas frescas,</t>
  </si>
  <si>
    <t>• Mañanitas,</t>
  </si>
  <si>
    <t>• De todito,</t>
  </si>
  <si>
    <t>• Achiras de ramo,</t>
  </si>
  <si>
    <t>• Platanitos de frito lay,</t>
  </si>
  <si>
    <t>• Nueces por separado: marañón, almendra, maní, pistacho.</t>
  </si>
  <si>
    <t>• Jugo natural de mandarina en vaso de vidrio o cristal,</t>
  </si>
  <si>
    <t>• Pan baguete,</t>
  </si>
  <si>
    <t>• Pan arándanos,</t>
  </si>
  <si>
    <t>• Corazones y tortas.</t>
  </si>
  <si>
    <t>• Café, capuchino, chocolate, aguas aromáticas y agua servido en</t>
  </si>
  <si>
    <t>pocillo de porcelana o vaso de cristal o vidrio según corresponda.</t>
  </si>
  <si>
    <t>• Se debe servir en menaje de loza</t>
  </si>
  <si>
    <t>• Incluye el transporte, servicios, distribución en sitio de realización del evento o actividad o servido en plato o mesa según corresponda e impuesto al consumo si aplica.</t>
  </si>
  <si>
    <t>Estación de café Simple</t>
  </si>
  <si>
    <t>• Café, tinto, aromática, té servido en vaso biodegradable de 4 onzas (servido en plato o mesa según corresponda e impuesto al consumo si aplica)</t>
  </si>
  <si>
    <t>• Agua servida en vaso material biodegradable de 10 onzas.</t>
  </si>
  <si>
    <t>• Incluye el transporte, menaje y servicio (distribución en sitio de</t>
  </si>
  <si>
    <t>realización del evento o actividad o servido en plato</t>
  </si>
  <si>
    <t>o mesa según corresponda e impuesto al consumo si aplica).</t>
  </si>
  <si>
    <t>Estación de café Break</t>
  </si>
  <si>
    <t>• Café, tinto, aromática, té servido en vaso en material</t>
  </si>
  <si>
    <t>biodegradable de 4 onzas</t>
  </si>
  <si>
    <t>• Agua servida en vaso en material biodegradable de 10 onzas.</t>
  </si>
  <si>
    <t>• Acompañados de galletas y colaciones.</t>
  </si>
  <si>
    <t>Estación de café Protocolo</t>
  </si>
  <si>
    <t>• Capuccino, mocaccino, chocolate, café, tinto de 6 onzas,</t>
  </si>
  <si>
    <t>• Agua y jugos naturales de 10 onzas</t>
  </si>
  <si>
    <t>• Botella de gaseosa de 400 ml,</t>
  </si>
  <si>
    <t>• Muffins, colaciones.</t>
  </si>
  <si>
    <t>• Incluye el transporte, menaje, greca y servicio (distribución en sitio de realización del evento o actividad o servido en plato o mesa según corresponda e impuesto al consumo si aplica).</t>
  </si>
  <si>
    <t>ESTACIÓN DE CAFÉ Y AGUA SIMPLE</t>
  </si>
  <si>
    <t>(para 50 PAX)</t>
  </si>
  <si>
    <t>Cantidades y permanencia de: café, agua aromática de sabores variados, agua natural, crema para el café, azúcar normal, mezcladores y vasos 4oz..  Incluye el transporte y personal que atiende la estación</t>
  </si>
  <si>
    <t>Estación</t>
  </si>
  <si>
    <t>(para 100 PAX)</t>
  </si>
  <si>
    <t>Cantidades y permanencia de: café, agua aromática de sabores variados, agua natural, crema para el café, azúcar normal, mezcladores y vasos 4oz.. Incluye transporte y  personal que atiende la estación</t>
  </si>
  <si>
    <t>Agua en bolsa por 360 ml</t>
  </si>
  <si>
    <t>Agua natural en envase de bolsa plástica por 360 ml  y que cuente con Registro Sanitario Invima</t>
  </si>
  <si>
    <t>Agua en bolsa por 600 ml</t>
  </si>
  <si>
    <t>Agua natural en envase de bolsa plástica por 600 ml  y que cuente con Registro Sanitario Invima</t>
  </si>
  <si>
    <t>Agua Natural en botella plástica por 300 ml</t>
  </si>
  <si>
    <t>Agua natural sin gas en envase no retornable en botella de plástico por 300 ml  y que cuente con Registro Sanitario Invima</t>
  </si>
  <si>
    <t>Agua Natural en botella plástica por 600 ml</t>
  </si>
  <si>
    <t>Agua natural sin gas en envase no retornable en botella de plástico por 600 ml  y que cuente con Registro Sanitario Invima</t>
  </si>
  <si>
    <t>Gaseosa En Botella Plástica 250 Ml</t>
  </si>
  <si>
    <t>Que cuente con Registro Sanitario Invima</t>
  </si>
  <si>
    <t>Gaseosa En Botella Plástica 400 Ml</t>
  </si>
  <si>
    <t>Gaseosa En Botella Plástica 600 Ml</t>
  </si>
  <si>
    <t>Jugo Natural En Vaso De 12 Onzas</t>
  </si>
  <si>
    <t>Jugo De Caja De 200 Ml</t>
  </si>
  <si>
    <t>Jugo De Botella Plástica De 300 Ml</t>
  </si>
  <si>
    <t>MENAJE</t>
  </si>
  <si>
    <t>Menaje Comidas Principales</t>
  </si>
  <si>
    <t>(Puesto Por Persona Que Incluye, Plato Base, Plato Fuerte, Plato Sopa y/o consomé, Vaso Largo O De Jugo, Copa De Agua, Tenedor Fuerte, Cuchillo Fuerte, Tenedor O Cuchara De Entrada, Plato Postre Cuchara o Tenedor Para Postre, Cuchillo De Untar, Según Corresponda) (Cerámica y/o porcelana)</t>
  </si>
  <si>
    <t>Menaje Comidas Principales con servilletas de tela e individuales</t>
  </si>
  <si>
    <t>Puesto Por Persona</t>
  </si>
  <si>
    <t>Menaje refrigerios</t>
  </si>
  <si>
    <t>Manteles Para Mesa</t>
  </si>
  <si>
    <t>Servilletas De Tela</t>
  </si>
  <si>
    <t>Individual De Tela</t>
  </si>
  <si>
    <t>ALQUILER DE ESPACIOS</t>
  </si>
  <si>
    <t>Auditorio Principal  Para 25  pax</t>
  </si>
  <si>
    <t>Alquiler Salón amplio con capacidad de hasta 25 personas, con mobiliario, ventilación adecuada, conexiones eléctricas e iluminación adecuada para el desarrollo de actividades tipo taller o seminario. Se debe garantizar el fácil acceso y desplazamiento para personas con movilidad reducida</t>
  </si>
  <si>
    <t>Unidad</t>
  </si>
  <si>
    <t>Auditorio Principal  Para  50 pax</t>
  </si>
  <si>
    <t>Alquiler Salón amplio con capacidad de hasta 50 personas, con mobiliario, ventilación adecuada, conexiones eléctricas e iluminación adecuada para el desarrollo de actividades tipo taller o seminario. Se debe garantizar el fácil acceso y desplazamiento para personas con movilidad reducida</t>
  </si>
  <si>
    <t>Auditorio Principal  Para  100 pax</t>
  </si>
  <si>
    <t>Alquiler Salón amplio con capacidad de hasta 100 personas, con mobiliario,  ventilación adecuada, conexiones eléctricas e iluminación adecuada para el desarrollo de actividades tipo taller o seminario. Se debe garantizar el fácil acceso y desplazamiento para personas con movilidad reducida</t>
  </si>
  <si>
    <t>Salones  Alternos Para 25  pax</t>
  </si>
  <si>
    <t>Salones  Alternos Para  50 pax</t>
  </si>
  <si>
    <t>Salones  Alternos Salas VIP (15 pax)</t>
  </si>
  <si>
    <t>Alquiler Salón amplio con capacidad de hasta 15 personas, con ventilación adecuada, conexiones eléctricas e iluminación adecuada para el desarrollo de actividades tipo taller o seminario. Se debe garantizar el fácil acceso y desplazamiento para personas con movilidad reducida</t>
  </si>
  <si>
    <t>Hotel Salon alterno Salas VIP (15 pax)</t>
  </si>
  <si>
    <t>MULTISALON TIPO 1 CON DOTACION</t>
  </si>
  <si>
    <t>Alquiler Salón principal amplio para 100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</si>
  <si>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MULTISALON TIPO 2 CON DOTACION</t>
  </si>
  <si>
    <t>Alquiler Salón principal amplio para 200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</si>
  <si>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MULTISALON TIPO 3 CON DOTACION</t>
  </si>
  <si>
    <t>Alquiler Salón principal amplio para 300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</si>
  <si>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MULTISALON TIPO 4 CON DOTACION</t>
  </si>
  <si>
    <t>Alquiler Salón principal amplio para 500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</si>
  <si>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MOBILIARIO</t>
  </si>
  <si>
    <t>Sillas Plásticas Con Apoya Brazo</t>
  </si>
  <si>
    <t>Alquiler por día</t>
  </si>
  <si>
    <t>Sillas Plásticas Sin Apoya Brazo</t>
  </si>
  <si>
    <t>Silla De Malla Con Apoya Brazo</t>
  </si>
  <si>
    <t>Silla Tipo Bar Con Espaldar</t>
  </si>
  <si>
    <t>Silla Malinche</t>
  </si>
  <si>
    <t>Silla Cian</t>
  </si>
  <si>
    <t>Sillas Tifanny</t>
  </si>
  <si>
    <t>Mesas Plásticas Redonda</t>
  </si>
  <si>
    <t>Mesas Para Eventos Redonda 1.50 Mt</t>
  </si>
  <si>
    <t>Mesón Para Eventos Rectangular 1.80Mt</t>
  </si>
  <si>
    <t>Mesón Para Eventos Rectangular 2.00Mt</t>
  </si>
  <si>
    <t>Mesas Cocteleras</t>
  </si>
  <si>
    <t>Puff De Cuero</t>
  </si>
  <si>
    <t>Puff De Rustico o Vintage</t>
  </si>
  <si>
    <t>Salas Lounge Para 4 Personas por día</t>
  </si>
  <si>
    <t>Salas Lounge Para 6 Personas por día</t>
  </si>
  <si>
    <t>Salas Lounge Para 8 Personas por día</t>
  </si>
  <si>
    <t>MONTAJE</t>
  </si>
  <si>
    <t>ATRIL</t>
  </si>
  <si>
    <t>Alquiler Atril, soporte de madera, que permita sostener papeles, libros, computadores portátiles o soporte de metal que sea regulable en altura e inclinación.</t>
  </si>
  <si>
    <t>TARIMA 3x3</t>
  </si>
  <si>
    <t>Alquiler Tarima 3 x 3: 9 m2, incluye estructura, piso, escalera o rampa.</t>
  </si>
  <si>
    <t>TARIMA 3x3 con carpa</t>
  </si>
  <si>
    <t>Alquiler Tarima 3 x 3: 9 m2, incluye estructura, piso, escalera o rampa y carpa del tamaño del área de la tarima</t>
  </si>
  <si>
    <t>TARIMA 4x4</t>
  </si>
  <si>
    <t>Alquiler Tarima 4 x 4: 16 m2, incluye estructura, piso, escalera o rampa.</t>
  </si>
  <si>
    <t>TARIMA 4x4 con carpa</t>
  </si>
  <si>
    <t>Alquiler Tarima 4 x 4: 16 m2, incluye estructura, piso, escalera o rampa y carpa del tamaño del área de la tarima</t>
  </si>
  <si>
    <t>TARIMA 5x5</t>
  </si>
  <si>
    <t>Alquiler Tarima 5 x 5: 25 m2, incluye estructura, piso, escalera o rampa.</t>
  </si>
  <si>
    <t>TARIMA 5x5 con carpa</t>
  </si>
  <si>
    <t>Alquiler Tarima 5 x 5: 25 m2, incluye estructura, piso, escalera o rampa y carpa del tamaño del área de la tarima</t>
  </si>
  <si>
    <t>TARIMA 6x6</t>
  </si>
  <si>
    <t>Alquiler Tarima 6 x 6: 36 m2, incluye estructura, piso, escalera o rampa.</t>
  </si>
  <si>
    <t>TARIMA 6x6 con carpa</t>
  </si>
  <si>
    <t>Alquiler Tarima 6 x 6: 36 m2, incluye estructura, piso, escalera o rampa y carpa del tamaño del área de la tarima</t>
  </si>
  <si>
    <t>TARIMA 8x8</t>
  </si>
  <si>
    <t>Alquiler Tarima 8 x 8: 64 m2, incluye estructura, piso, escalera o rampa.</t>
  </si>
  <si>
    <t>TARIMA 8x8 con carpa</t>
  </si>
  <si>
    <t>Alquiler Tarima 8 x 8: 64 m2, incluye estructura, piso, escalera o rampa y carpa del tamaño del área de la tarima</t>
  </si>
  <si>
    <t>TARIMA 12x6</t>
  </si>
  <si>
    <t>Alquiler Tarima 12 x 6: 72 m2, incluye estructura, piso, escalera o rampa.</t>
  </si>
  <si>
    <t>TARIMA 12x6 con carpa</t>
  </si>
  <si>
    <t>Alquiler Tarima 12 x 6: 72 m2, incluye estructura, piso, escalera o rampa y carpa del tamaño del área de la tarima</t>
  </si>
  <si>
    <t>TARIMA 12x12</t>
  </si>
  <si>
    <t>Alquiler Tarima 12 x 12: 144 m2, incluye estructura, piso, escalera o rampa.</t>
  </si>
  <si>
    <t>TARIMA 12x12 con carpa</t>
  </si>
  <si>
    <t>Alquiler Tarima 12 x 12: 144 m2, incluye estructura, piso, escalera o rampa y carpa del tamaño del área de la tarima</t>
  </si>
  <si>
    <t>Carpas 2M X 2M (por día)</t>
  </si>
  <si>
    <t>Carpa Tipo Hangar Modulares 6X12 (por día)</t>
  </si>
  <si>
    <t>Carpa Tipo Hangar Modulares 12M X 18M (por día)</t>
  </si>
  <si>
    <t>Carpa Tipo Hangar Modulares 12M X 30M (por día)</t>
  </si>
  <si>
    <t>Carpa Tipo Hangar Modulares 12M X 42M (por día)</t>
  </si>
  <si>
    <t>Carpa Tipo Hangar Modulares 12M X 60M (por día)</t>
  </si>
  <si>
    <t>Carpa Tipo Hangar Modulares 21M X 40M (por día)</t>
  </si>
  <si>
    <t>Carpa Tipo Hangar Modulares 25M X 40M (por día)</t>
  </si>
  <si>
    <t>Carpa Tipo Hangar Modulares 12 X 6 M (por día)</t>
  </si>
  <si>
    <t>Vallas (por día)</t>
  </si>
  <si>
    <t>Separadores De Fila (por día)</t>
  </si>
  <si>
    <t>Escenografía (por día)</t>
  </si>
  <si>
    <t>Bandera de Colombia con asta</t>
  </si>
  <si>
    <t>Señalización</t>
  </si>
  <si>
    <t>(Entrada, salida de emergencia, PMU, Punto de Encuentro, Punto de Información, Punto de personas desaparecidas, zona de bienestar, baños, camerinos, sala juntas, señales de tránsito, PARE, DESVIO, MALETINES, CONOS DE 50 CMS, COLOMBINAS, PASACALLES.) (por día)</t>
  </si>
  <si>
    <t>Baños Portátiles</t>
  </si>
  <si>
    <t>(Juego De 2 Baños Que Incluyen Mantenimiento y Lavamanos) (por día)</t>
  </si>
  <si>
    <t>SONIDO</t>
  </si>
  <si>
    <t>Sonido Profesional Para Conferencia (Incluye Un Micrófono) (desde 20 hasta 50 personas)</t>
  </si>
  <si>
    <t>Alquiler de Sonido básico</t>
  </si>
  <si>
    <t>Sonido Profesional Asamblea  (desde 51 hasta 200 personas)</t>
  </si>
  <si>
    <t>Alquiler Sonido: Cabinas con consola, potencia del sonido deberá ser acorde al número de personas. Sonido de óptima calidad que esté acorde a las características del lugar, incluye: cabinas amplificadas, Micrófonos de cable o inalámbricos, distro de corriente, bases para micrófono y cabinas, retornos, cableado suficiente, extensiones eléctricas, patch bay, bajos, procesador de efectos, EQ y demás elementos para su correcto funcionamiento. Incluye instalación y desinstalación.</t>
  </si>
  <si>
    <t>Micrófono Inalámbrico</t>
  </si>
  <si>
    <t>Alquiler</t>
  </si>
  <si>
    <t>Micrófono De Cabeza De Boom</t>
  </si>
  <si>
    <t>Microfono Solapa</t>
  </si>
  <si>
    <t>Alquiler micrófono de solapa. FP 35 con receptor inalámbrico</t>
  </si>
  <si>
    <t>Micrófono Cuello De Ganso</t>
  </si>
  <si>
    <t>Megáfono</t>
  </si>
  <si>
    <t>Alquiler Sistema de perifoneo portátil entre 40 - 90 db de alcance (incluye baterías para su correcto funcionamiento)</t>
  </si>
  <si>
    <t>VIDEO Y GRABACIÓN</t>
  </si>
  <si>
    <t>Video Wall 4 Pantallas (por día)</t>
  </si>
  <si>
    <t>Video Wall 6 Pantallas (por día)</t>
  </si>
  <si>
    <t>Video Wall 8 Pantallas (por día)</t>
  </si>
  <si>
    <t>Pantallas De Gran Formato (por día)</t>
  </si>
  <si>
    <t>Pantallas De Relevo (por día)</t>
  </si>
  <si>
    <t>Telón De Protección 1,50M X 1,50M (por día)</t>
  </si>
  <si>
    <t>Telón De Protección 1,80M X 1,80M (por día)</t>
  </si>
  <si>
    <t>Telón De Protección 2M X 2M (por día)</t>
  </si>
  <si>
    <t>Telón De Protección 3M X 4M (por día)</t>
  </si>
  <si>
    <t>Grabación de audio hasta 60 minutos (zoom h4 profesional)</t>
  </si>
  <si>
    <t>Grabación de audio de 30 a 60 Min. Grabador ZOOM H4 profesional de disco duro o de acuerdo con las especificidades contempladas en el formato de solicitud puntual del requerimiento.</t>
  </si>
  <si>
    <t>Grabación de vídeo hasta 60 minutos</t>
  </si>
  <si>
    <t>Grabación de Video de Óptima calidad, incluye personal que realiza el video y todos los accesorios para su correcto funcionamiento</t>
  </si>
  <si>
    <t>Grabación de vídeo full hd hasta 60 minutos</t>
  </si>
  <si>
    <t>Grabación de Video de en FULL HD, incluye personal que realiza el video y todos los accesorios para su correcto funcionamiento</t>
  </si>
  <si>
    <t>ALQUILER TECNOLOGICO</t>
  </si>
  <si>
    <t>Computador De Escritorio (por día)</t>
  </si>
  <si>
    <t>Alquiler Computador de escritorio. CPU Procesador min. Intel Core i5 U o AMD PRO, MRAM min. 4GB DDR2, Disco Duro 250 GB</t>
  </si>
  <si>
    <t>(7200 rpm) SATA,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</si>
  <si>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Computador Portátil (por día)</t>
  </si>
  <si>
    <t>Alquiler Computador Portátil. CPU Procesador min. Intel Core i5 U o AMD PRO, MRAM min. 4GB DDR2, Disco Duro 250 GB (7200</t>
  </si>
  <si>
    <t>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</si>
  <si>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Video Beam Hd De 3000 A 5000 Lumens (por día)</t>
  </si>
  <si>
    <t>Alquiler Video Beam con cableado</t>
  </si>
  <si>
    <t>Video Beam Hd De 5000 A 8000 Lumens (por día)</t>
  </si>
  <si>
    <t>Video Beam Hd De 8000 Lumens En Adelante (por día)</t>
  </si>
  <si>
    <t>Pantalla Led De 32 Pulgadas A 42 Pulgadas (por día)</t>
  </si>
  <si>
    <t>MODEM INTERNET PORTATIL Min 3-8</t>
  </si>
  <si>
    <t>mbps</t>
  </si>
  <si>
    <t>Alquiler Modem Internet Portátil. Min. 3-8 Mbps, sistema móvil hasta para 10 computadores</t>
  </si>
  <si>
    <t>ALOJAMIENTO</t>
  </si>
  <si>
    <t>Alojamiento en acomodación sencilla</t>
  </si>
  <si>
    <t>Hotel Tres Estrellas</t>
  </si>
  <si>
    <t>Alojamiento en acomodación doble</t>
  </si>
  <si>
    <t>Alojamiento en acomodación triple</t>
  </si>
  <si>
    <t>Hotel Cuatro Estrellas</t>
  </si>
  <si>
    <t>PERSONAL DE APOYO</t>
  </si>
  <si>
    <t>Apoyo</t>
  </si>
  <si>
    <t>(Por día)</t>
  </si>
  <si>
    <t>Productor</t>
  </si>
  <si>
    <t>Asistente Operativo de eventos</t>
  </si>
  <si>
    <t>Fotógrafo profesional con equipo</t>
  </si>
  <si>
    <t>Personal De Aseo</t>
  </si>
  <si>
    <t>Mesero, Optima Presentación Personal, Actitud De Servicio, Conocimientos Básicos En Cocina Y Protocolo)</t>
  </si>
  <si>
    <t xml:space="preserve">IVA </t>
  </si>
  <si>
    <t xml:space="preserve">VALOR TOTAL IVA INCLUIDO </t>
  </si>
  <si>
    <t>VALOR ANTES DE IVA</t>
  </si>
  <si>
    <t xml:space="preserve">VALOR COSTO ANTES DE IVA </t>
  </si>
  <si>
    <t xml:space="preserve">POR  DIA </t>
  </si>
  <si>
    <t xml:space="preserve">POR DIA </t>
  </si>
  <si>
    <t xml:space="preserve">PRECIO REFERENCIA DEL MERCADO MEDELLIN </t>
  </si>
  <si>
    <t>PRECIOS REFERENCIA DEL MERCADO BUCARAMANGA</t>
  </si>
  <si>
    <t xml:space="preserve">PRECIO REFERENCIA DEL MERCADO MONTERIA </t>
  </si>
  <si>
    <t xml:space="preserve">PRECIO REFERENCUIA DEL MERCADO VILLAVICENCIO </t>
  </si>
  <si>
    <t xml:space="preserve">PRECIO REFERENCIA DEL MERCADO CALI </t>
  </si>
  <si>
    <t xml:space="preserve">PRECIOS REFERENCIA DEL MERCADO NEIVA </t>
  </si>
  <si>
    <t xml:space="preserve">PRECIOS REFERENCIA DEL MERCADO  BOGOTA </t>
  </si>
  <si>
    <t>PRECIOS REFERENCIA DEL MERCADO SANTA MARTA</t>
  </si>
  <si>
    <t xml:space="preserve">Coordinador profesional  en administración de empresas, economía, ingeniería industrial o carreras afines  con mínimo 1 año de experiencia   como coordinador  de eventos (se debe enviar hoja de vida con soportes en ejecucion ) </t>
  </si>
  <si>
    <t xml:space="preserve">Ingeniero de luces profesional en ingeniería con mínimo 6 meses de experiencia en manejo de luces ( se debe enviar hoja de vida con soportes en ejecucion ) </t>
  </si>
  <si>
    <t xml:space="preserve">Ingeniero de sonido profesional en ingeniería con mínimo 6 meses de experiencia en manejo de sonido  ( se debe enviar hoja de vida con soportes en ejecucion ) </t>
  </si>
  <si>
    <t>PROPUESTA ECONOMICA SANTA MARTA</t>
  </si>
  <si>
    <t xml:space="preserve">PROPUESTA ECONOMICA MEDELLIN </t>
  </si>
  <si>
    <t xml:space="preserve">PROPUESTA ECONOMICA BUCARAMANGA </t>
  </si>
  <si>
    <t xml:space="preserve">PROPUESTA ECONOMICA MONTERIA  </t>
  </si>
  <si>
    <t xml:space="preserve">PROPUESTA ECONOMICA VILLAVICENCIO </t>
  </si>
  <si>
    <t xml:space="preserve">PROPUESTA ECONOMICA CALI </t>
  </si>
  <si>
    <t xml:space="preserve">PROPUESTA ECONOMICA NEIVA </t>
  </si>
  <si>
    <t xml:space="preserve">PROPUESTA ECONOMICA BOGOTA </t>
  </si>
  <si>
    <t xml:space="preserve">INVITACION PÚBLICA No.         / MDN-COGFM-JEMCO-CGDJ3-DIGAU-APGAD 2022
El suscrito…………………………………………, en representación de…………………………, de conformidad con lo establecido en la presente Invitación Publica No.______________________________ presento oferta de forma irrevocable, para la celebración del contrato que es objeto del presente proceso y, en consecuencia, ofrezco proveer los bienes , bajo las características técnicas establecidas en el ANEXO N°1 de la presente invitación, en los términos y conforme con las condiciones previstas para tal efecto, por un valor de  OCHENTA  MILLONES DE  PESOS ($ 80,000,000)    INCLUIDO IVA y demás impuestos, de acuerdo con los valores que se relacionan a continuación, los cuales serán fijos y permanecerán vigentes durante el plazo de ejecución del contrato,  y se discriminan así:
</t>
  </si>
  <si>
    <t>_______________________________________</t>
  </si>
  <si>
    <t xml:space="preserve">    NOMBRE Y FIRMA REPRESENTANTE LEGAL</t>
  </si>
  <si>
    <t xml:space="preserve">    CC.</t>
  </si>
  <si>
    <t xml:space="preserve">
NOTA: Los precios unitarios de referencia del mercado, establecidos según sondeo de mercado, no se podrá sobrepasar, Por lo tanto, el proponente que supere el valor unitario sin IVA, o el valor unitario con IVA de los precios de referencia, en cualquiera de los ítems, incurrirá en causal de rechazo, al igual que el oferente que ofrezca un valor unitario sin IVA igual a cero (0), o vacío o en blanco. 
_______________________________________
    NOMBRE Y FIRMA REPRESENTANTE LEGAL
    CC.
</t>
  </si>
  <si>
    <t xml:space="preserve">VALORACION DE LA PROPUESTA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</si>
</sst>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2" formatCode="_-&quot;$&quot;\ * #,##0_-;\-&quot;$&quot;\ * #,##0_-;_-&quot;$&quot;\ * &quot;-&quot;_-;_-@_-"/>
  </numFmts>
  <fonts count="18" x14ac:knownFonts="1">
    <font>
      <sz val="11"/>
      <color theme="1"/>
      <name val="Calibri"/>
      <family val="2"/>
      <scheme val="minor"/>
    </font>
    <font>
      <b/>
      <sz val="8"/>
      <color rgb="FF000000"/>
      <name val="Arial"/>
      <family val="2"/>
    </font>
    <font>
      <sz val="8"/>
      <color rgb="FF000000"/>
      <name val="Arial"/>
      <family val="2"/>
    </font>
    <font>
      <b/>
      <sz val="8"/>
      <color theme="1"/>
      <name val="Arial"/>
      <family val="2"/>
    </font>
    <font>
      <sz val="8"/>
      <color theme="1"/>
      <name val="Arial"/>
      <family val="2"/>
    </font>
    <font>
      <b/>
      <i/>
      <sz val="8"/>
      <color theme="1"/>
      <name val="Arial"/>
      <family val="2"/>
    </font>
    <font>
      <sz val="11"/>
      <color theme="1"/>
      <name val="Calibri"/>
      <family val="2"/>
      <scheme val="minor"/>
    </font>
    <font>
      <u/>
      <sz val="11"/>
      <color theme="10"/>
      <name val="Calibri"/>
      <family val="2"/>
      <scheme val="minor"/>
    </font>
    <font>
      <sz val="9"/>
      <color theme="1"/>
      <name val="Calibri"/>
      <family val="2"/>
      <scheme val="minor"/>
    </font>
    <font>
      <b/>
      <sz val="12"/>
      <color theme="1"/>
      <name val="Calibri"/>
      <family val="2"/>
      <scheme val="minor"/>
    </font>
    <font>
      <b/>
      <sz val="11"/>
      <color theme="1"/>
      <name val="Calibri"/>
      <family val="2"/>
      <scheme val="minor"/>
    </font>
    <font>
      <b/>
      <sz val="11"/>
      <color theme="1"/>
      <name val="Arial"/>
      <family val="2"/>
    </font>
    <font>
      <sz val="11"/>
      <color theme="1"/>
      <name val="Arial"/>
      <family val="2"/>
    </font>
    <font>
      <b/>
      <i/>
      <sz val="11"/>
      <color theme="1"/>
      <name val="Arial"/>
      <family val="2"/>
    </font>
    <font>
      <sz val="11"/>
      <color rgb="FF000000"/>
      <name val="Arial"/>
      <family val="2"/>
    </font>
    <font>
      <b/>
      <sz val="11"/>
      <color rgb="FF000000"/>
      <name val="Arial"/>
      <family val="2"/>
    </font>
    <font>
      <sz val="10"/>
      <color rgb="FF000000"/>
      <name val="Arial"/>
      <family val="2"/>
    </font>
    <font>
      <sz val="10"/>
      <color rgb="FF000000"/>
      <name val="Tahoma"/>
      <family val="2"/>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42" fontId="6" fillId="0" borderId="0" applyFont="0" applyFill="0" applyBorder="0" applyAlignment="0" applyProtection="0"/>
    <xf numFmtId="0" fontId="7" fillId="0" borderId="0" applyNumberFormat="0" applyFill="0" applyBorder="0" applyAlignment="0" applyProtection="0"/>
  </cellStyleXfs>
  <cellXfs count="120">
    <xf numFmtId="0" fontId="0" fillId="0" borderId="0" xfId="0"/>
    <xf numFmtId="42" fontId="0" fillId="0" borderId="0" xfId="1" applyFont="1"/>
    <xf numFmtId="0" fontId="8" fillId="0" borderId="0" xfId="0" applyFont="1"/>
    <xf numFmtId="0" fontId="7" fillId="0" borderId="0" xfId="2"/>
    <xf numFmtId="42" fontId="0" fillId="0" borderId="0" xfId="1" applyFont="1" applyFill="1"/>
    <xf numFmtId="0" fontId="2" fillId="0" borderId="0" xfId="0" applyFont="1" applyBorder="1" applyAlignment="1">
      <alignment horizontal="center" vertical="center"/>
    </xf>
    <xf numFmtId="0" fontId="2" fillId="0" borderId="0" xfId="0" applyFont="1" applyBorder="1" applyAlignment="1">
      <alignment vertical="center" wrapText="1"/>
    </xf>
    <xf numFmtId="0" fontId="2" fillId="0" borderId="0" xfId="0" applyFont="1" applyBorder="1" applyAlignment="1">
      <alignment vertical="center"/>
    </xf>
    <xf numFmtId="42" fontId="2" fillId="0" borderId="0" xfId="1" applyFont="1" applyFill="1" applyBorder="1" applyAlignment="1">
      <alignment vertical="center" wrapText="1"/>
    </xf>
    <xf numFmtId="42" fontId="2" fillId="0" borderId="0" xfId="1" applyFont="1" applyBorder="1" applyAlignment="1">
      <alignment vertical="center" wrapText="1"/>
    </xf>
    <xf numFmtId="42" fontId="2" fillId="0" borderId="0" xfId="0" applyNumberFormat="1" applyFont="1" applyBorder="1" applyAlignment="1">
      <alignment vertical="center" wrapText="1"/>
    </xf>
    <xf numFmtId="0" fontId="0" fillId="3" borderId="0" xfId="0" applyFill="1"/>
    <xf numFmtId="42" fontId="2" fillId="3" borderId="0" xfId="1" applyFont="1" applyFill="1" applyBorder="1" applyAlignment="1">
      <alignment vertical="center" wrapText="1"/>
    </xf>
    <xf numFmtId="0" fontId="8" fillId="0" borderId="2" xfId="0"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42" fontId="3" fillId="0" borderId="1" xfId="1" applyFont="1" applyFill="1" applyBorder="1" applyAlignment="1">
      <alignment vertical="center" wrapText="1"/>
    </xf>
    <xf numFmtId="42" fontId="3" fillId="0" borderId="1" xfId="1" applyFont="1" applyBorder="1" applyAlignment="1">
      <alignment vertical="center" wrapText="1"/>
    </xf>
    <xf numFmtId="0" fontId="3" fillId="0" borderId="1" xfId="0" applyFont="1" applyBorder="1" applyAlignment="1">
      <alignment vertical="center" wrapText="1"/>
    </xf>
    <xf numFmtId="0" fontId="3" fillId="3" borderId="1" xfId="0" applyFont="1" applyFill="1" applyBorder="1" applyAlignment="1">
      <alignment vertical="center" wrapText="1"/>
    </xf>
    <xf numFmtId="42" fontId="3" fillId="0" borderId="1" xfId="1" applyFont="1" applyFill="1" applyBorder="1" applyAlignment="1">
      <alignment horizontal="center" vertical="center" wrapText="1"/>
    </xf>
    <xf numFmtId="42" fontId="3" fillId="2" borderId="1" xfId="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justify" vertical="center" wrapText="1"/>
    </xf>
    <xf numFmtId="42"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vertical="center" wrapText="1"/>
    </xf>
    <xf numFmtId="0" fontId="2" fillId="0" borderId="1" xfId="0" applyFont="1" applyBorder="1" applyAlignment="1">
      <alignment horizontal="justify" vertical="center" wrapText="1"/>
    </xf>
    <xf numFmtId="42" fontId="4" fillId="0" borderId="1" xfId="1" applyFont="1" applyBorder="1" applyAlignment="1">
      <alignment horizontal="center" vertical="center" wrapText="1"/>
    </xf>
    <xf numFmtId="42" fontId="4" fillId="0" borderId="1" xfId="1" applyFont="1" applyFill="1" applyBorder="1" applyAlignment="1">
      <alignment horizontal="center" vertical="center" wrapText="1"/>
    </xf>
    <xf numFmtId="42" fontId="4" fillId="3" borderId="1" xfId="1" applyFont="1" applyFill="1" applyBorder="1" applyAlignment="1">
      <alignment horizontal="center" vertical="center" wrapText="1"/>
    </xf>
    <xf numFmtId="0" fontId="3" fillId="0" borderId="1" xfId="0" applyFont="1" applyBorder="1" applyAlignment="1">
      <alignment vertical="center" wrapText="1"/>
    </xf>
    <xf numFmtId="0" fontId="0" fillId="0" borderId="1" xfId="0" applyBorder="1" applyAlignment="1">
      <alignment vertical="top" wrapText="1"/>
    </xf>
    <xf numFmtId="42" fontId="5" fillId="0" borderId="1" xfId="1" applyFont="1" applyFill="1" applyBorder="1" applyAlignment="1">
      <alignment vertical="center" wrapText="1"/>
    </xf>
    <xf numFmtId="42" fontId="5" fillId="0" borderId="1" xfId="1" applyFont="1" applyBorder="1" applyAlignment="1">
      <alignment vertical="center" wrapText="1"/>
    </xf>
    <xf numFmtId="0" fontId="5" fillId="0" borderId="1" xfId="0" applyFont="1" applyBorder="1" applyAlignment="1">
      <alignment vertical="center" wrapText="1"/>
    </xf>
    <xf numFmtId="42" fontId="5" fillId="3" borderId="1" xfId="1" applyFont="1" applyFill="1" applyBorder="1" applyAlignment="1">
      <alignment vertical="center" wrapText="1"/>
    </xf>
    <xf numFmtId="42" fontId="3" fillId="3" borderId="1" xfId="1" applyFont="1" applyFill="1" applyBorder="1" applyAlignment="1">
      <alignment horizontal="center" vertical="center" wrapText="1"/>
    </xf>
    <xf numFmtId="0" fontId="2" fillId="2" borderId="1" xfId="0"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horizontal="justify" vertical="center" wrapText="1"/>
    </xf>
    <xf numFmtId="0" fontId="4" fillId="2" borderId="1" xfId="0" applyFont="1" applyFill="1" applyBorder="1" applyAlignment="1">
      <alignment horizontal="center" vertical="center" wrapText="1"/>
    </xf>
    <xf numFmtId="42" fontId="4" fillId="2" borderId="1" xfId="1" applyFont="1" applyFill="1" applyBorder="1" applyAlignment="1">
      <alignment horizontal="center" vertical="center" wrapText="1"/>
    </xf>
    <xf numFmtId="42" fontId="4" fillId="2"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vertical="center" wrapText="1"/>
    </xf>
    <xf numFmtId="0" fontId="4" fillId="2" borderId="1" xfId="0" applyFont="1" applyFill="1" applyBorder="1" applyAlignment="1">
      <alignment horizontal="center" vertical="center" wrapText="1"/>
    </xf>
    <xf numFmtId="42" fontId="4" fillId="2" borderId="1" xfId="0" applyNumberFormat="1" applyFont="1" applyFill="1" applyBorder="1" applyAlignment="1">
      <alignment horizontal="center" vertical="center" wrapText="1"/>
    </xf>
    <xf numFmtId="42" fontId="2" fillId="0" borderId="1" xfId="1" applyFont="1" applyFill="1" applyBorder="1" applyAlignment="1">
      <alignment horizontal="center" vertical="center" wrapText="1"/>
    </xf>
    <xf numFmtId="42" fontId="2" fillId="2" borderId="1" xfId="1" applyFont="1" applyFill="1" applyBorder="1" applyAlignment="1">
      <alignment vertical="center" wrapText="1"/>
    </xf>
    <xf numFmtId="42" fontId="2" fillId="2" borderId="1" xfId="0" applyNumberFormat="1" applyFont="1" applyFill="1" applyBorder="1" applyAlignment="1">
      <alignment vertical="center" wrapText="1"/>
    </xf>
    <xf numFmtId="42" fontId="2" fillId="3" borderId="1" xfId="1" applyFont="1" applyFill="1" applyBorder="1" applyAlignment="1">
      <alignment horizontal="center" vertical="center" wrapText="1"/>
    </xf>
    <xf numFmtId="42" fontId="1" fillId="0" borderId="1" xfId="1" applyFont="1" applyFill="1" applyBorder="1" applyAlignment="1">
      <alignment horizontal="center" vertical="center" wrapText="1"/>
    </xf>
    <xf numFmtId="42" fontId="1" fillId="2" borderId="1" xfId="1" applyFont="1" applyFill="1" applyBorder="1" applyAlignment="1">
      <alignment horizontal="center" vertical="center" wrapText="1"/>
    </xf>
    <xf numFmtId="0" fontId="1" fillId="2" borderId="1" xfId="0" applyFont="1" applyFill="1" applyBorder="1" applyAlignment="1">
      <alignment horizontal="center" vertical="center" wrapText="1"/>
    </xf>
    <xf numFmtId="42" fontId="1" fillId="3" borderId="1" xfId="1" applyFont="1" applyFill="1" applyBorder="1" applyAlignment="1">
      <alignment horizontal="center" vertical="center" wrapText="1"/>
    </xf>
    <xf numFmtId="0" fontId="2" fillId="0" borderId="1" xfId="0" applyFont="1" applyBorder="1" applyAlignment="1">
      <alignment vertical="center"/>
    </xf>
    <xf numFmtId="42" fontId="2" fillId="0" borderId="1" xfId="1" applyFont="1" applyFill="1" applyBorder="1" applyAlignment="1">
      <alignment vertical="center" wrapText="1"/>
    </xf>
    <xf numFmtId="42" fontId="2" fillId="0" borderId="1" xfId="1" applyFont="1" applyBorder="1" applyAlignment="1">
      <alignment vertical="center" wrapText="1"/>
    </xf>
    <xf numFmtId="42" fontId="2" fillId="0" borderId="1" xfId="0" applyNumberFormat="1" applyFont="1" applyBorder="1" applyAlignment="1">
      <alignment vertical="center" wrapText="1"/>
    </xf>
    <xf numFmtId="42" fontId="2" fillId="3" borderId="1" xfId="1" applyFont="1" applyFill="1" applyBorder="1" applyAlignment="1">
      <alignment vertical="center" wrapText="1"/>
    </xf>
    <xf numFmtId="0" fontId="9" fillId="0" borderId="0" xfId="0" applyFont="1" applyAlignment="1">
      <alignment horizontal="center"/>
    </xf>
    <xf numFmtId="0" fontId="1" fillId="0" borderId="1" xfId="0" applyFont="1" applyBorder="1" applyAlignment="1">
      <alignment vertical="center" wrapText="1"/>
    </xf>
    <xf numFmtId="0" fontId="10" fillId="0" borderId="0" xfId="0" applyFont="1" applyAlignment="1">
      <alignment horizontal="center"/>
    </xf>
    <xf numFmtId="0" fontId="0" fillId="0" borderId="0" xfId="0" applyFont="1"/>
    <xf numFmtId="0" fontId="11" fillId="2" borderId="1" xfId="0" applyFont="1" applyFill="1" applyBorder="1" applyAlignment="1">
      <alignment horizontal="center" vertical="center" wrapText="1"/>
    </xf>
    <xf numFmtId="42"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42" fontId="12" fillId="2" borderId="1" xfId="0" applyNumberFormat="1" applyFont="1" applyFill="1" applyBorder="1" applyAlignment="1">
      <alignment horizontal="center" vertical="center" wrapText="1"/>
    </xf>
    <xf numFmtId="42" fontId="14" fillId="2" borderId="1" xfId="0" applyNumberFormat="1" applyFont="1" applyFill="1" applyBorder="1" applyAlignment="1">
      <alignment vertical="center" wrapText="1"/>
    </xf>
    <xf numFmtId="0" fontId="15" fillId="2" borderId="1" xfId="0" applyFont="1" applyFill="1" applyBorder="1" applyAlignment="1">
      <alignment horizontal="center" vertical="center" wrapText="1"/>
    </xf>
    <xf numFmtId="42" fontId="14" fillId="0" borderId="1" xfId="0" applyNumberFormat="1" applyFont="1" applyBorder="1" applyAlignment="1">
      <alignment vertical="center" wrapText="1"/>
    </xf>
    <xf numFmtId="42" fontId="14" fillId="0" borderId="0" xfId="0" applyNumberFormat="1" applyFont="1" applyBorder="1" applyAlignment="1">
      <alignment vertical="center" wrapText="1"/>
    </xf>
    <xf numFmtId="0" fontId="12"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9" fillId="3" borderId="0" xfId="0" applyFont="1" applyFill="1" applyAlignment="1">
      <alignment horizontal="center"/>
    </xf>
    <xf numFmtId="42" fontId="3" fillId="3" borderId="1" xfId="1" applyFont="1" applyFill="1" applyBorder="1" applyAlignment="1">
      <alignment vertical="center" wrapText="1"/>
    </xf>
    <xf numFmtId="42"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vertical="center" wrapText="1"/>
    </xf>
    <xf numFmtId="42" fontId="2" fillId="3" borderId="0" xfId="0" applyNumberFormat="1" applyFont="1" applyFill="1" applyBorder="1" applyAlignment="1">
      <alignment vertical="center" wrapText="1"/>
    </xf>
    <xf numFmtId="0" fontId="0" fillId="0" borderId="0" xfId="0" applyAlignment="1">
      <alignment horizontal="justify" vertical="center"/>
    </xf>
    <xf numFmtId="0" fontId="16" fillId="0" borderId="0" xfId="0" applyFont="1" applyAlignment="1">
      <alignment horizontal="justify" vertical="center"/>
    </xf>
    <xf numFmtId="0" fontId="17" fillId="0" borderId="0" xfId="0" applyFont="1" applyAlignment="1">
      <alignment horizontal="justify"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9" fillId="0" borderId="0" xfId="0" applyFont="1" applyAlignment="1">
      <alignment horizontal="center" wrapText="1"/>
    </xf>
    <xf numFmtId="0" fontId="9" fillId="0" borderId="0" xfId="0" applyFont="1" applyAlignment="1">
      <alignment horizontal="center"/>
    </xf>
    <xf numFmtId="0" fontId="16" fillId="0" borderId="0" xfId="0" applyFont="1" applyBorder="1" applyAlignment="1">
      <alignment horizontal="center" vertical="center" wrapText="1"/>
    </xf>
    <xf numFmtId="0" fontId="16" fillId="0" borderId="0" xfId="0" applyFont="1" applyBorder="1" applyAlignment="1">
      <alignment horizontal="center" vertical="center"/>
    </xf>
    <xf numFmtId="0" fontId="0" fillId="0" borderId="0" xfId="0" applyAlignment="1">
      <alignment horizontal="left" vertical="center"/>
    </xf>
    <xf numFmtId="0" fontId="1" fillId="0" borderId="1" xfId="0" applyFont="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42" fontId="4" fillId="0" borderId="1" xfId="1" applyFont="1" applyFill="1" applyBorder="1" applyAlignment="1">
      <alignment horizontal="center" vertical="center" wrapText="1"/>
    </xf>
    <xf numFmtId="42" fontId="4" fillId="0" borderId="1" xfId="1" applyFont="1" applyBorder="1" applyAlignment="1">
      <alignment horizontal="center" vertical="center" wrapText="1"/>
    </xf>
    <xf numFmtId="42" fontId="12" fillId="0" borderId="1" xfId="0" applyNumberFormat="1" applyFont="1" applyBorder="1" applyAlignment="1">
      <alignment horizontal="center" vertical="center" wrapText="1"/>
    </xf>
    <xf numFmtId="42" fontId="4"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42" fontId="4" fillId="3" borderId="1" xfId="1" applyFont="1" applyFill="1" applyBorder="1" applyAlignment="1">
      <alignment horizontal="center" vertical="center" wrapText="1"/>
    </xf>
    <xf numFmtId="0" fontId="3" fillId="0" borderId="1" xfId="0" applyFont="1" applyBorder="1" applyAlignment="1">
      <alignment vertical="center" wrapText="1"/>
    </xf>
    <xf numFmtId="0" fontId="5" fillId="0" borderId="1" xfId="0" applyFont="1" applyBorder="1" applyAlignment="1">
      <alignment vertical="center" wrapText="1"/>
    </xf>
    <xf numFmtId="0" fontId="2" fillId="2" borderId="1" xfId="0"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42" fontId="4" fillId="2" borderId="1" xfId="1" applyFont="1" applyFill="1" applyBorder="1" applyAlignment="1">
      <alignment horizontal="center" vertical="center" wrapText="1"/>
    </xf>
    <xf numFmtId="42" fontId="12" fillId="2" borderId="1" xfId="0" applyNumberFormat="1" applyFont="1" applyFill="1" applyBorder="1" applyAlignment="1">
      <alignment horizontal="center" vertical="center" wrapText="1"/>
    </xf>
    <xf numFmtId="42" fontId="4"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1" fillId="2" borderId="1" xfId="0" applyFont="1" applyFill="1" applyBorder="1" applyAlignment="1">
      <alignment horizontal="center" vertical="center"/>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284"/>
  <sheetViews>
    <sheetView tabSelected="1" topLeftCell="A16" workbookViewId="0">
      <selection activeCell="L24" sqref="L24"/>
    </sheetView>
  </sheetViews>
  <sheetFormatPr baseColWidth="10" defaultRowHeight="15" x14ac:dyDescent="0.25"/>
  <cols>
    <col min="1" max="1" width="5.85546875" style="2" customWidth="1"/>
    <col min="2" max="2" width="12.7109375" customWidth="1"/>
    <col min="3" max="3" width="20.140625" customWidth="1"/>
    <col min="4" max="4" width="26.140625" customWidth="1"/>
    <col min="5" max="5" width="10.7109375" customWidth="1"/>
    <col min="6" max="6" width="13.85546875" style="4" customWidth="1"/>
    <col min="7" max="7" width="13.85546875" style="1" customWidth="1"/>
    <col min="8" max="11" width="13.85546875" style="66" customWidth="1"/>
    <col min="12" max="17" width="13.85546875" style="11" customWidth="1"/>
    <col min="18" max="37" width="13.85546875" customWidth="1"/>
    <col min="38" max="41" width="14" customWidth="1"/>
    <col min="42" max="47" width="13.85546875" customWidth="1"/>
    <col min="48" max="48" width="13.85546875" style="11" customWidth="1"/>
    <col min="49" max="50" width="13.85546875" customWidth="1"/>
  </cols>
  <sheetData>
    <row r="1" spans="2:53" ht="15.75" hidden="1" customHeight="1" x14ac:dyDescent="0.25">
      <c r="B1" s="90" t="s">
        <v>328</v>
      </c>
      <c r="C1" s="90"/>
      <c r="D1" s="90"/>
      <c r="E1" s="90"/>
      <c r="F1" s="90"/>
      <c r="G1" s="90"/>
      <c r="H1" s="90"/>
      <c r="I1" s="90"/>
      <c r="J1" s="90"/>
      <c r="K1" s="90"/>
      <c r="L1" s="90"/>
      <c r="M1" s="90"/>
      <c r="N1" s="90"/>
      <c r="O1" s="90"/>
      <c r="P1" s="90"/>
      <c r="Q1" s="90"/>
      <c r="R1" s="90"/>
      <c r="S1" s="90"/>
      <c r="T1" s="90"/>
      <c r="U1" s="90"/>
      <c r="V1" s="90"/>
      <c r="W1" s="90"/>
      <c r="X1" s="90"/>
      <c r="Y1" s="90"/>
      <c r="Z1" s="90"/>
      <c r="AA1" s="90"/>
      <c r="AB1" s="90"/>
      <c r="AC1" s="90"/>
      <c r="AD1" s="90"/>
      <c r="AE1" s="90"/>
      <c r="AF1" s="90"/>
      <c r="AG1" s="90"/>
      <c r="AH1" s="90"/>
      <c r="AI1" s="90"/>
      <c r="AJ1" s="90"/>
      <c r="AK1" s="90"/>
      <c r="AL1" s="90"/>
      <c r="AM1" s="90"/>
      <c r="AN1" s="90"/>
      <c r="AO1" s="90"/>
      <c r="AP1" s="90"/>
      <c r="AQ1" s="90"/>
      <c r="AR1" s="90"/>
      <c r="AS1" s="90"/>
      <c r="AT1" s="90"/>
      <c r="AU1" s="90"/>
      <c r="AV1" s="90"/>
      <c r="AW1" s="90"/>
      <c r="AX1" s="90"/>
    </row>
    <row r="2" spans="2:53" ht="15.75" hidden="1" customHeight="1" x14ac:dyDescent="0.25">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90"/>
      <c r="AK2" s="90"/>
      <c r="AL2" s="90"/>
      <c r="AM2" s="90"/>
      <c r="AN2" s="90"/>
      <c r="AO2" s="90"/>
      <c r="AP2" s="90"/>
      <c r="AQ2" s="90"/>
      <c r="AR2" s="90"/>
      <c r="AS2" s="90"/>
      <c r="AT2" s="90"/>
      <c r="AU2" s="90"/>
      <c r="AV2" s="90"/>
      <c r="AW2" s="90"/>
      <c r="AX2" s="90"/>
    </row>
    <row r="3" spans="2:53" ht="15.75" hidden="1" customHeight="1" x14ac:dyDescent="0.25">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row>
    <row r="4" spans="2:53" ht="15.75" hidden="1" customHeight="1" x14ac:dyDescent="0.25">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row>
    <row r="5" spans="2:53" ht="15.75" hidden="1" customHeight="1" x14ac:dyDescent="0.25">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c r="AF5" s="90"/>
      <c r="AG5" s="90"/>
      <c r="AH5" s="90"/>
      <c r="AI5" s="90"/>
      <c r="AJ5" s="90"/>
      <c r="AK5" s="90"/>
      <c r="AL5" s="90"/>
      <c r="AM5" s="90"/>
      <c r="AN5" s="90"/>
      <c r="AO5" s="90"/>
      <c r="AP5" s="90"/>
      <c r="AQ5" s="90"/>
      <c r="AR5" s="90"/>
      <c r="AS5" s="90"/>
      <c r="AT5" s="90"/>
      <c r="AU5" s="90"/>
      <c r="AV5" s="90"/>
      <c r="AW5" s="90"/>
      <c r="AX5" s="90"/>
    </row>
    <row r="6" spans="2:53" ht="15.75" hidden="1" customHeight="1" x14ac:dyDescent="0.25">
      <c r="B6" s="90"/>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0"/>
      <c r="AL6" s="90"/>
      <c r="AM6" s="90"/>
      <c r="AN6" s="90"/>
      <c r="AO6" s="90"/>
      <c r="AP6" s="90"/>
      <c r="AQ6" s="90"/>
      <c r="AR6" s="90"/>
      <c r="AS6" s="90"/>
      <c r="AT6" s="90"/>
      <c r="AU6" s="90"/>
      <c r="AV6" s="90"/>
      <c r="AW6" s="90"/>
      <c r="AX6" s="90"/>
    </row>
    <row r="7" spans="2:53" ht="15.75" customHeight="1" x14ac:dyDescent="0.25">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0"/>
      <c r="AP7" s="90"/>
      <c r="AQ7" s="90"/>
      <c r="AR7" s="90"/>
      <c r="AS7" s="90"/>
      <c r="AT7" s="90"/>
      <c r="AU7" s="90"/>
      <c r="AV7" s="90"/>
      <c r="AW7" s="90"/>
      <c r="AX7" s="90"/>
    </row>
    <row r="8" spans="2:53" ht="15.75" customHeight="1" x14ac:dyDescent="0.25">
      <c r="B8" s="63"/>
      <c r="C8" s="63"/>
      <c r="D8" s="63"/>
      <c r="E8" s="63"/>
      <c r="F8" s="63"/>
      <c r="G8" s="63"/>
      <c r="H8" s="65"/>
      <c r="I8" s="65"/>
      <c r="J8" s="65"/>
      <c r="K8" s="65"/>
      <c r="L8" s="77"/>
      <c r="M8" s="77"/>
      <c r="N8" s="77"/>
      <c r="O8" s="77"/>
      <c r="P8" s="77"/>
      <c r="Q8" s="77"/>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row>
    <row r="9" spans="2:53" ht="15.75" customHeight="1" x14ac:dyDescent="0.25">
      <c r="B9" s="63"/>
      <c r="C9" s="63"/>
      <c r="D9" s="63"/>
      <c r="E9" s="63"/>
      <c r="F9" s="63"/>
      <c r="G9" s="63"/>
      <c r="H9" s="65"/>
      <c r="I9" s="65"/>
      <c r="J9" s="65"/>
      <c r="K9" s="65"/>
      <c r="L9" s="77"/>
      <c r="M9" s="77"/>
      <c r="N9" s="77"/>
      <c r="O9" s="77"/>
      <c r="P9" s="77"/>
      <c r="Q9" s="77"/>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row>
    <row r="10" spans="2:53" ht="15.75" customHeight="1" x14ac:dyDescent="0.25">
      <c r="B10" s="89" t="s">
        <v>323</v>
      </c>
      <c r="C10" s="90"/>
      <c r="D10" s="90"/>
      <c r="E10" s="90"/>
      <c r="F10" s="90"/>
      <c r="G10" s="90"/>
      <c r="H10" s="90"/>
      <c r="I10" s="90"/>
      <c r="J10" s="90"/>
      <c r="K10" s="90"/>
      <c r="L10" s="90"/>
      <c r="M10" s="90"/>
      <c r="N10" s="90"/>
      <c r="O10" s="90"/>
      <c r="P10" s="90"/>
      <c r="Q10" s="90"/>
      <c r="R10" s="90"/>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row>
    <row r="11" spans="2:53" ht="15.75" customHeight="1" x14ac:dyDescent="0.25">
      <c r="B11" s="90"/>
      <c r="C11" s="90"/>
      <c r="D11" s="90"/>
      <c r="E11" s="90"/>
      <c r="F11" s="90"/>
      <c r="G11" s="90"/>
      <c r="H11" s="90"/>
      <c r="I11" s="90"/>
      <c r="J11" s="90"/>
      <c r="K11" s="90"/>
      <c r="L11" s="90"/>
      <c r="M11" s="90"/>
      <c r="N11" s="90"/>
      <c r="O11" s="90"/>
      <c r="P11" s="90"/>
      <c r="Q11" s="90"/>
      <c r="R11" s="90"/>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row>
    <row r="12" spans="2:53" ht="15.75" customHeight="1" x14ac:dyDescent="0.25">
      <c r="B12" s="90"/>
      <c r="C12" s="90"/>
      <c r="D12" s="90"/>
      <c r="E12" s="90"/>
      <c r="F12" s="90"/>
      <c r="G12" s="90"/>
      <c r="H12" s="90"/>
      <c r="I12" s="90"/>
      <c r="J12" s="90"/>
      <c r="K12" s="90"/>
      <c r="L12" s="90"/>
      <c r="M12" s="90"/>
      <c r="N12" s="90"/>
      <c r="O12" s="90"/>
      <c r="P12" s="90"/>
      <c r="Q12" s="90"/>
      <c r="R12" s="90"/>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63"/>
      <c r="AR12" s="63"/>
      <c r="AS12" s="63"/>
      <c r="AT12" s="63"/>
      <c r="AU12" s="63"/>
      <c r="AV12" s="63"/>
      <c r="AW12" s="63"/>
      <c r="AX12" s="63"/>
    </row>
    <row r="13" spans="2:53" ht="63.75" customHeight="1" x14ac:dyDescent="0.25">
      <c r="B13" s="90"/>
      <c r="C13" s="90"/>
      <c r="D13" s="90"/>
      <c r="E13" s="90"/>
      <c r="F13" s="90"/>
      <c r="G13" s="90"/>
      <c r="H13" s="90"/>
      <c r="I13" s="90"/>
      <c r="J13" s="90"/>
      <c r="K13" s="90"/>
      <c r="L13" s="90"/>
      <c r="M13" s="90"/>
      <c r="N13" s="90"/>
      <c r="O13" s="90"/>
      <c r="P13" s="90"/>
      <c r="Q13" s="90"/>
      <c r="R13" s="90"/>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row>
    <row r="14" spans="2:53" ht="15.75" customHeight="1" x14ac:dyDescent="0.25"/>
    <row r="15" spans="2:53" ht="15.75" customHeight="1" x14ac:dyDescent="0.25">
      <c r="B15" s="94" t="s">
        <v>0</v>
      </c>
      <c r="C15" s="94"/>
      <c r="D15" s="94"/>
      <c r="E15" s="64"/>
      <c r="F15" s="94" t="s">
        <v>311</v>
      </c>
      <c r="G15" s="94"/>
      <c r="H15" s="94"/>
      <c r="I15" s="86" t="s">
        <v>315</v>
      </c>
      <c r="J15" s="87"/>
      <c r="K15" s="88"/>
      <c r="L15" s="98" t="s">
        <v>304</v>
      </c>
      <c r="M15" s="98"/>
      <c r="N15" s="98"/>
      <c r="O15" s="95" t="s">
        <v>316</v>
      </c>
      <c r="P15" s="96"/>
      <c r="Q15" s="97"/>
      <c r="R15" s="94" t="s">
        <v>305</v>
      </c>
      <c r="S15" s="94"/>
      <c r="T15" s="94"/>
      <c r="U15" s="86" t="s">
        <v>317</v>
      </c>
      <c r="V15" s="87"/>
      <c r="W15" s="88"/>
      <c r="X15" s="94" t="s">
        <v>306</v>
      </c>
      <c r="Y15" s="94"/>
      <c r="Z15" s="94"/>
      <c r="AA15" s="86" t="s">
        <v>318</v>
      </c>
      <c r="AB15" s="87"/>
      <c r="AC15" s="88"/>
      <c r="AD15" s="94" t="s">
        <v>307</v>
      </c>
      <c r="AE15" s="94"/>
      <c r="AF15" s="94"/>
      <c r="AG15" s="86" t="s">
        <v>319</v>
      </c>
      <c r="AH15" s="87"/>
      <c r="AI15" s="88"/>
      <c r="AJ15" s="94" t="s">
        <v>308</v>
      </c>
      <c r="AK15" s="94"/>
      <c r="AL15" s="94"/>
      <c r="AM15" s="86" t="s">
        <v>320</v>
      </c>
      <c r="AN15" s="87"/>
      <c r="AO15" s="88"/>
      <c r="AP15" s="94" t="s">
        <v>309</v>
      </c>
      <c r="AQ15" s="94"/>
      <c r="AR15" s="94"/>
      <c r="AS15" s="86" t="s">
        <v>321</v>
      </c>
      <c r="AT15" s="87"/>
      <c r="AU15" s="88"/>
      <c r="AV15" s="94" t="s">
        <v>310</v>
      </c>
      <c r="AW15" s="94"/>
      <c r="AX15" s="94"/>
      <c r="AY15" s="86" t="s">
        <v>322</v>
      </c>
      <c r="AZ15" s="87"/>
      <c r="BA15" s="88"/>
    </row>
    <row r="16" spans="2:53" ht="33.75" x14ac:dyDescent="0.25">
      <c r="B16" s="15" t="s">
        <v>1</v>
      </c>
      <c r="C16" s="15" t="s">
        <v>2</v>
      </c>
      <c r="D16" s="15" t="s">
        <v>3</v>
      </c>
      <c r="E16" s="15" t="s">
        <v>4</v>
      </c>
      <c r="F16" s="16" t="s">
        <v>301</v>
      </c>
      <c r="G16" s="17" t="s">
        <v>298</v>
      </c>
      <c r="H16" s="33" t="s">
        <v>299</v>
      </c>
      <c r="I16" s="16" t="s">
        <v>301</v>
      </c>
      <c r="J16" s="17" t="s">
        <v>298</v>
      </c>
      <c r="K16" s="33" t="s">
        <v>299</v>
      </c>
      <c r="L16" s="19" t="s">
        <v>300</v>
      </c>
      <c r="M16" s="19" t="s">
        <v>298</v>
      </c>
      <c r="N16" s="19" t="s">
        <v>299</v>
      </c>
      <c r="O16" s="78" t="s">
        <v>301</v>
      </c>
      <c r="P16" s="78" t="s">
        <v>298</v>
      </c>
      <c r="Q16" s="19" t="s">
        <v>299</v>
      </c>
      <c r="R16" s="18" t="s">
        <v>300</v>
      </c>
      <c r="S16" s="18" t="s">
        <v>298</v>
      </c>
      <c r="T16" s="18" t="s">
        <v>299</v>
      </c>
      <c r="U16" s="16" t="s">
        <v>301</v>
      </c>
      <c r="V16" s="17" t="s">
        <v>298</v>
      </c>
      <c r="W16" s="33" t="s">
        <v>299</v>
      </c>
      <c r="X16" s="18" t="s">
        <v>300</v>
      </c>
      <c r="Y16" s="18" t="s">
        <v>298</v>
      </c>
      <c r="Z16" s="18" t="s">
        <v>299</v>
      </c>
      <c r="AA16" s="16" t="s">
        <v>301</v>
      </c>
      <c r="AB16" s="17" t="s">
        <v>298</v>
      </c>
      <c r="AC16" s="33" t="s">
        <v>299</v>
      </c>
      <c r="AD16" s="18" t="s">
        <v>300</v>
      </c>
      <c r="AE16" s="18" t="s">
        <v>298</v>
      </c>
      <c r="AF16" s="18" t="s">
        <v>299</v>
      </c>
      <c r="AG16" s="16" t="s">
        <v>301</v>
      </c>
      <c r="AH16" s="17" t="s">
        <v>298</v>
      </c>
      <c r="AI16" s="33" t="s">
        <v>299</v>
      </c>
      <c r="AJ16" s="18" t="s">
        <v>300</v>
      </c>
      <c r="AK16" s="18" t="s">
        <v>298</v>
      </c>
      <c r="AL16" s="18" t="s">
        <v>299</v>
      </c>
      <c r="AM16" s="16" t="s">
        <v>301</v>
      </c>
      <c r="AN16" s="17" t="s">
        <v>298</v>
      </c>
      <c r="AO16" s="33" t="s">
        <v>299</v>
      </c>
      <c r="AP16" s="18" t="s">
        <v>300</v>
      </c>
      <c r="AQ16" s="18" t="s">
        <v>298</v>
      </c>
      <c r="AR16" s="18" t="s">
        <v>299</v>
      </c>
      <c r="AS16" s="16" t="s">
        <v>301</v>
      </c>
      <c r="AT16" s="17" t="s">
        <v>298</v>
      </c>
      <c r="AU16" s="33" t="s">
        <v>299</v>
      </c>
      <c r="AV16" s="19" t="s">
        <v>300</v>
      </c>
      <c r="AW16" s="18" t="s">
        <v>298</v>
      </c>
      <c r="AX16" s="18" t="s">
        <v>299</v>
      </c>
      <c r="AY16" s="16" t="s">
        <v>301</v>
      </c>
      <c r="AZ16" s="17" t="s">
        <v>298</v>
      </c>
      <c r="BA16" s="33" t="s">
        <v>299</v>
      </c>
    </row>
    <row r="17" spans="2:50" ht="15.75" customHeight="1" x14ac:dyDescent="0.25">
      <c r="B17" s="99" t="s">
        <v>5</v>
      </c>
      <c r="C17" s="99"/>
      <c r="D17" s="99"/>
      <c r="E17" s="99"/>
      <c r="F17" s="20"/>
      <c r="G17" s="21"/>
      <c r="H17" s="67"/>
      <c r="I17" s="67"/>
      <c r="J17" s="67"/>
      <c r="K17" s="67"/>
      <c r="L17" s="23"/>
      <c r="M17" s="23"/>
      <c r="N17" s="23"/>
      <c r="O17" s="23"/>
      <c r="P17" s="23"/>
      <c r="Q17" s="23"/>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3"/>
      <c r="AW17" s="22"/>
      <c r="AX17" s="22"/>
    </row>
    <row r="18" spans="2:50" ht="22.5" customHeight="1" x14ac:dyDescent="0.25">
      <c r="B18" s="100">
        <v>1</v>
      </c>
      <c r="C18" s="101" t="s">
        <v>6</v>
      </c>
      <c r="D18" s="24" t="s">
        <v>7</v>
      </c>
      <c r="E18" s="102" t="s">
        <v>13</v>
      </c>
      <c r="F18" s="103">
        <v>29000</v>
      </c>
      <c r="G18" s="104">
        <f>+F18*8%</f>
        <v>2320</v>
      </c>
      <c r="H18" s="105">
        <f>+G18+F18</f>
        <v>31320</v>
      </c>
      <c r="I18" s="68"/>
      <c r="J18" s="68"/>
      <c r="K18" s="68"/>
      <c r="L18" s="79">
        <v>22084</v>
      </c>
      <c r="M18" s="79">
        <v>1766.72</v>
      </c>
      <c r="N18" s="79">
        <v>23850.720000000001</v>
      </c>
      <c r="O18" s="79"/>
      <c r="P18" s="79"/>
      <c r="Q18" s="79"/>
      <c r="R18" s="103">
        <v>29000</v>
      </c>
      <c r="S18" s="104">
        <f>+R18*8%</f>
        <v>2320</v>
      </c>
      <c r="T18" s="106">
        <f>R18+S18</f>
        <v>31320</v>
      </c>
      <c r="U18" s="25"/>
      <c r="V18" s="25"/>
      <c r="W18" s="25"/>
      <c r="X18" s="103">
        <v>29000</v>
      </c>
      <c r="Y18" s="104">
        <f>X18*8%</f>
        <v>2320</v>
      </c>
      <c r="Z18" s="106">
        <f>X18+Y18</f>
        <v>31320</v>
      </c>
      <c r="AA18" s="25"/>
      <c r="AB18" s="25"/>
      <c r="AC18" s="25"/>
      <c r="AD18" s="103">
        <v>29000</v>
      </c>
      <c r="AE18" s="104">
        <f>AD18*8%</f>
        <v>2320</v>
      </c>
      <c r="AF18" s="106">
        <f>AD18+AE18</f>
        <v>31320</v>
      </c>
      <c r="AG18" s="25"/>
      <c r="AH18" s="25"/>
      <c r="AI18" s="25"/>
      <c r="AJ18" s="103">
        <v>29000</v>
      </c>
      <c r="AK18" s="104">
        <f>AJ18*8%</f>
        <v>2320</v>
      </c>
      <c r="AL18" s="106">
        <f>AJ18+AK18</f>
        <v>31320</v>
      </c>
      <c r="AM18" s="25"/>
      <c r="AN18" s="25"/>
      <c r="AO18" s="25"/>
      <c r="AP18" s="103">
        <v>29000</v>
      </c>
      <c r="AQ18" s="104">
        <f>AP18*8%</f>
        <v>2320</v>
      </c>
      <c r="AR18" s="106">
        <f>AP18+AQ18</f>
        <v>31320</v>
      </c>
      <c r="AS18" s="25"/>
      <c r="AT18" s="25"/>
      <c r="AU18" s="25"/>
      <c r="AV18" s="108">
        <v>29000</v>
      </c>
      <c r="AW18" s="104">
        <f>AV18*8%</f>
        <v>2320</v>
      </c>
      <c r="AX18" s="106">
        <f>AV18+AW18</f>
        <v>31320</v>
      </c>
    </row>
    <row r="19" spans="2:50" ht="22.5" customHeight="1" x14ac:dyDescent="0.25">
      <c r="B19" s="100"/>
      <c r="C19" s="101"/>
      <c r="D19" s="24" t="s">
        <v>8</v>
      </c>
      <c r="E19" s="102"/>
      <c r="F19" s="103"/>
      <c r="G19" s="104"/>
      <c r="H19" s="105"/>
      <c r="I19" s="68"/>
      <c r="J19" s="68"/>
      <c r="K19" s="68"/>
      <c r="L19" s="79"/>
      <c r="M19" s="79"/>
      <c r="N19" s="79"/>
      <c r="O19" s="79"/>
      <c r="P19" s="79"/>
      <c r="Q19" s="79"/>
      <c r="R19" s="103"/>
      <c r="S19" s="104"/>
      <c r="T19" s="106"/>
      <c r="U19" s="25"/>
      <c r="V19" s="25"/>
      <c r="W19" s="25"/>
      <c r="X19" s="103"/>
      <c r="Y19" s="104"/>
      <c r="Z19" s="106"/>
      <c r="AA19" s="25"/>
      <c r="AB19" s="25"/>
      <c r="AC19" s="25"/>
      <c r="AD19" s="103"/>
      <c r="AE19" s="104"/>
      <c r="AF19" s="106"/>
      <c r="AG19" s="25"/>
      <c r="AH19" s="25"/>
      <c r="AI19" s="25"/>
      <c r="AJ19" s="103"/>
      <c r="AK19" s="104"/>
      <c r="AL19" s="106"/>
      <c r="AM19" s="25"/>
      <c r="AN19" s="25"/>
      <c r="AO19" s="25"/>
      <c r="AP19" s="103"/>
      <c r="AQ19" s="104"/>
      <c r="AR19" s="106"/>
      <c r="AS19" s="25"/>
      <c r="AT19" s="25"/>
      <c r="AU19" s="25"/>
      <c r="AV19" s="108"/>
      <c r="AW19" s="104"/>
      <c r="AX19" s="106"/>
    </row>
    <row r="20" spans="2:50" ht="32.25" customHeight="1" x14ac:dyDescent="0.25">
      <c r="B20" s="100"/>
      <c r="C20" s="101"/>
      <c r="D20" s="24" t="s">
        <v>9</v>
      </c>
      <c r="E20" s="102"/>
      <c r="F20" s="103"/>
      <c r="G20" s="104"/>
      <c r="H20" s="105"/>
      <c r="I20" s="68"/>
      <c r="J20" s="68"/>
      <c r="K20" s="68"/>
      <c r="L20" s="79"/>
      <c r="M20" s="79"/>
      <c r="N20" s="79"/>
      <c r="O20" s="79"/>
      <c r="P20" s="79"/>
      <c r="Q20" s="79"/>
      <c r="R20" s="103"/>
      <c r="S20" s="104"/>
      <c r="T20" s="106"/>
      <c r="U20" s="25"/>
      <c r="V20" s="25"/>
      <c r="W20" s="25"/>
      <c r="X20" s="103"/>
      <c r="Y20" s="104"/>
      <c r="Z20" s="106"/>
      <c r="AA20" s="25"/>
      <c r="AB20" s="25"/>
      <c r="AC20" s="25"/>
      <c r="AD20" s="103"/>
      <c r="AE20" s="104"/>
      <c r="AF20" s="106"/>
      <c r="AG20" s="25"/>
      <c r="AH20" s="25"/>
      <c r="AI20" s="25"/>
      <c r="AJ20" s="103"/>
      <c r="AK20" s="104"/>
      <c r="AL20" s="106"/>
      <c r="AM20" s="25"/>
      <c r="AN20" s="25"/>
      <c r="AO20" s="25"/>
      <c r="AP20" s="103"/>
      <c r="AQ20" s="104"/>
      <c r="AR20" s="106"/>
      <c r="AS20" s="25"/>
      <c r="AT20" s="25"/>
      <c r="AU20" s="25"/>
      <c r="AV20" s="108"/>
      <c r="AW20" s="104"/>
      <c r="AX20" s="106"/>
    </row>
    <row r="21" spans="2:50" x14ac:dyDescent="0.25">
      <c r="B21" s="100"/>
      <c r="C21" s="101"/>
      <c r="D21" s="24" t="s">
        <v>10</v>
      </c>
      <c r="E21" s="102"/>
      <c r="F21" s="103"/>
      <c r="G21" s="104"/>
      <c r="H21" s="105"/>
      <c r="I21" s="68"/>
      <c r="J21" s="68"/>
      <c r="K21" s="68"/>
      <c r="L21" s="79"/>
      <c r="M21" s="79"/>
      <c r="N21" s="79"/>
      <c r="O21" s="79"/>
      <c r="P21" s="79"/>
      <c r="Q21" s="79"/>
      <c r="R21" s="103"/>
      <c r="S21" s="104"/>
      <c r="T21" s="106"/>
      <c r="U21" s="25"/>
      <c r="V21" s="25"/>
      <c r="W21" s="25"/>
      <c r="X21" s="103"/>
      <c r="Y21" s="104"/>
      <c r="Z21" s="106"/>
      <c r="AA21" s="25"/>
      <c r="AB21" s="25"/>
      <c r="AC21" s="25"/>
      <c r="AD21" s="103"/>
      <c r="AE21" s="104"/>
      <c r="AF21" s="106"/>
      <c r="AG21" s="25"/>
      <c r="AH21" s="25"/>
      <c r="AI21" s="25"/>
      <c r="AJ21" s="103"/>
      <c r="AK21" s="104"/>
      <c r="AL21" s="106"/>
      <c r="AM21" s="25"/>
      <c r="AN21" s="25"/>
      <c r="AO21" s="25"/>
      <c r="AP21" s="103"/>
      <c r="AQ21" s="104"/>
      <c r="AR21" s="106"/>
      <c r="AS21" s="25"/>
      <c r="AT21" s="25"/>
      <c r="AU21" s="25"/>
      <c r="AV21" s="108"/>
      <c r="AW21" s="104"/>
      <c r="AX21" s="106"/>
    </row>
    <row r="22" spans="2:50" x14ac:dyDescent="0.25">
      <c r="B22" s="100"/>
      <c r="C22" s="101"/>
      <c r="D22" s="24" t="s">
        <v>11</v>
      </c>
      <c r="E22" s="102"/>
      <c r="F22" s="103"/>
      <c r="G22" s="104"/>
      <c r="H22" s="105"/>
      <c r="I22" s="68"/>
      <c r="J22" s="68"/>
      <c r="K22" s="68"/>
      <c r="L22" s="79"/>
      <c r="M22" s="79"/>
      <c r="N22" s="79"/>
      <c r="O22" s="79"/>
      <c r="P22" s="79"/>
      <c r="Q22" s="79"/>
      <c r="R22" s="103"/>
      <c r="S22" s="104"/>
      <c r="T22" s="106"/>
      <c r="U22" s="25"/>
      <c r="V22" s="25"/>
      <c r="W22" s="25"/>
      <c r="X22" s="103"/>
      <c r="Y22" s="104"/>
      <c r="Z22" s="106"/>
      <c r="AA22" s="25"/>
      <c r="AB22" s="25"/>
      <c r="AC22" s="25"/>
      <c r="AD22" s="103"/>
      <c r="AE22" s="104"/>
      <c r="AF22" s="106"/>
      <c r="AG22" s="25"/>
      <c r="AH22" s="25"/>
      <c r="AI22" s="25"/>
      <c r="AJ22" s="103"/>
      <c r="AK22" s="104"/>
      <c r="AL22" s="106"/>
      <c r="AM22" s="25"/>
      <c r="AN22" s="25"/>
      <c r="AO22" s="25"/>
      <c r="AP22" s="103"/>
      <c r="AQ22" s="104"/>
      <c r="AR22" s="106"/>
      <c r="AS22" s="25"/>
      <c r="AT22" s="25"/>
      <c r="AU22" s="25"/>
      <c r="AV22" s="108"/>
      <c r="AW22" s="104"/>
      <c r="AX22" s="106"/>
    </row>
    <row r="23" spans="2:50" ht="78.75" customHeight="1" x14ac:dyDescent="0.25">
      <c r="B23" s="100"/>
      <c r="C23" s="101"/>
      <c r="D23" s="24" t="s">
        <v>12</v>
      </c>
      <c r="E23" s="102"/>
      <c r="F23" s="103"/>
      <c r="G23" s="104"/>
      <c r="H23" s="105"/>
      <c r="I23" s="68"/>
      <c r="J23" s="68"/>
      <c r="K23" s="68"/>
      <c r="L23" s="79"/>
      <c r="M23" s="79"/>
      <c r="N23" s="79"/>
      <c r="O23" s="79"/>
      <c r="P23" s="79"/>
      <c r="Q23" s="79"/>
      <c r="R23" s="103"/>
      <c r="S23" s="104"/>
      <c r="T23" s="106"/>
      <c r="U23" s="25"/>
      <c r="V23" s="25"/>
      <c r="W23" s="25"/>
      <c r="X23" s="103"/>
      <c r="Y23" s="104"/>
      <c r="Z23" s="106"/>
      <c r="AA23" s="25"/>
      <c r="AB23" s="25"/>
      <c r="AC23" s="25"/>
      <c r="AD23" s="103"/>
      <c r="AE23" s="104"/>
      <c r="AF23" s="106"/>
      <c r="AG23" s="25"/>
      <c r="AH23" s="25"/>
      <c r="AI23" s="25"/>
      <c r="AJ23" s="103"/>
      <c r="AK23" s="104"/>
      <c r="AL23" s="106"/>
      <c r="AM23" s="25"/>
      <c r="AN23" s="25"/>
      <c r="AO23" s="25"/>
      <c r="AP23" s="103"/>
      <c r="AQ23" s="104"/>
      <c r="AR23" s="106"/>
      <c r="AS23" s="25"/>
      <c r="AT23" s="25"/>
      <c r="AU23" s="25"/>
      <c r="AV23" s="108"/>
      <c r="AW23" s="104"/>
      <c r="AX23" s="106"/>
    </row>
    <row r="24" spans="2:50" ht="56.25" customHeight="1" x14ac:dyDescent="0.25">
      <c r="B24" s="100">
        <v>2</v>
      </c>
      <c r="C24" s="101" t="s">
        <v>14</v>
      </c>
      <c r="D24" s="24" t="s">
        <v>15</v>
      </c>
      <c r="E24" s="102" t="s">
        <v>13</v>
      </c>
      <c r="F24" s="103">
        <v>31000</v>
      </c>
      <c r="G24" s="104">
        <v>2320</v>
      </c>
      <c r="H24" s="105">
        <f>F24+G24</f>
        <v>33320</v>
      </c>
      <c r="I24" s="68"/>
      <c r="J24" s="68"/>
      <c r="K24" s="68"/>
      <c r="L24" s="79">
        <v>25229</v>
      </c>
      <c r="M24" s="79">
        <v>2018.32</v>
      </c>
      <c r="N24" s="79">
        <v>27247.32</v>
      </c>
      <c r="O24" s="79"/>
      <c r="P24" s="79"/>
      <c r="Q24" s="79"/>
      <c r="R24" s="103">
        <v>31000</v>
      </c>
      <c r="S24" s="104">
        <f>+R24*8%</f>
        <v>2480</v>
      </c>
      <c r="T24" s="106">
        <f>R24+S24</f>
        <v>33480</v>
      </c>
      <c r="U24" s="25"/>
      <c r="V24" s="25"/>
      <c r="W24" s="25"/>
      <c r="X24" s="103">
        <v>31000</v>
      </c>
      <c r="Y24" s="104">
        <f>+X24*8%</f>
        <v>2480</v>
      </c>
      <c r="Z24" s="106">
        <f>X24+Y24</f>
        <v>33480</v>
      </c>
      <c r="AA24" s="25"/>
      <c r="AB24" s="25"/>
      <c r="AC24" s="25"/>
      <c r="AD24" s="103">
        <v>31000</v>
      </c>
      <c r="AE24" s="104">
        <f>AD24*8%</f>
        <v>2480</v>
      </c>
      <c r="AF24" s="106">
        <f>AD24+AE24</f>
        <v>33480</v>
      </c>
      <c r="AG24" s="25"/>
      <c r="AH24" s="25"/>
      <c r="AI24" s="25"/>
      <c r="AJ24" s="103">
        <v>31000</v>
      </c>
      <c r="AK24" s="104">
        <f>+AJ24*8%</f>
        <v>2480</v>
      </c>
      <c r="AL24" s="106">
        <f>AJ24+AK24</f>
        <v>33480</v>
      </c>
      <c r="AM24" s="25"/>
      <c r="AN24" s="25"/>
      <c r="AO24" s="25"/>
      <c r="AP24" s="103">
        <v>31000</v>
      </c>
      <c r="AQ24" s="104">
        <f>AP24*8%</f>
        <v>2480</v>
      </c>
      <c r="AR24" s="106">
        <f>AP24+AQ24</f>
        <v>33480</v>
      </c>
      <c r="AS24" s="25"/>
      <c r="AT24" s="25"/>
      <c r="AU24" s="25"/>
      <c r="AV24" s="108">
        <v>31000</v>
      </c>
      <c r="AW24" s="104">
        <f>AV24*8%</f>
        <v>2480</v>
      </c>
      <c r="AX24" s="106">
        <f>AV24+AW24</f>
        <v>33480</v>
      </c>
    </row>
    <row r="25" spans="2:50" ht="45" customHeight="1" x14ac:dyDescent="0.25">
      <c r="B25" s="100"/>
      <c r="C25" s="101"/>
      <c r="D25" s="24" t="s">
        <v>16</v>
      </c>
      <c r="E25" s="102"/>
      <c r="F25" s="103"/>
      <c r="G25" s="104"/>
      <c r="H25" s="107"/>
      <c r="I25" s="75"/>
      <c r="J25" s="75"/>
      <c r="K25" s="75"/>
      <c r="L25" s="80"/>
      <c r="M25" s="80"/>
      <c r="N25" s="80"/>
      <c r="O25" s="80"/>
      <c r="P25" s="80"/>
      <c r="Q25" s="80"/>
      <c r="R25" s="103"/>
      <c r="S25" s="104"/>
      <c r="T25" s="102"/>
      <c r="U25" s="26"/>
      <c r="V25" s="26"/>
      <c r="W25" s="26"/>
      <c r="X25" s="103"/>
      <c r="Y25" s="104"/>
      <c r="Z25" s="102"/>
      <c r="AA25" s="26"/>
      <c r="AB25" s="26"/>
      <c r="AC25" s="26"/>
      <c r="AD25" s="103"/>
      <c r="AE25" s="104"/>
      <c r="AF25" s="102"/>
      <c r="AG25" s="26"/>
      <c r="AH25" s="26"/>
      <c r="AI25" s="26"/>
      <c r="AJ25" s="103"/>
      <c r="AK25" s="104"/>
      <c r="AL25" s="102"/>
      <c r="AM25" s="26"/>
      <c r="AN25" s="26"/>
      <c r="AO25" s="26"/>
      <c r="AP25" s="103"/>
      <c r="AQ25" s="104"/>
      <c r="AR25" s="102"/>
      <c r="AS25" s="26"/>
      <c r="AT25" s="26"/>
      <c r="AU25" s="26"/>
      <c r="AV25" s="108"/>
      <c r="AW25" s="104"/>
      <c r="AX25" s="102"/>
    </row>
    <row r="26" spans="2:50" x14ac:dyDescent="0.25">
      <c r="B26" s="100"/>
      <c r="C26" s="101"/>
      <c r="D26" s="24" t="s">
        <v>17</v>
      </c>
      <c r="E26" s="102"/>
      <c r="F26" s="103"/>
      <c r="G26" s="104"/>
      <c r="H26" s="107"/>
      <c r="I26" s="75"/>
      <c r="J26" s="75"/>
      <c r="K26" s="75"/>
      <c r="L26" s="80"/>
      <c r="M26" s="80"/>
      <c r="N26" s="80"/>
      <c r="O26" s="80"/>
      <c r="P26" s="80"/>
      <c r="Q26" s="80"/>
      <c r="R26" s="103"/>
      <c r="S26" s="104"/>
      <c r="T26" s="102"/>
      <c r="U26" s="26"/>
      <c r="V26" s="26"/>
      <c r="W26" s="26"/>
      <c r="X26" s="103"/>
      <c r="Y26" s="104"/>
      <c r="Z26" s="102"/>
      <c r="AA26" s="26"/>
      <c r="AB26" s="26"/>
      <c r="AC26" s="26"/>
      <c r="AD26" s="103"/>
      <c r="AE26" s="104"/>
      <c r="AF26" s="102"/>
      <c r="AG26" s="26"/>
      <c r="AH26" s="26"/>
      <c r="AI26" s="26"/>
      <c r="AJ26" s="103"/>
      <c r="AK26" s="104"/>
      <c r="AL26" s="102"/>
      <c r="AM26" s="26"/>
      <c r="AN26" s="26"/>
      <c r="AO26" s="26"/>
      <c r="AP26" s="103"/>
      <c r="AQ26" s="104"/>
      <c r="AR26" s="102"/>
      <c r="AS26" s="26"/>
      <c r="AT26" s="26"/>
      <c r="AU26" s="26"/>
      <c r="AV26" s="108"/>
      <c r="AW26" s="104"/>
      <c r="AX26" s="102"/>
    </row>
    <row r="27" spans="2:50" x14ac:dyDescent="0.25">
      <c r="B27" s="100"/>
      <c r="C27" s="101"/>
      <c r="D27" s="24" t="s">
        <v>11</v>
      </c>
      <c r="E27" s="102"/>
      <c r="F27" s="103"/>
      <c r="G27" s="104"/>
      <c r="H27" s="107"/>
      <c r="I27" s="75"/>
      <c r="J27" s="75"/>
      <c r="K27" s="75"/>
      <c r="L27" s="80"/>
      <c r="M27" s="80"/>
      <c r="N27" s="80"/>
      <c r="O27" s="80"/>
      <c r="P27" s="80"/>
      <c r="Q27" s="80"/>
      <c r="R27" s="103"/>
      <c r="S27" s="104"/>
      <c r="T27" s="102"/>
      <c r="U27" s="26"/>
      <c r="V27" s="26"/>
      <c r="W27" s="26"/>
      <c r="X27" s="103"/>
      <c r="Y27" s="104"/>
      <c r="Z27" s="102"/>
      <c r="AA27" s="26"/>
      <c r="AB27" s="26"/>
      <c r="AC27" s="26"/>
      <c r="AD27" s="103"/>
      <c r="AE27" s="104"/>
      <c r="AF27" s="102"/>
      <c r="AG27" s="26"/>
      <c r="AH27" s="26"/>
      <c r="AI27" s="26"/>
      <c r="AJ27" s="103"/>
      <c r="AK27" s="104"/>
      <c r="AL27" s="102"/>
      <c r="AM27" s="26"/>
      <c r="AN27" s="26"/>
      <c r="AO27" s="26"/>
      <c r="AP27" s="103"/>
      <c r="AQ27" s="104"/>
      <c r="AR27" s="102"/>
      <c r="AS27" s="26"/>
      <c r="AT27" s="26"/>
      <c r="AU27" s="26"/>
      <c r="AV27" s="108"/>
      <c r="AW27" s="104"/>
      <c r="AX27" s="102"/>
    </row>
    <row r="28" spans="2:50" ht="75.75" customHeight="1" x14ac:dyDescent="0.25">
      <c r="B28" s="100"/>
      <c r="C28" s="101"/>
      <c r="D28" s="24" t="s">
        <v>12</v>
      </c>
      <c r="E28" s="102"/>
      <c r="F28" s="103"/>
      <c r="G28" s="104"/>
      <c r="H28" s="107"/>
      <c r="I28" s="75"/>
      <c r="J28" s="75"/>
      <c r="K28" s="75"/>
      <c r="L28" s="80"/>
      <c r="M28" s="80"/>
      <c r="N28" s="80"/>
      <c r="O28" s="80"/>
      <c r="P28" s="80"/>
      <c r="Q28" s="80"/>
      <c r="R28" s="103"/>
      <c r="S28" s="104"/>
      <c r="T28" s="102"/>
      <c r="U28" s="26"/>
      <c r="V28" s="26"/>
      <c r="W28" s="26"/>
      <c r="X28" s="103"/>
      <c r="Y28" s="104"/>
      <c r="Z28" s="102"/>
      <c r="AA28" s="26"/>
      <c r="AB28" s="26"/>
      <c r="AC28" s="26"/>
      <c r="AD28" s="103"/>
      <c r="AE28" s="104"/>
      <c r="AF28" s="102"/>
      <c r="AG28" s="26"/>
      <c r="AH28" s="26"/>
      <c r="AI28" s="26"/>
      <c r="AJ28" s="103"/>
      <c r="AK28" s="104"/>
      <c r="AL28" s="102"/>
      <c r="AM28" s="26"/>
      <c r="AN28" s="26"/>
      <c r="AO28" s="26"/>
      <c r="AP28" s="103"/>
      <c r="AQ28" s="104"/>
      <c r="AR28" s="102"/>
      <c r="AS28" s="26"/>
      <c r="AT28" s="26"/>
      <c r="AU28" s="26"/>
      <c r="AV28" s="108"/>
      <c r="AW28" s="104"/>
      <c r="AX28" s="102"/>
    </row>
    <row r="29" spans="2:50" ht="56.25" customHeight="1" x14ac:dyDescent="0.25">
      <c r="B29" s="100">
        <v>3</v>
      </c>
      <c r="C29" s="101" t="s">
        <v>18</v>
      </c>
      <c r="D29" s="24" t="s">
        <v>19</v>
      </c>
      <c r="E29" s="102" t="s">
        <v>13</v>
      </c>
      <c r="F29" s="103">
        <v>32000</v>
      </c>
      <c r="G29" s="104">
        <v>2320</v>
      </c>
      <c r="H29" s="105">
        <f>F29+G29</f>
        <v>34320</v>
      </c>
      <c r="I29" s="68"/>
      <c r="J29" s="68"/>
      <c r="K29" s="68"/>
      <c r="L29" s="79">
        <v>26663</v>
      </c>
      <c r="M29" s="79">
        <v>2133.04</v>
      </c>
      <c r="N29" s="79">
        <v>28796.04</v>
      </c>
      <c r="O29" s="79"/>
      <c r="P29" s="79"/>
      <c r="Q29" s="79"/>
      <c r="R29" s="103">
        <v>32000</v>
      </c>
      <c r="S29" s="104">
        <f>+R29*8%</f>
        <v>2560</v>
      </c>
      <c r="T29" s="106">
        <f>R29+S29</f>
        <v>34560</v>
      </c>
      <c r="U29" s="25"/>
      <c r="V29" s="25"/>
      <c r="W29" s="25"/>
      <c r="X29" s="103">
        <v>32000</v>
      </c>
      <c r="Y29" s="104">
        <f>+X29*8%</f>
        <v>2560</v>
      </c>
      <c r="Z29" s="106">
        <f>X29+Y29</f>
        <v>34560</v>
      </c>
      <c r="AA29" s="25"/>
      <c r="AB29" s="25"/>
      <c r="AC29" s="25"/>
      <c r="AD29" s="103">
        <v>32000</v>
      </c>
      <c r="AE29" s="104">
        <f>AD29*8%</f>
        <v>2560</v>
      </c>
      <c r="AF29" s="106">
        <f>AD29+AE29</f>
        <v>34560</v>
      </c>
      <c r="AG29" s="25"/>
      <c r="AH29" s="25"/>
      <c r="AI29" s="25"/>
      <c r="AJ29" s="103">
        <v>32000</v>
      </c>
      <c r="AK29" s="104">
        <f>AJ29*8%</f>
        <v>2560</v>
      </c>
      <c r="AL29" s="106">
        <f>AJ29+AK29</f>
        <v>34560</v>
      </c>
      <c r="AM29" s="25"/>
      <c r="AN29" s="25"/>
      <c r="AO29" s="25"/>
      <c r="AP29" s="103">
        <v>32000</v>
      </c>
      <c r="AQ29" s="104">
        <f>AP29*8%</f>
        <v>2560</v>
      </c>
      <c r="AR29" s="106">
        <f>AP29+AQ29</f>
        <v>34560</v>
      </c>
      <c r="AS29" s="25"/>
      <c r="AT29" s="25"/>
      <c r="AU29" s="25"/>
      <c r="AV29" s="108">
        <v>32000</v>
      </c>
      <c r="AW29" s="104">
        <f>AV29*8%</f>
        <v>2560</v>
      </c>
      <c r="AX29" s="106">
        <f>AV29+AW29</f>
        <v>34560</v>
      </c>
    </row>
    <row r="30" spans="2:50" ht="22.5" customHeight="1" x14ac:dyDescent="0.25">
      <c r="B30" s="100"/>
      <c r="C30" s="101"/>
      <c r="D30" s="24" t="s">
        <v>20</v>
      </c>
      <c r="E30" s="102"/>
      <c r="F30" s="103"/>
      <c r="G30" s="104"/>
      <c r="H30" s="107"/>
      <c r="I30" s="75"/>
      <c r="J30" s="75"/>
      <c r="K30" s="75"/>
      <c r="L30" s="80"/>
      <c r="M30" s="80"/>
      <c r="N30" s="80"/>
      <c r="O30" s="80"/>
      <c r="P30" s="80"/>
      <c r="Q30" s="80"/>
      <c r="R30" s="103"/>
      <c r="S30" s="104"/>
      <c r="T30" s="102"/>
      <c r="U30" s="26"/>
      <c r="V30" s="26"/>
      <c r="W30" s="26"/>
      <c r="X30" s="103"/>
      <c r="Y30" s="104"/>
      <c r="Z30" s="102"/>
      <c r="AA30" s="26"/>
      <c r="AB30" s="26"/>
      <c r="AC30" s="26"/>
      <c r="AD30" s="103"/>
      <c r="AE30" s="104"/>
      <c r="AF30" s="102"/>
      <c r="AG30" s="26"/>
      <c r="AH30" s="26"/>
      <c r="AI30" s="26"/>
      <c r="AJ30" s="103"/>
      <c r="AK30" s="104"/>
      <c r="AL30" s="102"/>
      <c r="AM30" s="26"/>
      <c r="AN30" s="26"/>
      <c r="AO30" s="26"/>
      <c r="AP30" s="103"/>
      <c r="AQ30" s="104"/>
      <c r="AR30" s="102"/>
      <c r="AS30" s="26"/>
      <c r="AT30" s="26"/>
      <c r="AU30" s="26"/>
      <c r="AV30" s="108"/>
      <c r="AW30" s="104"/>
      <c r="AX30" s="102"/>
    </row>
    <row r="31" spans="2:50" ht="22.5" x14ac:dyDescent="0.25">
      <c r="B31" s="100"/>
      <c r="C31" s="101"/>
      <c r="D31" s="24" t="s">
        <v>21</v>
      </c>
      <c r="E31" s="102"/>
      <c r="F31" s="103"/>
      <c r="G31" s="104"/>
      <c r="H31" s="107"/>
      <c r="I31" s="75"/>
      <c r="J31" s="75"/>
      <c r="K31" s="75"/>
      <c r="L31" s="80"/>
      <c r="M31" s="80"/>
      <c r="N31" s="80"/>
      <c r="O31" s="80"/>
      <c r="P31" s="80"/>
      <c r="Q31" s="80"/>
      <c r="R31" s="103"/>
      <c r="S31" s="104"/>
      <c r="T31" s="102"/>
      <c r="U31" s="26"/>
      <c r="V31" s="26"/>
      <c r="W31" s="26"/>
      <c r="X31" s="103"/>
      <c r="Y31" s="104"/>
      <c r="Z31" s="102"/>
      <c r="AA31" s="26"/>
      <c r="AB31" s="26"/>
      <c r="AC31" s="26"/>
      <c r="AD31" s="103"/>
      <c r="AE31" s="104"/>
      <c r="AF31" s="102"/>
      <c r="AG31" s="26"/>
      <c r="AH31" s="26"/>
      <c r="AI31" s="26"/>
      <c r="AJ31" s="103"/>
      <c r="AK31" s="104"/>
      <c r="AL31" s="102"/>
      <c r="AM31" s="26"/>
      <c r="AN31" s="26"/>
      <c r="AO31" s="26"/>
      <c r="AP31" s="103"/>
      <c r="AQ31" s="104"/>
      <c r="AR31" s="102"/>
      <c r="AS31" s="26"/>
      <c r="AT31" s="26"/>
      <c r="AU31" s="26"/>
      <c r="AV31" s="108"/>
      <c r="AW31" s="104"/>
      <c r="AX31" s="102"/>
    </row>
    <row r="32" spans="2:50" x14ac:dyDescent="0.25">
      <c r="B32" s="100"/>
      <c r="C32" s="101"/>
      <c r="D32" s="24" t="s">
        <v>22</v>
      </c>
      <c r="E32" s="102"/>
      <c r="F32" s="103"/>
      <c r="G32" s="104"/>
      <c r="H32" s="107"/>
      <c r="I32" s="75"/>
      <c r="J32" s="75"/>
      <c r="K32" s="75"/>
      <c r="L32" s="80"/>
      <c r="M32" s="80"/>
      <c r="N32" s="80"/>
      <c r="O32" s="80"/>
      <c r="P32" s="80"/>
      <c r="Q32" s="80"/>
      <c r="R32" s="103"/>
      <c r="S32" s="104"/>
      <c r="T32" s="102"/>
      <c r="U32" s="26"/>
      <c r="V32" s="26"/>
      <c r="W32" s="26"/>
      <c r="X32" s="103"/>
      <c r="Y32" s="104"/>
      <c r="Z32" s="102"/>
      <c r="AA32" s="26"/>
      <c r="AB32" s="26"/>
      <c r="AC32" s="26"/>
      <c r="AD32" s="103"/>
      <c r="AE32" s="104"/>
      <c r="AF32" s="102"/>
      <c r="AG32" s="26"/>
      <c r="AH32" s="26"/>
      <c r="AI32" s="26"/>
      <c r="AJ32" s="103"/>
      <c r="AK32" s="104"/>
      <c r="AL32" s="102"/>
      <c r="AM32" s="26"/>
      <c r="AN32" s="26"/>
      <c r="AO32" s="26"/>
      <c r="AP32" s="103"/>
      <c r="AQ32" s="104"/>
      <c r="AR32" s="102"/>
      <c r="AS32" s="26"/>
      <c r="AT32" s="26"/>
      <c r="AU32" s="26"/>
      <c r="AV32" s="108"/>
      <c r="AW32" s="104"/>
      <c r="AX32" s="102"/>
    </row>
    <row r="33" spans="2:50" x14ac:dyDescent="0.25">
      <c r="B33" s="100"/>
      <c r="C33" s="101"/>
      <c r="D33" s="24" t="s">
        <v>23</v>
      </c>
      <c r="E33" s="102"/>
      <c r="F33" s="103"/>
      <c r="G33" s="104"/>
      <c r="H33" s="107"/>
      <c r="I33" s="75"/>
      <c r="J33" s="75"/>
      <c r="K33" s="75"/>
      <c r="L33" s="80"/>
      <c r="M33" s="80"/>
      <c r="N33" s="80"/>
      <c r="O33" s="80"/>
      <c r="P33" s="80"/>
      <c r="Q33" s="80"/>
      <c r="R33" s="103"/>
      <c r="S33" s="104"/>
      <c r="T33" s="102"/>
      <c r="U33" s="26"/>
      <c r="V33" s="26"/>
      <c r="W33" s="26"/>
      <c r="X33" s="103"/>
      <c r="Y33" s="104"/>
      <c r="Z33" s="102"/>
      <c r="AA33" s="26"/>
      <c r="AB33" s="26"/>
      <c r="AC33" s="26"/>
      <c r="AD33" s="103"/>
      <c r="AE33" s="104"/>
      <c r="AF33" s="102"/>
      <c r="AG33" s="26"/>
      <c r="AH33" s="26"/>
      <c r="AI33" s="26"/>
      <c r="AJ33" s="103"/>
      <c r="AK33" s="104"/>
      <c r="AL33" s="102"/>
      <c r="AM33" s="26"/>
      <c r="AN33" s="26"/>
      <c r="AO33" s="26"/>
      <c r="AP33" s="103"/>
      <c r="AQ33" s="104"/>
      <c r="AR33" s="102"/>
      <c r="AS33" s="26"/>
      <c r="AT33" s="26"/>
      <c r="AU33" s="26"/>
      <c r="AV33" s="108"/>
      <c r="AW33" s="104"/>
      <c r="AX33" s="102"/>
    </row>
    <row r="34" spans="2:50" x14ac:dyDescent="0.25">
      <c r="B34" s="100"/>
      <c r="C34" s="101"/>
      <c r="D34" s="24" t="s">
        <v>11</v>
      </c>
      <c r="E34" s="102"/>
      <c r="F34" s="103"/>
      <c r="G34" s="104"/>
      <c r="H34" s="107"/>
      <c r="I34" s="75"/>
      <c r="J34" s="75"/>
      <c r="K34" s="75"/>
      <c r="L34" s="80"/>
      <c r="M34" s="80"/>
      <c r="N34" s="80"/>
      <c r="O34" s="80"/>
      <c r="P34" s="80"/>
      <c r="Q34" s="80"/>
      <c r="R34" s="103"/>
      <c r="S34" s="104"/>
      <c r="T34" s="102"/>
      <c r="U34" s="26"/>
      <c r="V34" s="26"/>
      <c r="W34" s="26"/>
      <c r="X34" s="103"/>
      <c r="Y34" s="104"/>
      <c r="Z34" s="102"/>
      <c r="AA34" s="26"/>
      <c r="AB34" s="26"/>
      <c r="AC34" s="26"/>
      <c r="AD34" s="103"/>
      <c r="AE34" s="104"/>
      <c r="AF34" s="102"/>
      <c r="AG34" s="26"/>
      <c r="AH34" s="26"/>
      <c r="AI34" s="26"/>
      <c r="AJ34" s="103"/>
      <c r="AK34" s="104"/>
      <c r="AL34" s="102"/>
      <c r="AM34" s="26"/>
      <c r="AN34" s="26"/>
      <c r="AO34" s="26"/>
      <c r="AP34" s="103"/>
      <c r="AQ34" s="104"/>
      <c r="AR34" s="102"/>
      <c r="AS34" s="26"/>
      <c r="AT34" s="26"/>
      <c r="AU34" s="26"/>
      <c r="AV34" s="108"/>
      <c r="AW34" s="104"/>
      <c r="AX34" s="102"/>
    </row>
    <row r="35" spans="2:50" ht="79.5" customHeight="1" x14ac:dyDescent="0.25">
      <c r="B35" s="100"/>
      <c r="C35" s="101"/>
      <c r="D35" s="24" t="s">
        <v>12</v>
      </c>
      <c r="E35" s="102"/>
      <c r="F35" s="103"/>
      <c r="G35" s="104"/>
      <c r="H35" s="107"/>
      <c r="I35" s="75"/>
      <c r="J35" s="75"/>
      <c r="K35" s="75"/>
      <c r="L35" s="80"/>
      <c r="M35" s="80"/>
      <c r="N35" s="80"/>
      <c r="O35" s="80"/>
      <c r="P35" s="80"/>
      <c r="Q35" s="80"/>
      <c r="R35" s="103"/>
      <c r="S35" s="104"/>
      <c r="T35" s="102"/>
      <c r="U35" s="26"/>
      <c r="V35" s="26"/>
      <c r="W35" s="26"/>
      <c r="X35" s="103"/>
      <c r="Y35" s="104"/>
      <c r="Z35" s="102"/>
      <c r="AA35" s="26"/>
      <c r="AB35" s="26"/>
      <c r="AC35" s="26"/>
      <c r="AD35" s="103"/>
      <c r="AE35" s="104"/>
      <c r="AF35" s="102"/>
      <c r="AG35" s="26"/>
      <c r="AH35" s="26"/>
      <c r="AI35" s="26"/>
      <c r="AJ35" s="103"/>
      <c r="AK35" s="104"/>
      <c r="AL35" s="102"/>
      <c r="AM35" s="26"/>
      <c r="AN35" s="26"/>
      <c r="AO35" s="26"/>
      <c r="AP35" s="103"/>
      <c r="AQ35" s="104"/>
      <c r="AR35" s="102"/>
      <c r="AS35" s="26"/>
      <c r="AT35" s="26"/>
      <c r="AU35" s="26"/>
      <c r="AV35" s="108"/>
      <c r="AW35" s="104"/>
      <c r="AX35" s="102"/>
    </row>
    <row r="36" spans="2:50" ht="94.5" customHeight="1" x14ac:dyDescent="0.25">
      <c r="B36" s="100">
        <v>4</v>
      </c>
      <c r="C36" s="101" t="s">
        <v>24</v>
      </c>
      <c r="D36" s="24" t="s">
        <v>19</v>
      </c>
      <c r="E36" s="102" t="s">
        <v>13</v>
      </c>
      <c r="F36" s="103">
        <v>37000</v>
      </c>
      <c r="G36" s="104">
        <v>2320</v>
      </c>
      <c r="H36" s="105">
        <f>F36+G36</f>
        <v>39320</v>
      </c>
      <c r="I36" s="68"/>
      <c r="J36" s="68"/>
      <c r="K36" s="68"/>
      <c r="L36" s="79">
        <v>30581</v>
      </c>
      <c r="M36" s="79">
        <v>2446.48</v>
      </c>
      <c r="N36" s="79">
        <v>33027.480000000003</v>
      </c>
      <c r="O36" s="79"/>
      <c r="P36" s="79"/>
      <c r="Q36" s="79"/>
      <c r="R36" s="103">
        <v>37000</v>
      </c>
      <c r="S36" s="104">
        <f>+R36*8%</f>
        <v>2960</v>
      </c>
      <c r="T36" s="106">
        <f>R36+S36</f>
        <v>39960</v>
      </c>
      <c r="U36" s="25"/>
      <c r="V36" s="25"/>
      <c r="W36" s="25"/>
      <c r="X36" s="103">
        <v>37000</v>
      </c>
      <c r="Y36" s="104">
        <f>+X36*8%</f>
        <v>2960</v>
      </c>
      <c r="Z36" s="106">
        <f>X36+Y36</f>
        <v>39960</v>
      </c>
      <c r="AA36" s="25"/>
      <c r="AB36" s="25"/>
      <c r="AC36" s="25"/>
      <c r="AD36" s="103">
        <v>37000</v>
      </c>
      <c r="AE36" s="104">
        <f>AD36*8%</f>
        <v>2960</v>
      </c>
      <c r="AF36" s="106">
        <f>AD36+AE36</f>
        <v>39960</v>
      </c>
      <c r="AG36" s="25"/>
      <c r="AH36" s="25"/>
      <c r="AI36" s="25"/>
      <c r="AJ36" s="103">
        <v>37000</v>
      </c>
      <c r="AK36" s="104">
        <f>AJ36*8%</f>
        <v>2960</v>
      </c>
      <c r="AL36" s="106">
        <f>AJ36+AK36</f>
        <v>39960</v>
      </c>
      <c r="AM36" s="25"/>
      <c r="AN36" s="25"/>
      <c r="AO36" s="25"/>
      <c r="AP36" s="103">
        <v>37000</v>
      </c>
      <c r="AQ36" s="104">
        <f>AP36*8%</f>
        <v>2960</v>
      </c>
      <c r="AR36" s="106">
        <f>AP36+AQ36</f>
        <v>39960</v>
      </c>
      <c r="AS36" s="25"/>
      <c r="AT36" s="25"/>
      <c r="AU36" s="25"/>
      <c r="AV36" s="108">
        <v>37000</v>
      </c>
      <c r="AW36" s="104">
        <f>AV36*8%</f>
        <v>2960</v>
      </c>
      <c r="AX36" s="106">
        <f>AV36+AW36</f>
        <v>39960</v>
      </c>
    </row>
    <row r="37" spans="2:50" ht="22.5" customHeight="1" x14ac:dyDescent="0.25">
      <c r="B37" s="100"/>
      <c r="C37" s="101"/>
      <c r="D37" s="24" t="s">
        <v>25</v>
      </c>
      <c r="E37" s="102"/>
      <c r="F37" s="103"/>
      <c r="G37" s="104"/>
      <c r="H37" s="107"/>
      <c r="I37" s="75"/>
      <c r="J37" s="75"/>
      <c r="K37" s="75"/>
      <c r="L37" s="80"/>
      <c r="M37" s="80"/>
      <c r="N37" s="80"/>
      <c r="O37" s="80"/>
      <c r="P37" s="80"/>
      <c r="Q37" s="80"/>
      <c r="R37" s="103"/>
      <c r="S37" s="104"/>
      <c r="T37" s="102"/>
      <c r="U37" s="26"/>
      <c r="V37" s="26"/>
      <c r="W37" s="26"/>
      <c r="X37" s="103"/>
      <c r="Y37" s="104"/>
      <c r="Z37" s="102"/>
      <c r="AA37" s="26"/>
      <c r="AB37" s="26"/>
      <c r="AC37" s="26"/>
      <c r="AD37" s="103"/>
      <c r="AE37" s="104"/>
      <c r="AF37" s="102"/>
      <c r="AG37" s="26"/>
      <c r="AH37" s="26"/>
      <c r="AI37" s="26"/>
      <c r="AJ37" s="103"/>
      <c r="AK37" s="104"/>
      <c r="AL37" s="102"/>
      <c r="AM37" s="26"/>
      <c r="AN37" s="26"/>
      <c r="AO37" s="26"/>
      <c r="AP37" s="103"/>
      <c r="AQ37" s="104"/>
      <c r="AR37" s="102"/>
      <c r="AS37" s="26"/>
      <c r="AT37" s="26"/>
      <c r="AU37" s="26"/>
      <c r="AV37" s="108"/>
      <c r="AW37" s="104"/>
      <c r="AX37" s="102"/>
    </row>
    <row r="38" spans="2:50" ht="22.5" customHeight="1" x14ac:dyDescent="0.25">
      <c r="B38" s="100"/>
      <c r="C38" s="101"/>
      <c r="D38" s="24" t="s">
        <v>26</v>
      </c>
      <c r="E38" s="102"/>
      <c r="F38" s="103"/>
      <c r="G38" s="104"/>
      <c r="H38" s="107"/>
      <c r="I38" s="75"/>
      <c r="J38" s="75"/>
      <c r="K38" s="75"/>
      <c r="L38" s="80"/>
      <c r="M38" s="80"/>
      <c r="N38" s="80"/>
      <c r="O38" s="80"/>
      <c r="P38" s="80"/>
      <c r="Q38" s="80"/>
      <c r="R38" s="103"/>
      <c r="S38" s="104"/>
      <c r="T38" s="102"/>
      <c r="U38" s="26"/>
      <c r="V38" s="26"/>
      <c r="W38" s="26"/>
      <c r="X38" s="103"/>
      <c r="Y38" s="104"/>
      <c r="Z38" s="102"/>
      <c r="AA38" s="26"/>
      <c r="AB38" s="26"/>
      <c r="AC38" s="26"/>
      <c r="AD38" s="103"/>
      <c r="AE38" s="104"/>
      <c r="AF38" s="102"/>
      <c r="AG38" s="26"/>
      <c r="AH38" s="26"/>
      <c r="AI38" s="26"/>
      <c r="AJ38" s="103"/>
      <c r="AK38" s="104"/>
      <c r="AL38" s="102"/>
      <c r="AM38" s="26"/>
      <c r="AN38" s="26"/>
      <c r="AO38" s="26"/>
      <c r="AP38" s="103"/>
      <c r="AQ38" s="104"/>
      <c r="AR38" s="102"/>
      <c r="AS38" s="26"/>
      <c r="AT38" s="26"/>
      <c r="AU38" s="26"/>
      <c r="AV38" s="108"/>
      <c r="AW38" s="104"/>
      <c r="AX38" s="102"/>
    </row>
    <row r="39" spans="2:50" x14ac:dyDescent="0.25">
      <c r="B39" s="100"/>
      <c r="C39" s="101"/>
      <c r="D39" s="24" t="s">
        <v>22</v>
      </c>
      <c r="E39" s="102"/>
      <c r="F39" s="103"/>
      <c r="G39" s="104"/>
      <c r="H39" s="107"/>
      <c r="I39" s="75"/>
      <c r="J39" s="75"/>
      <c r="K39" s="75"/>
      <c r="L39" s="80"/>
      <c r="M39" s="80"/>
      <c r="N39" s="80"/>
      <c r="O39" s="80"/>
      <c r="P39" s="80"/>
      <c r="Q39" s="80"/>
      <c r="R39" s="103"/>
      <c r="S39" s="104"/>
      <c r="T39" s="102"/>
      <c r="U39" s="26"/>
      <c r="V39" s="26"/>
      <c r="W39" s="26"/>
      <c r="X39" s="103"/>
      <c r="Y39" s="104"/>
      <c r="Z39" s="102"/>
      <c r="AA39" s="26"/>
      <c r="AB39" s="26"/>
      <c r="AC39" s="26"/>
      <c r="AD39" s="103"/>
      <c r="AE39" s="104"/>
      <c r="AF39" s="102"/>
      <c r="AG39" s="26"/>
      <c r="AH39" s="26"/>
      <c r="AI39" s="26"/>
      <c r="AJ39" s="103"/>
      <c r="AK39" s="104"/>
      <c r="AL39" s="102"/>
      <c r="AM39" s="26"/>
      <c r="AN39" s="26"/>
      <c r="AO39" s="26"/>
      <c r="AP39" s="103"/>
      <c r="AQ39" s="104"/>
      <c r="AR39" s="102"/>
      <c r="AS39" s="26"/>
      <c r="AT39" s="26"/>
      <c r="AU39" s="26"/>
      <c r="AV39" s="108"/>
      <c r="AW39" s="104"/>
      <c r="AX39" s="102"/>
    </row>
    <row r="40" spans="2:50" x14ac:dyDescent="0.25">
      <c r="B40" s="100"/>
      <c r="C40" s="101"/>
      <c r="D40" s="24" t="s">
        <v>23</v>
      </c>
      <c r="E40" s="102"/>
      <c r="F40" s="103"/>
      <c r="G40" s="104"/>
      <c r="H40" s="107"/>
      <c r="I40" s="75"/>
      <c r="J40" s="75"/>
      <c r="K40" s="75"/>
      <c r="L40" s="80"/>
      <c r="M40" s="80"/>
      <c r="N40" s="80"/>
      <c r="O40" s="80"/>
      <c r="P40" s="80"/>
      <c r="Q40" s="80"/>
      <c r="R40" s="103"/>
      <c r="S40" s="104"/>
      <c r="T40" s="102"/>
      <c r="U40" s="26"/>
      <c r="V40" s="26"/>
      <c r="W40" s="26"/>
      <c r="X40" s="103"/>
      <c r="Y40" s="104"/>
      <c r="Z40" s="102"/>
      <c r="AA40" s="26"/>
      <c r="AB40" s="26"/>
      <c r="AC40" s="26"/>
      <c r="AD40" s="103"/>
      <c r="AE40" s="104"/>
      <c r="AF40" s="102"/>
      <c r="AG40" s="26"/>
      <c r="AH40" s="26"/>
      <c r="AI40" s="26"/>
      <c r="AJ40" s="103"/>
      <c r="AK40" s="104"/>
      <c r="AL40" s="102"/>
      <c r="AM40" s="26"/>
      <c r="AN40" s="26"/>
      <c r="AO40" s="26"/>
      <c r="AP40" s="103"/>
      <c r="AQ40" s="104"/>
      <c r="AR40" s="102"/>
      <c r="AS40" s="26"/>
      <c r="AT40" s="26"/>
      <c r="AU40" s="26"/>
      <c r="AV40" s="108"/>
      <c r="AW40" s="104"/>
      <c r="AX40" s="102"/>
    </row>
    <row r="41" spans="2:50" x14ac:dyDescent="0.25">
      <c r="B41" s="100"/>
      <c r="C41" s="101"/>
      <c r="D41" s="24" t="s">
        <v>27</v>
      </c>
      <c r="E41" s="102"/>
      <c r="F41" s="103"/>
      <c r="G41" s="104"/>
      <c r="H41" s="107"/>
      <c r="I41" s="75"/>
      <c r="J41" s="75"/>
      <c r="K41" s="75"/>
      <c r="L41" s="80"/>
      <c r="M41" s="80"/>
      <c r="N41" s="80"/>
      <c r="O41" s="80"/>
      <c r="P41" s="80"/>
      <c r="Q41" s="80"/>
      <c r="R41" s="103"/>
      <c r="S41" s="104"/>
      <c r="T41" s="102"/>
      <c r="U41" s="26"/>
      <c r="V41" s="26"/>
      <c r="W41" s="26"/>
      <c r="X41" s="103"/>
      <c r="Y41" s="104"/>
      <c r="Z41" s="102"/>
      <c r="AA41" s="26"/>
      <c r="AB41" s="26"/>
      <c r="AC41" s="26"/>
      <c r="AD41" s="103"/>
      <c r="AE41" s="104"/>
      <c r="AF41" s="102"/>
      <c r="AG41" s="26"/>
      <c r="AH41" s="26"/>
      <c r="AI41" s="26"/>
      <c r="AJ41" s="103"/>
      <c r="AK41" s="104"/>
      <c r="AL41" s="102"/>
      <c r="AM41" s="26"/>
      <c r="AN41" s="26"/>
      <c r="AO41" s="26"/>
      <c r="AP41" s="103"/>
      <c r="AQ41" s="104"/>
      <c r="AR41" s="102"/>
      <c r="AS41" s="26"/>
      <c r="AT41" s="26"/>
      <c r="AU41" s="26"/>
      <c r="AV41" s="108"/>
      <c r="AW41" s="104"/>
      <c r="AX41" s="102"/>
    </row>
    <row r="42" spans="2:50" ht="34.5" customHeight="1" x14ac:dyDescent="0.25">
      <c r="B42" s="100"/>
      <c r="C42" s="101"/>
      <c r="D42" s="24" t="s">
        <v>12</v>
      </c>
      <c r="E42" s="102"/>
      <c r="F42" s="103"/>
      <c r="G42" s="104"/>
      <c r="H42" s="107"/>
      <c r="I42" s="75"/>
      <c r="J42" s="75"/>
      <c r="K42" s="75"/>
      <c r="L42" s="80"/>
      <c r="M42" s="80"/>
      <c r="N42" s="80"/>
      <c r="O42" s="80"/>
      <c r="P42" s="80"/>
      <c r="Q42" s="80"/>
      <c r="R42" s="103"/>
      <c r="S42" s="104"/>
      <c r="T42" s="102"/>
      <c r="U42" s="26"/>
      <c r="V42" s="26"/>
      <c r="W42" s="26"/>
      <c r="X42" s="103"/>
      <c r="Y42" s="104"/>
      <c r="Z42" s="102"/>
      <c r="AA42" s="26"/>
      <c r="AB42" s="26"/>
      <c r="AC42" s="26"/>
      <c r="AD42" s="103"/>
      <c r="AE42" s="104"/>
      <c r="AF42" s="102"/>
      <c r="AG42" s="26"/>
      <c r="AH42" s="26"/>
      <c r="AI42" s="26"/>
      <c r="AJ42" s="103"/>
      <c r="AK42" s="104"/>
      <c r="AL42" s="102"/>
      <c r="AM42" s="26"/>
      <c r="AN42" s="26"/>
      <c r="AO42" s="26"/>
      <c r="AP42" s="103"/>
      <c r="AQ42" s="104"/>
      <c r="AR42" s="102"/>
      <c r="AS42" s="26"/>
      <c r="AT42" s="26"/>
      <c r="AU42" s="26"/>
      <c r="AV42" s="108"/>
      <c r="AW42" s="104"/>
      <c r="AX42" s="102"/>
    </row>
    <row r="43" spans="2:50" ht="51.75" customHeight="1" x14ac:dyDescent="0.25">
      <c r="B43" s="100">
        <v>5</v>
      </c>
      <c r="C43" s="101" t="s">
        <v>28</v>
      </c>
      <c r="D43" s="24" t="s">
        <v>29</v>
      </c>
      <c r="E43" s="102" t="s">
        <v>13</v>
      </c>
      <c r="F43" s="103">
        <v>36000</v>
      </c>
      <c r="G43" s="104">
        <v>2320</v>
      </c>
      <c r="H43" s="105">
        <f>F43+G43</f>
        <v>38320</v>
      </c>
      <c r="I43" s="68"/>
      <c r="J43" s="68"/>
      <c r="K43" s="68"/>
      <c r="L43" s="79">
        <v>29153</v>
      </c>
      <c r="M43" s="79">
        <v>2332.2400000000002</v>
      </c>
      <c r="N43" s="79">
        <v>31485.24</v>
      </c>
      <c r="O43" s="79"/>
      <c r="P43" s="79"/>
      <c r="Q43" s="79"/>
      <c r="R43" s="103">
        <v>36000</v>
      </c>
      <c r="S43" s="104">
        <f>+R43*8%</f>
        <v>2880</v>
      </c>
      <c r="T43" s="106">
        <f>R43+S43</f>
        <v>38880</v>
      </c>
      <c r="U43" s="25"/>
      <c r="V43" s="25"/>
      <c r="W43" s="25"/>
      <c r="X43" s="103">
        <v>36000</v>
      </c>
      <c r="Y43" s="104">
        <f>+X43*8%</f>
        <v>2880</v>
      </c>
      <c r="Z43" s="106">
        <f>X43+Y43</f>
        <v>38880</v>
      </c>
      <c r="AA43" s="25"/>
      <c r="AB43" s="25"/>
      <c r="AC43" s="25"/>
      <c r="AD43" s="103">
        <v>36000</v>
      </c>
      <c r="AE43" s="104">
        <f>AD43*8%</f>
        <v>2880</v>
      </c>
      <c r="AF43" s="106">
        <f>AD43+AE43</f>
        <v>38880</v>
      </c>
      <c r="AG43" s="25"/>
      <c r="AH43" s="25"/>
      <c r="AI43" s="25"/>
      <c r="AJ43" s="103">
        <v>36000</v>
      </c>
      <c r="AK43" s="104">
        <f>AJ43*8%</f>
        <v>2880</v>
      </c>
      <c r="AL43" s="106">
        <f>AJ43+AK43</f>
        <v>38880</v>
      </c>
      <c r="AM43" s="25"/>
      <c r="AN43" s="25"/>
      <c r="AO43" s="25"/>
      <c r="AP43" s="103">
        <v>36000</v>
      </c>
      <c r="AQ43" s="104">
        <f>AP43*8%</f>
        <v>2880</v>
      </c>
      <c r="AR43" s="106">
        <f>AP43+AQ43</f>
        <v>38880</v>
      </c>
      <c r="AS43" s="25"/>
      <c r="AT43" s="25"/>
      <c r="AU43" s="25"/>
      <c r="AV43" s="108">
        <v>36000</v>
      </c>
      <c r="AW43" s="104">
        <f>AV43*8%</f>
        <v>2880</v>
      </c>
      <c r="AX43" s="106">
        <f>AV43+AW43</f>
        <v>38880</v>
      </c>
    </row>
    <row r="44" spans="2:50" ht="22.5" customHeight="1" x14ac:dyDescent="0.25">
      <c r="B44" s="100"/>
      <c r="C44" s="101"/>
      <c r="D44" s="24" t="s">
        <v>30</v>
      </c>
      <c r="E44" s="102"/>
      <c r="F44" s="103"/>
      <c r="G44" s="104"/>
      <c r="H44" s="107"/>
      <c r="I44" s="75"/>
      <c r="J44" s="75"/>
      <c r="K44" s="75"/>
      <c r="L44" s="80"/>
      <c r="M44" s="80"/>
      <c r="N44" s="80"/>
      <c r="O44" s="80"/>
      <c r="P44" s="80"/>
      <c r="Q44" s="80"/>
      <c r="R44" s="103"/>
      <c r="S44" s="104"/>
      <c r="T44" s="102"/>
      <c r="U44" s="26"/>
      <c r="V44" s="26"/>
      <c r="W44" s="26"/>
      <c r="X44" s="103"/>
      <c r="Y44" s="104"/>
      <c r="Z44" s="102"/>
      <c r="AA44" s="26"/>
      <c r="AB44" s="26"/>
      <c r="AC44" s="26"/>
      <c r="AD44" s="103"/>
      <c r="AE44" s="104"/>
      <c r="AF44" s="102"/>
      <c r="AG44" s="26"/>
      <c r="AH44" s="26"/>
      <c r="AI44" s="26"/>
      <c r="AJ44" s="103"/>
      <c r="AK44" s="104"/>
      <c r="AL44" s="102"/>
      <c r="AM44" s="26"/>
      <c r="AN44" s="26"/>
      <c r="AO44" s="26"/>
      <c r="AP44" s="103"/>
      <c r="AQ44" s="104"/>
      <c r="AR44" s="102"/>
      <c r="AS44" s="26"/>
      <c r="AT44" s="26"/>
      <c r="AU44" s="26"/>
      <c r="AV44" s="108"/>
      <c r="AW44" s="104"/>
      <c r="AX44" s="102"/>
    </row>
    <row r="45" spans="2:50" ht="15" customHeight="1" x14ac:dyDescent="0.25">
      <c r="B45" s="100"/>
      <c r="C45" s="101"/>
      <c r="D45" s="24" t="s">
        <v>31</v>
      </c>
      <c r="E45" s="102"/>
      <c r="F45" s="103"/>
      <c r="G45" s="104"/>
      <c r="H45" s="107"/>
      <c r="I45" s="75"/>
      <c r="J45" s="75"/>
      <c r="K45" s="75"/>
      <c r="L45" s="80"/>
      <c r="M45" s="80"/>
      <c r="N45" s="80"/>
      <c r="O45" s="80"/>
      <c r="P45" s="80"/>
      <c r="Q45" s="80"/>
      <c r="R45" s="103"/>
      <c r="S45" s="104"/>
      <c r="T45" s="102"/>
      <c r="U45" s="26"/>
      <c r="V45" s="26"/>
      <c r="W45" s="26"/>
      <c r="X45" s="103"/>
      <c r="Y45" s="104"/>
      <c r="Z45" s="102"/>
      <c r="AA45" s="26"/>
      <c r="AB45" s="26"/>
      <c r="AC45" s="26"/>
      <c r="AD45" s="103"/>
      <c r="AE45" s="104"/>
      <c r="AF45" s="102"/>
      <c r="AG45" s="26"/>
      <c r="AH45" s="26"/>
      <c r="AI45" s="26"/>
      <c r="AJ45" s="103"/>
      <c r="AK45" s="104"/>
      <c r="AL45" s="102"/>
      <c r="AM45" s="26"/>
      <c r="AN45" s="26"/>
      <c r="AO45" s="26"/>
      <c r="AP45" s="103"/>
      <c r="AQ45" s="104"/>
      <c r="AR45" s="102"/>
      <c r="AS45" s="26"/>
      <c r="AT45" s="26"/>
      <c r="AU45" s="26"/>
      <c r="AV45" s="108"/>
      <c r="AW45" s="104"/>
      <c r="AX45" s="102"/>
    </row>
    <row r="46" spans="2:50" ht="129.75" customHeight="1" x14ac:dyDescent="0.25">
      <c r="B46" s="100"/>
      <c r="C46" s="101"/>
      <c r="D46" s="24" t="s">
        <v>32</v>
      </c>
      <c r="E46" s="102"/>
      <c r="F46" s="103"/>
      <c r="G46" s="104"/>
      <c r="H46" s="107"/>
      <c r="I46" s="75"/>
      <c r="J46" s="75"/>
      <c r="K46" s="75"/>
      <c r="L46" s="80"/>
      <c r="M46" s="80"/>
      <c r="N46" s="80"/>
      <c r="O46" s="80"/>
      <c r="P46" s="80"/>
      <c r="Q46" s="80"/>
      <c r="R46" s="103"/>
      <c r="S46" s="104"/>
      <c r="T46" s="102"/>
      <c r="U46" s="26"/>
      <c r="V46" s="26"/>
      <c r="W46" s="26"/>
      <c r="X46" s="103"/>
      <c r="Y46" s="104"/>
      <c r="Z46" s="102"/>
      <c r="AA46" s="26"/>
      <c r="AB46" s="26"/>
      <c r="AC46" s="26"/>
      <c r="AD46" s="103"/>
      <c r="AE46" s="104"/>
      <c r="AF46" s="102"/>
      <c r="AG46" s="26"/>
      <c r="AH46" s="26"/>
      <c r="AI46" s="26"/>
      <c r="AJ46" s="103"/>
      <c r="AK46" s="104"/>
      <c r="AL46" s="102"/>
      <c r="AM46" s="26"/>
      <c r="AN46" s="26"/>
      <c r="AO46" s="26"/>
      <c r="AP46" s="103"/>
      <c r="AQ46" s="104"/>
      <c r="AR46" s="102"/>
      <c r="AS46" s="26"/>
      <c r="AT46" s="26"/>
      <c r="AU46" s="26"/>
      <c r="AV46" s="108"/>
      <c r="AW46" s="104"/>
      <c r="AX46" s="102"/>
    </row>
    <row r="47" spans="2:50" ht="78.75" customHeight="1" x14ac:dyDescent="0.25">
      <c r="B47" s="27">
        <v>6</v>
      </c>
      <c r="C47" s="28" t="s">
        <v>33</v>
      </c>
      <c r="D47" s="29" t="s">
        <v>34</v>
      </c>
      <c r="E47" s="30" t="s">
        <v>13</v>
      </c>
      <c r="F47" s="31">
        <v>10000</v>
      </c>
      <c r="G47" s="30">
        <f t="shared" ref="G47:G54" si="0">+F47*8%</f>
        <v>800</v>
      </c>
      <c r="H47" s="68">
        <f>F47+G47</f>
        <v>10800</v>
      </c>
      <c r="I47" s="68"/>
      <c r="J47" s="68"/>
      <c r="K47" s="68"/>
      <c r="L47" s="79">
        <v>6554</v>
      </c>
      <c r="M47" s="79">
        <v>524.32000000000005</v>
      </c>
      <c r="N47" s="79">
        <v>7078.32</v>
      </c>
      <c r="O47" s="79"/>
      <c r="P47" s="79"/>
      <c r="Q47" s="79"/>
      <c r="R47" s="31">
        <v>10000</v>
      </c>
      <c r="S47" s="30">
        <f t="shared" ref="S47:S55" si="1">+R47*8%</f>
        <v>800</v>
      </c>
      <c r="T47" s="25">
        <f>R47+S47</f>
        <v>10800</v>
      </c>
      <c r="U47" s="25"/>
      <c r="V47" s="25"/>
      <c r="W47" s="25"/>
      <c r="X47" s="31">
        <v>10000</v>
      </c>
      <c r="Y47" s="30">
        <f t="shared" ref="Y47:Y55" si="2">+X47*8%</f>
        <v>800</v>
      </c>
      <c r="Z47" s="25">
        <f>X47+Y47</f>
        <v>10800</v>
      </c>
      <c r="AA47" s="25"/>
      <c r="AB47" s="25"/>
      <c r="AC47" s="25"/>
      <c r="AD47" s="31">
        <v>10000</v>
      </c>
      <c r="AE47" s="30">
        <f t="shared" ref="AE47:AE55" si="3">AD47*8%</f>
        <v>800</v>
      </c>
      <c r="AF47" s="25">
        <f>AD47+AE47</f>
        <v>10800</v>
      </c>
      <c r="AG47" s="25"/>
      <c r="AH47" s="25"/>
      <c r="AI47" s="25"/>
      <c r="AJ47" s="31">
        <v>10000</v>
      </c>
      <c r="AK47" s="30">
        <f t="shared" ref="AK47:AK55" si="4">AJ47*8%</f>
        <v>800</v>
      </c>
      <c r="AL47" s="25">
        <f>AJ47+AK47</f>
        <v>10800</v>
      </c>
      <c r="AM47" s="25"/>
      <c r="AN47" s="25"/>
      <c r="AO47" s="25"/>
      <c r="AP47" s="31">
        <v>10000</v>
      </c>
      <c r="AQ47" s="30">
        <f t="shared" ref="AQ47:AQ55" si="5">AP47*8%</f>
        <v>800</v>
      </c>
      <c r="AR47" s="25">
        <f>AP47+AQ47</f>
        <v>10800</v>
      </c>
      <c r="AS47" s="25"/>
      <c r="AT47" s="25"/>
      <c r="AU47" s="25"/>
      <c r="AV47" s="32">
        <v>10000</v>
      </c>
      <c r="AW47" s="30">
        <f t="shared" ref="AW47:AW55" si="6">AV47*8%</f>
        <v>800</v>
      </c>
      <c r="AX47" s="25">
        <f>AV47+AW47</f>
        <v>10800</v>
      </c>
    </row>
    <row r="48" spans="2:50" ht="50.25" customHeight="1" x14ac:dyDescent="0.25">
      <c r="B48" s="27">
        <v>7</v>
      </c>
      <c r="C48" s="28" t="s">
        <v>35</v>
      </c>
      <c r="D48" s="29" t="s">
        <v>36</v>
      </c>
      <c r="E48" s="30" t="s">
        <v>13</v>
      </c>
      <c r="F48" s="31">
        <v>10000</v>
      </c>
      <c r="G48" s="30">
        <f t="shared" si="0"/>
        <v>800</v>
      </c>
      <c r="H48" s="68">
        <f t="shared" ref="H48:H54" si="7">F48+G48</f>
        <v>10800</v>
      </c>
      <c r="I48" s="68"/>
      <c r="J48" s="68"/>
      <c r="K48" s="68"/>
      <c r="L48" s="79">
        <v>6434</v>
      </c>
      <c r="M48" s="79">
        <v>514.72</v>
      </c>
      <c r="N48" s="79">
        <v>6948.72</v>
      </c>
      <c r="O48" s="79"/>
      <c r="P48" s="79"/>
      <c r="Q48" s="79"/>
      <c r="R48" s="31">
        <v>10000</v>
      </c>
      <c r="S48" s="30">
        <f t="shared" si="1"/>
        <v>800</v>
      </c>
      <c r="T48" s="25">
        <f t="shared" ref="T48:T54" si="8">R48+S48</f>
        <v>10800</v>
      </c>
      <c r="U48" s="25"/>
      <c r="V48" s="25"/>
      <c r="W48" s="25"/>
      <c r="X48" s="31">
        <v>10000</v>
      </c>
      <c r="Y48" s="30">
        <f t="shared" si="2"/>
        <v>800</v>
      </c>
      <c r="Z48" s="25">
        <f t="shared" ref="Z48:Z54" si="9">X48+Y48</f>
        <v>10800</v>
      </c>
      <c r="AA48" s="25"/>
      <c r="AB48" s="25"/>
      <c r="AC48" s="25"/>
      <c r="AD48" s="31">
        <v>10000</v>
      </c>
      <c r="AE48" s="30">
        <f t="shared" si="3"/>
        <v>800</v>
      </c>
      <c r="AF48" s="25">
        <f t="shared" ref="AF48:AF54" si="10">AD48+AE48</f>
        <v>10800</v>
      </c>
      <c r="AG48" s="25"/>
      <c r="AH48" s="25"/>
      <c r="AI48" s="25"/>
      <c r="AJ48" s="31">
        <v>10000</v>
      </c>
      <c r="AK48" s="30">
        <f t="shared" si="4"/>
        <v>800</v>
      </c>
      <c r="AL48" s="25">
        <f t="shared" ref="AL48:AL54" si="11">AJ48+AK48</f>
        <v>10800</v>
      </c>
      <c r="AM48" s="25"/>
      <c r="AN48" s="25"/>
      <c r="AO48" s="25"/>
      <c r="AP48" s="31">
        <v>10000</v>
      </c>
      <c r="AQ48" s="30">
        <f t="shared" si="5"/>
        <v>800</v>
      </c>
      <c r="AR48" s="25">
        <f t="shared" ref="AR48:AR54" si="12">AP48+AQ48</f>
        <v>10800</v>
      </c>
      <c r="AS48" s="25"/>
      <c r="AT48" s="25"/>
      <c r="AU48" s="25"/>
      <c r="AV48" s="32">
        <v>10000</v>
      </c>
      <c r="AW48" s="30">
        <f t="shared" si="6"/>
        <v>800</v>
      </c>
      <c r="AX48" s="25">
        <f t="shared" ref="AX48:AX54" si="13">AV48+AW48</f>
        <v>10800</v>
      </c>
    </row>
    <row r="49" spans="2:50" ht="84" customHeight="1" x14ac:dyDescent="0.25">
      <c r="B49" s="27">
        <v>8</v>
      </c>
      <c r="C49" s="28" t="s">
        <v>37</v>
      </c>
      <c r="D49" s="29" t="s">
        <v>38</v>
      </c>
      <c r="E49" s="30" t="s">
        <v>13</v>
      </c>
      <c r="F49" s="31">
        <v>8000</v>
      </c>
      <c r="G49" s="30">
        <f t="shared" si="0"/>
        <v>640</v>
      </c>
      <c r="H49" s="68">
        <f t="shared" si="7"/>
        <v>8640</v>
      </c>
      <c r="I49" s="68"/>
      <c r="J49" s="68"/>
      <c r="K49" s="68"/>
      <c r="L49" s="79">
        <v>5274</v>
      </c>
      <c r="M49" s="79">
        <v>421.92</v>
      </c>
      <c r="N49" s="79">
        <v>5695.92</v>
      </c>
      <c r="O49" s="79"/>
      <c r="P49" s="79"/>
      <c r="Q49" s="79"/>
      <c r="R49" s="31">
        <v>8000</v>
      </c>
      <c r="S49" s="30">
        <f t="shared" si="1"/>
        <v>640</v>
      </c>
      <c r="T49" s="25">
        <f t="shared" si="8"/>
        <v>8640</v>
      </c>
      <c r="U49" s="25"/>
      <c r="V49" s="25"/>
      <c r="W49" s="25"/>
      <c r="X49" s="31">
        <v>8000</v>
      </c>
      <c r="Y49" s="30">
        <f t="shared" si="2"/>
        <v>640</v>
      </c>
      <c r="Z49" s="25">
        <f t="shared" si="9"/>
        <v>8640</v>
      </c>
      <c r="AA49" s="25"/>
      <c r="AB49" s="25"/>
      <c r="AC49" s="25"/>
      <c r="AD49" s="31">
        <v>8000</v>
      </c>
      <c r="AE49" s="30">
        <f t="shared" si="3"/>
        <v>640</v>
      </c>
      <c r="AF49" s="25">
        <f t="shared" si="10"/>
        <v>8640</v>
      </c>
      <c r="AG49" s="25"/>
      <c r="AH49" s="25"/>
      <c r="AI49" s="25"/>
      <c r="AJ49" s="31">
        <v>8000</v>
      </c>
      <c r="AK49" s="30">
        <f t="shared" si="4"/>
        <v>640</v>
      </c>
      <c r="AL49" s="25">
        <f t="shared" si="11"/>
        <v>8640</v>
      </c>
      <c r="AM49" s="25"/>
      <c r="AN49" s="25"/>
      <c r="AO49" s="25"/>
      <c r="AP49" s="31">
        <v>8000</v>
      </c>
      <c r="AQ49" s="30">
        <f t="shared" si="5"/>
        <v>640</v>
      </c>
      <c r="AR49" s="25">
        <f t="shared" si="12"/>
        <v>8640</v>
      </c>
      <c r="AS49" s="25"/>
      <c r="AT49" s="25"/>
      <c r="AU49" s="25"/>
      <c r="AV49" s="32">
        <v>8000</v>
      </c>
      <c r="AW49" s="30">
        <f t="shared" si="6"/>
        <v>640</v>
      </c>
      <c r="AX49" s="25">
        <f t="shared" si="13"/>
        <v>8640</v>
      </c>
    </row>
    <row r="50" spans="2:50" x14ac:dyDescent="0.25">
      <c r="B50" s="27">
        <v>9</v>
      </c>
      <c r="C50" s="28" t="s">
        <v>39</v>
      </c>
      <c r="D50" s="29" t="s">
        <v>40</v>
      </c>
      <c r="E50" s="30" t="s">
        <v>13</v>
      </c>
      <c r="F50" s="31">
        <v>12000</v>
      </c>
      <c r="G50" s="30">
        <f t="shared" si="0"/>
        <v>960</v>
      </c>
      <c r="H50" s="68">
        <f t="shared" si="7"/>
        <v>12960</v>
      </c>
      <c r="I50" s="68"/>
      <c r="J50" s="68"/>
      <c r="K50" s="68"/>
      <c r="L50" s="79">
        <v>8203</v>
      </c>
      <c r="M50" s="79">
        <v>656.24</v>
      </c>
      <c r="N50" s="79">
        <v>8859.24</v>
      </c>
      <c r="O50" s="79"/>
      <c r="P50" s="79"/>
      <c r="Q50" s="79"/>
      <c r="R50" s="31">
        <v>12000</v>
      </c>
      <c r="S50" s="30">
        <f t="shared" si="1"/>
        <v>960</v>
      </c>
      <c r="T50" s="25">
        <f t="shared" si="8"/>
        <v>12960</v>
      </c>
      <c r="U50" s="25"/>
      <c r="V50" s="25"/>
      <c r="W50" s="25"/>
      <c r="X50" s="31">
        <v>12000</v>
      </c>
      <c r="Y50" s="30">
        <f t="shared" si="2"/>
        <v>960</v>
      </c>
      <c r="Z50" s="25">
        <f t="shared" si="9"/>
        <v>12960</v>
      </c>
      <c r="AA50" s="25"/>
      <c r="AB50" s="25"/>
      <c r="AC50" s="25"/>
      <c r="AD50" s="31">
        <v>12000</v>
      </c>
      <c r="AE50" s="30">
        <f t="shared" si="3"/>
        <v>960</v>
      </c>
      <c r="AF50" s="25">
        <f t="shared" si="10"/>
        <v>12960</v>
      </c>
      <c r="AG50" s="25"/>
      <c r="AH50" s="25"/>
      <c r="AI50" s="25"/>
      <c r="AJ50" s="31">
        <v>12000</v>
      </c>
      <c r="AK50" s="30">
        <f t="shared" si="4"/>
        <v>960</v>
      </c>
      <c r="AL50" s="25">
        <f t="shared" si="11"/>
        <v>12960</v>
      </c>
      <c r="AM50" s="25"/>
      <c r="AN50" s="25"/>
      <c r="AO50" s="25"/>
      <c r="AP50" s="31">
        <v>12000</v>
      </c>
      <c r="AQ50" s="30">
        <f t="shared" si="5"/>
        <v>960</v>
      </c>
      <c r="AR50" s="25">
        <f t="shared" si="12"/>
        <v>12960</v>
      </c>
      <c r="AS50" s="25"/>
      <c r="AT50" s="25"/>
      <c r="AU50" s="25"/>
      <c r="AV50" s="32">
        <v>12000</v>
      </c>
      <c r="AW50" s="30">
        <f t="shared" si="6"/>
        <v>960</v>
      </c>
      <c r="AX50" s="25">
        <f t="shared" si="13"/>
        <v>12960</v>
      </c>
    </row>
    <row r="51" spans="2:50" ht="71.25" customHeight="1" x14ac:dyDescent="0.25">
      <c r="B51" s="27">
        <v>10</v>
      </c>
      <c r="C51" s="28" t="s">
        <v>39</v>
      </c>
      <c r="D51" s="29" t="s">
        <v>41</v>
      </c>
      <c r="E51" s="30" t="s">
        <v>13</v>
      </c>
      <c r="F51" s="31">
        <v>12000</v>
      </c>
      <c r="G51" s="30">
        <f t="shared" si="0"/>
        <v>960</v>
      </c>
      <c r="H51" s="68">
        <f t="shared" si="7"/>
        <v>12960</v>
      </c>
      <c r="I51" s="68"/>
      <c r="J51" s="68"/>
      <c r="K51" s="68"/>
      <c r="L51" s="79">
        <v>8046</v>
      </c>
      <c r="M51" s="79">
        <v>643.68000000000006</v>
      </c>
      <c r="N51" s="79">
        <v>8689.68</v>
      </c>
      <c r="O51" s="79"/>
      <c r="P51" s="79"/>
      <c r="Q51" s="79"/>
      <c r="R51" s="31">
        <v>12000</v>
      </c>
      <c r="S51" s="30">
        <f t="shared" si="1"/>
        <v>960</v>
      </c>
      <c r="T51" s="25">
        <f t="shared" si="8"/>
        <v>12960</v>
      </c>
      <c r="U51" s="25"/>
      <c r="V51" s="25"/>
      <c r="W51" s="25"/>
      <c r="X51" s="31">
        <v>12000</v>
      </c>
      <c r="Y51" s="30">
        <f t="shared" si="2"/>
        <v>960</v>
      </c>
      <c r="Z51" s="25">
        <f t="shared" si="9"/>
        <v>12960</v>
      </c>
      <c r="AA51" s="25"/>
      <c r="AB51" s="25"/>
      <c r="AC51" s="25"/>
      <c r="AD51" s="31">
        <v>12000</v>
      </c>
      <c r="AE51" s="30">
        <f t="shared" si="3"/>
        <v>960</v>
      </c>
      <c r="AF51" s="25">
        <f t="shared" si="10"/>
        <v>12960</v>
      </c>
      <c r="AG51" s="25"/>
      <c r="AH51" s="25"/>
      <c r="AI51" s="25"/>
      <c r="AJ51" s="31">
        <v>12000</v>
      </c>
      <c r="AK51" s="30">
        <f t="shared" si="4"/>
        <v>960</v>
      </c>
      <c r="AL51" s="25">
        <f t="shared" si="11"/>
        <v>12960</v>
      </c>
      <c r="AM51" s="25"/>
      <c r="AN51" s="25"/>
      <c r="AO51" s="25"/>
      <c r="AP51" s="31">
        <v>12000</v>
      </c>
      <c r="AQ51" s="30">
        <f t="shared" si="5"/>
        <v>960</v>
      </c>
      <c r="AR51" s="25">
        <f t="shared" si="12"/>
        <v>12960</v>
      </c>
      <c r="AS51" s="25"/>
      <c r="AT51" s="25"/>
      <c r="AU51" s="25"/>
      <c r="AV51" s="32">
        <v>12000</v>
      </c>
      <c r="AW51" s="30">
        <f t="shared" si="6"/>
        <v>960</v>
      </c>
      <c r="AX51" s="25">
        <f t="shared" si="13"/>
        <v>12960</v>
      </c>
    </row>
    <row r="52" spans="2:50" x14ac:dyDescent="0.25">
      <c r="B52" s="27">
        <v>11</v>
      </c>
      <c r="C52" s="28" t="s">
        <v>42</v>
      </c>
      <c r="D52" s="29" t="s">
        <v>43</v>
      </c>
      <c r="E52" s="30" t="s">
        <v>13</v>
      </c>
      <c r="F52" s="31">
        <v>8000</v>
      </c>
      <c r="G52" s="30">
        <f t="shared" si="0"/>
        <v>640</v>
      </c>
      <c r="H52" s="68">
        <f t="shared" si="7"/>
        <v>8640</v>
      </c>
      <c r="I52" s="68"/>
      <c r="J52" s="68"/>
      <c r="K52" s="68"/>
      <c r="L52" s="79">
        <v>5274</v>
      </c>
      <c r="M52" s="79">
        <v>421.92</v>
      </c>
      <c r="N52" s="79">
        <v>5695.92</v>
      </c>
      <c r="O52" s="79"/>
      <c r="P52" s="79"/>
      <c r="Q52" s="79"/>
      <c r="R52" s="31">
        <v>8000</v>
      </c>
      <c r="S52" s="30">
        <f t="shared" si="1"/>
        <v>640</v>
      </c>
      <c r="T52" s="25">
        <f t="shared" si="8"/>
        <v>8640</v>
      </c>
      <c r="U52" s="25"/>
      <c r="V52" s="25"/>
      <c r="W52" s="25"/>
      <c r="X52" s="31">
        <v>8000</v>
      </c>
      <c r="Y52" s="30">
        <f t="shared" si="2"/>
        <v>640</v>
      </c>
      <c r="Z52" s="25">
        <f t="shared" si="9"/>
        <v>8640</v>
      </c>
      <c r="AA52" s="25"/>
      <c r="AB52" s="25"/>
      <c r="AC52" s="25"/>
      <c r="AD52" s="31">
        <v>8000</v>
      </c>
      <c r="AE52" s="30">
        <f t="shared" si="3"/>
        <v>640</v>
      </c>
      <c r="AF52" s="25">
        <f t="shared" si="10"/>
        <v>8640</v>
      </c>
      <c r="AG52" s="25"/>
      <c r="AH52" s="25"/>
      <c r="AI52" s="25"/>
      <c r="AJ52" s="31">
        <v>8000</v>
      </c>
      <c r="AK52" s="30">
        <f t="shared" si="4"/>
        <v>640</v>
      </c>
      <c r="AL52" s="25">
        <f t="shared" si="11"/>
        <v>8640</v>
      </c>
      <c r="AM52" s="25"/>
      <c r="AN52" s="25"/>
      <c r="AO52" s="25"/>
      <c r="AP52" s="31">
        <v>8000</v>
      </c>
      <c r="AQ52" s="30">
        <f t="shared" si="5"/>
        <v>640</v>
      </c>
      <c r="AR52" s="25">
        <f t="shared" si="12"/>
        <v>8640</v>
      </c>
      <c r="AS52" s="25"/>
      <c r="AT52" s="25"/>
      <c r="AU52" s="25"/>
      <c r="AV52" s="32">
        <v>8000</v>
      </c>
      <c r="AW52" s="30">
        <f t="shared" si="6"/>
        <v>640</v>
      </c>
      <c r="AX52" s="25">
        <f t="shared" si="13"/>
        <v>8640</v>
      </c>
    </row>
    <row r="53" spans="2:50" x14ac:dyDescent="0.25">
      <c r="B53" s="27">
        <v>12</v>
      </c>
      <c r="C53" s="28" t="s">
        <v>44</v>
      </c>
      <c r="D53" s="29" t="s">
        <v>45</v>
      </c>
      <c r="E53" s="30" t="s">
        <v>13</v>
      </c>
      <c r="F53" s="31">
        <v>10000</v>
      </c>
      <c r="G53" s="30">
        <f t="shared" si="0"/>
        <v>800</v>
      </c>
      <c r="H53" s="68">
        <f t="shared" si="7"/>
        <v>10800</v>
      </c>
      <c r="I53" s="68"/>
      <c r="J53" s="68"/>
      <c r="K53" s="68"/>
      <c r="L53" s="79">
        <v>6464</v>
      </c>
      <c r="M53" s="79">
        <v>517.12</v>
      </c>
      <c r="N53" s="79">
        <v>6981.12</v>
      </c>
      <c r="O53" s="79"/>
      <c r="P53" s="79"/>
      <c r="Q53" s="79"/>
      <c r="R53" s="31">
        <v>10000</v>
      </c>
      <c r="S53" s="30">
        <f t="shared" si="1"/>
        <v>800</v>
      </c>
      <c r="T53" s="25">
        <f t="shared" si="8"/>
        <v>10800</v>
      </c>
      <c r="U53" s="25"/>
      <c r="V53" s="25"/>
      <c r="W53" s="25"/>
      <c r="X53" s="31">
        <v>10000</v>
      </c>
      <c r="Y53" s="30">
        <f t="shared" si="2"/>
        <v>800</v>
      </c>
      <c r="Z53" s="25">
        <f t="shared" si="9"/>
        <v>10800</v>
      </c>
      <c r="AA53" s="25"/>
      <c r="AB53" s="25"/>
      <c r="AC53" s="25"/>
      <c r="AD53" s="31">
        <v>10000</v>
      </c>
      <c r="AE53" s="30">
        <f t="shared" si="3"/>
        <v>800</v>
      </c>
      <c r="AF53" s="25">
        <f t="shared" si="10"/>
        <v>10800</v>
      </c>
      <c r="AG53" s="25"/>
      <c r="AH53" s="25"/>
      <c r="AI53" s="25"/>
      <c r="AJ53" s="31">
        <v>10000</v>
      </c>
      <c r="AK53" s="30">
        <f t="shared" si="4"/>
        <v>800</v>
      </c>
      <c r="AL53" s="25">
        <f t="shared" si="11"/>
        <v>10800</v>
      </c>
      <c r="AM53" s="25"/>
      <c r="AN53" s="25"/>
      <c r="AO53" s="25"/>
      <c r="AP53" s="31">
        <v>10000</v>
      </c>
      <c r="AQ53" s="30">
        <f t="shared" si="5"/>
        <v>800</v>
      </c>
      <c r="AR53" s="25">
        <f t="shared" si="12"/>
        <v>10800</v>
      </c>
      <c r="AS53" s="25"/>
      <c r="AT53" s="25"/>
      <c r="AU53" s="25"/>
      <c r="AV53" s="32">
        <v>10000</v>
      </c>
      <c r="AW53" s="30">
        <f t="shared" si="6"/>
        <v>800</v>
      </c>
      <c r="AX53" s="25">
        <f t="shared" si="13"/>
        <v>10800</v>
      </c>
    </row>
    <row r="54" spans="2:50" ht="37.5" customHeight="1" x14ac:dyDescent="0.25">
      <c r="B54" s="27">
        <v>13</v>
      </c>
      <c r="C54" s="28" t="s">
        <v>46</v>
      </c>
      <c r="D54" s="29" t="s">
        <v>45</v>
      </c>
      <c r="E54" s="30" t="s">
        <v>13</v>
      </c>
      <c r="F54" s="31">
        <v>10000</v>
      </c>
      <c r="G54" s="30">
        <f t="shared" si="0"/>
        <v>800</v>
      </c>
      <c r="H54" s="68">
        <f t="shared" si="7"/>
        <v>10800</v>
      </c>
      <c r="I54" s="68"/>
      <c r="J54" s="68"/>
      <c r="K54" s="68"/>
      <c r="L54" s="79">
        <v>6464</v>
      </c>
      <c r="M54" s="79">
        <v>517.12</v>
      </c>
      <c r="N54" s="79">
        <v>6981.12</v>
      </c>
      <c r="O54" s="79"/>
      <c r="P54" s="79"/>
      <c r="Q54" s="79"/>
      <c r="R54" s="31">
        <v>10000</v>
      </c>
      <c r="S54" s="30">
        <f t="shared" si="1"/>
        <v>800</v>
      </c>
      <c r="T54" s="25">
        <f t="shared" si="8"/>
        <v>10800</v>
      </c>
      <c r="U54" s="25"/>
      <c r="V54" s="25"/>
      <c r="W54" s="25"/>
      <c r="X54" s="31">
        <v>10000</v>
      </c>
      <c r="Y54" s="30">
        <f t="shared" si="2"/>
        <v>800</v>
      </c>
      <c r="Z54" s="25">
        <f t="shared" si="9"/>
        <v>10800</v>
      </c>
      <c r="AA54" s="25"/>
      <c r="AB54" s="25"/>
      <c r="AC54" s="25"/>
      <c r="AD54" s="31">
        <v>10000</v>
      </c>
      <c r="AE54" s="30">
        <f t="shared" si="3"/>
        <v>800</v>
      </c>
      <c r="AF54" s="25">
        <f t="shared" si="10"/>
        <v>10800</v>
      </c>
      <c r="AG54" s="25"/>
      <c r="AH54" s="25"/>
      <c r="AI54" s="25"/>
      <c r="AJ54" s="31">
        <v>10000</v>
      </c>
      <c r="AK54" s="30">
        <f t="shared" si="4"/>
        <v>800</v>
      </c>
      <c r="AL54" s="25">
        <f t="shared" si="11"/>
        <v>10800</v>
      </c>
      <c r="AM54" s="25"/>
      <c r="AN54" s="25"/>
      <c r="AO54" s="25"/>
      <c r="AP54" s="31">
        <v>10000</v>
      </c>
      <c r="AQ54" s="30">
        <f t="shared" si="5"/>
        <v>800</v>
      </c>
      <c r="AR54" s="25">
        <f t="shared" si="12"/>
        <v>10800</v>
      </c>
      <c r="AS54" s="25"/>
      <c r="AT54" s="25"/>
      <c r="AU54" s="25"/>
      <c r="AV54" s="32">
        <v>10000</v>
      </c>
      <c r="AW54" s="30">
        <f t="shared" si="6"/>
        <v>800</v>
      </c>
      <c r="AX54" s="25">
        <f t="shared" si="13"/>
        <v>10800</v>
      </c>
    </row>
    <row r="55" spans="2:50" ht="15" customHeight="1" x14ac:dyDescent="0.25">
      <c r="B55" s="100">
        <v>14</v>
      </c>
      <c r="C55" s="109" t="s">
        <v>47</v>
      </c>
      <c r="D55" s="24" t="s">
        <v>48</v>
      </c>
      <c r="E55" s="102" t="s">
        <v>13</v>
      </c>
      <c r="F55" s="103">
        <v>41000</v>
      </c>
      <c r="G55" s="104">
        <v>640</v>
      </c>
      <c r="H55" s="105">
        <f>F55+G55</f>
        <v>41640</v>
      </c>
      <c r="I55" s="68"/>
      <c r="J55" s="68"/>
      <c r="K55" s="68"/>
      <c r="L55" s="79">
        <v>34895</v>
      </c>
      <c r="M55" s="79">
        <v>2791.6</v>
      </c>
      <c r="N55" s="79">
        <v>37686.6</v>
      </c>
      <c r="O55" s="79"/>
      <c r="P55" s="79"/>
      <c r="Q55" s="79"/>
      <c r="R55" s="103">
        <v>41000</v>
      </c>
      <c r="S55" s="104">
        <f t="shared" si="1"/>
        <v>3280</v>
      </c>
      <c r="T55" s="106">
        <f>R55+S55</f>
        <v>44280</v>
      </c>
      <c r="U55" s="25"/>
      <c r="V55" s="25"/>
      <c r="W55" s="25"/>
      <c r="X55" s="103">
        <v>41000</v>
      </c>
      <c r="Y55" s="104">
        <f t="shared" si="2"/>
        <v>3280</v>
      </c>
      <c r="Z55" s="106">
        <f>X55+Y55</f>
        <v>44280</v>
      </c>
      <c r="AA55" s="25"/>
      <c r="AB55" s="25"/>
      <c r="AC55" s="25"/>
      <c r="AD55" s="103">
        <v>41000</v>
      </c>
      <c r="AE55" s="104">
        <f t="shared" si="3"/>
        <v>3280</v>
      </c>
      <c r="AF55" s="106">
        <f>AD55+AE55</f>
        <v>44280</v>
      </c>
      <c r="AG55" s="25"/>
      <c r="AH55" s="25"/>
      <c r="AI55" s="25"/>
      <c r="AJ55" s="103">
        <v>41000</v>
      </c>
      <c r="AK55" s="104">
        <f t="shared" si="4"/>
        <v>3280</v>
      </c>
      <c r="AL55" s="106">
        <f>AJ55+AK55</f>
        <v>44280</v>
      </c>
      <c r="AM55" s="25"/>
      <c r="AN55" s="25"/>
      <c r="AO55" s="25"/>
      <c r="AP55" s="103">
        <v>41000</v>
      </c>
      <c r="AQ55" s="104">
        <f t="shared" si="5"/>
        <v>3280</v>
      </c>
      <c r="AR55" s="106">
        <f>AP55+AQ55</f>
        <v>44280</v>
      </c>
      <c r="AS55" s="25"/>
      <c r="AT55" s="25"/>
      <c r="AU55" s="25"/>
      <c r="AV55" s="108">
        <v>41000</v>
      </c>
      <c r="AW55" s="104">
        <f t="shared" si="6"/>
        <v>3280</v>
      </c>
      <c r="AX55" s="106">
        <f>AV55+AW55</f>
        <v>44280</v>
      </c>
    </row>
    <row r="56" spans="2:50" ht="15" customHeight="1" x14ac:dyDescent="0.25">
      <c r="B56" s="100"/>
      <c r="C56" s="109"/>
      <c r="D56" s="24" t="s">
        <v>49</v>
      </c>
      <c r="E56" s="102"/>
      <c r="F56" s="103"/>
      <c r="G56" s="104"/>
      <c r="H56" s="107"/>
      <c r="I56" s="75"/>
      <c r="J56" s="75"/>
      <c r="K56" s="75"/>
      <c r="L56" s="80"/>
      <c r="M56" s="80"/>
      <c r="N56" s="80"/>
      <c r="O56" s="80"/>
      <c r="P56" s="80"/>
      <c r="Q56" s="80"/>
      <c r="R56" s="103"/>
      <c r="S56" s="104"/>
      <c r="T56" s="102"/>
      <c r="U56" s="26"/>
      <c r="V56" s="26"/>
      <c r="W56" s="26"/>
      <c r="X56" s="103"/>
      <c r="Y56" s="104"/>
      <c r="Z56" s="102"/>
      <c r="AA56" s="26"/>
      <c r="AB56" s="26"/>
      <c r="AC56" s="26"/>
      <c r="AD56" s="103"/>
      <c r="AE56" s="104"/>
      <c r="AF56" s="102"/>
      <c r="AG56" s="26"/>
      <c r="AH56" s="26"/>
      <c r="AI56" s="26"/>
      <c r="AJ56" s="103"/>
      <c r="AK56" s="104"/>
      <c r="AL56" s="102"/>
      <c r="AM56" s="26"/>
      <c r="AN56" s="26"/>
      <c r="AO56" s="26"/>
      <c r="AP56" s="103"/>
      <c r="AQ56" s="104"/>
      <c r="AR56" s="102"/>
      <c r="AS56" s="26"/>
      <c r="AT56" s="26"/>
      <c r="AU56" s="26"/>
      <c r="AV56" s="108"/>
      <c r="AW56" s="104"/>
      <c r="AX56" s="102"/>
    </row>
    <row r="57" spans="2:50" x14ac:dyDescent="0.25">
      <c r="B57" s="100"/>
      <c r="C57" s="109"/>
      <c r="D57" s="24" t="s">
        <v>50</v>
      </c>
      <c r="E57" s="102"/>
      <c r="F57" s="103"/>
      <c r="G57" s="104"/>
      <c r="H57" s="107"/>
      <c r="I57" s="75"/>
      <c r="J57" s="75"/>
      <c r="K57" s="75"/>
      <c r="L57" s="80"/>
      <c r="M57" s="80"/>
      <c r="N57" s="80"/>
      <c r="O57" s="80"/>
      <c r="P57" s="80"/>
      <c r="Q57" s="80"/>
      <c r="R57" s="103"/>
      <c r="S57" s="104"/>
      <c r="T57" s="102"/>
      <c r="U57" s="26"/>
      <c r="V57" s="26"/>
      <c r="W57" s="26"/>
      <c r="X57" s="103"/>
      <c r="Y57" s="104"/>
      <c r="Z57" s="102"/>
      <c r="AA57" s="26"/>
      <c r="AB57" s="26"/>
      <c r="AC57" s="26"/>
      <c r="AD57" s="103"/>
      <c r="AE57" s="104"/>
      <c r="AF57" s="102"/>
      <c r="AG57" s="26"/>
      <c r="AH57" s="26"/>
      <c r="AI57" s="26"/>
      <c r="AJ57" s="103"/>
      <c r="AK57" s="104"/>
      <c r="AL57" s="102"/>
      <c r="AM57" s="26"/>
      <c r="AN57" s="26"/>
      <c r="AO57" s="26"/>
      <c r="AP57" s="103"/>
      <c r="AQ57" s="104"/>
      <c r="AR57" s="102"/>
      <c r="AS57" s="26"/>
      <c r="AT57" s="26"/>
      <c r="AU57" s="26"/>
      <c r="AV57" s="108"/>
      <c r="AW57" s="104"/>
      <c r="AX57" s="102"/>
    </row>
    <row r="58" spans="2:50" x14ac:dyDescent="0.25">
      <c r="B58" s="100"/>
      <c r="C58" s="109"/>
      <c r="D58" s="24" t="s">
        <v>51</v>
      </c>
      <c r="E58" s="102"/>
      <c r="F58" s="103"/>
      <c r="G58" s="104"/>
      <c r="H58" s="107"/>
      <c r="I58" s="75"/>
      <c r="J58" s="75"/>
      <c r="K58" s="75"/>
      <c r="L58" s="80"/>
      <c r="M58" s="80"/>
      <c r="N58" s="80"/>
      <c r="O58" s="80"/>
      <c r="P58" s="80"/>
      <c r="Q58" s="80"/>
      <c r="R58" s="103"/>
      <c r="S58" s="104"/>
      <c r="T58" s="102"/>
      <c r="U58" s="26"/>
      <c r="V58" s="26"/>
      <c r="W58" s="26"/>
      <c r="X58" s="103"/>
      <c r="Y58" s="104"/>
      <c r="Z58" s="102"/>
      <c r="AA58" s="26"/>
      <c r="AB58" s="26"/>
      <c r="AC58" s="26"/>
      <c r="AD58" s="103"/>
      <c r="AE58" s="104"/>
      <c r="AF58" s="102"/>
      <c r="AG58" s="26"/>
      <c r="AH58" s="26"/>
      <c r="AI58" s="26"/>
      <c r="AJ58" s="103"/>
      <c r="AK58" s="104"/>
      <c r="AL58" s="102"/>
      <c r="AM58" s="26"/>
      <c r="AN58" s="26"/>
      <c r="AO58" s="26"/>
      <c r="AP58" s="103"/>
      <c r="AQ58" s="104"/>
      <c r="AR58" s="102"/>
      <c r="AS58" s="26"/>
      <c r="AT58" s="26"/>
      <c r="AU58" s="26"/>
      <c r="AV58" s="108"/>
      <c r="AW58" s="104"/>
      <c r="AX58" s="102"/>
    </row>
    <row r="59" spans="2:50" x14ac:dyDescent="0.25">
      <c r="B59" s="100"/>
      <c r="C59" s="109"/>
      <c r="D59" s="24" t="s">
        <v>52</v>
      </c>
      <c r="E59" s="102"/>
      <c r="F59" s="103"/>
      <c r="G59" s="104"/>
      <c r="H59" s="107"/>
      <c r="I59" s="75"/>
      <c r="J59" s="75"/>
      <c r="K59" s="75"/>
      <c r="L59" s="80"/>
      <c r="M59" s="80"/>
      <c r="N59" s="80"/>
      <c r="O59" s="80"/>
      <c r="P59" s="80"/>
      <c r="Q59" s="80"/>
      <c r="R59" s="103"/>
      <c r="S59" s="104"/>
      <c r="T59" s="102"/>
      <c r="U59" s="26"/>
      <c r="V59" s="26"/>
      <c r="W59" s="26"/>
      <c r="X59" s="103"/>
      <c r="Y59" s="104"/>
      <c r="Z59" s="102"/>
      <c r="AA59" s="26"/>
      <c r="AB59" s="26"/>
      <c r="AC59" s="26"/>
      <c r="AD59" s="103"/>
      <c r="AE59" s="104"/>
      <c r="AF59" s="102"/>
      <c r="AG59" s="26"/>
      <c r="AH59" s="26"/>
      <c r="AI59" s="26"/>
      <c r="AJ59" s="103"/>
      <c r="AK59" s="104"/>
      <c r="AL59" s="102"/>
      <c r="AM59" s="26"/>
      <c r="AN59" s="26"/>
      <c r="AO59" s="26"/>
      <c r="AP59" s="103"/>
      <c r="AQ59" s="104"/>
      <c r="AR59" s="102"/>
      <c r="AS59" s="26"/>
      <c r="AT59" s="26"/>
      <c r="AU59" s="26"/>
      <c r="AV59" s="108"/>
      <c r="AW59" s="104"/>
      <c r="AX59" s="102"/>
    </row>
    <row r="60" spans="2:50" x14ac:dyDescent="0.25">
      <c r="B60" s="100"/>
      <c r="C60" s="109"/>
      <c r="D60" s="24" t="s">
        <v>53</v>
      </c>
      <c r="E60" s="102"/>
      <c r="F60" s="103"/>
      <c r="G60" s="104"/>
      <c r="H60" s="107"/>
      <c r="I60" s="75"/>
      <c r="J60" s="75"/>
      <c r="K60" s="75"/>
      <c r="L60" s="80"/>
      <c r="M60" s="80"/>
      <c r="N60" s="80"/>
      <c r="O60" s="80"/>
      <c r="P60" s="80"/>
      <c r="Q60" s="80"/>
      <c r="R60" s="103"/>
      <c r="S60" s="104"/>
      <c r="T60" s="102"/>
      <c r="U60" s="26"/>
      <c r="V60" s="26"/>
      <c r="W60" s="26"/>
      <c r="X60" s="103"/>
      <c r="Y60" s="104"/>
      <c r="Z60" s="102"/>
      <c r="AA60" s="26"/>
      <c r="AB60" s="26"/>
      <c r="AC60" s="26"/>
      <c r="AD60" s="103"/>
      <c r="AE60" s="104"/>
      <c r="AF60" s="102"/>
      <c r="AG60" s="26"/>
      <c r="AH60" s="26"/>
      <c r="AI60" s="26"/>
      <c r="AJ60" s="103"/>
      <c r="AK60" s="104"/>
      <c r="AL60" s="102"/>
      <c r="AM60" s="26"/>
      <c r="AN60" s="26"/>
      <c r="AO60" s="26"/>
      <c r="AP60" s="103"/>
      <c r="AQ60" s="104"/>
      <c r="AR60" s="102"/>
      <c r="AS60" s="26"/>
      <c r="AT60" s="26"/>
      <c r="AU60" s="26"/>
      <c r="AV60" s="108"/>
      <c r="AW60" s="104"/>
      <c r="AX60" s="102"/>
    </row>
    <row r="61" spans="2:50" ht="34.5" customHeight="1" x14ac:dyDescent="0.25">
      <c r="B61" s="100"/>
      <c r="C61" s="109"/>
      <c r="D61" s="24" t="s">
        <v>54</v>
      </c>
      <c r="E61" s="102"/>
      <c r="F61" s="103"/>
      <c r="G61" s="104"/>
      <c r="H61" s="107"/>
      <c r="I61" s="75"/>
      <c r="J61" s="75"/>
      <c r="K61" s="75"/>
      <c r="L61" s="80"/>
      <c r="M61" s="80"/>
      <c r="N61" s="80"/>
      <c r="O61" s="80"/>
      <c r="P61" s="80"/>
      <c r="Q61" s="80"/>
      <c r="R61" s="103"/>
      <c r="S61" s="104"/>
      <c r="T61" s="102"/>
      <c r="U61" s="26"/>
      <c r="V61" s="26"/>
      <c r="W61" s="26"/>
      <c r="X61" s="103"/>
      <c r="Y61" s="104"/>
      <c r="Z61" s="102"/>
      <c r="AA61" s="26"/>
      <c r="AB61" s="26"/>
      <c r="AC61" s="26"/>
      <c r="AD61" s="103"/>
      <c r="AE61" s="104"/>
      <c r="AF61" s="102"/>
      <c r="AG61" s="26"/>
      <c r="AH61" s="26"/>
      <c r="AI61" s="26"/>
      <c r="AJ61" s="103"/>
      <c r="AK61" s="104"/>
      <c r="AL61" s="102"/>
      <c r="AM61" s="26"/>
      <c r="AN61" s="26"/>
      <c r="AO61" s="26"/>
      <c r="AP61" s="103"/>
      <c r="AQ61" s="104"/>
      <c r="AR61" s="102"/>
      <c r="AS61" s="26"/>
      <c r="AT61" s="26"/>
      <c r="AU61" s="26"/>
      <c r="AV61" s="108"/>
      <c r="AW61" s="104"/>
      <c r="AX61" s="102"/>
    </row>
    <row r="62" spans="2:50" ht="15" customHeight="1" x14ac:dyDescent="0.25">
      <c r="B62" s="100">
        <v>15</v>
      </c>
      <c r="C62" s="109" t="s">
        <v>55</v>
      </c>
      <c r="D62" s="24" t="s">
        <v>56</v>
      </c>
      <c r="E62" s="102" t="s">
        <v>13</v>
      </c>
      <c r="F62" s="103">
        <v>42000</v>
      </c>
      <c r="G62" s="104">
        <v>640</v>
      </c>
      <c r="H62" s="105">
        <f>F62+G62</f>
        <v>42640</v>
      </c>
      <c r="I62" s="68"/>
      <c r="J62" s="68"/>
      <c r="K62" s="68"/>
      <c r="L62" s="79">
        <v>35230</v>
      </c>
      <c r="M62" s="79">
        <v>2818.4</v>
      </c>
      <c r="N62" s="79">
        <v>38048.400000000001</v>
      </c>
      <c r="O62" s="79"/>
      <c r="P62" s="79"/>
      <c r="Q62" s="79"/>
      <c r="R62" s="103">
        <v>42000</v>
      </c>
      <c r="S62" s="104">
        <f>+R62*8%</f>
        <v>3360</v>
      </c>
      <c r="T62" s="106">
        <f>R62+S62</f>
        <v>45360</v>
      </c>
      <c r="U62" s="25"/>
      <c r="V62" s="25"/>
      <c r="W62" s="25"/>
      <c r="X62" s="103">
        <f>+T62*8%</f>
        <v>3628.8</v>
      </c>
      <c r="Y62" s="104">
        <f>+X62*8%</f>
        <v>290.30400000000003</v>
      </c>
      <c r="Z62" s="106">
        <f>X62+Y62</f>
        <v>3919.1040000000003</v>
      </c>
      <c r="AA62" s="25"/>
      <c r="AB62" s="25"/>
      <c r="AC62" s="25"/>
      <c r="AD62" s="103">
        <v>42000</v>
      </c>
      <c r="AE62" s="104">
        <f>AD62*8%</f>
        <v>3360</v>
      </c>
      <c r="AF62" s="106">
        <f>AD62+AE62</f>
        <v>45360</v>
      </c>
      <c r="AG62" s="25"/>
      <c r="AH62" s="25"/>
      <c r="AI62" s="25"/>
      <c r="AJ62" s="103">
        <v>42000</v>
      </c>
      <c r="AK62" s="104">
        <f>AJ62*8%</f>
        <v>3360</v>
      </c>
      <c r="AL62" s="106">
        <f>AJ62+AK62</f>
        <v>45360</v>
      </c>
      <c r="AM62" s="25"/>
      <c r="AN62" s="25"/>
      <c r="AO62" s="25"/>
      <c r="AP62" s="103">
        <v>42000</v>
      </c>
      <c r="AQ62" s="104">
        <f>AP62*8%</f>
        <v>3360</v>
      </c>
      <c r="AR62" s="106">
        <f>AP62+AQ62</f>
        <v>45360</v>
      </c>
      <c r="AS62" s="25"/>
      <c r="AT62" s="25"/>
      <c r="AU62" s="25"/>
      <c r="AV62" s="108">
        <v>42000</v>
      </c>
      <c r="AW62" s="104">
        <f>AV62*8%</f>
        <v>3360</v>
      </c>
      <c r="AX62" s="106">
        <f>AV62+AW62</f>
        <v>45360</v>
      </c>
    </row>
    <row r="63" spans="2:50" ht="15" customHeight="1" x14ac:dyDescent="0.25">
      <c r="B63" s="100"/>
      <c r="C63" s="109"/>
      <c r="D63" s="24" t="s">
        <v>49</v>
      </c>
      <c r="E63" s="102"/>
      <c r="F63" s="103"/>
      <c r="G63" s="104"/>
      <c r="H63" s="107"/>
      <c r="I63" s="75"/>
      <c r="J63" s="75"/>
      <c r="K63" s="75"/>
      <c r="L63" s="80"/>
      <c r="M63" s="80"/>
      <c r="N63" s="80"/>
      <c r="O63" s="80"/>
      <c r="P63" s="80"/>
      <c r="Q63" s="80"/>
      <c r="R63" s="103"/>
      <c r="S63" s="104"/>
      <c r="T63" s="102"/>
      <c r="U63" s="26"/>
      <c r="V63" s="26"/>
      <c r="W63" s="26"/>
      <c r="X63" s="103"/>
      <c r="Y63" s="104"/>
      <c r="Z63" s="102"/>
      <c r="AA63" s="26"/>
      <c r="AB63" s="26"/>
      <c r="AC63" s="26"/>
      <c r="AD63" s="103"/>
      <c r="AE63" s="104"/>
      <c r="AF63" s="102"/>
      <c r="AG63" s="26"/>
      <c r="AH63" s="26"/>
      <c r="AI63" s="26"/>
      <c r="AJ63" s="103"/>
      <c r="AK63" s="104"/>
      <c r="AL63" s="102"/>
      <c r="AM63" s="26"/>
      <c r="AN63" s="26"/>
      <c r="AO63" s="26"/>
      <c r="AP63" s="103"/>
      <c r="AQ63" s="104"/>
      <c r="AR63" s="102"/>
      <c r="AS63" s="26"/>
      <c r="AT63" s="26"/>
      <c r="AU63" s="26"/>
      <c r="AV63" s="108"/>
      <c r="AW63" s="104"/>
      <c r="AX63" s="102"/>
    </row>
    <row r="64" spans="2:50" x14ac:dyDescent="0.25">
      <c r="B64" s="100"/>
      <c r="C64" s="109"/>
      <c r="D64" s="24" t="s">
        <v>50</v>
      </c>
      <c r="E64" s="102"/>
      <c r="F64" s="103"/>
      <c r="G64" s="104"/>
      <c r="H64" s="107"/>
      <c r="I64" s="75"/>
      <c r="J64" s="75"/>
      <c r="K64" s="75"/>
      <c r="L64" s="80"/>
      <c r="M64" s="80"/>
      <c r="N64" s="80"/>
      <c r="O64" s="80"/>
      <c r="P64" s="80"/>
      <c r="Q64" s="80"/>
      <c r="R64" s="103"/>
      <c r="S64" s="104"/>
      <c r="T64" s="102"/>
      <c r="U64" s="26"/>
      <c r="V64" s="26"/>
      <c r="W64" s="26"/>
      <c r="X64" s="103"/>
      <c r="Y64" s="104"/>
      <c r="Z64" s="102"/>
      <c r="AA64" s="26"/>
      <c r="AB64" s="26"/>
      <c r="AC64" s="26"/>
      <c r="AD64" s="103"/>
      <c r="AE64" s="104"/>
      <c r="AF64" s="102"/>
      <c r="AG64" s="26"/>
      <c r="AH64" s="26"/>
      <c r="AI64" s="26"/>
      <c r="AJ64" s="103"/>
      <c r="AK64" s="104"/>
      <c r="AL64" s="102"/>
      <c r="AM64" s="26"/>
      <c r="AN64" s="26"/>
      <c r="AO64" s="26"/>
      <c r="AP64" s="103"/>
      <c r="AQ64" s="104"/>
      <c r="AR64" s="102"/>
      <c r="AS64" s="26"/>
      <c r="AT64" s="26"/>
      <c r="AU64" s="26"/>
      <c r="AV64" s="108"/>
      <c r="AW64" s="104"/>
      <c r="AX64" s="102"/>
    </row>
    <row r="65" spans="2:50" x14ac:dyDescent="0.25">
      <c r="B65" s="100"/>
      <c r="C65" s="109"/>
      <c r="D65" s="24" t="s">
        <v>51</v>
      </c>
      <c r="E65" s="102"/>
      <c r="F65" s="103"/>
      <c r="G65" s="104"/>
      <c r="H65" s="107"/>
      <c r="I65" s="75"/>
      <c r="J65" s="75"/>
      <c r="K65" s="75"/>
      <c r="L65" s="80"/>
      <c r="M65" s="80"/>
      <c r="N65" s="80"/>
      <c r="O65" s="80"/>
      <c r="P65" s="80"/>
      <c r="Q65" s="80"/>
      <c r="R65" s="103"/>
      <c r="S65" s="104"/>
      <c r="T65" s="102"/>
      <c r="U65" s="26"/>
      <c r="V65" s="26"/>
      <c r="W65" s="26"/>
      <c r="X65" s="103"/>
      <c r="Y65" s="104"/>
      <c r="Z65" s="102"/>
      <c r="AA65" s="26"/>
      <c r="AB65" s="26"/>
      <c r="AC65" s="26"/>
      <c r="AD65" s="103"/>
      <c r="AE65" s="104"/>
      <c r="AF65" s="102"/>
      <c r="AG65" s="26"/>
      <c r="AH65" s="26"/>
      <c r="AI65" s="26"/>
      <c r="AJ65" s="103"/>
      <c r="AK65" s="104"/>
      <c r="AL65" s="102"/>
      <c r="AM65" s="26"/>
      <c r="AN65" s="26"/>
      <c r="AO65" s="26"/>
      <c r="AP65" s="103"/>
      <c r="AQ65" s="104"/>
      <c r="AR65" s="102"/>
      <c r="AS65" s="26"/>
      <c r="AT65" s="26"/>
      <c r="AU65" s="26"/>
      <c r="AV65" s="108"/>
      <c r="AW65" s="104"/>
      <c r="AX65" s="102"/>
    </row>
    <row r="66" spans="2:50" x14ac:dyDescent="0.25">
      <c r="B66" s="100"/>
      <c r="C66" s="109"/>
      <c r="D66" s="24" t="s">
        <v>52</v>
      </c>
      <c r="E66" s="102"/>
      <c r="F66" s="103"/>
      <c r="G66" s="104"/>
      <c r="H66" s="107"/>
      <c r="I66" s="75"/>
      <c r="J66" s="75"/>
      <c r="K66" s="75"/>
      <c r="L66" s="80"/>
      <c r="M66" s="80"/>
      <c r="N66" s="80"/>
      <c r="O66" s="80"/>
      <c r="P66" s="80"/>
      <c r="Q66" s="80"/>
      <c r="R66" s="103"/>
      <c r="S66" s="104"/>
      <c r="T66" s="102"/>
      <c r="U66" s="26"/>
      <c r="V66" s="26"/>
      <c r="W66" s="26"/>
      <c r="X66" s="103"/>
      <c r="Y66" s="104"/>
      <c r="Z66" s="102"/>
      <c r="AA66" s="26"/>
      <c r="AB66" s="26"/>
      <c r="AC66" s="26"/>
      <c r="AD66" s="103"/>
      <c r="AE66" s="104"/>
      <c r="AF66" s="102"/>
      <c r="AG66" s="26"/>
      <c r="AH66" s="26"/>
      <c r="AI66" s="26"/>
      <c r="AJ66" s="103"/>
      <c r="AK66" s="104"/>
      <c r="AL66" s="102"/>
      <c r="AM66" s="26"/>
      <c r="AN66" s="26"/>
      <c r="AO66" s="26"/>
      <c r="AP66" s="103"/>
      <c r="AQ66" s="104"/>
      <c r="AR66" s="102"/>
      <c r="AS66" s="26"/>
      <c r="AT66" s="26"/>
      <c r="AU66" s="26"/>
      <c r="AV66" s="108"/>
      <c r="AW66" s="104"/>
      <c r="AX66" s="102"/>
    </row>
    <row r="67" spans="2:50" x14ac:dyDescent="0.25">
      <c r="B67" s="100"/>
      <c r="C67" s="109"/>
      <c r="D67" s="24" t="s">
        <v>53</v>
      </c>
      <c r="E67" s="102"/>
      <c r="F67" s="103"/>
      <c r="G67" s="104"/>
      <c r="H67" s="107"/>
      <c r="I67" s="75"/>
      <c r="J67" s="75"/>
      <c r="K67" s="75"/>
      <c r="L67" s="80"/>
      <c r="M67" s="80"/>
      <c r="N67" s="80"/>
      <c r="O67" s="80"/>
      <c r="P67" s="80"/>
      <c r="Q67" s="80"/>
      <c r="R67" s="103"/>
      <c r="S67" s="104"/>
      <c r="T67" s="102"/>
      <c r="U67" s="26"/>
      <c r="V67" s="26"/>
      <c r="W67" s="26"/>
      <c r="X67" s="103"/>
      <c r="Y67" s="104"/>
      <c r="Z67" s="102"/>
      <c r="AA67" s="26"/>
      <c r="AB67" s="26"/>
      <c r="AC67" s="26"/>
      <c r="AD67" s="103"/>
      <c r="AE67" s="104"/>
      <c r="AF67" s="102"/>
      <c r="AG67" s="26"/>
      <c r="AH67" s="26"/>
      <c r="AI67" s="26"/>
      <c r="AJ67" s="103"/>
      <c r="AK67" s="104"/>
      <c r="AL67" s="102"/>
      <c r="AM67" s="26"/>
      <c r="AN67" s="26"/>
      <c r="AO67" s="26"/>
      <c r="AP67" s="103"/>
      <c r="AQ67" s="104"/>
      <c r="AR67" s="102"/>
      <c r="AS67" s="26"/>
      <c r="AT67" s="26"/>
      <c r="AU67" s="26"/>
      <c r="AV67" s="108"/>
      <c r="AW67" s="104"/>
      <c r="AX67" s="102"/>
    </row>
    <row r="68" spans="2:50" ht="84.75" customHeight="1" x14ac:dyDescent="0.25">
      <c r="B68" s="100"/>
      <c r="C68" s="109"/>
      <c r="D68" s="24" t="s">
        <v>54</v>
      </c>
      <c r="E68" s="102"/>
      <c r="F68" s="103"/>
      <c r="G68" s="104"/>
      <c r="H68" s="107"/>
      <c r="I68" s="75"/>
      <c r="J68" s="75"/>
      <c r="K68" s="75"/>
      <c r="L68" s="80"/>
      <c r="M68" s="80"/>
      <c r="N68" s="80"/>
      <c r="O68" s="80"/>
      <c r="P68" s="80"/>
      <c r="Q68" s="80"/>
      <c r="R68" s="103"/>
      <c r="S68" s="104"/>
      <c r="T68" s="102"/>
      <c r="U68" s="26"/>
      <c r="V68" s="26"/>
      <c r="W68" s="26"/>
      <c r="X68" s="103"/>
      <c r="Y68" s="104"/>
      <c r="Z68" s="102"/>
      <c r="AA68" s="26"/>
      <c r="AB68" s="26"/>
      <c r="AC68" s="26"/>
      <c r="AD68" s="103"/>
      <c r="AE68" s="104"/>
      <c r="AF68" s="102"/>
      <c r="AG68" s="26"/>
      <c r="AH68" s="26"/>
      <c r="AI68" s="26"/>
      <c r="AJ68" s="103"/>
      <c r="AK68" s="104"/>
      <c r="AL68" s="102"/>
      <c r="AM68" s="26"/>
      <c r="AN68" s="26"/>
      <c r="AO68" s="26"/>
      <c r="AP68" s="103"/>
      <c r="AQ68" s="104"/>
      <c r="AR68" s="102"/>
      <c r="AS68" s="26"/>
      <c r="AT68" s="26"/>
      <c r="AU68" s="26"/>
      <c r="AV68" s="108"/>
      <c r="AW68" s="104"/>
      <c r="AX68" s="102"/>
    </row>
    <row r="69" spans="2:50" ht="15" customHeight="1" x14ac:dyDescent="0.25">
      <c r="B69" s="100">
        <v>16</v>
      </c>
      <c r="C69" s="109" t="s">
        <v>57</v>
      </c>
      <c r="D69" s="24" t="s">
        <v>56</v>
      </c>
      <c r="E69" s="102" t="s">
        <v>13</v>
      </c>
      <c r="F69" s="103">
        <v>51000</v>
      </c>
      <c r="G69" s="104">
        <v>640</v>
      </c>
      <c r="H69" s="105">
        <f>F69+G69</f>
        <v>51640</v>
      </c>
      <c r="I69" s="68"/>
      <c r="J69" s="68"/>
      <c r="K69" s="68"/>
      <c r="L69" s="79">
        <v>40182</v>
      </c>
      <c r="M69" s="79">
        <v>3214.56</v>
      </c>
      <c r="N69" s="79">
        <v>43396.56</v>
      </c>
      <c r="O69" s="79"/>
      <c r="P69" s="79"/>
      <c r="Q69" s="79"/>
      <c r="R69" s="103">
        <v>51000</v>
      </c>
      <c r="S69" s="104">
        <f>+R69*8%</f>
        <v>4080</v>
      </c>
      <c r="T69" s="106">
        <f>R69+S69</f>
        <v>55080</v>
      </c>
      <c r="U69" s="25"/>
      <c r="V69" s="25"/>
      <c r="W69" s="25"/>
      <c r="X69" s="103">
        <f>+T69*8%</f>
        <v>4406.4000000000005</v>
      </c>
      <c r="Y69" s="104">
        <f>X69*19%</f>
        <v>837.21600000000012</v>
      </c>
      <c r="Z69" s="106">
        <f>X69+Y69</f>
        <v>5243.6160000000009</v>
      </c>
      <c r="AA69" s="25"/>
      <c r="AB69" s="25"/>
      <c r="AC69" s="25"/>
      <c r="AD69" s="103">
        <v>51000</v>
      </c>
      <c r="AE69" s="104">
        <f>AD69*8%</f>
        <v>4080</v>
      </c>
      <c r="AF69" s="106">
        <f>AD69+AE69</f>
        <v>55080</v>
      </c>
      <c r="AG69" s="25"/>
      <c r="AH69" s="25"/>
      <c r="AI69" s="25"/>
      <c r="AJ69" s="103">
        <v>51000</v>
      </c>
      <c r="AK69" s="104">
        <f>AJ69*8%</f>
        <v>4080</v>
      </c>
      <c r="AL69" s="106">
        <f>AJ69+AK69</f>
        <v>55080</v>
      </c>
      <c r="AM69" s="25"/>
      <c r="AN69" s="25"/>
      <c r="AO69" s="25"/>
      <c r="AP69" s="103">
        <v>51000</v>
      </c>
      <c r="AQ69" s="104">
        <f>AP69*8%</f>
        <v>4080</v>
      </c>
      <c r="AR69" s="106">
        <f>AP69+AQ69</f>
        <v>55080</v>
      </c>
      <c r="AS69" s="25"/>
      <c r="AT69" s="25"/>
      <c r="AU69" s="25"/>
      <c r="AV69" s="108">
        <v>51000</v>
      </c>
      <c r="AW69" s="104">
        <f>AV69*8%</f>
        <v>4080</v>
      </c>
      <c r="AX69" s="106">
        <f>AV69+AW69</f>
        <v>55080</v>
      </c>
    </row>
    <row r="70" spans="2:50" x14ac:dyDescent="0.25">
      <c r="B70" s="100"/>
      <c r="C70" s="109"/>
      <c r="D70" s="24" t="s">
        <v>50</v>
      </c>
      <c r="E70" s="102"/>
      <c r="F70" s="103"/>
      <c r="G70" s="104"/>
      <c r="H70" s="107"/>
      <c r="I70" s="75"/>
      <c r="J70" s="75"/>
      <c r="K70" s="75"/>
      <c r="L70" s="80"/>
      <c r="M70" s="80"/>
      <c r="N70" s="80"/>
      <c r="O70" s="80"/>
      <c r="P70" s="80"/>
      <c r="Q70" s="80"/>
      <c r="R70" s="103"/>
      <c r="S70" s="104"/>
      <c r="T70" s="102"/>
      <c r="U70" s="26"/>
      <c r="V70" s="26"/>
      <c r="W70" s="26"/>
      <c r="X70" s="103"/>
      <c r="Y70" s="104"/>
      <c r="Z70" s="102"/>
      <c r="AA70" s="26"/>
      <c r="AB70" s="26"/>
      <c r="AC70" s="26"/>
      <c r="AD70" s="103"/>
      <c r="AE70" s="104"/>
      <c r="AF70" s="102"/>
      <c r="AG70" s="26"/>
      <c r="AH70" s="26"/>
      <c r="AI70" s="26"/>
      <c r="AJ70" s="103"/>
      <c r="AK70" s="104"/>
      <c r="AL70" s="102"/>
      <c r="AM70" s="26"/>
      <c r="AN70" s="26"/>
      <c r="AO70" s="26"/>
      <c r="AP70" s="103"/>
      <c r="AQ70" s="104"/>
      <c r="AR70" s="102"/>
      <c r="AS70" s="26"/>
      <c r="AT70" s="26"/>
      <c r="AU70" s="26"/>
      <c r="AV70" s="108"/>
      <c r="AW70" s="104"/>
      <c r="AX70" s="102"/>
    </row>
    <row r="71" spans="2:50" ht="15" customHeight="1" x14ac:dyDescent="0.25">
      <c r="B71" s="100"/>
      <c r="C71" s="109"/>
      <c r="D71" s="24" t="s">
        <v>58</v>
      </c>
      <c r="E71" s="102"/>
      <c r="F71" s="103"/>
      <c r="G71" s="104"/>
      <c r="H71" s="107"/>
      <c r="I71" s="75"/>
      <c r="J71" s="75"/>
      <c r="K71" s="75"/>
      <c r="L71" s="80"/>
      <c r="M71" s="80"/>
      <c r="N71" s="80"/>
      <c r="O71" s="80"/>
      <c r="P71" s="80"/>
      <c r="Q71" s="80"/>
      <c r="R71" s="103"/>
      <c r="S71" s="104"/>
      <c r="T71" s="102"/>
      <c r="U71" s="26"/>
      <c r="V71" s="26"/>
      <c r="W71" s="26"/>
      <c r="X71" s="103"/>
      <c r="Y71" s="104"/>
      <c r="Z71" s="102"/>
      <c r="AA71" s="26"/>
      <c r="AB71" s="26"/>
      <c r="AC71" s="26"/>
      <c r="AD71" s="103"/>
      <c r="AE71" s="104"/>
      <c r="AF71" s="102"/>
      <c r="AG71" s="26"/>
      <c r="AH71" s="26"/>
      <c r="AI71" s="26"/>
      <c r="AJ71" s="103"/>
      <c r="AK71" s="104"/>
      <c r="AL71" s="102"/>
      <c r="AM71" s="26"/>
      <c r="AN71" s="26"/>
      <c r="AO71" s="26"/>
      <c r="AP71" s="103"/>
      <c r="AQ71" s="104"/>
      <c r="AR71" s="102"/>
      <c r="AS71" s="26"/>
      <c r="AT71" s="26"/>
      <c r="AU71" s="26"/>
      <c r="AV71" s="108"/>
      <c r="AW71" s="104"/>
      <c r="AX71" s="102"/>
    </row>
    <row r="72" spans="2:50" x14ac:dyDescent="0.25">
      <c r="B72" s="100"/>
      <c r="C72" s="109"/>
      <c r="D72" s="24" t="s">
        <v>51</v>
      </c>
      <c r="E72" s="102"/>
      <c r="F72" s="103"/>
      <c r="G72" s="104"/>
      <c r="H72" s="107"/>
      <c r="I72" s="75"/>
      <c r="J72" s="75"/>
      <c r="K72" s="75"/>
      <c r="L72" s="80"/>
      <c r="M72" s="80"/>
      <c r="N72" s="80"/>
      <c r="O72" s="80"/>
      <c r="P72" s="80"/>
      <c r="Q72" s="80"/>
      <c r="R72" s="103"/>
      <c r="S72" s="104"/>
      <c r="T72" s="102"/>
      <c r="U72" s="26"/>
      <c r="V72" s="26"/>
      <c r="W72" s="26"/>
      <c r="X72" s="103"/>
      <c r="Y72" s="104"/>
      <c r="Z72" s="102"/>
      <c r="AA72" s="26"/>
      <c r="AB72" s="26"/>
      <c r="AC72" s="26"/>
      <c r="AD72" s="103"/>
      <c r="AE72" s="104"/>
      <c r="AF72" s="102"/>
      <c r="AG72" s="26"/>
      <c r="AH72" s="26"/>
      <c r="AI72" s="26"/>
      <c r="AJ72" s="103"/>
      <c r="AK72" s="104"/>
      <c r="AL72" s="102"/>
      <c r="AM72" s="26"/>
      <c r="AN72" s="26"/>
      <c r="AO72" s="26"/>
      <c r="AP72" s="103"/>
      <c r="AQ72" s="104"/>
      <c r="AR72" s="102"/>
      <c r="AS72" s="26"/>
      <c r="AT72" s="26"/>
      <c r="AU72" s="26"/>
      <c r="AV72" s="108"/>
      <c r="AW72" s="104"/>
      <c r="AX72" s="102"/>
    </row>
    <row r="73" spans="2:50" x14ac:dyDescent="0.25">
      <c r="B73" s="100"/>
      <c r="C73" s="109"/>
      <c r="D73" s="24" t="s">
        <v>52</v>
      </c>
      <c r="E73" s="102"/>
      <c r="F73" s="103"/>
      <c r="G73" s="104"/>
      <c r="H73" s="107"/>
      <c r="I73" s="75"/>
      <c r="J73" s="75"/>
      <c r="K73" s="75"/>
      <c r="L73" s="80"/>
      <c r="M73" s="80"/>
      <c r="N73" s="80"/>
      <c r="O73" s="80"/>
      <c r="P73" s="80"/>
      <c r="Q73" s="80"/>
      <c r="R73" s="103"/>
      <c r="S73" s="104"/>
      <c r="T73" s="102"/>
      <c r="U73" s="26"/>
      <c r="V73" s="26"/>
      <c r="W73" s="26"/>
      <c r="X73" s="103"/>
      <c r="Y73" s="104"/>
      <c r="Z73" s="102"/>
      <c r="AA73" s="26"/>
      <c r="AB73" s="26"/>
      <c r="AC73" s="26"/>
      <c r="AD73" s="103"/>
      <c r="AE73" s="104"/>
      <c r="AF73" s="102"/>
      <c r="AG73" s="26"/>
      <c r="AH73" s="26"/>
      <c r="AI73" s="26"/>
      <c r="AJ73" s="103"/>
      <c r="AK73" s="104"/>
      <c r="AL73" s="102"/>
      <c r="AM73" s="26"/>
      <c r="AN73" s="26"/>
      <c r="AO73" s="26"/>
      <c r="AP73" s="103"/>
      <c r="AQ73" s="104"/>
      <c r="AR73" s="102"/>
      <c r="AS73" s="26"/>
      <c r="AT73" s="26"/>
      <c r="AU73" s="26"/>
      <c r="AV73" s="108"/>
      <c r="AW73" s="104"/>
      <c r="AX73" s="102"/>
    </row>
    <row r="74" spans="2:50" x14ac:dyDescent="0.25">
      <c r="B74" s="100"/>
      <c r="C74" s="109"/>
      <c r="D74" s="24" t="s">
        <v>53</v>
      </c>
      <c r="E74" s="102"/>
      <c r="F74" s="103"/>
      <c r="G74" s="104"/>
      <c r="H74" s="107"/>
      <c r="I74" s="75"/>
      <c r="J74" s="75"/>
      <c r="K74" s="75"/>
      <c r="L74" s="80"/>
      <c r="M74" s="80"/>
      <c r="N74" s="80"/>
      <c r="O74" s="80"/>
      <c r="P74" s="80"/>
      <c r="Q74" s="80"/>
      <c r="R74" s="103"/>
      <c r="S74" s="104"/>
      <c r="T74" s="102"/>
      <c r="U74" s="26"/>
      <c r="V74" s="26"/>
      <c r="W74" s="26"/>
      <c r="X74" s="103"/>
      <c r="Y74" s="104"/>
      <c r="Z74" s="102"/>
      <c r="AA74" s="26"/>
      <c r="AB74" s="26"/>
      <c r="AC74" s="26"/>
      <c r="AD74" s="103"/>
      <c r="AE74" s="104"/>
      <c r="AF74" s="102"/>
      <c r="AG74" s="26"/>
      <c r="AH74" s="26"/>
      <c r="AI74" s="26"/>
      <c r="AJ74" s="103"/>
      <c r="AK74" s="104"/>
      <c r="AL74" s="102"/>
      <c r="AM74" s="26"/>
      <c r="AN74" s="26"/>
      <c r="AO74" s="26"/>
      <c r="AP74" s="103"/>
      <c r="AQ74" s="104"/>
      <c r="AR74" s="102"/>
      <c r="AS74" s="26"/>
      <c r="AT74" s="26"/>
      <c r="AU74" s="26"/>
      <c r="AV74" s="108"/>
      <c r="AW74" s="104"/>
      <c r="AX74" s="102"/>
    </row>
    <row r="75" spans="2:50" ht="87.75" customHeight="1" x14ac:dyDescent="0.25">
      <c r="B75" s="100"/>
      <c r="C75" s="109"/>
      <c r="D75" s="24" t="s">
        <v>59</v>
      </c>
      <c r="E75" s="102"/>
      <c r="F75" s="103"/>
      <c r="G75" s="104"/>
      <c r="H75" s="107"/>
      <c r="I75" s="75"/>
      <c r="J75" s="75"/>
      <c r="K75" s="75"/>
      <c r="L75" s="80"/>
      <c r="M75" s="80"/>
      <c r="N75" s="80"/>
      <c r="O75" s="80"/>
      <c r="P75" s="80"/>
      <c r="Q75" s="80"/>
      <c r="R75" s="103"/>
      <c r="S75" s="104"/>
      <c r="T75" s="102"/>
      <c r="U75" s="26"/>
      <c r="V75" s="26"/>
      <c r="W75" s="26"/>
      <c r="X75" s="103"/>
      <c r="Y75" s="104"/>
      <c r="Z75" s="102"/>
      <c r="AA75" s="26"/>
      <c r="AB75" s="26"/>
      <c r="AC75" s="26"/>
      <c r="AD75" s="103"/>
      <c r="AE75" s="104"/>
      <c r="AF75" s="102"/>
      <c r="AG75" s="26"/>
      <c r="AH75" s="26"/>
      <c r="AI75" s="26"/>
      <c r="AJ75" s="103"/>
      <c r="AK75" s="104"/>
      <c r="AL75" s="102"/>
      <c r="AM75" s="26"/>
      <c r="AN75" s="26"/>
      <c r="AO75" s="26"/>
      <c r="AP75" s="103"/>
      <c r="AQ75" s="104"/>
      <c r="AR75" s="102"/>
      <c r="AS75" s="26"/>
      <c r="AT75" s="26"/>
      <c r="AU75" s="26"/>
      <c r="AV75" s="108"/>
      <c r="AW75" s="104"/>
      <c r="AX75" s="102"/>
    </row>
    <row r="76" spans="2:50" ht="22.5" customHeight="1" x14ac:dyDescent="0.25">
      <c r="B76" s="100">
        <v>17</v>
      </c>
      <c r="C76" s="18" t="s">
        <v>60</v>
      </c>
      <c r="D76" s="24" t="s">
        <v>58</v>
      </c>
      <c r="E76" s="102" t="s">
        <v>13</v>
      </c>
      <c r="F76" s="103">
        <v>35000</v>
      </c>
      <c r="G76" s="104">
        <v>640</v>
      </c>
      <c r="H76" s="105">
        <f>F76+G76</f>
        <v>35640</v>
      </c>
      <c r="I76" s="68"/>
      <c r="J76" s="68"/>
      <c r="K76" s="68"/>
      <c r="L76" s="79">
        <v>27718</v>
      </c>
      <c r="M76" s="79">
        <v>2217.44</v>
      </c>
      <c r="N76" s="79">
        <v>29935.439999999999</v>
      </c>
      <c r="O76" s="79"/>
      <c r="P76" s="79"/>
      <c r="Q76" s="79"/>
      <c r="R76" s="103">
        <v>35000</v>
      </c>
      <c r="S76" s="104">
        <f>+R76*8%</f>
        <v>2800</v>
      </c>
      <c r="T76" s="106">
        <f>R76+S76</f>
        <v>37800</v>
      </c>
      <c r="U76" s="25"/>
      <c r="V76" s="25"/>
      <c r="W76" s="25"/>
      <c r="X76" s="103">
        <f>+T76*8%</f>
        <v>3024</v>
      </c>
      <c r="Y76" s="104">
        <f>X76*19%</f>
        <v>574.56000000000006</v>
      </c>
      <c r="Z76" s="106">
        <f>X76+Y76</f>
        <v>3598.56</v>
      </c>
      <c r="AA76" s="25"/>
      <c r="AB76" s="25"/>
      <c r="AC76" s="25"/>
      <c r="AD76" s="103">
        <v>35000</v>
      </c>
      <c r="AE76" s="104">
        <f>AD76*8%</f>
        <v>2800</v>
      </c>
      <c r="AF76" s="106">
        <f>AD76+AE76</f>
        <v>37800</v>
      </c>
      <c r="AG76" s="25"/>
      <c r="AH76" s="25"/>
      <c r="AI76" s="25"/>
      <c r="AJ76" s="103">
        <v>35000</v>
      </c>
      <c r="AK76" s="104">
        <f>AJ76*8%</f>
        <v>2800</v>
      </c>
      <c r="AL76" s="106">
        <f>AJ76+AK76</f>
        <v>37800</v>
      </c>
      <c r="AM76" s="25"/>
      <c r="AN76" s="25"/>
      <c r="AO76" s="25"/>
      <c r="AP76" s="103">
        <v>35000</v>
      </c>
      <c r="AQ76" s="104">
        <f>AP76*8%</f>
        <v>2800</v>
      </c>
      <c r="AR76" s="106">
        <f>AP76+AQ76</f>
        <v>37800</v>
      </c>
      <c r="AS76" s="25"/>
      <c r="AT76" s="25"/>
      <c r="AU76" s="25"/>
      <c r="AV76" s="108">
        <v>35000</v>
      </c>
      <c r="AW76" s="104">
        <f>AV76*8%</f>
        <v>2800</v>
      </c>
      <c r="AX76" s="106">
        <f>AV76+AW76</f>
        <v>37800</v>
      </c>
    </row>
    <row r="77" spans="2:50" ht="56.25" customHeight="1" x14ac:dyDescent="0.25">
      <c r="B77" s="100"/>
      <c r="C77" s="28" t="s">
        <v>61</v>
      </c>
      <c r="D77" s="24" t="s">
        <v>62</v>
      </c>
      <c r="E77" s="102"/>
      <c r="F77" s="103"/>
      <c r="G77" s="104"/>
      <c r="H77" s="107"/>
      <c r="I77" s="75"/>
      <c r="J77" s="75"/>
      <c r="K77" s="75"/>
      <c r="L77" s="80"/>
      <c r="M77" s="80"/>
      <c r="N77" s="80"/>
      <c r="O77" s="80"/>
      <c r="P77" s="80"/>
      <c r="Q77" s="80"/>
      <c r="R77" s="103"/>
      <c r="S77" s="104"/>
      <c r="T77" s="102"/>
      <c r="U77" s="26"/>
      <c r="V77" s="26"/>
      <c r="W77" s="26"/>
      <c r="X77" s="103"/>
      <c r="Y77" s="104"/>
      <c r="Z77" s="102"/>
      <c r="AA77" s="26"/>
      <c r="AB77" s="26"/>
      <c r="AC77" s="26"/>
      <c r="AD77" s="103"/>
      <c r="AE77" s="104"/>
      <c r="AF77" s="102"/>
      <c r="AG77" s="26"/>
      <c r="AH77" s="26"/>
      <c r="AI77" s="26"/>
      <c r="AJ77" s="103"/>
      <c r="AK77" s="104"/>
      <c r="AL77" s="102"/>
      <c r="AM77" s="26"/>
      <c r="AN77" s="26"/>
      <c r="AO77" s="26"/>
      <c r="AP77" s="103"/>
      <c r="AQ77" s="104"/>
      <c r="AR77" s="102"/>
      <c r="AS77" s="26"/>
      <c r="AT77" s="26"/>
      <c r="AU77" s="26"/>
      <c r="AV77" s="108"/>
      <c r="AW77" s="104"/>
      <c r="AX77" s="102"/>
    </row>
    <row r="78" spans="2:50" ht="89.25" customHeight="1" x14ac:dyDescent="0.25">
      <c r="B78" s="100"/>
      <c r="C78" s="34"/>
      <c r="D78" s="24" t="s">
        <v>59</v>
      </c>
      <c r="E78" s="102"/>
      <c r="F78" s="103"/>
      <c r="G78" s="104"/>
      <c r="H78" s="107"/>
      <c r="I78" s="75"/>
      <c r="J78" s="75"/>
      <c r="K78" s="75"/>
      <c r="L78" s="80"/>
      <c r="M78" s="80"/>
      <c r="N78" s="80"/>
      <c r="O78" s="80"/>
      <c r="P78" s="80"/>
      <c r="Q78" s="80"/>
      <c r="R78" s="103"/>
      <c r="S78" s="104"/>
      <c r="T78" s="102"/>
      <c r="U78" s="26"/>
      <c r="V78" s="26"/>
      <c r="W78" s="26"/>
      <c r="X78" s="103"/>
      <c r="Y78" s="104"/>
      <c r="Z78" s="102"/>
      <c r="AA78" s="26"/>
      <c r="AB78" s="26"/>
      <c r="AC78" s="26"/>
      <c r="AD78" s="103"/>
      <c r="AE78" s="104"/>
      <c r="AF78" s="102"/>
      <c r="AG78" s="26"/>
      <c r="AH78" s="26"/>
      <c r="AI78" s="26"/>
      <c r="AJ78" s="103"/>
      <c r="AK78" s="104"/>
      <c r="AL78" s="102"/>
      <c r="AM78" s="26"/>
      <c r="AN78" s="26"/>
      <c r="AO78" s="26"/>
      <c r="AP78" s="103"/>
      <c r="AQ78" s="104"/>
      <c r="AR78" s="102"/>
      <c r="AS78" s="26"/>
      <c r="AT78" s="26"/>
      <c r="AU78" s="26"/>
      <c r="AV78" s="108"/>
      <c r="AW78" s="104"/>
      <c r="AX78" s="102"/>
    </row>
    <row r="79" spans="2:50" ht="24.75" customHeight="1" x14ac:dyDescent="0.25">
      <c r="B79" s="100">
        <v>18</v>
      </c>
      <c r="C79" s="18" t="s">
        <v>63</v>
      </c>
      <c r="D79" s="24" t="s">
        <v>64</v>
      </c>
      <c r="E79" s="102" t="s">
        <v>13</v>
      </c>
      <c r="F79" s="103">
        <v>44000</v>
      </c>
      <c r="G79" s="104">
        <v>640</v>
      </c>
      <c r="H79" s="105">
        <f>F79+G79</f>
        <v>44640</v>
      </c>
      <c r="I79" s="68"/>
      <c r="J79" s="68"/>
      <c r="K79" s="68"/>
      <c r="L79" s="79">
        <v>36027</v>
      </c>
      <c r="M79" s="79">
        <v>2882.16</v>
      </c>
      <c r="N79" s="79">
        <v>38909.160000000003</v>
      </c>
      <c r="O79" s="79"/>
      <c r="P79" s="79"/>
      <c r="Q79" s="79"/>
      <c r="R79" s="103">
        <v>44000</v>
      </c>
      <c r="S79" s="104">
        <f>+R79*8%</f>
        <v>3520</v>
      </c>
      <c r="T79" s="106">
        <f>R79+S79</f>
        <v>47520</v>
      </c>
      <c r="U79" s="25"/>
      <c r="V79" s="25"/>
      <c r="W79" s="25"/>
      <c r="X79" s="103">
        <v>44000</v>
      </c>
      <c r="Y79" s="104">
        <f>+X79*8%</f>
        <v>3520</v>
      </c>
      <c r="Z79" s="106">
        <f>X79+Y79</f>
        <v>47520</v>
      </c>
      <c r="AA79" s="25"/>
      <c r="AB79" s="25"/>
      <c r="AC79" s="25"/>
      <c r="AD79" s="103">
        <v>44000</v>
      </c>
      <c r="AE79" s="104">
        <f>AD79*8%</f>
        <v>3520</v>
      </c>
      <c r="AF79" s="106">
        <f>AD79+AE79</f>
        <v>47520</v>
      </c>
      <c r="AG79" s="25"/>
      <c r="AH79" s="25"/>
      <c r="AI79" s="25"/>
      <c r="AJ79" s="103">
        <v>44000</v>
      </c>
      <c r="AK79" s="104">
        <f>AJ79*8%</f>
        <v>3520</v>
      </c>
      <c r="AL79" s="106">
        <f>AJ79+AK79</f>
        <v>47520</v>
      </c>
      <c r="AM79" s="25"/>
      <c r="AN79" s="25"/>
      <c r="AO79" s="25"/>
      <c r="AP79" s="103">
        <v>44000</v>
      </c>
      <c r="AQ79" s="104">
        <f>AP79*8%</f>
        <v>3520</v>
      </c>
      <c r="AR79" s="106">
        <f>AP79+AQ79</f>
        <v>47520</v>
      </c>
      <c r="AS79" s="25"/>
      <c r="AT79" s="25"/>
      <c r="AU79" s="25"/>
      <c r="AV79" s="108">
        <v>44000</v>
      </c>
      <c r="AW79" s="104">
        <f>AV79*8%</f>
        <v>3520</v>
      </c>
      <c r="AX79" s="106">
        <f>AV79+AW79</f>
        <v>47520</v>
      </c>
    </row>
    <row r="80" spans="2:50" ht="39.75" customHeight="1" x14ac:dyDescent="0.25">
      <c r="B80" s="100"/>
      <c r="C80" s="28" t="s">
        <v>61</v>
      </c>
      <c r="D80" s="24" t="s">
        <v>56</v>
      </c>
      <c r="E80" s="102"/>
      <c r="F80" s="103"/>
      <c r="G80" s="104"/>
      <c r="H80" s="107"/>
      <c r="I80" s="75"/>
      <c r="J80" s="75"/>
      <c r="K80" s="75"/>
      <c r="L80" s="80"/>
      <c r="M80" s="80"/>
      <c r="N80" s="80"/>
      <c r="O80" s="80"/>
      <c r="P80" s="80"/>
      <c r="Q80" s="80"/>
      <c r="R80" s="103"/>
      <c r="S80" s="104"/>
      <c r="T80" s="102"/>
      <c r="U80" s="26"/>
      <c r="V80" s="26"/>
      <c r="W80" s="26"/>
      <c r="X80" s="103"/>
      <c r="Y80" s="104"/>
      <c r="Z80" s="102"/>
      <c r="AA80" s="26"/>
      <c r="AB80" s="26"/>
      <c r="AC80" s="26"/>
      <c r="AD80" s="103"/>
      <c r="AE80" s="104"/>
      <c r="AF80" s="102"/>
      <c r="AG80" s="26"/>
      <c r="AH80" s="26"/>
      <c r="AI80" s="26"/>
      <c r="AJ80" s="103"/>
      <c r="AK80" s="104"/>
      <c r="AL80" s="102"/>
      <c r="AM80" s="26"/>
      <c r="AN80" s="26"/>
      <c r="AO80" s="26"/>
      <c r="AP80" s="103"/>
      <c r="AQ80" s="104"/>
      <c r="AR80" s="102"/>
      <c r="AS80" s="26"/>
      <c r="AT80" s="26"/>
      <c r="AU80" s="26"/>
      <c r="AV80" s="108"/>
      <c r="AW80" s="104"/>
      <c r="AX80" s="102"/>
    </row>
    <row r="81" spans="2:50" ht="10.5" customHeight="1" x14ac:dyDescent="0.25">
      <c r="B81" s="100"/>
      <c r="C81" s="34"/>
      <c r="D81" s="24" t="s">
        <v>58</v>
      </c>
      <c r="E81" s="102"/>
      <c r="F81" s="103"/>
      <c r="G81" s="104"/>
      <c r="H81" s="107"/>
      <c r="I81" s="75"/>
      <c r="J81" s="75"/>
      <c r="K81" s="75"/>
      <c r="L81" s="80"/>
      <c r="M81" s="80"/>
      <c r="N81" s="80"/>
      <c r="O81" s="80"/>
      <c r="P81" s="80"/>
      <c r="Q81" s="80"/>
      <c r="R81" s="103"/>
      <c r="S81" s="104"/>
      <c r="T81" s="102"/>
      <c r="U81" s="26"/>
      <c r="V81" s="26"/>
      <c r="W81" s="26"/>
      <c r="X81" s="103"/>
      <c r="Y81" s="104"/>
      <c r="Z81" s="102"/>
      <c r="AA81" s="26"/>
      <c r="AB81" s="26"/>
      <c r="AC81" s="26"/>
      <c r="AD81" s="103"/>
      <c r="AE81" s="104"/>
      <c r="AF81" s="102"/>
      <c r="AG81" s="26"/>
      <c r="AH81" s="26"/>
      <c r="AI81" s="26"/>
      <c r="AJ81" s="103"/>
      <c r="AK81" s="104"/>
      <c r="AL81" s="102"/>
      <c r="AM81" s="26"/>
      <c r="AN81" s="26"/>
      <c r="AO81" s="26"/>
      <c r="AP81" s="103"/>
      <c r="AQ81" s="104"/>
      <c r="AR81" s="102"/>
      <c r="AS81" s="26"/>
      <c r="AT81" s="26"/>
      <c r="AU81" s="26"/>
      <c r="AV81" s="108"/>
      <c r="AW81" s="104"/>
      <c r="AX81" s="102"/>
    </row>
    <row r="82" spans="2:50" ht="109.5" customHeight="1" x14ac:dyDescent="0.25">
      <c r="B82" s="100"/>
      <c r="C82" s="34"/>
      <c r="D82" s="24" t="s">
        <v>59</v>
      </c>
      <c r="E82" s="102"/>
      <c r="F82" s="103"/>
      <c r="G82" s="104"/>
      <c r="H82" s="107"/>
      <c r="I82" s="75"/>
      <c r="J82" s="75"/>
      <c r="K82" s="75"/>
      <c r="L82" s="80"/>
      <c r="M82" s="80"/>
      <c r="N82" s="80"/>
      <c r="O82" s="80"/>
      <c r="P82" s="80"/>
      <c r="Q82" s="80"/>
      <c r="R82" s="103"/>
      <c r="S82" s="104"/>
      <c r="T82" s="102"/>
      <c r="U82" s="26"/>
      <c r="V82" s="26"/>
      <c r="W82" s="26"/>
      <c r="X82" s="103"/>
      <c r="Y82" s="104"/>
      <c r="Z82" s="102"/>
      <c r="AA82" s="26"/>
      <c r="AB82" s="26"/>
      <c r="AC82" s="26"/>
      <c r="AD82" s="103"/>
      <c r="AE82" s="104"/>
      <c r="AF82" s="102"/>
      <c r="AG82" s="26"/>
      <c r="AH82" s="26"/>
      <c r="AI82" s="26"/>
      <c r="AJ82" s="103"/>
      <c r="AK82" s="104"/>
      <c r="AL82" s="102"/>
      <c r="AM82" s="26"/>
      <c r="AN82" s="26"/>
      <c r="AO82" s="26"/>
      <c r="AP82" s="103"/>
      <c r="AQ82" s="104"/>
      <c r="AR82" s="102"/>
      <c r="AS82" s="26"/>
      <c r="AT82" s="26"/>
      <c r="AU82" s="26"/>
      <c r="AV82" s="108"/>
      <c r="AW82" s="104"/>
      <c r="AX82" s="102"/>
    </row>
    <row r="83" spans="2:50" ht="70.5" customHeight="1" x14ac:dyDescent="0.25">
      <c r="B83" s="100">
        <v>19</v>
      </c>
      <c r="C83" s="109" t="s">
        <v>65</v>
      </c>
      <c r="D83" s="24" t="s">
        <v>66</v>
      </c>
      <c r="E83" s="102" t="s">
        <v>13</v>
      </c>
      <c r="F83" s="103">
        <v>58000</v>
      </c>
      <c r="G83" s="104">
        <v>640</v>
      </c>
      <c r="H83" s="105">
        <f>F83+G83</f>
        <v>58640</v>
      </c>
      <c r="I83" s="68"/>
      <c r="J83" s="68"/>
      <c r="K83" s="68"/>
      <c r="L83" s="79">
        <v>47812</v>
      </c>
      <c r="M83" s="79">
        <v>3824.96</v>
      </c>
      <c r="N83" s="79">
        <v>51636.959999999999</v>
      </c>
      <c r="O83" s="79"/>
      <c r="P83" s="79"/>
      <c r="Q83" s="79"/>
      <c r="R83" s="103">
        <v>58000</v>
      </c>
      <c r="S83" s="104">
        <f>+R83*8%</f>
        <v>4640</v>
      </c>
      <c r="T83" s="106">
        <f>R83+S83</f>
        <v>62640</v>
      </c>
      <c r="U83" s="25"/>
      <c r="V83" s="25"/>
      <c r="W83" s="25"/>
      <c r="X83" s="103">
        <v>58000</v>
      </c>
      <c r="Y83" s="104">
        <f>X83*8%</f>
        <v>4640</v>
      </c>
      <c r="Z83" s="106">
        <f>X83+Y83</f>
        <v>62640</v>
      </c>
      <c r="AA83" s="25"/>
      <c r="AB83" s="25"/>
      <c r="AC83" s="25"/>
      <c r="AD83" s="103">
        <v>58000</v>
      </c>
      <c r="AE83" s="104">
        <f>AD83*8%</f>
        <v>4640</v>
      </c>
      <c r="AF83" s="106">
        <f>AD83+AE83</f>
        <v>62640</v>
      </c>
      <c r="AG83" s="25"/>
      <c r="AH83" s="25"/>
      <c r="AI83" s="25"/>
      <c r="AJ83" s="103">
        <v>58000</v>
      </c>
      <c r="AK83" s="104">
        <f>AJ83*8%</f>
        <v>4640</v>
      </c>
      <c r="AL83" s="106">
        <f>AJ83+AK83</f>
        <v>62640</v>
      </c>
      <c r="AM83" s="25"/>
      <c r="AN83" s="25"/>
      <c r="AO83" s="25"/>
      <c r="AP83" s="103">
        <v>58000</v>
      </c>
      <c r="AQ83" s="104">
        <f>AP83*8%</f>
        <v>4640</v>
      </c>
      <c r="AR83" s="106">
        <f>AP83+AQ83</f>
        <v>62640</v>
      </c>
      <c r="AS83" s="25"/>
      <c r="AT83" s="25"/>
      <c r="AU83" s="25"/>
      <c r="AV83" s="108">
        <v>58000</v>
      </c>
      <c r="AW83" s="104">
        <f>AV83*8%</f>
        <v>4640</v>
      </c>
      <c r="AX83" s="106">
        <f>AV83+AW83</f>
        <v>62640</v>
      </c>
    </row>
    <row r="84" spans="2:50" ht="15" customHeight="1" x14ac:dyDescent="0.25">
      <c r="B84" s="100"/>
      <c r="C84" s="109"/>
      <c r="D84" s="24" t="s">
        <v>67</v>
      </c>
      <c r="E84" s="102"/>
      <c r="F84" s="103"/>
      <c r="G84" s="104"/>
      <c r="H84" s="107"/>
      <c r="I84" s="75"/>
      <c r="J84" s="75"/>
      <c r="K84" s="75"/>
      <c r="L84" s="80"/>
      <c r="M84" s="80"/>
      <c r="N84" s="80"/>
      <c r="O84" s="80"/>
      <c r="P84" s="80"/>
      <c r="Q84" s="80"/>
      <c r="R84" s="103"/>
      <c r="S84" s="104"/>
      <c r="T84" s="102"/>
      <c r="U84" s="26"/>
      <c r="V84" s="26"/>
      <c r="W84" s="26"/>
      <c r="X84" s="103"/>
      <c r="Y84" s="104"/>
      <c r="Z84" s="102"/>
      <c r="AA84" s="26"/>
      <c r="AB84" s="26"/>
      <c r="AC84" s="26"/>
      <c r="AD84" s="103"/>
      <c r="AE84" s="104"/>
      <c r="AF84" s="102"/>
      <c r="AG84" s="26"/>
      <c r="AH84" s="26"/>
      <c r="AI84" s="26"/>
      <c r="AJ84" s="103"/>
      <c r="AK84" s="104"/>
      <c r="AL84" s="102"/>
      <c r="AM84" s="26"/>
      <c r="AN84" s="26"/>
      <c r="AO84" s="26"/>
      <c r="AP84" s="103"/>
      <c r="AQ84" s="104"/>
      <c r="AR84" s="102"/>
      <c r="AS84" s="26"/>
      <c r="AT84" s="26"/>
      <c r="AU84" s="26"/>
      <c r="AV84" s="108"/>
      <c r="AW84" s="104"/>
      <c r="AX84" s="102"/>
    </row>
    <row r="85" spans="2:50" x14ac:dyDescent="0.25">
      <c r="B85" s="100"/>
      <c r="C85" s="109"/>
      <c r="D85" s="24" t="s">
        <v>68</v>
      </c>
      <c r="E85" s="102"/>
      <c r="F85" s="103"/>
      <c r="G85" s="104"/>
      <c r="H85" s="107"/>
      <c r="I85" s="75"/>
      <c r="J85" s="75"/>
      <c r="K85" s="75"/>
      <c r="L85" s="80"/>
      <c r="M85" s="80"/>
      <c r="N85" s="80"/>
      <c r="O85" s="80"/>
      <c r="P85" s="80"/>
      <c r="Q85" s="80"/>
      <c r="R85" s="103"/>
      <c r="S85" s="104"/>
      <c r="T85" s="102"/>
      <c r="U85" s="26"/>
      <c r="V85" s="26"/>
      <c r="W85" s="26"/>
      <c r="X85" s="103"/>
      <c r="Y85" s="104"/>
      <c r="Z85" s="102"/>
      <c r="AA85" s="26"/>
      <c r="AB85" s="26"/>
      <c r="AC85" s="26"/>
      <c r="AD85" s="103"/>
      <c r="AE85" s="104"/>
      <c r="AF85" s="102"/>
      <c r="AG85" s="26"/>
      <c r="AH85" s="26"/>
      <c r="AI85" s="26"/>
      <c r="AJ85" s="103"/>
      <c r="AK85" s="104"/>
      <c r="AL85" s="102"/>
      <c r="AM85" s="26"/>
      <c r="AN85" s="26"/>
      <c r="AO85" s="26"/>
      <c r="AP85" s="103"/>
      <c r="AQ85" s="104"/>
      <c r="AR85" s="102"/>
      <c r="AS85" s="26"/>
      <c r="AT85" s="26"/>
      <c r="AU85" s="26"/>
      <c r="AV85" s="108"/>
      <c r="AW85" s="104"/>
      <c r="AX85" s="102"/>
    </row>
    <row r="86" spans="2:50" x14ac:dyDescent="0.25">
      <c r="B86" s="100"/>
      <c r="C86" s="109"/>
      <c r="D86" s="24" t="s">
        <v>69</v>
      </c>
      <c r="E86" s="102"/>
      <c r="F86" s="103"/>
      <c r="G86" s="104"/>
      <c r="H86" s="107"/>
      <c r="I86" s="75"/>
      <c r="J86" s="75"/>
      <c r="K86" s="75"/>
      <c r="L86" s="80"/>
      <c r="M86" s="80"/>
      <c r="N86" s="80"/>
      <c r="O86" s="80"/>
      <c r="P86" s="80"/>
      <c r="Q86" s="80"/>
      <c r="R86" s="103"/>
      <c r="S86" s="104"/>
      <c r="T86" s="102"/>
      <c r="U86" s="26"/>
      <c r="V86" s="26"/>
      <c r="W86" s="26"/>
      <c r="X86" s="103"/>
      <c r="Y86" s="104"/>
      <c r="Z86" s="102"/>
      <c r="AA86" s="26"/>
      <c r="AB86" s="26"/>
      <c r="AC86" s="26"/>
      <c r="AD86" s="103"/>
      <c r="AE86" s="104"/>
      <c r="AF86" s="102"/>
      <c r="AG86" s="26"/>
      <c r="AH86" s="26"/>
      <c r="AI86" s="26"/>
      <c r="AJ86" s="103"/>
      <c r="AK86" s="104"/>
      <c r="AL86" s="102"/>
      <c r="AM86" s="26"/>
      <c r="AN86" s="26"/>
      <c r="AO86" s="26"/>
      <c r="AP86" s="103"/>
      <c r="AQ86" s="104"/>
      <c r="AR86" s="102"/>
      <c r="AS86" s="26"/>
      <c r="AT86" s="26"/>
      <c r="AU86" s="26"/>
      <c r="AV86" s="108"/>
      <c r="AW86" s="104"/>
      <c r="AX86" s="102"/>
    </row>
    <row r="87" spans="2:50" ht="22.5" customHeight="1" x14ac:dyDescent="0.25">
      <c r="B87" s="100"/>
      <c r="C87" s="109"/>
      <c r="D87" s="24" t="s">
        <v>70</v>
      </c>
      <c r="E87" s="102"/>
      <c r="F87" s="103"/>
      <c r="G87" s="104"/>
      <c r="H87" s="107"/>
      <c r="I87" s="75"/>
      <c r="J87" s="75"/>
      <c r="K87" s="75"/>
      <c r="L87" s="80"/>
      <c r="M87" s="80"/>
      <c r="N87" s="80"/>
      <c r="O87" s="80"/>
      <c r="P87" s="80"/>
      <c r="Q87" s="80"/>
      <c r="R87" s="103"/>
      <c r="S87" s="104"/>
      <c r="T87" s="102"/>
      <c r="U87" s="26"/>
      <c r="V87" s="26"/>
      <c r="W87" s="26"/>
      <c r="X87" s="103"/>
      <c r="Y87" s="104"/>
      <c r="Z87" s="102"/>
      <c r="AA87" s="26"/>
      <c r="AB87" s="26"/>
      <c r="AC87" s="26"/>
      <c r="AD87" s="103"/>
      <c r="AE87" s="104"/>
      <c r="AF87" s="102"/>
      <c r="AG87" s="26"/>
      <c r="AH87" s="26"/>
      <c r="AI87" s="26"/>
      <c r="AJ87" s="103"/>
      <c r="AK87" s="104"/>
      <c r="AL87" s="102"/>
      <c r="AM87" s="26"/>
      <c r="AN87" s="26"/>
      <c r="AO87" s="26"/>
      <c r="AP87" s="103"/>
      <c r="AQ87" s="104"/>
      <c r="AR87" s="102"/>
      <c r="AS87" s="26"/>
      <c r="AT87" s="26"/>
      <c r="AU87" s="26"/>
      <c r="AV87" s="108"/>
      <c r="AW87" s="104"/>
      <c r="AX87" s="102"/>
    </row>
    <row r="88" spans="2:50" ht="23.25" customHeight="1" x14ac:dyDescent="0.25">
      <c r="B88" s="100"/>
      <c r="C88" s="109"/>
      <c r="D88" s="24" t="s">
        <v>71</v>
      </c>
      <c r="E88" s="102"/>
      <c r="F88" s="103"/>
      <c r="G88" s="104"/>
      <c r="H88" s="107"/>
      <c r="I88" s="75"/>
      <c r="J88" s="75"/>
      <c r="K88" s="75"/>
      <c r="L88" s="80"/>
      <c r="M88" s="80"/>
      <c r="N88" s="80"/>
      <c r="O88" s="80"/>
      <c r="P88" s="80"/>
      <c r="Q88" s="80"/>
      <c r="R88" s="103"/>
      <c r="S88" s="104"/>
      <c r="T88" s="102"/>
      <c r="U88" s="26"/>
      <c r="V88" s="26"/>
      <c r="W88" s="26"/>
      <c r="X88" s="103"/>
      <c r="Y88" s="104"/>
      <c r="Z88" s="102"/>
      <c r="AA88" s="26"/>
      <c r="AB88" s="26"/>
      <c r="AC88" s="26"/>
      <c r="AD88" s="103"/>
      <c r="AE88" s="104"/>
      <c r="AF88" s="102"/>
      <c r="AG88" s="26"/>
      <c r="AH88" s="26"/>
      <c r="AI88" s="26"/>
      <c r="AJ88" s="103"/>
      <c r="AK88" s="104"/>
      <c r="AL88" s="102"/>
      <c r="AM88" s="26"/>
      <c r="AN88" s="26"/>
      <c r="AO88" s="26"/>
      <c r="AP88" s="103"/>
      <c r="AQ88" s="104"/>
      <c r="AR88" s="102"/>
      <c r="AS88" s="26"/>
      <c r="AT88" s="26"/>
      <c r="AU88" s="26"/>
      <c r="AV88" s="108"/>
      <c r="AW88" s="104"/>
      <c r="AX88" s="102"/>
    </row>
    <row r="89" spans="2:50" ht="22.5" customHeight="1" x14ac:dyDescent="0.25">
      <c r="B89" s="100">
        <v>20</v>
      </c>
      <c r="C89" s="109" t="s">
        <v>72</v>
      </c>
      <c r="D89" s="24" t="s">
        <v>73</v>
      </c>
      <c r="E89" s="102" t="s">
        <v>13</v>
      </c>
      <c r="F89" s="103">
        <v>84000</v>
      </c>
      <c r="G89" s="104">
        <v>640</v>
      </c>
      <c r="H89" s="105">
        <f>F89+G89</f>
        <v>84640</v>
      </c>
      <c r="I89" s="68"/>
      <c r="J89" s="68"/>
      <c r="K89" s="68"/>
      <c r="L89" s="79">
        <v>71718</v>
      </c>
      <c r="M89" s="79">
        <v>5737.4400000000005</v>
      </c>
      <c r="N89" s="79">
        <v>77455.44</v>
      </c>
      <c r="O89" s="79"/>
      <c r="P89" s="79"/>
      <c r="Q89" s="79"/>
      <c r="R89" s="103">
        <v>84000</v>
      </c>
      <c r="S89" s="104">
        <f>+R89*8%</f>
        <v>6720</v>
      </c>
      <c r="T89" s="106">
        <f>R89+S89</f>
        <v>90720</v>
      </c>
      <c r="U89" s="25"/>
      <c r="V89" s="25"/>
      <c r="W89" s="25"/>
      <c r="X89" s="103">
        <v>84000</v>
      </c>
      <c r="Y89" s="104">
        <f>X89*8%</f>
        <v>6720</v>
      </c>
      <c r="Z89" s="106">
        <f>X89+Y89</f>
        <v>90720</v>
      </c>
      <c r="AA89" s="25"/>
      <c r="AB89" s="25"/>
      <c r="AC89" s="25"/>
      <c r="AD89" s="103">
        <v>84000</v>
      </c>
      <c r="AE89" s="104">
        <f>AD89*8%</f>
        <v>6720</v>
      </c>
      <c r="AF89" s="106">
        <f>AD89+AE89</f>
        <v>90720</v>
      </c>
      <c r="AG89" s="25"/>
      <c r="AH89" s="25"/>
      <c r="AI89" s="25"/>
      <c r="AJ89" s="103">
        <v>84000</v>
      </c>
      <c r="AK89" s="104">
        <f>AJ89*8%</f>
        <v>6720</v>
      </c>
      <c r="AL89" s="106">
        <f>AJ89+AK89</f>
        <v>90720</v>
      </c>
      <c r="AM89" s="25"/>
      <c r="AN89" s="25"/>
      <c r="AO89" s="25"/>
      <c r="AP89" s="103">
        <v>84000</v>
      </c>
      <c r="AQ89" s="104">
        <f>AP89*8%</f>
        <v>6720</v>
      </c>
      <c r="AR89" s="106">
        <f>AP89+AQ89</f>
        <v>90720</v>
      </c>
      <c r="AS89" s="25"/>
      <c r="AT89" s="25"/>
      <c r="AU89" s="25"/>
      <c r="AV89" s="108">
        <v>84000</v>
      </c>
      <c r="AW89" s="104">
        <f>AV89*8%</f>
        <v>6720</v>
      </c>
      <c r="AX89" s="106">
        <f>AV89+AW89</f>
        <v>90720</v>
      </c>
    </row>
    <row r="90" spans="2:50" ht="15" customHeight="1" x14ac:dyDescent="0.25">
      <c r="B90" s="100"/>
      <c r="C90" s="109"/>
      <c r="D90" s="24" t="s">
        <v>74</v>
      </c>
      <c r="E90" s="102"/>
      <c r="F90" s="103"/>
      <c r="G90" s="104"/>
      <c r="H90" s="107"/>
      <c r="I90" s="75"/>
      <c r="J90" s="75"/>
      <c r="K90" s="75"/>
      <c r="L90" s="80"/>
      <c r="M90" s="80"/>
      <c r="N90" s="80"/>
      <c r="O90" s="80"/>
      <c r="P90" s="80"/>
      <c r="Q90" s="80"/>
      <c r="R90" s="103"/>
      <c r="S90" s="104"/>
      <c r="T90" s="102"/>
      <c r="U90" s="26"/>
      <c r="V90" s="26"/>
      <c r="W90" s="26"/>
      <c r="X90" s="103"/>
      <c r="Y90" s="104"/>
      <c r="Z90" s="102"/>
      <c r="AA90" s="26"/>
      <c r="AB90" s="26"/>
      <c r="AC90" s="26"/>
      <c r="AD90" s="103"/>
      <c r="AE90" s="104"/>
      <c r="AF90" s="102"/>
      <c r="AG90" s="26"/>
      <c r="AH90" s="26"/>
      <c r="AI90" s="26"/>
      <c r="AJ90" s="103"/>
      <c r="AK90" s="104"/>
      <c r="AL90" s="102"/>
      <c r="AM90" s="26"/>
      <c r="AN90" s="26"/>
      <c r="AO90" s="26"/>
      <c r="AP90" s="103"/>
      <c r="AQ90" s="104"/>
      <c r="AR90" s="102"/>
      <c r="AS90" s="26"/>
      <c r="AT90" s="26"/>
      <c r="AU90" s="26"/>
      <c r="AV90" s="108"/>
      <c r="AW90" s="104"/>
      <c r="AX90" s="102"/>
    </row>
    <row r="91" spans="2:50" ht="15" customHeight="1" x14ac:dyDescent="0.25">
      <c r="B91" s="100"/>
      <c r="C91" s="109"/>
      <c r="D91" s="24" t="s">
        <v>75</v>
      </c>
      <c r="E91" s="102"/>
      <c r="F91" s="103"/>
      <c r="G91" s="104"/>
      <c r="H91" s="107"/>
      <c r="I91" s="75"/>
      <c r="J91" s="75"/>
      <c r="K91" s="75"/>
      <c r="L91" s="80"/>
      <c r="M91" s="80"/>
      <c r="N91" s="80"/>
      <c r="O91" s="80"/>
      <c r="P91" s="80"/>
      <c r="Q91" s="80"/>
      <c r="R91" s="103"/>
      <c r="S91" s="104"/>
      <c r="T91" s="102"/>
      <c r="U91" s="26"/>
      <c r="V91" s="26"/>
      <c r="W91" s="26"/>
      <c r="X91" s="103"/>
      <c r="Y91" s="104"/>
      <c r="Z91" s="102"/>
      <c r="AA91" s="26"/>
      <c r="AB91" s="26"/>
      <c r="AC91" s="26"/>
      <c r="AD91" s="103"/>
      <c r="AE91" s="104"/>
      <c r="AF91" s="102"/>
      <c r="AG91" s="26"/>
      <c r="AH91" s="26"/>
      <c r="AI91" s="26"/>
      <c r="AJ91" s="103"/>
      <c r="AK91" s="104"/>
      <c r="AL91" s="102"/>
      <c r="AM91" s="26"/>
      <c r="AN91" s="26"/>
      <c r="AO91" s="26"/>
      <c r="AP91" s="103"/>
      <c r="AQ91" s="104"/>
      <c r="AR91" s="102"/>
      <c r="AS91" s="26"/>
      <c r="AT91" s="26"/>
      <c r="AU91" s="26"/>
      <c r="AV91" s="108"/>
      <c r="AW91" s="104"/>
      <c r="AX91" s="102"/>
    </row>
    <row r="92" spans="2:50" ht="15" customHeight="1" x14ac:dyDescent="0.25">
      <c r="B92" s="100"/>
      <c r="C92" s="109"/>
      <c r="D92" s="24" t="s">
        <v>76</v>
      </c>
      <c r="E92" s="102"/>
      <c r="F92" s="103"/>
      <c r="G92" s="104"/>
      <c r="H92" s="107"/>
      <c r="I92" s="75"/>
      <c r="J92" s="75"/>
      <c r="K92" s="75"/>
      <c r="L92" s="80"/>
      <c r="M92" s="80"/>
      <c r="N92" s="80"/>
      <c r="O92" s="80"/>
      <c r="P92" s="80"/>
      <c r="Q92" s="80"/>
      <c r="R92" s="103"/>
      <c r="S92" s="104"/>
      <c r="T92" s="102"/>
      <c r="U92" s="26"/>
      <c r="V92" s="26"/>
      <c r="W92" s="26"/>
      <c r="X92" s="103"/>
      <c r="Y92" s="104"/>
      <c r="Z92" s="102"/>
      <c r="AA92" s="26"/>
      <c r="AB92" s="26"/>
      <c r="AC92" s="26"/>
      <c r="AD92" s="103"/>
      <c r="AE92" s="104"/>
      <c r="AF92" s="102"/>
      <c r="AG92" s="26"/>
      <c r="AH92" s="26"/>
      <c r="AI92" s="26"/>
      <c r="AJ92" s="103"/>
      <c r="AK92" s="104"/>
      <c r="AL92" s="102"/>
      <c r="AM92" s="26"/>
      <c r="AN92" s="26"/>
      <c r="AO92" s="26"/>
      <c r="AP92" s="103"/>
      <c r="AQ92" s="104"/>
      <c r="AR92" s="102"/>
      <c r="AS92" s="26"/>
      <c r="AT92" s="26"/>
      <c r="AU92" s="26"/>
      <c r="AV92" s="108"/>
      <c r="AW92" s="104"/>
      <c r="AX92" s="102"/>
    </row>
    <row r="93" spans="2:50" ht="15" customHeight="1" x14ac:dyDescent="0.25">
      <c r="B93" s="100"/>
      <c r="C93" s="109"/>
      <c r="D93" s="24" t="s">
        <v>77</v>
      </c>
      <c r="E93" s="102"/>
      <c r="F93" s="103"/>
      <c r="G93" s="104"/>
      <c r="H93" s="107"/>
      <c r="I93" s="75"/>
      <c r="J93" s="75"/>
      <c r="K93" s="75"/>
      <c r="L93" s="80"/>
      <c r="M93" s="80"/>
      <c r="N93" s="80"/>
      <c r="O93" s="80"/>
      <c r="P93" s="80"/>
      <c r="Q93" s="80"/>
      <c r="R93" s="103"/>
      <c r="S93" s="104"/>
      <c r="T93" s="102"/>
      <c r="U93" s="26"/>
      <c r="V93" s="26"/>
      <c r="W93" s="26"/>
      <c r="X93" s="103"/>
      <c r="Y93" s="104"/>
      <c r="Z93" s="102"/>
      <c r="AA93" s="26"/>
      <c r="AB93" s="26"/>
      <c r="AC93" s="26"/>
      <c r="AD93" s="103"/>
      <c r="AE93" s="104"/>
      <c r="AF93" s="102"/>
      <c r="AG93" s="26"/>
      <c r="AH93" s="26"/>
      <c r="AI93" s="26"/>
      <c r="AJ93" s="103"/>
      <c r="AK93" s="104"/>
      <c r="AL93" s="102"/>
      <c r="AM93" s="26"/>
      <c r="AN93" s="26"/>
      <c r="AO93" s="26"/>
      <c r="AP93" s="103"/>
      <c r="AQ93" s="104"/>
      <c r="AR93" s="102"/>
      <c r="AS93" s="26"/>
      <c r="AT93" s="26"/>
      <c r="AU93" s="26"/>
      <c r="AV93" s="108"/>
      <c r="AW93" s="104"/>
      <c r="AX93" s="102"/>
    </row>
    <row r="94" spans="2:50" ht="22.5" customHeight="1" x14ac:dyDescent="0.25">
      <c r="B94" s="100"/>
      <c r="C94" s="109"/>
      <c r="D94" s="24" t="s">
        <v>70</v>
      </c>
      <c r="E94" s="102"/>
      <c r="F94" s="103"/>
      <c r="G94" s="104"/>
      <c r="H94" s="107"/>
      <c r="I94" s="75"/>
      <c r="J94" s="75"/>
      <c r="K94" s="75"/>
      <c r="L94" s="80"/>
      <c r="M94" s="80"/>
      <c r="N94" s="80"/>
      <c r="O94" s="80"/>
      <c r="P94" s="80"/>
      <c r="Q94" s="80"/>
      <c r="R94" s="103"/>
      <c r="S94" s="104"/>
      <c r="T94" s="102"/>
      <c r="U94" s="26"/>
      <c r="V94" s="26"/>
      <c r="W94" s="26"/>
      <c r="X94" s="103"/>
      <c r="Y94" s="104"/>
      <c r="Z94" s="102"/>
      <c r="AA94" s="26"/>
      <c r="AB94" s="26"/>
      <c r="AC94" s="26"/>
      <c r="AD94" s="103"/>
      <c r="AE94" s="104"/>
      <c r="AF94" s="102"/>
      <c r="AG94" s="26"/>
      <c r="AH94" s="26"/>
      <c r="AI94" s="26"/>
      <c r="AJ94" s="103"/>
      <c r="AK94" s="104"/>
      <c r="AL94" s="102"/>
      <c r="AM94" s="26"/>
      <c r="AN94" s="26"/>
      <c r="AO94" s="26"/>
      <c r="AP94" s="103"/>
      <c r="AQ94" s="104"/>
      <c r="AR94" s="102"/>
      <c r="AS94" s="26"/>
      <c r="AT94" s="26"/>
      <c r="AU94" s="26"/>
      <c r="AV94" s="108"/>
      <c r="AW94" s="104"/>
      <c r="AX94" s="102"/>
    </row>
    <row r="95" spans="2:50" ht="23.25" customHeight="1" x14ac:dyDescent="0.25">
      <c r="B95" s="100"/>
      <c r="C95" s="109"/>
      <c r="D95" s="24" t="s">
        <v>71</v>
      </c>
      <c r="E95" s="102"/>
      <c r="F95" s="103"/>
      <c r="G95" s="104"/>
      <c r="H95" s="107"/>
      <c r="I95" s="75"/>
      <c r="J95" s="75"/>
      <c r="K95" s="75"/>
      <c r="L95" s="80"/>
      <c r="M95" s="80"/>
      <c r="N95" s="80"/>
      <c r="O95" s="80"/>
      <c r="P95" s="80"/>
      <c r="Q95" s="80"/>
      <c r="R95" s="103"/>
      <c r="S95" s="104"/>
      <c r="T95" s="102"/>
      <c r="U95" s="26"/>
      <c r="V95" s="26"/>
      <c r="W95" s="26"/>
      <c r="X95" s="103"/>
      <c r="Y95" s="104"/>
      <c r="Z95" s="102"/>
      <c r="AA95" s="26"/>
      <c r="AB95" s="26"/>
      <c r="AC95" s="26"/>
      <c r="AD95" s="103"/>
      <c r="AE95" s="104"/>
      <c r="AF95" s="102"/>
      <c r="AG95" s="26"/>
      <c r="AH95" s="26"/>
      <c r="AI95" s="26"/>
      <c r="AJ95" s="103"/>
      <c r="AK95" s="104"/>
      <c r="AL95" s="102"/>
      <c r="AM95" s="26"/>
      <c r="AN95" s="26"/>
      <c r="AO95" s="26"/>
      <c r="AP95" s="103"/>
      <c r="AQ95" s="104"/>
      <c r="AR95" s="102"/>
      <c r="AS95" s="26"/>
      <c r="AT95" s="26"/>
      <c r="AU95" s="26"/>
      <c r="AV95" s="108"/>
      <c r="AW95" s="104"/>
      <c r="AX95" s="102"/>
    </row>
    <row r="96" spans="2:50" ht="36.75" customHeight="1" x14ac:dyDescent="0.25">
      <c r="B96" s="100">
        <v>21</v>
      </c>
      <c r="C96" s="109" t="s">
        <v>78</v>
      </c>
      <c r="D96" s="24" t="s">
        <v>79</v>
      </c>
      <c r="E96" s="102" t="s">
        <v>13</v>
      </c>
      <c r="F96" s="103">
        <v>86000</v>
      </c>
      <c r="G96" s="104">
        <v>640</v>
      </c>
      <c r="H96" s="105">
        <f>F96+G96</f>
        <v>86640</v>
      </c>
      <c r="I96" s="68"/>
      <c r="J96" s="68"/>
      <c r="K96" s="68"/>
      <c r="L96" s="79">
        <v>70376</v>
      </c>
      <c r="M96" s="79">
        <v>5630.08</v>
      </c>
      <c r="N96" s="79">
        <v>76006.080000000002</v>
      </c>
      <c r="O96" s="79"/>
      <c r="P96" s="79"/>
      <c r="Q96" s="79"/>
      <c r="R96" s="103">
        <v>86000</v>
      </c>
      <c r="S96" s="104">
        <f>+R96*8%</f>
        <v>6880</v>
      </c>
      <c r="T96" s="106">
        <f>R96+S96</f>
        <v>92880</v>
      </c>
      <c r="U96" s="25"/>
      <c r="V96" s="25"/>
      <c r="W96" s="25"/>
      <c r="X96" s="103">
        <v>86000</v>
      </c>
      <c r="Y96" s="104">
        <f>X96*8%</f>
        <v>6880</v>
      </c>
      <c r="Z96" s="106">
        <f>X96+Y96</f>
        <v>92880</v>
      </c>
      <c r="AA96" s="25"/>
      <c r="AB96" s="25"/>
      <c r="AC96" s="25"/>
      <c r="AD96" s="103">
        <v>86000</v>
      </c>
      <c r="AE96" s="104">
        <f>AD96*8%</f>
        <v>6880</v>
      </c>
      <c r="AF96" s="106">
        <f>AD96+AE96</f>
        <v>92880</v>
      </c>
      <c r="AG96" s="25"/>
      <c r="AH96" s="25"/>
      <c r="AI96" s="25"/>
      <c r="AJ96" s="103">
        <v>86000</v>
      </c>
      <c r="AK96" s="104">
        <f>AJ96*8%</f>
        <v>6880</v>
      </c>
      <c r="AL96" s="106">
        <f>AJ96+AK96</f>
        <v>92880</v>
      </c>
      <c r="AM96" s="25"/>
      <c r="AN96" s="25"/>
      <c r="AO96" s="25"/>
      <c r="AP96" s="103">
        <v>86000</v>
      </c>
      <c r="AQ96" s="104">
        <f>AP96*8%</f>
        <v>6880</v>
      </c>
      <c r="AR96" s="106">
        <f>AP96+AQ96</f>
        <v>92880</v>
      </c>
      <c r="AS96" s="25"/>
      <c r="AT96" s="25"/>
      <c r="AU96" s="25"/>
      <c r="AV96" s="108">
        <v>86000</v>
      </c>
      <c r="AW96" s="104">
        <f>AV96*8%</f>
        <v>6880</v>
      </c>
      <c r="AX96" s="106">
        <f>AV96+AW96</f>
        <v>92880</v>
      </c>
    </row>
    <row r="97" spans="2:50" ht="15" customHeight="1" x14ac:dyDescent="0.25">
      <c r="B97" s="100"/>
      <c r="C97" s="109"/>
      <c r="D97" s="24" t="s">
        <v>80</v>
      </c>
      <c r="E97" s="102"/>
      <c r="F97" s="103"/>
      <c r="G97" s="104"/>
      <c r="H97" s="107"/>
      <c r="I97" s="75"/>
      <c r="J97" s="75"/>
      <c r="K97" s="75"/>
      <c r="L97" s="80"/>
      <c r="M97" s="80"/>
      <c r="N97" s="80"/>
      <c r="O97" s="80"/>
      <c r="P97" s="80"/>
      <c r="Q97" s="80"/>
      <c r="R97" s="103"/>
      <c r="S97" s="104"/>
      <c r="T97" s="102"/>
      <c r="U97" s="26"/>
      <c r="V97" s="26"/>
      <c r="W97" s="26"/>
      <c r="X97" s="103"/>
      <c r="Y97" s="104"/>
      <c r="Z97" s="102"/>
      <c r="AA97" s="26"/>
      <c r="AB97" s="26"/>
      <c r="AC97" s="26"/>
      <c r="AD97" s="103"/>
      <c r="AE97" s="104"/>
      <c r="AF97" s="102"/>
      <c r="AG97" s="26"/>
      <c r="AH97" s="26"/>
      <c r="AI97" s="26"/>
      <c r="AJ97" s="103"/>
      <c r="AK97" s="104"/>
      <c r="AL97" s="102"/>
      <c r="AM97" s="26"/>
      <c r="AN97" s="26"/>
      <c r="AO97" s="26"/>
      <c r="AP97" s="103"/>
      <c r="AQ97" s="104"/>
      <c r="AR97" s="102"/>
      <c r="AS97" s="26"/>
      <c r="AT97" s="26"/>
      <c r="AU97" s="26"/>
      <c r="AV97" s="108"/>
      <c r="AW97" s="104"/>
      <c r="AX97" s="102"/>
    </row>
    <row r="98" spans="2:50" ht="15" customHeight="1" x14ac:dyDescent="0.25">
      <c r="B98" s="100"/>
      <c r="C98" s="109"/>
      <c r="D98" s="24" t="s">
        <v>81</v>
      </c>
      <c r="E98" s="102"/>
      <c r="F98" s="103"/>
      <c r="G98" s="104"/>
      <c r="H98" s="107"/>
      <c r="I98" s="75"/>
      <c r="J98" s="75"/>
      <c r="K98" s="75"/>
      <c r="L98" s="80"/>
      <c r="M98" s="80"/>
      <c r="N98" s="80"/>
      <c r="O98" s="80"/>
      <c r="P98" s="80"/>
      <c r="Q98" s="80"/>
      <c r="R98" s="103"/>
      <c r="S98" s="104"/>
      <c r="T98" s="102"/>
      <c r="U98" s="26"/>
      <c r="V98" s="26"/>
      <c r="W98" s="26"/>
      <c r="X98" s="103"/>
      <c r="Y98" s="104"/>
      <c r="Z98" s="102"/>
      <c r="AA98" s="26"/>
      <c r="AB98" s="26"/>
      <c r="AC98" s="26"/>
      <c r="AD98" s="103"/>
      <c r="AE98" s="104"/>
      <c r="AF98" s="102"/>
      <c r="AG98" s="26"/>
      <c r="AH98" s="26"/>
      <c r="AI98" s="26"/>
      <c r="AJ98" s="103"/>
      <c r="AK98" s="104"/>
      <c r="AL98" s="102"/>
      <c r="AM98" s="26"/>
      <c r="AN98" s="26"/>
      <c r="AO98" s="26"/>
      <c r="AP98" s="103"/>
      <c r="AQ98" s="104"/>
      <c r="AR98" s="102"/>
      <c r="AS98" s="26"/>
      <c r="AT98" s="26"/>
      <c r="AU98" s="26"/>
      <c r="AV98" s="108"/>
      <c r="AW98" s="104"/>
      <c r="AX98" s="102"/>
    </row>
    <row r="99" spans="2:50" x14ac:dyDescent="0.25">
      <c r="B99" s="100"/>
      <c r="C99" s="109"/>
      <c r="D99" s="24" t="s">
        <v>82</v>
      </c>
      <c r="E99" s="102"/>
      <c r="F99" s="103"/>
      <c r="G99" s="104"/>
      <c r="H99" s="107"/>
      <c r="I99" s="75"/>
      <c r="J99" s="75"/>
      <c r="K99" s="75"/>
      <c r="L99" s="80"/>
      <c r="M99" s="80"/>
      <c r="N99" s="80"/>
      <c r="O99" s="80"/>
      <c r="P99" s="80"/>
      <c r="Q99" s="80"/>
      <c r="R99" s="103"/>
      <c r="S99" s="104"/>
      <c r="T99" s="102"/>
      <c r="U99" s="26"/>
      <c r="V99" s="26"/>
      <c r="W99" s="26"/>
      <c r="X99" s="103"/>
      <c r="Y99" s="104"/>
      <c r="Z99" s="102"/>
      <c r="AA99" s="26"/>
      <c r="AB99" s="26"/>
      <c r="AC99" s="26"/>
      <c r="AD99" s="103"/>
      <c r="AE99" s="104"/>
      <c r="AF99" s="102"/>
      <c r="AG99" s="26"/>
      <c r="AH99" s="26"/>
      <c r="AI99" s="26"/>
      <c r="AJ99" s="103"/>
      <c r="AK99" s="104"/>
      <c r="AL99" s="102"/>
      <c r="AM99" s="26"/>
      <c r="AN99" s="26"/>
      <c r="AO99" s="26"/>
      <c r="AP99" s="103"/>
      <c r="AQ99" s="104"/>
      <c r="AR99" s="102"/>
      <c r="AS99" s="26"/>
      <c r="AT99" s="26"/>
      <c r="AU99" s="26"/>
      <c r="AV99" s="108"/>
      <c r="AW99" s="104"/>
      <c r="AX99" s="102"/>
    </row>
    <row r="100" spans="2:50" x14ac:dyDescent="0.25">
      <c r="B100" s="100"/>
      <c r="C100" s="109"/>
      <c r="D100" s="24" t="s">
        <v>68</v>
      </c>
      <c r="E100" s="102"/>
      <c r="F100" s="103"/>
      <c r="G100" s="104"/>
      <c r="H100" s="107"/>
      <c r="I100" s="75"/>
      <c r="J100" s="75"/>
      <c r="K100" s="75"/>
      <c r="L100" s="80"/>
      <c r="M100" s="80"/>
      <c r="N100" s="80"/>
      <c r="O100" s="80"/>
      <c r="P100" s="80"/>
      <c r="Q100" s="80"/>
      <c r="R100" s="103"/>
      <c r="S100" s="104"/>
      <c r="T100" s="102"/>
      <c r="U100" s="26"/>
      <c r="V100" s="26"/>
      <c r="W100" s="26"/>
      <c r="X100" s="103"/>
      <c r="Y100" s="104"/>
      <c r="Z100" s="102"/>
      <c r="AA100" s="26"/>
      <c r="AB100" s="26"/>
      <c r="AC100" s="26"/>
      <c r="AD100" s="103"/>
      <c r="AE100" s="104"/>
      <c r="AF100" s="102"/>
      <c r="AG100" s="26"/>
      <c r="AH100" s="26"/>
      <c r="AI100" s="26"/>
      <c r="AJ100" s="103"/>
      <c r="AK100" s="104"/>
      <c r="AL100" s="102"/>
      <c r="AM100" s="26"/>
      <c r="AN100" s="26"/>
      <c r="AO100" s="26"/>
      <c r="AP100" s="103"/>
      <c r="AQ100" s="104"/>
      <c r="AR100" s="102"/>
      <c r="AS100" s="26"/>
      <c r="AT100" s="26"/>
      <c r="AU100" s="26"/>
      <c r="AV100" s="108"/>
      <c r="AW100" s="104"/>
      <c r="AX100" s="102"/>
    </row>
    <row r="101" spans="2:50" ht="22.5" customHeight="1" x14ac:dyDescent="0.25">
      <c r="B101" s="100"/>
      <c r="C101" s="109"/>
      <c r="D101" s="24" t="s">
        <v>70</v>
      </c>
      <c r="E101" s="102"/>
      <c r="F101" s="103"/>
      <c r="G101" s="104"/>
      <c r="H101" s="107"/>
      <c r="I101" s="75"/>
      <c r="J101" s="75"/>
      <c r="K101" s="75"/>
      <c r="L101" s="80"/>
      <c r="M101" s="80"/>
      <c r="N101" s="80"/>
      <c r="O101" s="80"/>
      <c r="P101" s="80"/>
      <c r="Q101" s="80"/>
      <c r="R101" s="103"/>
      <c r="S101" s="104"/>
      <c r="T101" s="102"/>
      <c r="U101" s="26"/>
      <c r="V101" s="26"/>
      <c r="W101" s="26"/>
      <c r="X101" s="103"/>
      <c r="Y101" s="104"/>
      <c r="Z101" s="102"/>
      <c r="AA101" s="26"/>
      <c r="AB101" s="26"/>
      <c r="AC101" s="26"/>
      <c r="AD101" s="103"/>
      <c r="AE101" s="104"/>
      <c r="AF101" s="102"/>
      <c r="AG101" s="26"/>
      <c r="AH101" s="26"/>
      <c r="AI101" s="26"/>
      <c r="AJ101" s="103"/>
      <c r="AK101" s="104"/>
      <c r="AL101" s="102"/>
      <c r="AM101" s="26"/>
      <c r="AN101" s="26"/>
      <c r="AO101" s="26"/>
      <c r="AP101" s="103"/>
      <c r="AQ101" s="104"/>
      <c r="AR101" s="102"/>
      <c r="AS101" s="26"/>
      <c r="AT101" s="26"/>
      <c r="AU101" s="26"/>
      <c r="AV101" s="108"/>
      <c r="AW101" s="104"/>
      <c r="AX101" s="102"/>
    </row>
    <row r="102" spans="2:50" ht="143.25" customHeight="1" x14ac:dyDescent="0.25">
      <c r="B102" s="100"/>
      <c r="C102" s="109"/>
      <c r="D102" s="24" t="s">
        <v>71</v>
      </c>
      <c r="E102" s="102"/>
      <c r="F102" s="103"/>
      <c r="G102" s="104"/>
      <c r="H102" s="107"/>
      <c r="I102" s="75"/>
      <c r="J102" s="75"/>
      <c r="K102" s="75"/>
      <c r="L102" s="80"/>
      <c r="M102" s="80"/>
      <c r="N102" s="80"/>
      <c r="O102" s="80"/>
      <c r="P102" s="80"/>
      <c r="Q102" s="80"/>
      <c r="R102" s="103"/>
      <c r="S102" s="104"/>
      <c r="T102" s="102"/>
      <c r="U102" s="26"/>
      <c r="V102" s="26"/>
      <c r="W102" s="26"/>
      <c r="X102" s="103"/>
      <c r="Y102" s="104"/>
      <c r="Z102" s="102"/>
      <c r="AA102" s="26"/>
      <c r="AB102" s="26"/>
      <c r="AC102" s="26"/>
      <c r="AD102" s="103"/>
      <c r="AE102" s="104"/>
      <c r="AF102" s="102"/>
      <c r="AG102" s="26"/>
      <c r="AH102" s="26"/>
      <c r="AI102" s="26"/>
      <c r="AJ102" s="103"/>
      <c r="AK102" s="104"/>
      <c r="AL102" s="102"/>
      <c r="AM102" s="26"/>
      <c r="AN102" s="26"/>
      <c r="AO102" s="26"/>
      <c r="AP102" s="103"/>
      <c r="AQ102" s="104"/>
      <c r="AR102" s="102"/>
      <c r="AS102" s="26"/>
      <c r="AT102" s="26"/>
      <c r="AU102" s="26"/>
      <c r="AV102" s="108"/>
      <c r="AW102" s="104"/>
      <c r="AX102" s="102"/>
    </row>
    <row r="103" spans="2:50" ht="54.75" customHeight="1" x14ac:dyDescent="0.25">
      <c r="B103" s="27">
        <v>22</v>
      </c>
      <c r="C103" s="18" t="s">
        <v>83</v>
      </c>
      <c r="D103" s="24" t="s">
        <v>84</v>
      </c>
      <c r="E103" s="26" t="s">
        <v>13</v>
      </c>
      <c r="F103" s="31">
        <v>45000</v>
      </c>
      <c r="G103" s="30">
        <f>+F103*8%</f>
        <v>3600</v>
      </c>
      <c r="H103" s="68">
        <f>F103+G103</f>
        <v>48600</v>
      </c>
      <c r="I103" s="68"/>
      <c r="J103" s="68"/>
      <c r="K103" s="68"/>
      <c r="L103" s="79">
        <v>37543</v>
      </c>
      <c r="M103" s="79">
        <v>3003.44</v>
      </c>
      <c r="N103" s="79">
        <v>40546.44</v>
      </c>
      <c r="O103" s="79"/>
      <c r="P103" s="79"/>
      <c r="Q103" s="79"/>
      <c r="R103" s="31">
        <v>45000</v>
      </c>
      <c r="S103" s="30">
        <f>+R103*8%</f>
        <v>3600</v>
      </c>
      <c r="T103" s="25">
        <f>R103+S103</f>
        <v>48600</v>
      </c>
      <c r="U103" s="25"/>
      <c r="V103" s="25"/>
      <c r="W103" s="25"/>
      <c r="X103" s="31">
        <v>45000</v>
      </c>
      <c r="Y103" s="30">
        <f>X103*8%</f>
        <v>3600</v>
      </c>
      <c r="Z103" s="25">
        <f>X103+Y103</f>
        <v>48600</v>
      </c>
      <c r="AA103" s="25"/>
      <c r="AB103" s="25"/>
      <c r="AC103" s="25"/>
      <c r="AD103" s="31">
        <v>45000</v>
      </c>
      <c r="AE103" s="30">
        <f>AD103*8%</f>
        <v>3600</v>
      </c>
      <c r="AF103" s="25">
        <f>AD103+AE103</f>
        <v>48600</v>
      </c>
      <c r="AG103" s="25"/>
      <c r="AH103" s="25"/>
      <c r="AI103" s="25"/>
      <c r="AJ103" s="31">
        <v>45000</v>
      </c>
      <c r="AK103" s="30">
        <f>AJ103*8%</f>
        <v>3600</v>
      </c>
      <c r="AL103" s="25">
        <f>AJ103+AK103</f>
        <v>48600</v>
      </c>
      <c r="AM103" s="25"/>
      <c r="AN103" s="25"/>
      <c r="AO103" s="25"/>
      <c r="AP103" s="31">
        <v>45000</v>
      </c>
      <c r="AQ103" s="30">
        <f>AP103*8%</f>
        <v>3600</v>
      </c>
      <c r="AR103" s="25">
        <f>AP103+AQ103</f>
        <v>48600</v>
      </c>
      <c r="AS103" s="25"/>
      <c r="AT103" s="25"/>
      <c r="AU103" s="25"/>
      <c r="AV103" s="32">
        <v>45000</v>
      </c>
      <c r="AW103" s="30">
        <f>AV103*8%</f>
        <v>3600</v>
      </c>
      <c r="AX103" s="25">
        <f>AV103+AW103</f>
        <v>48600</v>
      </c>
    </row>
    <row r="104" spans="2:50" ht="21" customHeight="1" x14ac:dyDescent="0.25">
      <c r="B104" s="110" t="s">
        <v>85</v>
      </c>
      <c r="C104" s="110"/>
      <c r="D104" s="110"/>
      <c r="E104" s="110"/>
      <c r="F104" s="35"/>
      <c r="G104" s="36"/>
      <c r="H104" s="69"/>
      <c r="I104" s="69"/>
      <c r="J104" s="69"/>
      <c r="K104" s="69"/>
      <c r="L104" s="81"/>
      <c r="M104" s="81"/>
      <c r="N104" s="81"/>
      <c r="O104" s="81"/>
      <c r="P104" s="81"/>
      <c r="Q104" s="81"/>
      <c r="R104" s="35"/>
      <c r="S104" s="36"/>
      <c r="T104" s="37"/>
      <c r="U104" s="37"/>
      <c r="V104" s="37"/>
      <c r="W104" s="37"/>
      <c r="X104" s="35"/>
      <c r="Y104" s="36"/>
      <c r="Z104" s="37"/>
      <c r="AA104" s="37"/>
      <c r="AB104" s="37"/>
      <c r="AC104" s="37"/>
      <c r="AD104" s="35"/>
      <c r="AE104" s="36"/>
      <c r="AF104" s="37"/>
      <c r="AG104" s="37"/>
      <c r="AH104" s="37"/>
      <c r="AI104" s="37"/>
      <c r="AJ104" s="35"/>
      <c r="AK104" s="36"/>
      <c r="AL104" s="37"/>
      <c r="AM104" s="37"/>
      <c r="AN104" s="37"/>
      <c r="AO104" s="37"/>
      <c r="AP104" s="35"/>
      <c r="AQ104" s="36"/>
      <c r="AR104" s="37"/>
      <c r="AS104" s="37"/>
      <c r="AT104" s="37"/>
      <c r="AU104" s="37"/>
      <c r="AV104" s="38"/>
      <c r="AW104" s="36"/>
      <c r="AX104" s="37"/>
    </row>
    <row r="105" spans="2:50" ht="39" customHeight="1" x14ac:dyDescent="0.25">
      <c r="B105" s="100">
        <v>23</v>
      </c>
      <c r="C105" s="101" t="s">
        <v>86</v>
      </c>
      <c r="D105" s="28" t="s">
        <v>87</v>
      </c>
      <c r="E105" s="102" t="s">
        <v>13</v>
      </c>
      <c r="F105" s="103">
        <v>25000</v>
      </c>
      <c r="G105" s="104">
        <f>+F105*8%</f>
        <v>2000</v>
      </c>
      <c r="H105" s="105">
        <f>F105+G105</f>
        <v>27000</v>
      </c>
      <c r="I105" s="68"/>
      <c r="J105" s="68"/>
      <c r="K105" s="68"/>
      <c r="L105" s="79">
        <v>25701</v>
      </c>
      <c r="M105" s="79">
        <v>2056.08</v>
      </c>
      <c r="N105" s="79">
        <v>27757.08</v>
      </c>
      <c r="O105" s="79"/>
      <c r="P105" s="79"/>
      <c r="Q105" s="79"/>
      <c r="R105" s="103">
        <v>25000</v>
      </c>
      <c r="S105" s="104">
        <f>+R105*8%</f>
        <v>2000</v>
      </c>
      <c r="T105" s="106">
        <f>R105+S105</f>
        <v>27000</v>
      </c>
      <c r="U105" s="25"/>
      <c r="V105" s="25"/>
      <c r="W105" s="25"/>
      <c r="X105" s="103">
        <v>25000</v>
      </c>
      <c r="Y105" s="104">
        <f>X105*8%</f>
        <v>2000</v>
      </c>
      <c r="Z105" s="106">
        <f>X105+Y105</f>
        <v>27000</v>
      </c>
      <c r="AA105" s="25"/>
      <c r="AB105" s="25"/>
      <c r="AC105" s="25"/>
      <c r="AD105" s="103">
        <v>25000</v>
      </c>
      <c r="AE105" s="104">
        <f>AD105*8%</f>
        <v>2000</v>
      </c>
      <c r="AF105" s="106">
        <f>AD105+AE105</f>
        <v>27000</v>
      </c>
      <c r="AG105" s="25"/>
      <c r="AH105" s="25"/>
      <c r="AI105" s="25"/>
      <c r="AJ105" s="103">
        <v>25000</v>
      </c>
      <c r="AK105" s="104">
        <f>AJ105*8%</f>
        <v>2000</v>
      </c>
      <c r="AL105" s="106">
        <f>AJ105+AK105</f>
        <v>27000</v>
      </c>
      <c r="AM105" s="25"/>
      <c r="AN105" s="25"/>
      <c r="AO105" s="25"/>
      <c r="AP105" s="103">
        <v>25000</v>
      </c>
      <c r="AQ105" s="104">
        <f>AP105*8%</f>
        <v>2000</v>
      </c>
      <c r="AR105" s="106">
        <f>AP105+AQ105</f>
        <v>27000</v>
      </c>
      <c r="AS105" s="25"/>
      <c r="AT105" s="25"/>
      <c r="AU105" s="25"/>
      <c r="AV105" s="108">
        <v>25000</v>
      </c>
      <c r="AW105" s="104">
        <f>AV105*8%</f>
        <v>2000</v>
      </c>
      <c r="AX105" s="106">
        <f>AV105+AW105</f>
        <v>27000</v>
      </c>
    </row>
    <row r="106" spans="2:50" ht="26.25" customHeight="1" x14ac:dyDescent="0.25">
      <c r="B106" s="100"/>
      <c r="C106" s="101"/>
      <c r="D106" s="28" t="s">
        <v>88</v>
      </c>
      <c r="E106" s="102"/>
      <c r="F106" s="103"/>
      <c r="G106" s="104"/>
      <c r="H106" s="107"/>
      <c r="I106" s="75"/>
      <c r="J106" s="75"/>
      <c r="K106" s="75"/>
      <c r="L106" s="80"/>
      <c r="M106" s="80"/>
      <c r="N106" s="80"/>
      <c r="O106" s="80"/>
      <c r="P106" s="80"/>
      <c r="Q106" s="80"/>
      <c r="R106" s="103"/>
      <c r="S106" s="104"/>
      <c r="T106" s="102"/>
      <c r="U106" s="26"/>
      <c r="V106" s="26"/>
      <c r="W106" s="26"/>
      <c r="X106" s="103"/>
      <c r="Y106" s="104"/>
      <c r="Z106" s="102"/>
      <c r="AA106" s="26"/>
      <c r="AB106" s="26"/>
      <c r="AC106" s="26"/>
      <c r="AD106" s="103"/>
      <c r="AE106" s="104"/>
      <c r="AF106" s="102"/>
      <c r="AG106" s="26"/>
      <c r="AH106" s="26"/>
      <c r="AI106" s="26"/>
      <c r="AJ106" s="103"/>
      <c r="AK106" s="104"/>
      <c r="AL106" s="102"/>
      <c r="AM106" s="26"/>
      <c r="AN106" s="26"/>
      <c r="AO106" s="26"/>
      <c r="AP106" s="103"/>
      <c r="AQ106" s="104"/>
      <c r="AR106" s="102"/>
      <c r="AS106" s="26"/>
      <c r="AT106" s="26"/>
      <c r="AU106" s="26"/>
      <c r="AV106" s="108"/>
      <c r="AW106" s="104"/>
      <c r="AX106" s="102"/>
    </row>
    <row r="107" spans="2:50" ht="15" customHeight="1" x14ac:dyDescent="0.25">
      <c r="B107" s="100"/>
      <c r="C107" s="101"/>
      <c r="D107" s="28" t="s">
        <v>89</v>
      </c>
      <c r="E107" s="102"/>
      <c r="F107" s="103"/>
      <c r="G107" s="104"/>
      <c r="H107" s="107"/>
      <c r="I107" s="75"/>
      <c r="J107" s="75"/>
      <c r="K107" s="75"/>
      <c r="L107" s="80"/>
      <c r="M107" s="80"/>
      <c r="N107" s="80"/>
      <c r="O107" s="80"/>
      <c r="P107" s="80"/>
      <c r="Q107" s="80"/>
      <c r="R107" s="103"/>
      <c r="S107" s="104"/>
      <c r="T107" s="102"/>
      <c r="U107" s="26"/>
      <c r="V107" s="26"/>
      <c r="W107" s="26"/>
      <c r="X107" s="103"/>
      <c r="Y107" s="104"/>
      <c r="Z107" s="102"/>
      <c r="AA107" s="26"/>
      <c r="AB107" s="26"/>
      <c r="AC107" s="26"/>
      <c r="AD107" s="103"/>
      <c r="AE107" s="104"/>
      <c r="AF107" s="102"/>
      <c r="AG107" s="26"/>
      <c r="AH107" s="26"/>
      <c r="AI107" s="26"/>
      <c r="AJ107" s="103"/>
      <c r="AK107" s="104"/>
      <c r="AL107" s="102"/>
      <c r="AM107" s="26"/>
      <c r="AN107" s="26"/>
      <c r="AO107" s="26"/>
      <c r="AP107" s="103"/>
      <c r="AQ107" s="104"/>
      <c r="AR107" s="102"/>
      <c r="AS107" s="26"/>
      <c r="AT107" s="26"/>
      <c r="AU107" s="26"/>
      <c r="AV107" s="108"/>
      <c r="AW107" s="104"/>
      <c r="AX107" s="102"/>
    </row>
    <row r="108" spans="2:50" x14ac:dyDescent="0.25">
      <c r="B108" s="100"/>
      <c r="C108" s="101"/>
      <c r="D108" s="28" t="s">
        <v>90</v>
      </c>
      <c r="E108" s="102"/>
      <c r="F108" s="103"/>
      <c r="G108" s="104"/>
      <c r="H108" s="107"/>
      <c r="I108" s="75"/>
      <c r="J108" s="75"/>
      <c r="K108" s="75"/>
      <c r="L108" s="80"/>
      <c r="M108" s="80"/>
      <c r="N108" s="80"/>
      <c r="O108" s="80"/>
      <c r="P108" s="80"/>
      <c r="Q108" s="80"/>
      <c r="R108" s="103"/>
      <c r="S108" s="104"/>
      <c r="T108" s="102"/>
      <c r="U108" s="26"/>
      <c r="V108" s="26"/>
      <c r="W108" s="26"/>
      <c r="X108" s="103"/>
      <c r="Y108" s="104"/>
      <c r="Z108" s="102"/>
      <c r="AA108" s="26"/>
      <c r="AB108" s="26"/>
      <c r="AC108" s="26"/>
      <c r="AD108" s="103"/>
      <c r="AE108" s="104"/>
      <c r="AF108" s="102"/>
      <c r="AG108" s="26"/>
      <c r="AH108" s="26"/>
      <c r="AI108" s="26"/>
      <c r="AJ108" s="103"/>
      <c r="AK108" s="104"/>
      <c r="AL108" s="102"/>
      <c r="AM108" s="26"/>
      <c r="AN108" s="26"/>
      <c r="AO108" s="26"/>
      <c r="AP108" s="103"/>
      <c r="AQ108" s="104"/>
      <c r="AR108" s="102"/>
      <c r="AS108" s="26"/>
      <c r="AT108" s="26"/>
      <c r="AU108" s="26"/>
      <c r="AV108" s="108"/>
      <c r="AW108" s="104"/>
      <c r="AX108" s="102"/>
    </row>
    <row r="109" spans="2:50" x14ac:dyDescent="0.25">
      <c r="B109" s="100"/>
      <c r="C109" s="101"/>
      <c r="D109" s="28" t="s">
        <v>91</v>
      </c>
      <c r="E109" s="102"/>
      <c r="F109" s="103"/>
      <c r="G109" s="104"/>
      <c r="H109" s="107"/>
      <c r="I109" s="75"/>
      <c r="J109" s="75"/>
      <c r="K109" s="75"/>
      <c r="L109" s="80"/>
      <c r="M109" s="80"/>
      <c r="N109" s="80"/>
      <c r="O109" s="80"/>
      <c r="P109" s="80"/>
      <c r="Q109" s="80"/>
      <c r="R109" s="103"/>
      <c r="S109" s="104"/>
      <c r="T109" s="102"/>
      <c r="U109" s="26"/>
      <c r="V109" s="26"/>
      <c r="W109" s="26"/>
      <c r="X109" s="103"/>
      <c r="Y109" s="104"/>
      <c r="Z109" s="102"/>
      <c r="AA109" s="26"/>
      <c r="AB109" s="26"/>
      <c r="AC109" s="26"/>
      <c r="AD109" s="103"/>
      <c r="AE109" s="104"/>
      <c r="AF109" s="102"/>
      <c r="AG109" s="26"/>
      <c r="AH109" s="26"/>
      <c r="AI109" s="26"/>
      <c r="AJ109" s="103"/>
      <c r="AK109" s="104"/>
      <c r="AL109" s="102"/>
      <c r="AM109" s="26"/>
      <c r="AN109" s="26"/>
      <c r="AO109" s="26"/>
      <c r="AP109" s="103"/>
      <c r="AQ109" s="104"/>
      <c r="AR109" s="102"/>
      <c r="AS109" s="26"/>
      <c r="AT109" s="26"/>
      <c r="AU109" s="26"/>
      <c r="AV109" s="108"/>
      <c r="AW109" s="104"/>
      <c r="AX109" s="102"/>
    </row>
    <row r="110" spans="2:50" x14ac:dyDescent="0.25">
      <c r="B110" s="100"/>
      <c r="C110" s="101"/>
      <c r="D110" s="28" t="s">
        <v>92</v>
      </c>
      <c r="E110" s="102"/>
      <c r="F110" s="103"/>
      <c r="G110" s="104"/>
      <c r="H110" s="107"/>
      <c r="I110" s="75"/>
      <c r="J110" s="75"/>
      <c r="K110" s="75"/>
      <c r="L110" s="80"/>
      <c r="M110" s="80"/>
      <c r="N110" s="80"/>
      <c r="O110" s="80"/>
      <c r="P110" s="80"/>
      <c r="Q110" s="80"/>
      <c r="R110" s="103"/>
      <c r="S110" s="104"/>
      <c r="T110" s="102"/>
      <c r="U110" s="26"/>
      <c r="V110" s="26"/>
      <c r="W110" s="26"/>
      <c r="X110" s="103"/>
      <c r="Y110" s="104"/>
      <c r="Z110" s="102"/>
      <c r="AA110" s="26"/>
      <c r="AB110" s="26"/>
      <c r="AC110" s="26"/>
      <c r="AD110" s="103"/>
      <c r="AE110" s="104"/>
      <c r="AF110" s="102"/>
      <c r="AG110" s="26"/>
      <c r="AH110" s="26"/>
      <c r="AI110" s="26"/>
      <c r="AJ110" s="103"/>
      <c r="AK110" s="104"/>
      <c r="AL110" s="102"/>
      <c r="AM110" s="26"/>
      <c r="AN110" s="26"/>
      <c r="AO110" s="26"/>
      <c r="AP110" s="103"/>
      <c r="AQ110" s="104"/>
      <c r="AR110" s="102"/>
      <c r="AS110" s="26"/>
      <c r="AT110" s="26"/>
      <c r="AU110" s="26"/>
      <c r="AV110" s="108"/>
      <c r="AW110" s="104"/>
      <c r="AX110" s="102"/>
    </row>
    <row r="111" spans="2:50" x14ac:dyDescent="0.25">
      <c r="B111" s="100"/>
      <c r="C111" s="101"/>
      <c r="D111" s="28" t="s">
        <v>93</v>
      </c>
      <c r="E111" s="102"/>
      <c r="F111" s="103"/>
      <c r="G111" s="104"/>
      <c r="H111" s="107"/>
      <c r="I111" s="75"/>
      <c r="J111" s="75"/>
      <c r="K111" s="75"/>
      <c r="L111" s="80"/>
      <c r="M111" s="80"/>
      <c r="N111" s="80"/>
      <c r="O111" s="80"/>
      <c r="P111" s="80"/>
      <c r="Q111" s="80"/>
      <c r="R111" s="103"/>
      <c r="S111" s="104"/>
      <c r="T111" s="102"/>
      <c r="U111" s="26"/>
      <c r="V111" s="26"/>
      <c r="W111" s="26"/>
      <c r="X111" s="103"/>
      <c r="Y111" s="104"/>
      <c r="Z111" s="102"/>
      <c r="AA111" s="26"/>
      <c r="AB111" s="26"/>
      <c r="AC111" s="26"/>
      <c r="AD111" s="103"/>
      <c r="AE111" s="104"/>
      <c r="AF111" s="102"/>
      <c r="AG111" s="26"/>
      <c r="AH111" s="26"/>
      <c r="AI111" s="26"/>
      <c r="AJ111" s="103"/>
      <c r="AK111" s="104"/>
      <c r="AL111" s="102"/>
      <c r="AM111" s="26"/>
      <c r="AN111" s="26"/>
      <c r="AO111" s="26"/>
      <c r="AP111" s="103"/>
      <c r="AQ111" s="104"/>
      <c r="AR111" s="102"/>
      <c r="AS111" s="26"/>
      <c r="AT111" s="26"/>
      <c r="AU111" s="26"/>
      <c r="AV111" s="108"/>
      <c r="AW111" s="104"/>
      <c r="AX111" s="102"/>
    </row>
    <row r="112" spans="2:50" x14ac:dyDescent="0.25">
      <c r="B112" s="100"/>
      <c r="C112" s="101"/>
      <c r="D112" s="28" t="s">
        <v>94</v>
      </c>
      <c r="E112" s="102"/>
      <c r="F112" s="103"/>
      <c r="G112" s="104"/>
      <c r="H112" s="107"/>
      <c r="I112" s="75"/>
      <c r="J112" s="75"/>
      <c r="K112" s="75"/>
      <c r="L112" s="80"/>
      <c r="M112" s="80"/>
      <c r="N112" s="80"/>
      <c r="O112" s="80"/>
      <c r="P112" s="80"/>
      <c r="Q112" s="80"/>
      <c r="R112" s="103"/>
      <c r="S112" s="104"/>
      <c r="T112" s="102"/>
      <c r="U112" s="26"/>
      <c r="V112" s="26"/>
      <c r="W112" s="26"/>
      <c r="X112" s="103"/>
      <c r="Y112" s="104"/>
      <c r="Z112" s="102"/>
      <c r="AA112" s="26"/>
      <c r="AB112" s="26"/>
      <c r="AC112" s="26"/>
      <c r="AD112" s="103"/>
      <c r="AE112" s="104"/>
      <c r="AF112" s="102"/>
      <c r="AG112" s="26"/>
      <c r="AH112" s="26"/>
      <c r="AI112" s="26"/>
      <c r="AJ112" s="103"/>
      <c r="AK112" s="104"/>
      <c r="AL112" s="102"/>
      <c r="AM112" s="26"/>
      <c r="AN112" s="26"/>
      <c r="AO112" s="26"/>
      <c r="AP112" s="103"/>
      <c r="AQ112" s="104"/>
      <c r="AR112" s="102"/>
      <c r="AS112" s="26"/>
      <c r="AT112" s="26"/>
      <c r="AU112" s="26"/>
      <c r="AV112" s="108"/>
      <c r="AW112" s="104"/>
      <c r="AX112" s="102"/>
    </row>
    <row r="113" spans="2:50" x14ac:dyDescent="0.25">
      <c r="B113" s="100"/>
      <c r="C113" s="101"/>
      <c r="D113" s="28" t="s">
        <v>95</v>
      </c>
      <c r="E113" s="102"/>
      <c r="F113" s="103"/>
      <c r="G113" s="104"/>
      <c r="H113" s="107"/>
      <c r="I113" s="75"/>
      <c r="J113" s="75"/>
      <c r="K113" s="75"/>
      <c r="L113" s="80"/>
      <c r="M113" s="80"/>
      <c r="N113" s="80"/>
      <c r="O113" s="80"/>
      <c r="P113" s="80"/>
      <c r="Q113" s="80"/>
      <c r="R113" s="103"/>
      <c r="S113" s="104"/>
      <c r="T113" s="102"/>
      <c r="U113" s="26"/>
      <c r="V113" s="26"/>
      <c r="W113" s="26"/>
      <c r="X113" s="103"/>
      <c r="Y113" s="104"/>
      <c r="Z113" s="102"/>
      <c r="AA113" s="26"/>
      <c r="AB113" s="26"/>
      <c r="AC113" s="26"/>
      <c r="AD113" s="103"/>
      <c r="AE113" s="104"/>
      <c r="AF113" s="102"/>
      <c r="AG113" s="26"/>
      <c r="AH113" s="26"/>
      <c r="AI113" s="26"/>
      <c r="AJ113" s="103"/>
      <c r="AK113" s="104"/>
      <c r="AL113" s="102"/>
      <c r="AM113" s="26"/>
      <c r="AN113" s="26"/>
      <c r="AO113" s="26"/>
      <c r="AP113" s="103"/>
      <c r="AQ113" s="104"/>
      <c r="AR113" s="102"/>
      <c r="AS113" s="26"/>
      <c r="AT113" s="26"/>
      <c r="AU113" s="26"/>
      <c r="AV113" s="108"/>
      <c r="AW113" s="104"/>
      <c r="AX113" s="102"/>
    </row>
    <row r="114" spans="2:50" ht="22.5" customHeight="1" x14ac:dyDescent="0.25">
      <c r="B114" s="100"/>
      <c r="C114" s="101"/>
      <c r="D114" s="28" t="s">
        <v>96</v>
      </c>
      <c r="E114" s="102"/>
      <c r="F114" s="103"/>
      <c r="G114" s="104"/>
      <c r="H114" s="107"/>
      <c r="I114" s="75"/>
      <c r="J114" s="75"/>
      <c r="K114" s="75"/>
      <c r="L114" s="80"/>
      <c r="M114" s="80"/>
      <c r="N114" s="80"/>
      <c r="O114" s="80"/>
      <c r="P114" s="80"/>
      <c r="Q114" s="80"/>
      <c r="R114" s="103"/>
      <c r="S114" s="104"/>
      <c r="T114" s="102"/>
      <c r="U114" s="26"/>
      <c r="V114" s="26"/>
      <c r="W114" s="26"/>
      <c r="X114" s="103"/>
      <c r="Y114" s="104"/>
      <c r="Z114" s="102"/>
      <c r="AA114" s="26"/>
      <c r="AB114" s="26"/>
      <c r="AC114" s="26"/>
      <c r="AD114" s="103"/>
      <c r="AE114" s="104"/>
      <c r="AF114" s="102"/>
      <c r="AG114" s="26"/>
      <c r="AH114" s="26"/>
      <c r="AI114" s="26"/>
      <c r="AJ114" s="103"/>
      <c r="AK114" s="104"/>
      <c r="AL114" s="102"/>
      <c r="AM114" s="26"/>
      <c r="AN114" s="26"/>
      <c r="AO114" s="26"/>
      <c r="AP114" s="103"/>
      <c r="AQ114" s="104"/>
      <c r="AR114" s="102"/>
      <c r="AS114" s="26"/>
      <c r="AT114" s="26"/>
      <c r="AU114" s="26"/>
      <c r="AV114" s="108"/>
      <c r="AW114" s="104"/>
      <c r="AX114" s="102"/>
    </row>
    <row r="115" spans="2:50" ht="22.5" customHeight="1" x14ac:dyDescent="0.25">
      <c r="B115" s="100"/>
      <c r="C115" s="101"/>
      <c r="D115" s="28" t="s">
        <v>97</v>
      </c>
      <c r="E115" s="102"/>
      <c r="F115" s="103"/>
      <c r="G115" s="104"/>
      <c r="H115" s="107"/>
      <c r="I115" s="75"/>
      <c r="J115" s="75"/>
      <c r="K115" s="75"/>
      <c r="L115" s="80"/>
      <c r="M115" s="80"/>
      <c r="N115" s="80"/>
      <c r="O115" s="80"/>
      <c r="P115" s="80"/>
      <c r="Q115" s="80"/>
      <c r="R115" s="103"/>
      <c r="S115" s="104"/>
      <c r="T115" s="102"/>
      <c r="U115" s="26"/>
      <c r="V115" s="26"/>
      <c r="W115" s="26"/>
      <c r="X115" s="103"/>
      <c r="Y115" s="104"/>
      <c r="Z115" s="102"/>
      <c r="AA115" s="26"/>
      <c r="AB115" s="26"/>
      <c r="AC115" s="26"/>
      <c r="AD115" s="103"/>
      <c r="AE115" s="104"/>
      <c r="AF115" s="102"/>
      <c r="AG115" s="26"/>
      <c r="AH115" s="26"/>
      <c r="AI115" s="26"/>
      <c r="AJ115" s="103"/>
      <c r="AK115" s="104"/>
      <c r="AL115" s="102"/>
      <c r="AM115" s="26"/>
      <c r="AN115" s="26"/>
      <c r="AO115" s="26"/>
      <c r="AP115" s="103"/>
      <c r="AQ115" s="104"/>
      <c r="AR115" s="102"/>
      <c r="AS115" s="26"/>
      <c r="AT115" s="26"/>
      <c r="AU115" s="26"/>
      <c r="AV115" s="108"/>
      <c r="AW115" s="104"/>
      <c r="AX115" s="102"/>
    </row>
    <row r="116" spans="2:50" x14ac:dyDescent="0.25">
      <c r="B116" s="100"/>
      <c r="C116" s="101"/>
      <c r="D116" s="28" t="s">
        <v>98</v>
      </c>
      <c r="E116" s="102"/>
      <c r="F116" s="103"/>
      <c r="G116" s="104"/>
      <c r="H116" s="107"/>
      <c r="I116" s="75"/>
      <c r="J116" s="75"/>
      <c r="K116" s="75"/>
      <c r="L116" s="80"/>
      <c r="M116" s="80"/>
      <c r="N116" s="80"/>
      <c r="O116" s="80"/>
      <c r="P116" s="80"/>
      <c r="Q116" s="80"/>
      <c r="R116" s="103"/>
      <c r="S116" s="104"/>
      <c r="T116" s="102"/>
      <c r="U116" s="26"/>
      <c r="V116" s="26"/>
      <c r="W116" s="26"/>
      <c r="X116" s="103"/>
      <c r="Y116" s="104"/>
      <c r="Z116" s="102"/>
      <c r="AA116" s="26"/>
      <c r="AB116" s="26"/>
      <c r="AC116" s="26"/>
      <c r="AD116" s="103"/>
      <c r="AE116" s="104"/>
      <c r="AF116" s="102"/>
      <c r="AG116" s="26"/>
      <c r="AH116" s="26"/>
      <c r="AI116" s="26"/>
      <c r="AJ116" s="103"/>
      <c r="AK116" s="104"/>
      <c r="AL116" s="102"/>
      <c r="AM116" s="26"/>
      <c r="AN116" s="26"/>
      <c r="AO116" s="26"/>
      <c r="AP116" s="103"/>
      <c r="AQ116" s="104"/>
      <c r="AR116" s="102"/>
      <c r="AS116" s="26"/>
      <c r="AT116" s="26"/>
      <c r="AU116" s="26"/>
      <c r="AV116" s="108"/>
      <c r="AW116" s="104"/>
      <c r="AX116" s="102"/>
    </row>
    <row r="117" spans="2:50" x14ac:dyDescent="0.25">
      <c r="B117" s="100"/>
      <c r="C117" s="101"/>
      <c r="D117" s="28" t="s">
        <v>99</v>
      </c>
      <c r="E117" s="102"/>
      <c r="F117" s="103"/>
      <c r="G117" s="104"/>
      <c r="H117" s="107"/>
      <c r="I117" s="75"/>
      <c r="J117" s="75"/>
      <c r="K117" s="75"/>
      <c r="L117" s="80"/>
      <c r="M117" s="80"/>
      <c r="N117" s="80"/>
      <c r="O117" s="80"/>
      <c r="P117" s="80"/>
      <c r="Q117" s="80"/>
      <c r="R117" s="103"/>
      <c r="S117" s="104"/>
      <c r="T117" s="102"/>
      <c r="U117" s="26"/>
      <c r="V117" s="26"/>
      <c r="W117" s="26"/>
      <c r="X117" s="103"/>
      <c r="Y117" s="104"/>
      <c r="Z117" s="102"/>
      <c r="AA117" s="26"/>
      <c r="AB117" s="26"/>
      <c r="AC117" s="26"/>
      <c r="AD117" s="103"/>
      <c r="AE117" s="104"/>
      <c r="AF117" s="102"/>
      <c r="AG117" s="26"/>
      <c r="AH117" s="26"/>
      <c r="AI117" s="26"/>
      <c r="AJ117" s="103"/>
      <c r="AK117" s="104"/>
      <c r="AL117" s="102"/>
      <c r="AM117" s="26"/>
      <c r="AN117" s="26"/>
      <c r="AO117" s="26"/>
      <c r="AP117" s="103"/>
      <c r="AQ117" s="104"/>
      <c r="AR117" s="102"/>
      <c r="AS117" s="26"/>
      <c r="AT117" s="26"/>
      <c r="AU117" s="26"/>
      <c r="AV117" s="108"/>
      <c r="AW117" s="104"/>
      <c r="AX117" s="102"/>
    </row>
    <row r="118" spans="2:50" x14ac:dyDescent="0.25">
      <c r="B118" s="100"/>
      <c r="C118" s="101"/>
      <c r="D118" s="28" t="s">
        <v>100</v>
      </c>
      <c r="E118" s="102"/>
      <c r="F118" s="103"/>
      <c r="G118" s="104"/>
      <c r="H118" s="107"/>
      <c r="I118" s="75"/>
      <c r="J118" s="75"/>
      <c r="K118" s="75"/>
      <c r="L118" s="80"/>
      <c r="M118" s="80"/>
      <c r="N118" s="80"/>
      <c r="O118" s="80"/>
      <c r="P118" s="80"/>
      <c r="Q118" s="80"/>
      <c r="R118" s="103"/>
      <c r="S118" s="104"/>
      <c r="T118" s="102"/>
      <c r="U118" s="26"/>
      <c r="V118" s="26"/>
      <c r="W118" s="26"/>
      <c r="X118" s="103"/>
      <c r="Y118" s="104"/>
      <c r="Z118" s="102"/>
      <c r="AA118" s="26"/>
      <c r="AB118" s="26"/>
      <c r="AC118" s="26"/>
      <c r="AD118" s="103"/>
      <c r="AE118" s="104"/>
      <c r="AF118" s="102"/>
      <c r="AG118" s="26"/>
      <c r="AH118" s="26"/>
      <c r="AI118" s="26"/>
      <c r="AJ118" s="103"/>
      <c r="AK118" s="104"/>
      <c r="AL118" s="102"/>
      <c r="AM118" s="26"/>
      <c r="AN118" s="26"/>
      <c r="AO118" s="26"/>
      <c r="AP118" s="103"/>
      <c r="AQ118" s="104"/>
      <c r="AR118" s="102"/>
      <c r="AS118" s="26"/>
      <c r="AT118" s="26"/>
      <c r="AU118" s="26"/>
      <c r="AV118" s="108"/>
      <c r="AW118" s="104"/>
      <c r="AX118" s="102"/>
    </row>
    <row r="119" spans="2:50" ht="22.5" customHeight="1" x14ac:dyDescent="0.25">
      <c r="B119" s="100"/>
      <c r="C119" s="101"/>
      <c r="D119" s="28" t="s">
        <v>101</v>
      </c>
      <c r="E119" s="102"/>
      <c r="F119" s="103"/>
      <c r="G119" s="104"/>
      <c r="H119" s="107"/>
      <c r="I119" s="75"/>
      <c r="J119" s="75"/>
      <c r="K119" s="75"/>
      <c r="L119" s="80"/>
      <c r="M119" s="80"/>
      <c r="N119" s="80"/>
      <c r="O119" s="80"/>
      <c r="P119" s="80"/>
      <c r="Q119" s="80"/>
      <c r="R119" s="103"/>
      <c r="S119" s="104"/>
      <c r="T119" s="102"/>
      <c r="U119" s="26"/>
      <c r="V119" s="26"/>
      <c r="W119" s="26"/>
      <c r="X119" s="103"/>
      <c r="Y119" s="104"/>
      <c r="Z119" s="102"/>
      <c r="AA119" s="26"/>
      <c r="AB119" s="26"/>
      <c r="AC119" s="26"/>
      <c r="AD119" s="103"/>
      <c r="AE119" s="104"/>
      <c r="AF119" s="102"/>
      <c r="AG119" s="26"/>
      <c r="AH119" s="26"/>
      <c r="AI119" s="26"/>
      <c r="AJ119" s="103"/>
      <c r="AK119" s="104"/>
      <c r="AL119" s="102"/>
      <c r="AM119" s="26"/>
      <c r="AN119" s="26"/>
      <c r="AO119" s="26"/>
      <c r="AP119" s="103"/>
      <c r="AQ119" s="104"/>
      <c r="AR119" s="102"/>
      <c r="AS119" s="26"/>
      <c r="AT119" s="26"/>
      <c r="AU119" s="26"/>
      <c r="AV119" s="108"/>
      <c r="AW119" s="104"/>
      <c r="AX119" s="102"/>
    </row>
    <row r="120" spans="2:50" ht="22.5" customHeight="1" x14ac:dyDescent="0.25">
      <c r="B120" s="100"/>
      <c r="C120" s="101"/>
      <c r="D120" s="28" t="s">
        <v>102</v>
      </c>
      <c r="E120" s="102"/>
      <c r="F120" s="103"/>
      <c r="G120" s="104"/>
      <c r="H120" s="107"/>
      <c r="I120" s="75"/>
      <c r="J120" s="75"/>
      <c r="K120" s="75"/>
      <c r="L120" s="80"/>
      <c r="M120" s="80"/>
      <c r="N120" s="80"/>
      <c r="O120" s="80"/>
      <c r="P120" s="80"/>
      <c r="Q120" s="80"/>
      <c r="R120" s="103"/>
      <c r="S120" s="104"/>
      <c r="T120" s="102"/>
      <c r="U120" s="26"/>
      <c r="V120" s="26"/>
      <c r="W120" s="26"/>
      <c r="X120" s="103"/>
      <c r="Y120" s="104"/>
      <c r="Z120" s="102"/>
      <c r="AA120" s="26"/>
      <c r="AB120" s="26"/>
      <c r="AC120" s="26"/>
      <c r="AD120" s="103"/>
      <c r="AE120" s="104"/>
      <c r="AF120" s="102"/>
      <c r="AG120" s="26"/>
      <c r="AH120" s="26"/>
      <c r="AI120" s="26"/>
      <c r="AJ120" s="103"/>
      <c r="AK120" s="104"/>
      <c r="AL120" s="102"/>
      <c r="AM120" s="26"/>
      <c r="AN120" s="26"/>
      <c r="AO120" s="26"/>
      <c r="AP120" s="103"/>
      <c r="AQ120" s="104"/>
      <c r="AR120" s="102"/>
      <c r="AS120" s="26"/>
      <c r="AT120" s="26"/>
      <c r="AU120" s="26"/>
      <c r="AV120" s="108"/>
      <c r="AW120" s="104"/>
      <c r="AX120" s="102"/>
    </row>
    <row r="121" spans="2:50" ht="15" customHeight="1" x14ac:dyDescent="0.25">
      <c r="B121" s="100"/>
      <c r="C121" s="101"/>
      <c r="D121" s="28" t="s">
        <v>103</v>
      </c>
      <c r="E121" s="102"/>
      <c r="F121" s="103"/>
      <c r="G121" s="104"/>
      <c r="H121" s="107"/>
      <c r="I121" s="75"/>
      <c r="J121" s="75"/>
      <c r="K121" s="75"/>
      <c r="L121" s="80"/>
      <c r="M121" s="80"/>
      <c r="N121" s="80"/>
      <c r="O121" s="80"/>
      <c r="P121" s="80"/>
      <c r="Q121" s="80"/>
      <c r="R121" s="103"/>
      <c r="S121" s="104"/>
      <c r="T121" s="102"/>
      <c r="U121" s="26"/>
      <c r="V121" s="26"/>
      <c r="W121" s="26"/>
      <c r="X121" s="103"/>
      <c r="Y121" s="104"/>
      <c r="Z121" s="102"/>
      <c r="AA121" s="26"/>
      <c r="AB121" s="26"/>
      <c r="AC121" s="26"/>
      <c r="AD121" s="103"/>
      <c r="AE121" s="104"/>
      <c r="AF121" s="102"/>
      <c r="AG121" s="26"/>
      <c r="AH121" s="26"/>
      <c r="AI121" s="26"/>
      <c r="AJ121" s="103"/>
      <c r="AK121" s="104"/>
      <c r="AL121" s="102"/>
      <c r="AM121" s="26"/>
      <c r="AN121" s="26"/>
      <c r="AO121" s="26"/>
      <c r="AP121" s="103"/>
      <c r="AQ121" s="104"/>
      <c r="AR121" s="102"/>
      <c r="AS121" s="26"/>
      <c r="AT121" s="26"/>
      <c r="AU121" s="26"/>
      <c r="AV121" s="108"/>
      <c r="AW121" s="104"/>
      <c r="AX121" s="102"/>
    </row>
    <row r="122" spans="2:50" ht="87" customHeight="1" x14ac:dyDescent="0.25">
      <c r="B122" s="100"/>
      <c r="C122" s="101"/>
      <c r="D122" s="28" t="s">
        <v>104</v>
      </c>
      <c r="E122" s="102"/>
      <c r="F122" s="103"/>
      <c r="G122" s="104"/>
      <c r="H122" s="107"/>
      <c r="I122" s="75"/>
      <c r="J122" s="75"/>
      <c r="K122" s="75"/>
      <c r="L122" s="80"/>
      <c r="M122" s="80"/>
      <c r="N122" s="80"/>
      <c r="O122" s="80"/>
      <c r="P122" s="80"/>
      <c r="Q122" s="80"/>
      <c r="R122" s="103"/>
      <c r="S122" s="104"/>
      <c r="T122" s="102"/>
      <c r="U122" s="26"/>
      <c r="V122" s="26"/>
      <c r="W122" s="26"/>
      <c r="X122" s="103"/>
      <c r="Y122" s="104"/>
      <c r="Z122" s="102"/>
      <c r="AA122" s="26"/>
      <c r="AB122" s="26"/>
      <c r="AC122" s="26"/>
      <c r="AD122" s="103"/>
      <c r="AE122" s="104"/>
      <c r="AF122" s="102"/>
      <c r="AG122" s="26"/>
      <c r="AH122" s="26"/>
      <c r="AI122" s="26"/>
      <c r="AJ122" s="103"/>
      <c r="AK122" s="104"/>
      <c r="AL122" s="102"/>
      <c r="AM122" s="26"/>
      <c r="AN122" s="26"/>
      <c r="AO122" s="26"/>
      <c r="AP122" s="103"/>
      <c r="AQ122" s="104"/>
      <c r="AR122" s="102"/>
      <c r="AS122" s="26"/>
      <c r="AT122" s="26"/>
      <c r="AU122" s="26"/>
      <c r="AV122" s="108"/>
      <c r="AW122" s="104"/>
      <c r="AX122" s="102"/>
    </row>
    <row r="123" spans="2:50" ht="42" customHeight="1" x14ac:dyDescent="0.25">
      <c r="B123" s="100">
        <v>24</v>
      </c>
      <c r="C123" s="101" t="s">
        <v>105</v>
      </c>
      <c r="D123" s="28" t="s">
        <v>106</v>
      </c>
      <c r="E123" s="102" t="s">
        <v>13</v>
      </c>
      <c r="F123" s="103">
        <v>22000</v>
      </c>
      <c r="G123" s="104">
        <v>2000</v>
      </c>
      <c r="H123" s="105">
        <f>F123+G123</f>
        <v>24000</v>
      </c>
      <c r="I123" s="68"/>
      <c r="J123" s="68"/>
      <c r="K123" s="68"/>
      <c r="L123" s="79">
        <v>16041</v>
      </c>
      <c r="M123" s="79">
        <v>1283.28</v>
      </c>
      <c r="N123" s="79">
        <v>17324.28</v>
      </c>
      <c r="O123" s="79"/>
      <c r="P123" s="79"/>
      <c r="Q123" s="79"/>
      <c r="R123" s="103">
        <v>22000</v>
      </c>
      <c r="S123" s="104">
        <f>+R123*8%</f>
        <v>1760</v>
      </c>
      <c r="T123" s="106">
        <f>R123+S123</f>
        <v>23760</v>
      </c>
      <c r="U123" s="25"/>
      <c r="V123" s="25"/>
      <c r="W123" s="25"/>
      <c r="X123" s="103">
        <v>22000</v>
      </c>
      <c r="Y123" s="104">
        <f>X123*8%</f>
        <v>1760</v>
      </c>
      <c r="Z123" s="106">
        <f>X123+Y123</f>
        <v>23760</v>
      </c>
      <c r="AA123" s="25"/>
      <c r="AB123" s="25"/>
      <c r="AC123" s="25"/>
      <c r="AD123" s="103">
        <v>22000</v>
      </c>
      <c r="AE123" s="104">
        <f>AD123*8%</f>
        <v>1760</v>
      </c>
      <c r="AF123" s="106">
        <f>AD123+AE123</f>
        <v>23760</v>
      </c>
      <c r="AG123" s="25"/>
      <c r="AH123" s="25"/>
      <c r="AI123" s="25"/>
      <c r="AJ123" s="103">
        <v>22000</v>
      </c>
      <c r="AK123" s="104">
        <f>AJ123*8%</f>
        <v>1760</v>
      </c>
      <c r="AL123" s="106">
        <f>AJ123+AK123</f>
        <v>23760</v>
      </c>
      <c r="AM123" s="25"/>
      <c r="AN123" s="25"/>
      <c r="AO123" s="25"/>
      <c r="AP123" s="103">
        <v>22000</v>
      </c>
      <c r="AQ123" s="104">
        <f>AP123*8%</f>
        <v>1760</v>
      </c>
      <c r="AR123" s="106">
        <f>AP123+AQ123</f>
        <v>23760</v>
      </c>
      <c r="AS123" s="25"/>
      <c r="AT123" s="25"/>
      <c r="AU123" s="25"/>
      <c r="AV123" s="108">
        <v>22000</v>
      </c>
      <c r="AW123" s="104">
        <f>AV123*8%</f>
        <v>1760</v>
      </c>
      <c r="AX123" s="106">
        <f>AV123+AW123</f>
        <v>23760</v>
      </c>
    </row>
    <row r="124" spans="2:50" ht="22.5" customHeight="1" x14ac:dyDescent="0.25">
      <c r="B124" s="100"/>
      <c r="C124" s="101"/>
      <c r="D124" s="28" t="s">
        <v>107</v>
      </c>
      <c r="E124" s="102"/>
      <c r="F124" s="103"/>
      <c r="G124" s="104"/>
      <c r="H124" s="107"/>
      <c r="I124" s="75"/>
      <c r="J124" s="75"/>
      <c r="K124" s="75"/>
      <c r="L124" s="80"/>
      <c r="M124" s="80"/>
      <c r="N124" s="80"/>
      <c r="O124" s="80"/>
      <c r="P124" s="80"/>
      <c r="Q124" s="80"/>
      <c r="R124" s="103"/>
      <c r="S124" s="104"/>
      <c r="T124" s="102"/>
      <c r="U124" s="26"/>
      <c r="V124" s="26"/>
      <c r="W124" s="26"/>
      <c r="X124" s="103"/>
      <c r="Y124" s="104"/>
      <c r="Z124" s="102"/>
      <c r="AA124" s="26"/>
      <c r="AB124" s="26"/>
      <c r="AC124" s="26"/>
      <c r="AD124" s="103"/>
      <c r="AE124" s="104"/>
      <c r="AF124" s="102"/>
      <c r="AG124" s="26"/>
      <c r="AH124" s="26"/>
      <c r="AI124" s="26"/>
      <c r="AJ124" s="103"/>
      <c r="AK124" s="104"/>
      <c r="AL124" s="102"/>
      <c r="AM124" s="26"/>
      <c r="AN124" s="26"/>
      <c r="AO124" s="26"/>
      <c r="AP124" s="103"/>
      <c r="AQ124" s="104"/>
      <c r="AR124" s="102"/>
      <c r="AS124" s="26"/>
      <c r="AT124" s="26"/>
      <c r="AU124" s="26"/>
      <c r="AV124" s="108"/>
      <c r="AW124" s="104"/>
      <c r="AX124" s="102"/>
    </row>
    <row r="125" spans="2:50" ht="22.5" customHeight="1" x14ac:dyDescent="0.25">
      <c r="B125" s="100"/>
      <c r="C125" s="101"/>
      <c r="D125" s="28" t="s">
        <v>108</v>
      </c>
      <c r="E125" s="102"/>
      <c r="F125" s="103"/>
      <c r="G125" s="104"/>
      <c r="H125" s="107"/>
      <c r="I125" s="75"/>
      <c r="J125" s="75"/>
      <c r="K125" s="75"/>
      <c r="L125" s="80"/>
      <c r="M125" s="80"/>
      <c r="N125" s="80"/>
      <c r="O125" s="80"/>
      <c r="P125" s="80"/>
      <c r="Q125" s="80"/>
      <c r="R125" s="103"/>
      <c r="S125" s="104"/>
      <c r="T125" s="102"/>
      <c r="U125" s="26"/>
      <c r="V125" s="26"/>
      <c r="W125" s="26"/>
      <c r="X125" s="103"/>
      <c r="Y125" s="104"/>
      <c r="Z125" s="102"/>
      <c r="AA125" s="26"/>
      <c r="AB125" s="26"/>
      <c r="AC125" s="26"/>
      <c r="AD125" s="103"/>
      <c r="AE125" s="104"/>
      <c r="AF125" s="102"/>
      <c r="AG125" s="26"/>
      <c r="AH125" s="26"/>
      <c r="AI125" s="26"/>
      <c r="AJ125" s="103"/>
      <c r="AK125" s="104"/>
      <c r="AL125" s="102"/>
      <c r="AM125" s="26"/>
      <c r="AN125" s="26"/>
      <c r="AO125" s="26"/>
      <c r="AP125" s="103"/>
      <c r="AQ125" s="104"/>
      <c r="AR125" s="102"/>
      <c r="AS125" s="26"/>
      <c r="AT125" s="26"/>
      <c r="AU125" s="26"/>
      <c r="AV125" s="108"/>
      <c r="AW125" s="104"/>
      <c r="AX125" s="102"/>
    </row>
    <row r="126" spans="2:50" ht="22.5" customHeight="1" x14ac:dyDescent="0.25">
      <c r="B126" s="100"/>
      <c r="C126" s="101"/>
      <c r="D126" s="28" t="s">
        <v>109</v>
      </c>
      <c r="E126" s="102"/>
      <c r="F126" s="103"/>
      <c r="G126" s="104"/>
      <c r="H126" s="107"/>
      <c r="I126" s="75"/>
      <c r="J126" s="75"/>
      <c r="K126" s="75"/>
      <c r="L126" s="80"/>
      <c r="M126" s="80"/>
      <c r="N126" s="80"/>
      <c r="O126" s="80"/>
      <c r="P126" s="80"/>
      <c r="Q126" s="80"/>
      <c r="R126" s="103"/>
      <c r="S126" s="104"/>
      <c r="T126" s="102"/>
      <c r="U126" s="26"/>
      <c r="V126" s="26"/>
      <c r="W126" s="26"/>
      <c r="X126" s="103"/>
      <c r="Y126" s="104"/>
      <c r="Z126" s="102"/>
      <c r="AA126" s="26"/>
      <c r="AB126" s="26"/>
      <c r="AC126" s="26"/>
      <c r="AD126" s="103"/>
      <c r="AE126" s="104"/>
      <c r="AF126" s="102"/>
      <c r="AG126" s="26"/>
      <c r="AH126" s="26"/>
      <c r="AI126" s="26"/>
      <c r="AJ126" s="103"/>
      <c r="AK126" s="104"/>
      <c r="AL126" s="102"/>
      <c r="AM126" s="26"/>
      <c r="AN126" s="26"/>
      <c r="AO126" s="26"/>
      <c r="AP126" s="103"/>
      <c r="AQ126" s="104"/>
      <c r="AR126" s="102"/>
      <c r="AS126" s="26"/>
      <c r="AT126" s="26"/>
      <c r="AU126" s="26"/>
      <c r="AV126" s="108"/>
      <c r="AW126" s="104"/>
      <c r="AX126" s="102"/>
    </row>
    <row r="127" spans="2:50" ht="75.75" customHeight="1" x14ac:dyDescent="0.25">
      <c r="B127" s="100"/>
      <c r="C127" s="101"/>
      <c r="D127" s="28" t="s">
        <v>110</v>
      </c>
      <c r="E127" s="102"/>
      <c r="F127" s="103"/>
      <c r="G127" s="104"/>
      <c r="H127" s="107"/>
      <c r="I127" s="75"/>
      <c r="J127" s="75"/>
      <c r="K127" s="75"/>
      <c r="L127" s="80"/>
      <c r="M127" s="80"/>
      <c r="N127" s="80"/>
      <c r="O127" s="80"/>
      <c r="P127" s="80"/>
      <c r="Q127" s="80"/>
      <c r="R127" s="103"/>
      <c r="S127" s="104"/>
      <c r="T127" s="102"/>
      <c r="U127" s="26"/>
      <c r="V127" s="26"/>
      <c r="W127" s="26"/>
      <c r="X127" s="103"/>
      <c r="Y127" s="104"/>
      <c r="Z127" s="102"/>
      <c r="AA127" s="26"/>
      <c r="AB127" s="26"/>
      <c r="AC127" s="26"/>
      <c r="AD127" s="103"/>
      <c r="AE127" s="104"/>
      <c r="AF127" s="102"/>
      <c r="AG127" s="26"/>
      <c r="AH127" s="26"/>
      <c r="AI127" s="26"/>
      <c r="AJ127" s="103"/>
      <c r="AK127" s="104"/>
      <c r="AL127" s="102"/>
      <c r="AM127" s="26"/>
      <c r="AN127" s="26"/>
      <c r="AO127" s="26"/>
      <c r="AP127" s="103"/>
      <c r="AQ127" s="104"/>
      <c r="AR127" s="102"/>
      <c r="AS127" s="26"/>
      <c r="AT127" s="26"/>
      <c r="AU127" s="26"/>
      <c r="AV127" s="108"/>
      <c r="AW127" s="104"/>
      <c r="AX127" s="102"/>
    </row>
    <row r="128" spans="2:50" ht="35.25" customHeight="1" x14ac:dyDescent="0.25">
      <c r="B128" s="100">
        <v>25</v>
      </c>
      <c r="C128" s="101" t="s">
        <v>111</v>
      </c>
      <c r="D128" s="28" t="s">
        <v>112</v>
      </c>
      <c r="E128" s="102" t="s">
        <v>13</v>
      </c>
      <c r="F128" s="103">
        <v>21000</v>
      </c>
      <c r="G128" s="104">
        <v>2000</v>
      </c>
      <c r="H128" s="105">
        <f>F128+G128</f>
        <v>23000</v>
      </c>
      <c r="I128" s="68"/>
      <c r="J128" s="68"/>
      <c r="K128" s="68"/>
      <c r="L128" s="79">
        <v>16180</v>
      </c>
      <c r="M128" s="79">
        <v>1294.4000000000001</v>
      </c>
      <c r="N128" s="79">
        <v>17474.400000000001</v>
      </c>
      <c r="O128" s="79"/>
      <c r="P128" s="79"/>
      <c r="Q128" s="79"/>
      <c r="R128" s="103">
        <v>21000</v>
      </c>
      <c r="S128" s="104">
        <f>+R128*8%</f>
        <v>1680</v>
      </c>
      <c r="T128" s="106">
        <f>R128+S128</f>
        <v>22680</v>
      </c>
      <c r="U128" s="25"/>
      <c r="V128" s="25"/>
      <c r="W128" s="25"/>
      <c r="X128" s="103">
        <v>21000</v>
      </c>
      <c r="Y128" s="104">
        <f>X128*8%</f>
        <v>1680</v>
      </c>
      <c r="Z128" s="106">
        <f>X128+Y128</f>
        <v>22680</v>
      </c>
      <c r="AA128" s="25"/>
      <c r="AB128" s="25"/>
      <c r="AC128" s="25"/>
      <c r="AD128" s="103">
        <v>21000</v>
      </c>
      <c r="AE128" s="104">
        <f>AD128*8%</f>
        <v>1680</v>
      </c>
      <c r="AF128" s="106">
        <f>AD128+AE128</f>
        <v>22680</v>
      </c>
      <c r="AG128" s="25"/>
      <c r="AH128" s="25"/>
      <c r="AI128" s="25"/>
      <c r="AJ128" s="103">
        <v>21000</v>
      </c>
      <c r="AK128" s="104">
        <f>AJ128*8%</f>
        <v>1680</v>
      </c>
      <c r="AL128" s="106">
        <f>AJ128+AK128</f>
        <v>22680</v>
      </c>
      <c r="AM128" s="25"/>
      <c r="AN128" s="25"/>
      <c r="AO128" s="25"/>
      <c r="AP128" s="103">
        <v>21000</v>
      </c>
      <c r="AQ128" s="104">
        <f>AP128*8%</f>
        <v>1680</v>
      </c>
      <c r="AR128" s="106">
        <f>AP128+AQ128</f>
        <v>22680</v>
      </c>
      <c r="AS128" s="25"/>
      <c r="AT128" s="25"/>
      <c r="AU128" s="25"/>
      <c r="AV128" s="108">
        <v>21000</v>
      </c>
      <c r="AW128" s="104">
        <f>AV128*8%</f>
        <v>1680</v>
      </c>
      <c r="AX128" s="106">
        <f>AV128+AW128</f>
        <v>22680</v>
      </c>
    </row>
    <row r="129" spans="2:50" ht="15" customHeight="1" x14ac:dyDescent="0.25">
      <c r="B129" s="100"/>
      <c r="C129" s="101"/>
      <c r="D129" s="28" t="s">
        <v>113</v>
      </c>
      <c r="E129" s="102"/>
      <c r="F129" s="103"/>
      <c r="G129" s="104"/>
      <c r="H129" s="107"/>
      <c r="I129" s="75"/>
      <c r="J129" s="75"/>
      <c r="K129" s="75"/>
      <c r="L129" s="80"/>
      <c r="M129" s="80"/>
      <c r="N129" s="80"/>
      <c r="O129" s="80"/>
      <c r="P129" s="80"/>
      <c r="Q129" s="80"/>
      <c r="R129" s="103"/>
      <c r="S129" s="104"/>
      <c r="T129" s="102"/>
      <c r="U129" s="26"/>
      <c r="V129" s="26"/>
      <c r="W129" s="26"/>
      <c r="X129" s="103"/>
      <c r="Y129" s="104"/>
      <c r="Z129" s="102"/>
      <c r="AA129" s="26"/>
      <c r="AB129" s="26"/>
      <c r="AC129" s="26"/>
      <c r="AD129" s="103"/>
      <c r="AE129" s="104"/>
      <c r="AF129" s="102"/>
      <c r="AG129" s="26"/>
      <c r="AH129" s="26"/>
      <c r="AI129" s="26"/>
      <c r="AJ129" s="103"/>
      <c r="AK129" s="104"/>
      <c r="AL129" s="102"/>
      <c r="AM129" s="26"/>
      <c r="AN129" s="26"/>
      <c r="AO129" s="26"/>
      <c r="AP129" s="103"/>
      <c r="AQ129" s="104"/>
      <c r="AR129" s="102"/>
      <c r="AS129" s="26"/>
      <c r="AT129" s="26"/>
      <c r="AU129" s="26"/>
      <c r="AV129" s="108"/>
      <c r="AW129" s="104"/>
      <c r="AX129" s="102"/>
    </row>
    <row r="130" spans="2:50" ht="22.5" customHeight="1" x14ac:dyDescent="0.25">
      <c r="B130" s="100"/>
      <c r="C130" s="101"/>
      <c r="D130" s="28" t="s">
        <v>114</v>
      </c>
      <c r="E130" s="102"/>
      <c r="F130" s="103"/>
      <c r="G130" s="104"/>
      <c r="H130" s="107"/>
      <c r="I130" s="75"/>
      <c r="J130" s="75"/>
      <c r="K130" s="75"/>
      <c r="L130" s="80"/>
      <c r="M130" s="80"/>
      <c r="N130" s="80"/>
      <c r="O130" s="80"/>
      <c r="P130" s="80"/>
      <c r="Q130" s="80"/>
      <c r="R130" s="103"/>
      <c r="S130" s="104"/>
      <c r="T130" s="102"/>
      <c r="U130" s="26"/>
      <c r="V130" s="26"/>
      <c r="W130" s="26"/>
      <c r="X130" s="103"/>
      <c r="Y130" s="104"/>
      <c r="Z130" s="102"/>
      <c r="AA130" s="26"/>
      <c r="AB130" s="26"/>
      <c r="AC130" s="26"/>
      <c r="AD130" s="103"/>
      <c r="AE130" s="104"/>
      <c r="AF130" s="102"/>
      <c r="AG130" s="26"/>
      <c r="AH130" s="26"/>
      <c r="AI130" s="26"/>
      <c r="AJ130" s="103"/>
      <c r="AK130" s="104"/>
      <c r="AL130" s="102"/>
      <c r="AM130" s="26"/>
      <c r="AN130" s="26"/>
      <c r="AO130" s="26"/>
      <c r="AP130" s="103"/>
      <c r="AQ130" s="104"/>
      <c r="AR130" s="102"/>
      <c r="AS130" s="26"/>
      <c r="AT130" s="26"/>
      <c r="AU130" s="26"/>
      <c r="AV130" s="108"/>
      <c r="AW130" s="104"/>
      <c r="AX130" s="102"/>
    </row>
    <row r="131" spans="2:50" ht="15" customHeight="1" x14ac:dyDescent="0.25">
      <c r="B131" s="100"/>
      <c r="C131" s="101"/>
      <c r="D131" s="28" t="s">
        <v>115</v>
      </c>
      <c r="E131" s="102"/>
      <c r="F131" s="103"/>
      <c r="G131" s="104"/>
      <c r="H131" s="107"/>
      <c r="I131" s="75"/>
      <c r="J131" s="75"/>
      <c r="K131" s="75"/>
      <c r="L131" s="80"/>
      <c r="M131" s="80"/>
      <c r="N131" s="80"/>
      <c r="O131" s="80"/>
      <c r="P131" s="80"/>
      <c r="Q131" s="80"/>
      <c r="R131" s="103"/>
      <c r="S131" s="104"/>
      <c r="T131" s="102"/>
      <c r="U131" s="26"/>
      <c r="V131" s="26"/>
      <c r="W131" s="26"/>
      <c r="X131" s="103"/>
      <c r="Y131" s="104"/>
      <c r="Z131" s="102"/>
      <c r="AA131" s="26"/>
      <c r="AB131" s="26"/>
      <c r="AC131" s="26"/>
      <c r="AD131" s="103"/>
      <c r="AE131" s="104"/>
      <c r="AF131" s="102"/>
      <c r="AG131" s="26"/>
      <c r="AH131" s="26"/>
      <c r="AI131" s="26"/>
      <c r="AJ131" s="103"/>
      <c r="AK131" s="104"/>
      <c r="AL131" s="102"/>
      <c r="AM131" s="26"/>
      <c r="AN131" s="26"/>
      <c r="AO131" s="26"/>
      <c r="AP131" s="103"/>
      <c r="AQ131" s="104"/>
      <c r="AR131" s="102"/>
      <c r="AS131" s="26"/>
      <c r="AT131" s="26"/>
      <c r="AU131" s="26"/>
      <c r="AV131" s="108"/>
      <c r="AW131" s="104"/>
      <c r="AX131" s="102"/>
    </row>
    <row r="132" spans="2:50" ht="22.5" customHeight="1" x14ac:dyDescent="0.25">
      <c r="B132" s="100"/>
      <c r="C132" s="101"/>
      <c r="D132" s="28" t="s">
        <v>108</v>
      </c>
      <c r="E132" s="102"/>
      <c r="F132" s="103"/>
      <c r="G132" s="104"/>
      <c r="H132" s="107"/>
      <c r="I132" s="75"/>
      <c r="J132" s="75"/>
      <c r="K132" s="75"/>
      <c r="L132" s="80"/>
      <c r="M132" s="80"/>
      <c r="N132" s="80"/>
      <c r="O132" s="80"/>
      <c r="P132" s="80"/>
      <c r="Q132" s="80"/>
      <c r="R132" s="103"/>
      <c r="S132" s="104"/>
      <c r="T132" s="102"/>
      <c r="U132" s="26"/>
      <c r="V132" s="26"/>
      <c r="W132" s="26"/>
      <c r="X132" s="103"/>
      <c r="Y132" s="104"/>
      <c r="Z132" s="102"/>
      <c r="AA132" s="26"/>
      <c r="AB132" s="26"/>
      <c r="AC132" s="26"/>
      <c r="AD132" s="103"/>
      <c r="AE132" s="104"/>
      <c r="AF132" s="102"/>
      <c r="AG132" s="26"/>
      <c r="AH132" s="26"/>
      <c r="AI132" s="26"/>
      <c r="AJ132" s="103"/>
      <c r="AK132" s="104"/>
      <c r="AL132" s="102"/>
      <c r="AM132" s="26"/>
      <c r="AN132" s="26"/>
      <c r="AO132" s="26"/>
      <c r="AP132" s="103"/>
      <c r="AQ132" s="104"/>
      <c r="AR132" s="102"/>
      <c r="AS132" s="26"/>
      <c r="AT132" s="26"/>
      <c r="AU132" s="26"/>
      <c r="AV132" s="108"/>
      <c r="AW132" s="104"/>
      <c r="AX132" s="102"/>
    </row>
    <row r="133" spans="2:50" ht="22.5" customHeight="1" x14ac:dyDescent="0.25">
      <c r="B133" s="100"/>
      <c r="C133" s="101"/>
      <c r="D133" s="28" t="s">
        <v>109</v>
      </c>
      <c r="E133" s="102"/>
      <c r="F133" s="103"/>
      <c r="G133" s="104"/>
      <c r="H133" s="107"/>
      <c r="I133" s="75"/>
      <c r="J133" s="75"/>
      <c r="K133" s="75"/>
      <c r="L133" s="80"/>
      <c r="M133" s="80"/>
      <c r="N133" s="80"/>
      <c r="O133" s="80"/>
      <c r="P133" s="80"/>
      <c r="Q133" s="80"/>
      <c r="R133" s="103"/>
      <c r="S133" s="104"/>
      <c r="T133" s="102"/>
      <c r="U133" s="26"/>
      <c r="V133" s="26"/>
      <c r="W133" s="26"/>
      <c r="X133" s="103"/>
      <c r="Y133" s="104"/>
      <c r="Z133" s="102"/>
      <c r="AA133" s="26"/>
      <c r="AB133" s="26"/>
      <c r="AC133" s="26"/>
      <c r="AD133" s="103"/>
      <c r="AE133" s="104"/>
      <c r="AF133" s="102"/>
      <c r="AG133" s="26"/>
      <c r="AH133" s="26"/>
      <c r="AI133" s="26"/>
      <c r="AJ133" s="103"/>
      <c r="AK133" s="104"/>
      <c r="AL133" s="102"/>
      <c r="AM133" s="26"/>
      <c r="AN133" s="26"/>
      <c r="AO133" s="26"/>
      <c r="AP133" s="103"/>
      <c r="AQ133" s="104"/>
      <c r="AR133" s="102"/>
      <c r="AS133" s="26"/>
      <c r="AT133" s="26"/>
      <c r="AU133" s="26"/>
      <c r="AV133" s="108"/>
      <c r="AW133" s="104"/>
      <c r="AX133" s="102"/>
    </row>
    <row r="134" spans="2:50" ht="84" customHeight="1" x14ac:dyDescent="0.25">
      <c r="B134" s="100"/>
      <c r="C134" s="101"/>
      <c r="D134" s="28" t="s">
        <v>110</v>
      </c>
      <c r="E134" s="102"/>
      <c r="F134" s="103"/>
      <c r="G134" s="104"/>
      <c r="H134" s="107"/>
      <c r="I134" s="75"/>
      <c r="J134" s="75"/>
      <c r="K134" s="75"/>
      <c r="L134" s="80"/>
      <c r="M134" s="80"/>
      <c r="N134" s="80"/>
      <c r="O134" s="80"/>
      <c r="P134" s="80"/>
      <c r="Q134" s="80"/>
      <c r="R134" s="103"/>
      <c r="S134" s="104"/>
      <c r="T134" s="102"/>
      <c r="U134" s="26"/>
      <c r="V134" s="26"/>
      <c r="W134" s="26"/>
      <c r="X134" s="103"/>
      <c r="Y134" s="104"/>
      <c r="Z134" s="102"/>
      <c r="AA134" s="26"/>
      <c r="AB134" s="26"/>
      <c r="AC134" s="26"/>
      <c r="AD134" s="103"/>
      <c r="AE134" s="104"/>
      <c r="AF134" s="102"/>
      <c r="AG134" s="26"/>
      <c r="AH134" s="26"/>
      <c r="AI134" s="26"/>
      <c r="AJ134" s="103"/>
      <c r="AK134" s="104"/>
      <c r="AL134" s="102"/>
      <c r="AM134" s="26"/>
      <c r="AN134" s="26"/>
      <c r="AO134" s="26"/>
      <c r="AP134" s="103"/>
      <c r="AQ134" s="104"/>
      <c r="AR134" s="102"/>
      <c r="AS134" s="26"/>
      <c r="AT134" s="26"/>
      <c r="AU134" s="26"/>
      <c r="AV134" s="108"/>
      <c r="AW134" s="104"/>
      <c r="AX134" s="102"/>
    </row>
    <row r="135" spans="2:50" ht="35.25" customHeight="1" x14ac:dyDescent="0.25">
      <c r="B135" s="100">
        <v>26</v>
      </c>
      <c r="C135" s="101" t="s">
        <v>116</v>
      </c>
      <c r="D135" s="28" t="s">
        <v>117</v>
      </c>
      <c r="E135" s="102" t="s">
        <v>13</v>
      </c>
      <c r="F135" s="103">
        <v>26000</v>
      </c>
      <c r="G135" s="104">
        <v>2000</v>
      </c>
      <c r="H135" s="105">
        <f>F135+G135</f>
        <v>28000</v>
      </c>
      <c r="I135" s="68"/>
      <c r="J135" s="68"/>
      <c r="K135" s="68"/>
      <c r="L135" s="79">
        <v>22913</v>
      </c>
      <c r="M135" s="79">
        <v>1833.04</v>
      </c>
      <c r="N135" s="79">
        <v>24746.04</v>
      </c>
      <c r="O135" s="79"/>
      <c r="P135" s="79"/>
      <c r="Q135" s="79"/>
      <c r="R135" s="103">
        <v>26000</v>
      </c>
      <c r="S135" s="104">
        <f>-+R135*8%</f>
        <v>-2080</v>
      </c>
      <c r="T135" s="106">
        <f>R135+S135</f>
        <v>23920</v>
      </c>
      <c r="U135" s="25"/>
      <c r="V135" s="25"/>
      <c r="W135" s="25"/>
      <c r="X135" s="103">
        <v>26000</v>
      </c>
      <c r="Y135" s="104">
        <f>X135*8%</f>
        <v>2080</v>
      </c>
      <c r="Z135" s="106">
        <f>X135+Y135</f>
        <v>28080</v>
      </c>
      <c r="AA135" s="25"/>
      <c r="AB135" s="25"/>
      <c r="AC135" s="25"/>
      <c r="AD135" s="103">
        <v>26000</v>
      </c>
      <c r="AE135" s="104">
        <f>AD135*8%</f>
        <v>2080</v>
      </c>
      <c r="AF135" s="106">
        <f>AD135+AE135</f>
        <v>28080</v>
      </c>
      <c r="AG135" s="25"/>
      <c r="AH135" s="25"/>
      <c r="AI135" s="25"/>
      <c r="AJ135" s="103">
        <v>26000</v>
      </c>
      <c r="AK135" s="104">
        <f>AJ135*8%</f>
        <v>2080</v>
      </c>
      <c r="AL135" s="106">
        <f>AJ135+AK135</f>
        <v>28080</v>
      </c>
      <c r="AM135" s="25"/>
      <c r="AN135" s="25"/>
      <c r="AO135" s="25"/>
      <c r="AP135" s="103">
        <v>26000</v>
      </c>
      <c r="AQ135" s="104">
        <f>AP135*8%</f>
        <v>2080</v>
      </c>
      <c r="AR135" s="106">
        <f>AP135+AQ135</f>
        <v>28080</v>
      </c>
      <c r="AS135" s="25"/>
      <c r="AT135" s="25"/>
      <c r="AU135" s="25"/>
      <c r="AV135" s="108">
        <v>26000</v>
      </c>
      <c r="AW135" s="104">
        <f>AV135*8%</f>
        <v>2080</v>
      </c>
      <c r="AX135" s="106">
        <f>AV135+AW135</f>
        <v>28080</v>
      </c>
    </row>
    <row r="136" spans="2:50" ht="32.25" customHeight="1" x14ac:dyDescent="0.25">
      <c r="B136" s="100"/>
      <c r="C136" s="101"/>
      <c r="D136" s="28" t="s">
        <v>118</v>
      </c>
      <c r="E136" s="102"/>
      <c r="F136" s="103"/>
      <c r="G136" s="104"/>
      <c r="H136" s="107"/>
      <c r="I136" s="75"/>
      <c r="J136" s="75"/>
      <c r="K136" s="75"/>
      <c r="L136" s="80"/>
      <c r="M136" s="80"/>
      <c r="N136" s="80"/>
      <c r="O136" s="80"/>
      <c r="P136" s="80"/>
      <c r="Q136" s="80"/>
      <c r="R136" s="103"/>
      <c r="S136" s="104"/>
      <c r="T136" s="102"/>
      <c r="U136" s="26"/>
      <c r="V136" s="26"/>
      <c r="W136" s="26"/>
      <c r="X136" s="103"/>
      <c r="Y136" s="104"/>
      <c r="Z136" s="102"/>
      <c r="AA136" s="26"/>
      <c r="AB136" s="26"/>
      <c r="AC136" s="26"/>
      <c r="AD136" s="103"/>
      <c r="AE136" s="104"/>
      <c r="AF136" s="102"/>
      <c r="AG136" s="26"/>
      <c r="AH136" s="26"/>
      <c r="AI136" s="26"/>
      <c r="AJ136" s="103"/>
      <c r="AK136" s="104"/>
      <c r="AL136" s="102"/>
      <c r="AM136" s="26"/>
      <c r="AN136" s="26"/>
      <c r="AO136" s="26"/>
      <c r="AP136" s="103"/>
      <c r="AQ136" s="104"/>
      <c r="AR136" s="102"/>
      <c r="AS136" s="26"/>
      <c r="AT136" s="26"/>
      <c r="AU136" s="26"/>
      <c r="AV136" s="108"/>
      <c r="AW136" s="104"/>
      <c r="AX136" s="102"/>
    </row>
    <row r="137" spans="2:50" ht="15" customHeight="1" x14ac:dyDescent="0.25">
      <c r="B137" s="100"/>
      <c r="C137" s="101"/>
      <c r="D137" s="28" t="s">
        <v>119</v>
      </c>
      <c r="E137" s="102"/>
      <c r="F137" s="103"/>
      <c r="G137" s="104"/>
      <c r="H137" s="107"/>
      <c r="I137" s="75"/>
      <c r="J137" s="75"/>
      <c r="K137" s="75"/>
      <c r="L137" s="80"/>
      <c r="M137" s="80"/>
      <c r="N137" s="80"/>
      <c r="O137" s="80"/>
      <c r="P137" s="80"/>
      <c r="Q137" s="80"/>
      <c r="R137" s="103"/>
      <c r="S137" s="104"/>
      <c r="T137" s="102"/>
      <c r="U137" s="26"/>
      <c r="V137" s="26"/>
      <c r="W137" s="26"/>
      <c r="X137" s="103"/>
      <c r="Y137" s="104"/>
      <c r="Z137" s="102"/>
      <c r="AA137" s="26"/>
      <c r="AB137" s="26"/>
      <c r="AC137" s="26"/>
      <c r="AD137" s="103"/>
      <c r="AE137" s="104"/>
      <c r="AF137" s="102"/>
      <c r="AG137" s="26"/>
      <c r="AH137" s="26"/>
      <c r="AI137" s="26"/>
      <c r="AJ137" s="103"/>
      <c r="AK137" s="104"/>
      <c r="AL137" s="102"/>
      <c r="AM137" s="26"/>
      <c r="AN137" s="26"/>
      <c r="AO137" s="26"/>
      <c r="AP137" s="103"/>
      <c r="AQ137" s="104"/>
      <c r="AR137" s="102"/>
      <c r="AS137" s="26"/>
      <c r="AT137" s="26"/>
      <c r="AU137" s="26"/>
      <c r="AV137" s="108"/>
      <c r="AW137" s="104"/>
      <c r="AX137" s="102"/>
    </row>
    <row r="138" spans="2:50" x14ac:dyDescent="0.25">
      <c r="B138" s="100"/>
      <c r="C138" s="101"/>
      <c r="D138" s="28" t="s">
        <v>120</v>
      </c>
      <c r="E138" s="102"/>
      <c r="F138" s="103"/>
      <c r="G138" s="104"/>
      <c r="H138" s="107"/>
      <c r="I138" s="75"/>
      <c r="J138" s="75"/>
      <c r="K138" s="75"/>
      <c r="L138" s="80"/>
      <c r="M138" s="80"/>
      <c r="N138" s="80"/>
      <c r="O138" s="80"/>
      <c r="P138" s="80"/>
      <c r="Q138" s="80"/>
      <c r="R138" s="103"/>
      <c r="S138" s="104"/>
      <c r="T138" s="102"/>
      <c r="U138" s="26"/>
      <c r="V138" s="26"/>
      <c r="W138" s="26"/>
      <c r="X138" s="103"/>
      <c r="Y138" s="104"/>
      <c r="Z138" s="102"/>
      <c r="AA138" s="26"/>
      <c r="AB138" s="26"/>
      <c r="AC138" s="26"/>
      <c r="AD138" s="103"/>
      <c r="AE138" s="104"/>
      <c r="AF138" s="102"/>
      <c r="AG138" s="26"/>
      <c r="AH138" s="26"/>
      <c r="AI138" s="26"/>
      <c r="AJ138" s="103"/>
      <c r="AK138" s="104"/>
      <c r="AL138" s="102"/>
      <c r="AM138" s="26"/>
      <c r="AN138" s="26"/>
      <c r="AO138" s="26"/>
      <c r="AP138" s="103"/>
      <c r="AQ138" s="104"/>
      <c r="AR138" s="102"/>
      <c r="AS138" s="26"/>
      <c r="AT138" s="26"/>
      <c r="AU138" s="26"/>
      <c r="AV138" s="108"/>
      <c r="AW138" s="104"/>
      <c r="AX138" s="102"/>
    </row>
    <row r="139" spans="2:50" ht="97.5" customHeight="1" x14ac:dyDescent="0.25">
      <c r="B139" s="100"/>
      <c r="C139" s="101"/>
      <c r="D139" s="28" t="s">
        <v>121</v>
      </c>
      <c r="E139" s="102"/>
      <c r="F139" s="103"/>
      <c r="G139" s="104"/>
      <c r="H139" s="107"/>
      <c r="I139" s="75"/>
      <c r="J139" s="75"/>
      <c r="K139" s="75"/>
      <c r="L139" s="80"/>
      <c r="M139" s="80"/>
      <c r="N139" s="80"/>
      <c r="O139" s="80"/>
      <c r="P139" s="80"/>
      <c r="Q139" s="80"/>
      <c r="R139" s="103"/>
      <c r="S139" s="104"/>
      <c r="T139" s="102"/>
      <c r="U139" s="26"/>
      <c r="V139" s="26"/>
      <c r="W139" s="26"/>
      <c r="X139" s="103"/>
      <c r="Y139" s="104"/>
      <c r="Z139" s="102"/>
      <c r="AA139" s="26"/>
      <c r="AB139" s="26"/>
      <c r="AC139" s="26"/>
      <c r="AD139" s="103"/>
      <c r="AE139" s="104"/>
      <c r="AF139" s="102"/>
      <c r="AG139" s="26"/>
      <c r="AH139" s="26"/>
      <c r="AI139" s="26"/>
      <c r="AJ139" s="103"/>
      <c r="AK139" s="104"/>
      <c r="AL139" s="102"/>
      <c r="AM139" s="26"/>
      <c r="AN139" s="26"/>
      <c r="AO139" s="26"/>
      <c r="AP139" s="103"/>
      <c r="AQ139" s="104"/>
      <c r="AR139" s="102"/>
      <c r="AS139" s="26"/>
      <c r="AT139" s="26"/>
      <c r="AU139" s="26"/>
      <c r="AV139" s="108"/>
      <c r="AW139" s="104"/>
      <c r="AX139" s="102"/>
    </row>
    <row r="140" spans="2:50" ht="146.25" customHeight="1" x14ac:dyDescent="0.25">
      <c r="B140" s="100">
        <v>27</v>
      </c>
      <c r="C140" s="28" t="s">
        <v>122</v>
      </c>
      <c r="D140" s="101" t="s">
        <v>124</v>
      </c>
      <c r="E140" s="102" t="s">
        <v>125</v>
      </c>
      <c r="F140" s="103">
        <v>20000</v>
      </c>
      <c r="G140" s="104">
        <v>2000</v>
      </c>
      <c r="H140" s="105">
        <f>F140+G140</f>
        <v>22000</v>
      </c>
      <c r="I140" s="68"/>
      <c r="J140" s="68"/>
      <c r="K140" s="68"/>
      <c r="L140" s="79">
        <v>136927</v>
      </c>
      <c r="M140" s="79">
        <v>10954.16</v>
      </c>
      <c r="N140" s="79">
        <v>147881.16</v>
      </c>
      <c r="O140" s="79"/>
      <c r="P140" s="79"/>
      <c r="Q140" s="79"/>
      <c r="R140" s="103">
        <v>20000</v>
      </c>
      <c r="S140" s="104">
        <f>+R140*8%</f>
        <v>1600</v>
      </c>
      <c r="T140" s="106">
        <f>R140+S140</f>
        <v>21600</v>
      </c>
      <c r="U140" s="25"/>
      <c r="V140" s="25"/>
      <c r="W140" s="25"/>
      <c r="X140" s="103">
        <v>20000</v>
      </c>
      <c r="Y140" s="104">
        <f>X140*8%</f>
        <v>1600</v>
      </c>
      <c r="Z140" s="106">
        <f>X140+Y140</f>
        <v>21600</v>
      </c>
      <c r="AA140" s="25"/>
      <c r="AB140" s="25"/>
      <c r="AC140" s="25"/>
      <c r="AD140" s="103">
        <v>20000</v>
      </c>
      <c r="AE140" s="104">
        <f>AD140*8%</f>
        <v>1600</v>
      </c>
      <c r="AF140" s="106">
        <f>AD140+AE140</f>
        <v>21600</v>
      </c>
      <c r="AG140" s="25"/>
      <c r="AH140" s="25"/>
      <c r="AI140" s="25"/>
      <c r="AJ140" s="103">
        <v>20000</v>
      </c>
      <c r="AK140" s="104">
        <f>AJ140*8%</f>
        <v>1600</v>
      </c>
      <c r="AL140" s="106">
        <f>AJ140+AK140</f>
        <v>21600</v>
      </c>
      <c r="AM140" s="25"/>
      <c r="AN140" s="25"/>
      <c r="AO140" s="25"/>
      <c r="AP140" s="103">
        <v>20000</v>
      </c>
      <c r="AQ140" s="104">
        <f>AP140*8%</f>
        <v>1600</v>
      </c>
      <c r="AR140" s="106">
        <f>AP140+AQ140</f>
        <v>21600</v>
      </c>
      <c r="AS140" s="25"/>
      <c r="AT140" s="25"/>
      <c r="AU140" s="25"/>
      <c r="AV140" s="108">
        <v>20000</v>
      </c>
      <c r="AW140" s="104">
        <f>AV140*8%</f>
        <v>1600</v>
      </c>
      <c r="AX140" s="106">
        <f>AV140+AW140</f>
        <v>21600</v>
      </c>
    </row>
    <row r="141" spans="2:50" ht="26.25" customHeight="1" x14ac:dyDescent="0.25">
      <c r="B141" s="100"/>
      <c r="C141" s="28" t="s">
        <v>123</v>
      </c>
      <c r="D141" s="101"/>
      <c r="E141" s="102"/>
      <c r="F141" s="103"/>
      <c r="G141" s="104"/>
      <c r="H141" s="107"/>
      <c r="I141" s="75"/>
      <c r="J141" s="75"/>
      <c r="K141" s="75"/>
      <c r="L141" s="80"/>
      <c r="M141" s="80"/>
      <c r="N141" s="80"/>
      <c r="O141" s="80"/>
      <c r="P141" s="80"/>
      <c r="Q141" s="80"/>
      <c r="R141" s="103"/>
      <c r="S141" s="104"/>
      <c r="T141" s="102"/>
      <c r="U141" s="26"/>
      <c r="V141" s="26"/>
      <c r="W141" s="26"/>
      <c r="X141" s="103"/>
      <c r="Y141" s="104"/>
      <c r="Z141" s="102"/>
      <c r="AA141" s="26"/>
      <c r="AB141" s="26"/>
      <c r="AC141" s="26"/>
      <c r="AD141" s="103"/>
      <c r="AE141" s="104"/>
      <c r="AF141" s="102"/>
      <c r="AG141" s="26"/>
      <c r="AH141" s="26"/>
      <c r="AI141" s="26"/>
      <c r="AJ141" s="103"/>
      <c r="AK141" s="104"/>
      <c r="AL141" s="102"/>
      <c r="AM141" s="26"/>
      <c r="AN141" s="26"/>
      <c r="AO141" s="26"/>
      <c r="AP141" s="103"/>
      <c r="AQ141" s="104"/>
      <c r="AR141" s="102"/>
      <c r="AS141" s="26"/>
      <c r="AT141" s="26"/>
      <c r="AU141" s="26"/>
      <c r="AV141" s="108"/>
      <c r="AW141" s="104"/>
      <c r="AX141" s="102"/>
    </row>
    <row r="142" spans="2:50" ht="156.75" customHeight="1" x14ac:dyDescent="0.25">
      <c r="B142" s="100">
        <v>28</v>
      </c>
      <c r="C142" s="28" t="s">
        <v>122</v>
      </c>
      <c r="D142" s="101" t="s">
        <v>127</v>
      </c>
      <c r="E142" s="102" t="s">
        <v>125</v>
      </c>
      <c r="F142" s="103">
        <v>20000</v>
      </c>
      <c r="G142" s="104">
        <v>2000</v>
      </c>
      <c r="H142" s="105">
        <f>F142+G142</f>
        <v>22000</v>
      </c>
      <c r="I142" s="68"/>
      <c r="J142" s="68"/>
      <c r="K142" s="68"/>
      <c r="L142" s="79">
        <v>231350</v>
      </c>
      <c r="M142" s="79">
        <v>18508</v>
      </c>
      <c r="N142" s="79">
        <v>249858</v>
      </c>
      <c r="O142" s="79"/>
      <c r="P142" s="79"/>
      <c r="Q142" s="79"/>
      <c r="R142" s="103">
        <v>20000</v>
      </c>
      <c r="S142" s="104">
        <f>+R142*8%</f>
        <v>1600</v>
      </c>
      <c r="T142" s="106">
        <f>R142+S142</f>
        <v>21600</v>
      </c>
      <c r="U142" s="25"/>
      <c r="V142" s="25"/>
      <c r="W142" s="25"/>
      <c r="X142" s="103">
        <v>20000</v>
      </c>
      <c r="Y142" s="104">
        <f>X142*8%</f>
        <v>1600</v>
      </c>
      <c r="Z142" s="106">
        <f>X142+Y142</f>
        <v>21600</v>
      </c>
      <c r="AA142" s="25"/>
      <c r="AB142" s="25"/>
      <c r="AC142" s="25"/>
      <c r="AD142" s="103">
        <v>20000</v>
      </c>
      <c r="AE142" s="104">
        <f>AD142*8%</f>
        <v>1600</v>
      </c>
      <c r="AF142" s="106">
        <f>AD142+AE142</f>
        <v>21600</v>
      </c>
      <c r="AG142" s="25"/>
      <c r="AH142" s="25"/>
      <c r="AI142" s="25"/>
      <c r="AJ142" s="103">
        <v>20000</v>
      </c>
      <c r="AK142" s="104">
        <f>AJ142*8%</f>
        <v>1600</v>
      </c>
      <c r="AL142" s="106">
        <f>AJ142+AK142</f>
        <v>21600</v>
      </c>
      <c r="AM142" s="25"/>
      <c r="AN142" s="25"/>
      <c r="AO142" s="25"/>
      <c r="AP142" s="103">
        <v>20000</v>
      </c>
      <c r="AQ142" s="104">
        <f>AP142*8%</f>
        <v>1600</v>
      </c>
      <c r="AR142" s="106">
        <f>AP142+AQ142</f>
        <v>21600</v>
      </c>
      <c r="AS142" s="25"/>
      <c r="AT142" s="25"/>
      <c r="AU142" s="25"/>
      <c r="AV142" s="108">
        <v>20000</v>
      </c>
      <c r="AW142" s="104">
        <f>AV142*8%</f>
        <v>1600</v>
      </c>
      <c r="AX142" s="106">
        <f>AV142+AW142</f>
        <v>21600</v>
      </c>
    </row>
    <row r="143" spans="2:50" x14ac:dyDescent="0.25">
      <c r="B143" s="100"/>
      <c r="C143" s="28" t="s">
        <v>126</v>
      </c>
      <c r="D143" s="101"/>
      <c r="E143" s="102"/>
      <c r="F143" s="103"/>
      <c r="G143" s="104"/>
      <c r="H143" s="107"/>
      <c r="I143" s="75"/>
      <c r="J143" s="75"/>
      <c r="K143" s="75"/>
      <c r="L143" s="80"/>
      <c r="M143" s="80"/>
      <c r="N143" s="80"/>
      <c r="O143" s="80"/>
      <c r="P143" s="80"/>
      <c r="Q143" s="80"/>
      <c r="R143" s="103"/>
      <c r="S143" s="104"/>
      <c r="T143" s="102"/>
      <c r="U143" s="26"/>
      <c r="V143" s="26"/>
      <c r="W143" s="26"/>
      <c r="X143" s="103"/>
      <c r="Y143" s="104"/>
      <c r="Z143" s="102"/>
      <c r="AA143" s="26"/>
      <c r="AB143" s="26"/>
      <c r="AC143" s="26"/>
      <c r="AD143" s="103"/>
      <c r="AE143" s="104"/>
      <c r="AF143" s="102"/>
      <c r="AG143" s="26"/>
      <c r="AH143" s="26"/>
      <c r="AI143" s="26"/>
      <c r="AJ143" s="103"/>
      <c r="AK143" s="104"/>
      <c r="AL143" s="102"/>
      <c r="AM143" s="26"/>
      <c r="AN143" s="26"/>
      <c r="AO143" s="26"/>
      <c r="AP143" s="103"/>
      <c r="AQ143" s="104"/>
      <c r="AR143" s="102"/>
      <c r="AS143" s="26"/>
      <c r="AT143" s="26"/>
      <c r="AU143" s="26"/>
      <c r="AV143" s="108"/>
      <c r="AW143" s="104"/>
      <c r="AX143" s="102"/>
    </row>
    <row r="144" spans="2:50" ht="34.5" customHeight="1" x14ac:dyDescent="0.25">
      <c r="B144" s="27">
        <v>29</v>
      </c>
      <c r="C144" s="28" t="s">
        <v>128</v>
      </c>
      <c r="D144" s="28" t="s">
        <v>129</v>
      </c>
      <c r="E144" s="26" t="s">
        <v>13</v>
      </c>
      <c r="F144" s="31">
        <v>1500</v>
      </c>
      <c r="G144" s="30">
        <f>+F144*8%</f>
        <v>120</v>
      </c>
      <c r="H144" s="68">
        <f>F144+G144</f>
        <v>1620</v>
      </c>
      <c r="I144" s="68"/>
      <c r="J144" s="68"/>
      <c r="K144" s="68"/>
      <c r="L144" s="79">
        <v>1287</v>
      </c>
      <c r="M144" s="79">
        <v>102.96000000000001</v>
      </c>
      <c r="N144" s="79">
        <v>1389.96</v>
      </c>
      <c r="O144" s="79"/>
      <c r="P144" s="79"/>
      <c r="Q144" s="79"/>
      <c r="R144" s="31">
        <v>1500</v>
      </c>
      <c r="S144" s="30">
        <f t="shared" ref="S144:S153" si="14">+R144*8%</f>
        <v>120</v>
      </c>
      <c r="T144" s="25">
        <f>R144+S144</f>
        <v>1620</v>
      </c>
      <c r="U144" s="25"/>
      <c r="V144" s="25"/>
      <c r="W144" s="25"/>
      <c r="X144" s="31">
        <v>1500</v>
      </c>
      <c r="Y144" s="30">
        <f t="shared" ref="Y144:Y153" si="15">X144*8%</f>
        <v>120</v>
      </c>
      <c r="Z144" s="25">
        <f>X144+Y144</f>
        <v>1620</v>
      </c>
      <c r="AA144" s="25"/>
      <c r="AB144" s="25"/>
      <c r="AC144" s="25"/>
      <c r="AD144" s="31">
        <v>1500</v>
      </c>
      <c r="AE144" s="30">
        <f t="shared" ref="AE144:AE153" si="16">AD144*8%</f>
        <v>120</v>
      </c>
      <c r="AF144" s="25">
        <f>AD144+AE144</f>
        <v>1620</v>
      </c>
      <c r="AG144" s="25"/>
      <c r="AH144" s="25"/>
      <c r="AI144" s="25"/>
      <c r="AJ144" s="31">
        <v>1500</v>
      </c>
      <c r="AK144" s="30">
        <f t="shared" ref="AK144:AK153" si="17">AJ144*8%</f>
        <v>120</v>
      </c>
      <c r="AL144" s="25">
        <f>AJ144+AK144</f>
        <v>1620</v>
      </c>
      <c r="AM144" s="25"/>
      <c r="AN144" s="25"/>
      <c r="AO144" s="25"/>
      <c r="AP144" s="31">
        <v>1500</v>
      </c>
      <c r="AQ144" s="30">
        <f t="shared" ref="AQ144:AQ153" si="18">AP144*8%</f>
        <v>120</v>
      </c>
      <c r="AR144" s="25">
        <f>AP144+AQ144</f>
        <v>1620</v>
      </c>
      <c r="AS144" s="25"/>
      <c r="AT144" s="25"/>
      <c r="AU144" s="25"/>
      <c r="AV144" s="32">
        <v>1500</v>
      </c>
      <c r="AW144" s="30">
        <f t="shared" ref="AW144:AW153" si="19">AV144*8%</f>
        <v>120</v>
      </c>
      <c r="AX144" s="25">
        <f>AV144+AW144</f>
        <v>1620</v>
      </c>
    </row>
    <row r="145" spans="2:50" ht="34.5" customHeight="1" x14ac:dyDescent="0.25">
      <c r="B145" s="27">
        <v>30</v>
      </c>
      <c r="C145" s="28" t="s">
        <v>130</v>
      </c>
      <c r="D145" s="28" t="s">
        <v>131</v>
      </c>
      <c r="E145" s="26" t="s">
        <v>13</v>
      </c>
      <c r="F145" s="31">
        <v>2000</v>
      </c>
      <c r="G145" s="30">
        <f t="shared" ref="G145:G153" si="20">+F145*8%</f>
        <v>160</v>
      </c>
      <c r="H145" s="68">
        <f t="shared" ref="H145:H153" si="21">F145+G145</f>
        <v>2160</v>
      </c>
      <c r="I145" s="68"/>
      <c r="J145" s="68"/>
      <c r="K145" s="68"/>
      <c r="L145" s="79">
        <v>1777</v>
      </c>
      <c r="M145" s="79">
        <v>142.16</v>
      </c>
      <c r="N145" s="79">
        <v>1919.16</v>
      </c>
      <c r="O145" s="79"/>
      <c r="P145" s="79"/>
      <c r="Q145" s="79"/>
      <c r="R145" s="31">
        <v>2000</v>
      </c>
      <c r="S145" s="30">
        <f t="shared" si="14"/>
        <v>160</v>
      </c>
      <c r="T145" s="25">
        <f t="shared" ref="T145:T153" si="22">R145+S145</f>
        <v>2160</v>
      </c>
      <c r="U145" s="25"/>
      <c r="V145" s="25"/>
      <c r="W145" s="25"/>
      <c r="X145" s="31">
        <v>2000</v>
      </c>
      <c r="Y145" s="30">
        <f t="shared" si="15"/>
        <v>160</v>
      </c>
      <c r="Z145" s="25">
        <f t="shared" ref="Z145:Z153" si="23">X145+Y145</f>
        <v>2160</v>
      </c>
      <c r="AA145" s="25"/>
      <c r="AB145" s="25"/>
      <c r="AC145" s="25"/>
      <c r="AD145" s="31">
        <v>2000</v>
      </c>
      <c r="AE145" s="30">
        <f t="shared" si="16"/>
        <v>160</v>
      </c>
      <c r="AF145" s="25">
        <f t="shared" ref="AF145:AF153" si="24">AD145+AE145</f>
        <v>2160</v>
      </c>
      <c r="AG145" s="25"/>
      <c r="AH145" s="25"/>
      <c r="AI145" s="25"/>
      <c r="AJ145" s="31">
        <v>2000</v>
      </c>
      <c r="AK145" s="30">
        <f t="shared" si="17"/>
        <v>160</v>
      </c>
      <c r="AL145" s="25">
        <f t="shared" ref="AL145:AL153" si="25">AJ145+AK145</f>
        <v>2160</v>
      </c>
      <c r="AM145" s="25"/>
      <c r="AN145" s="25"/>
      <c r="AO145" s="25"/>
      <c r="AP145" s="31">
        <v>2000</v>
      </c>
      <c r="AQ145" s="30">
        <f t="shared" si="18"/>
        <v>160</v>
      </c>
      <c r="AR145" s="25">
        <f t="shared" ref="AR145:AR153" si="26">AP145+AQ145</f>
        <v>2160</v>
      </c>
      <c r="AS145" s="25"/>
      <c r="AT145" s="25"/>
      <c r="AU145" s="25"/>
      <c r="AV145" s="32">
        <v>2000</v>
      </c>
      <c r="AW145" s="30">
        <f t="shared" si="19"/>
        <v>160</v>
      </c>
      <c r="AX145" s="25">
        <f t="shared" ref="AX145:AX153" si="27">AV145+AW145</f>
        <v>2160</v>
      </c>
    </row>
    <row r="146" spans="2:50" ht="75.75" customHeight="1" x14ac:dyDescent="0.25">
      <c r="B146" s="27">
        <v>31</v>
      </c>
      <c r="C146" s="28" t="s">
        <v>132</v>
      </c>
      <c r="D146" s="28" t="s">
        <v>133</v>
      </c>
      <c r="E146" s="26" t="s">
        <v>13</v>
      </c>
      <c r="F146" s="31">
        <v>2600</v>
      </c>
      <c r="G146" s="30">
        <f t="shared" si="20"/>
        <v>208</v>
      </c>
      <c r="H146" s="68">
        <f t="shared" si="21"/>
        <v>2808</v>
      </c>
      <c r="I146" s="68"/>
      <c r="J146" s="68"/>
      <c r="K146" s="68"/>
      <c r="L146" s="79">
        <v>2211</v>
      </c>
      <c r="M146" s="79">
        <v>176.88</v>
      </c>
      <c r="N146" s="79">
        <v>2387.88</v>
      </c>
      <c r="O146" s="79"/>
      <c r="P146" s="79"/>
      <c r="Q146" s="79"/>
      <c r="R146" s="31">
        <v>2600</v>
      </c>
      <c r="S146" s="30">
        <f t="shared" si="14"/>
        <v>208</v>
      </c>
      <c r="T146" s="25">
        <f t="shared" si="22"/>
        <v>2808</v>
      </c>
      <c r="U146" s="25"/>
      <c r="V146" s="25"/>
      <c r="W146" s="25"/>
      <c r="X146" s="31">
        <v>2600</v>
      </c>
      <c r="Y146" s="30">
        <f t="shared" si="15"/>
        <v>208</v>
      </c>
      <c r="Z146" s="25">
        <f t="shared" si="23"/>
        <v>2808</v>
      </c>
      <c r="AA146" s="25"/>
      <c r="AB146" s="25"/>
      <c r="AC146" s="25"/>
      <c r="AD146" s="31">
        <v>2600</v>
      </c>
      <c r="AE146" s="30">
        <f t="shared" si="16"/>
        <v>208</v>
      </c>
      <c r="AF146" s="25">
        <f t="shared" si="24"/>
        <v>2808</v>
      </c>
      <c r="AG146" s="25"/>
      <c r="AH146" s="25"/>
      <c r="AI146" s="25"/>
      <c r="AJ146" s="31">
        <v>2600</v>
      </c>
      <c r="AK146" s="30">
        <f t="shared" si="17"/>
        <v>208</v>
      </c>
      <c r="AL146" s="25">
        <f t="shared" si="25"/>
        <v>2808</v>
      </c>
      <c r="AM146" s="25"/>
      <c r="AN146" s="25"/>
      <c r="AO146" s="25"/>
      <c r="AP146" s="31">
        <v>2600</v>
      </c>
      <c r="AQ146" s="30">
        <f t="shared" si="18"/>
        <v>208</v>
      </c>
      <c r="AR146" s="25">
        <f t="shared" si="26"/>
        <v>2808</v>
      </c>
      <c r="AS146" s="25"/>
      <c r="AT146" s="25"/>
      <c r="AU146" s="25"/>
      <c r="AV146" s="32">
        <v>2600</v>
      </c>
      <c r="AW146" s="30">
        <f t="shared" si="19"/>
        <v>208</v>
      </c>
      <c r="AX146" s="25">
        <f t="shared" si="27"/>
        <v>2808</v>
      </c>
    </row>
    <row r="147" spans="2:50" ht="95.25" customHeight="1" x14ac:dyDescent="0.25">
      <c r="B147" s="27">
        <v>32</v>
      </c>
      <c r="C147" s="28" t="s">
        <v>134</v>
      </c>
      <c r="D147" s="28" t="s">
        <v>135</v>
      </c>
      <c r="E147" s="26" t="s">
        <v>13</v>
      </c>
      <c r="F147" s="31">
        <v>3800</v>
      </c>
      <c r="G147" s="30">
        <f t="shared" si="20"/>
        <v>304</v>
      </c>
      <c r="H147" s="68">
        <f t="shared" si="21"/>
        <v>4104</v>
      </c>
      <c r="I147" s="68"/>
      <c r="J147" s="68"/>
      <c r="K147" s="68"/>
      <c r="L147" s="79">
        <v>3329</v>
      </c>
      <c r="M147" s="79">
        <v>266.32</v>
      </c>
      <c r="N147" s="79">
        <v>3595.32</v>
      </c>
      <c r="O147" s="79"/>
      <c r="P147" s="79"/>
      <c r="Q147" s="79"/>
      <c r="R147" s="31">
        <v>3800</v>
      </c>
      <c r="S147" s="30">
        <f t="shared" si="14"/>
        <v>304</v>
      </c>
      <c r="T147" s="25">
        <f t="shared" si="22"/>
        <v>4104</v>
      </c>
      <c r="U147" s="25"/>
      <c r="V147" s="25"/>
      <c r="W147" s="25"/>
      <c r="X147" s="31">
        <v>3800</v>
      </c>
      <c r="Y147" s="30">
        <f t="shared" si="15"/>
        <v>304</v>
      </c>
      <c r="Z147" s="25">
        <f t="shared" si="23"/>
        <v>4104</v>
      </c>
      <c r="AA147" s="25"/>
      <c r="AB147" s="25"/>
      <c r="AC147" s="25"/>
      <c r="AD147" s="31">
        <v>3800</v>
      </c>
      <c r="AE147" s="30">
        <f t="shared" si="16"/>
        <v>304</v>
      </c>
      <c r="AF147" s="25">
        <f t="shared" si="24"/>
        <v>4104</v>
      </c>
      <c r="AG147" s="25"/>
      <c r="AH147" s="25"/>
      <c r="AI147" s="25"/>
      <c r="AJ147" s="31">
        <v>3800</v>
      </c>
      <c r="AK147" s="30">
        <f t="shared" si="17"/>
        <v>304</v>
      </c>
      <c r="AL147" s="25">
        <f t="shared" si="25"/>
        <v>4104</v>
      </c>
      <c r="AM147" s="25"/>
      <c r="AN147" s="25"/>
      <c r="AO147" s="25"/>
      <c r="AP147" s="31">
        <v>3800</v>
      </c>
      <c r="AQ147" s="30">
        <f t="shared" si="18"/>
        <v>304</v>
      </c>
      <c r="AR147" s="25">
        <f t="shared" si="26"/>
        <v>4104</v>
      </c>
      <c r="AS147" s="25"/>
      <c r="AT147" s="25"/>
      <c r="AU147" s="25"/>
      <c r="AV147" s="32">
        <v>3800</v>
      </c>
      <c r="AW147" s="30">
        <f t="shared" si="19"/>
        <v>304</v>
      </c>
      <c r="AX147" s="25">
        <f t="shared" si="27"/>
        <v>4104</v>
      </c>
    </row>
    <row r="148" spans="2:50" ht="55.5" customHeight="1" x14ac:dyDescent="0.25">
      <c r="B148" s="27">
        <v>33</v>
      </c>
      <c r="C148" s="28" t="s">
        <v>136</v>
      </c>
      <c r="D148" s="28" t="s">
        <v>137</v>
      </c>
      <c r="E148" s="26" t="s">
        <v>13</v>
      </c>
      <c r="F148" s="31">
        <v>3900</v>
      </c>
      <c r="G148" s="30">
        <f t="shared" si="20"/>
        <v>312</v>
      </c>
      <c r="H148" s="68">
        <f t="shared" si="21"/>
        <v>4212</v>
      </c>
      <c r="I148" s="68"/>
      <c r="J148" s="68"/>
      <c r="K148" s="68"/>
      <c r="L148" s="79">
        <v>3287</v>
      </c>
      <c r="M148" s="79">
        <v>262.95999999999998</v>
      </c>
      <c r="N148" s="79">
        <v>3549.96</v>
      </c>
      <c r="O148" s="79"/>
      <c r="P148" s="79"/>
      <c r="Q148" s="79"/>
      <c r="R148" s="31">
        <v>3900</v>
      </c>
      <c r="S148" s="30">
        <f t="shared" si="14"/>
        <v>312</v>
      </c>
      <c r="T148" s="25">
        <f t="shared" si="22"/>
        <v>4212</v>
      </c>
      <c r="U148" s="25"/>
      <c r="V148" s="25"/>
      <c r="W148" s="25"/>
      <c r="X148" s="31">
        <v>3900</v>
      </c>
      <c r="Y148" s="30">
        <f t="shared" si="15"/>
        <v>312</v>
      </c>
      <c r="Z148" s="25">
        <f t="shared" si="23"/>
        <v>4212</v>
      </c>
      <c r="AA148" s="25"/>
      <c r="AB148" s="25"/>
      <c r="AC148" s="25"/>
      <c r="AD148" s="31">
        <v>3900</v>
      </c>
      <c r="AE148" s="30">
        <f t="shared" si="16"/>
        <v>312</v>
      </c>
      <c r="AF148" s="25">
        <f t="shared" si="24"/>
        <v>4212</v>
      </c>
      <c r="AG148" s="25"/>
      <c r="AH148" s="25"/>
      <c r="AI148" s="25"/>
      <c r="AJ148" s="31">
        <v>3900</v>
      </c>
      <c r="AK148" s="30">
        <f t="shared" si="17"/>
        <v>312</v>
      </c>
      <c r="AL148" s="25">
        <f t="shared" si="25"/>
        <v>4212</v>
      </c>
      <c r="AM148" s="25"/>
      <c r="AN148" s="25"/>
      <c r="AO148" s="25"/>
      <c r="AP148" s="31">
        <v>3900</v>
      </c>
      <c r="AQ148" s="30">
        <f t="shared" si="18"/>
        <v>312</v>
      </c>
      <c r="AR148" s="25">
        <f t="shared" si="26"/>
        <v>4212</v>
      </c>
      <c r="AS148" s="25"/>
      <c r="AT148" s="25"/>
      <c r="AU148" s="25"/>
      <c r="AV148" s="32">
        <v>3900</v>
      </c>
      <c r="AW148" s="30">
        <f t="shared" si="19"/>
        <v>312</v>
      </c>
      <c r="AX148" s="25">
        <f t="shared" si="27"/>
        <v>4212</v>
      </c>
    </row>
    <row r="149" spans="2:50" ht="68.25" customHeight="1" x14ac:dyDescent="0.25">
      <c r="B149" s="27">
        <v>34</v>
      </c>
      <c r="C149" s="28" t="s">
        <v>138</v>
      </c>
      <c r="D149" s="28" t="s">
        <v>137</v>
      </c>
      <c r="E149" s="26" t="s">
        <v>13</v>
      </c>
      <c r="F149" s="31">
        <v>4500</v>
      </c>
      <c r="G149" s="30">
        <f t="shared" si="20"/>
        <v>360</v>
      </c>
      <c r="H149" s="68">
        <f t="shared" si="21"/>
        <v>4860</v>
      </c>
      <c r="I149" s="68"/>
      <c r="J149" s="68"/>
      <c r="K149" s="68"/>
      <c r="L149" s="79">
        <v>3822</v>
      </c>
      <c r="M149" s="79">
        <v>305.76</v>
      </c>
      <c r="N149" s="79">
        <v>4127.76</v>
      </c>
      <c r="O149" s="79"/>
      <c r="P149" s="79"/>
      <c r="Q149" s="79"/>
      <c r="R149" s="31">
        <v>4500</v>
      </c>
      <c r="S149" s="30">
        <f t="shared" si="14"/>
        <v>360</v>
      </c>
      <c r="T149" s="25">
        <f t="shared" si="22"/>
        <v>4860</v>
      </c>
      <c r="U149" s="25"/>
      <c r="V149" s="25"/>
      <c r="W149" s="25"/>
      <c r="X149" s="31">
        <v>4500</v>
      </c>
      <c r="Y149" s="30">
        <f t="shared" si="15"/>
        <v>360</v>
      </c>
      <c r="Z149" s="25">
        <f t="shared" si="23"/>
        <v>4860</v>
      </c>
      <c r="AA149" s="25"/>
      <c r="AB149" s="25"/>
      <c r="AC149" s="25"/>
      <c r="AD149" s="31">
        <v>4500</v>
      </c>
      <c r="AE149" s="30">
        <f t="shared" si="16"/>
        <v>360</v>
      </c>
      <c r="AF149" s="25">
        <f t="shared" si="24"/>
        <v>4860</v>
      </c>
      <c r="AG149" s="25"/>
      <c r="AH149" s="25"/>
      <c r="AI149" s="25"/>
      <c r="AJ149" s="31">
        <v>4500</v>
      </c>
      <c r="AK149" s="30">
        <f t="shared" si="17"/>
        <v>360</v>
      </c>
      <c r="AL149" s="25">
        <f t="shared" si="25"/>
        <v>4860</v>
      </c>
      <c r="AM149" s="25"/>
      <c r="AN149" s="25"/>
      <c r="AO149" s="25"/>
      <c r="AP149" s="31">
        <v>4500</v>
      </c>
      <c r="AQ149" s="30">
        <f t="shared" si="18"/>
        <v>360</v>
      </c>
      <c r="AR149" s="25">
        <f t="shared" si="26"/>
        <v>4860</v>
      </c>
      <c r="AS149" s="25"/>
      <c r="AT149" s="25"/>
      <c r="AU149" s="25"/>
      <c r="AV149" s="32">
        <v>4500</v>
      </c>
      <c r="AW149" s="30">
        <f t="shared" si="19"/>
        <v>360</v>
      </c>
      <c r="AX149" s="25">
        <f t="shared" si="27"/>
        <v>4860</v>
      </c>
    </row>
    <row r="150" spans="2:50" ht="39.75" customHeight="1" x14ac:dyDescent="0.25">
      <c r="B150" s="27">
        <v>35</v>
      </c>
      <c r="C150" s="28" t="s">
        <v>139</v>
      </c>
      <c r="D150" s="28" t="s">
        <v>137</v>
      </c>
      <c r="E150" s="26" t="s">
        <v>13</v>
      </c>
      <c r="F150" s="31">
        <v>4400</v>
      </c>
      <c r="G150" s="30">
        <f t="shared" si="20"/>
        <v>352</v>
      </c>
      <c r="H150" s="68">
        <f t="shared" si="21"/>
        <v>4752</v>
      </c>
      <c r="I150" s="68"/>
      <c r="J150" s="68"/>
      <c r="K150" s="68"/>
      <c r="L150" s="79">
        <v>4511</v>
      </c>
      <c r="M150" s="79">
        <v>360.88</v>
      </c>
      <c r="N150" s="79">
        <v>4871.88</v>
      </c>
      <c r="O150" s="79"/>
      <c r="P150" s="79"/>
      <c r="Q150" s="79"/>
      <c r="R150" s="31">
        <v>4400</v>
      </c>
      <c r="S150" s="30">
        <f t="shared" si="14"/>
        <v>352</v>
      </c>
      <c r="T150" s="25">
        <f t="shared" si="22"/>
        <v>4752</v>
      </c>
      <c r="U150" s="25"/>
      <c r="V150" s="25"/>
      <c r="W150" s="25"/>
      <c r="X150" s="31">
        <v>4400</v>
      </c>
      <c r="Y150" s="30">
        <f t="shared" si="15"/>
        <v>352</v>
      </c>
      <c r="Z150" s="25">
        <f t="shared" si="23"/>
        <v>4752</v>
      </c>
      <c r="AA150" s="25"/>
      <c r="AB150" s="25"/>
      <c r="AC150" s="25"/>
      <c r="AD150" s="31">
        <v>4400</v>
      </c>
      <c r="AE150" s="30">
        <f t="shared" si="16"/>
        <v>352</v>
      </c>
      <c r="AF150" s="25">
        <f t="shared" si="24"/>
        <v>4752</v>
      </c>
      <c r="AG150" s="25"/>
      <c r="AH150" s="25"/>
      <c r="AI150" s="25"/>
      <c r="AJ150" s="31">
        <v>4400</v>
      </c>
      <c r="AK150" s="30">
        <f t="shared" si="17"/>
        <v>352</v>
      </c>
      <c r="AL150" s="25">
        <f t="shared" si="25"/>
        <v>4752</v>
      </c>
      <c r="AM150" s="25"/>
      <c r="AN150" s="25"/>
      <c r="AO150" s="25"/>
      <c r="AP150" s="31">
        <v>4400</v>
      </c>
      <c r="AQ150" s="30">
        <f t="shared" si="18"/>
        <v>352</v>
      </c>
      <c r="AR150" s="25">
        <f t="shared" si="26"/>
        <v>4752</v>
      </c>
      <c r="AS150" s="25"/>
      <c r="AT150" s="25"/>
      <c r="AU150" s="25"/>
      <c r="AV150" s="32">
        <v>4400</v>
      </c>
      <c r="AW150" s="30">
        <f t="shared" si="19"/>
        <v>352</v>
      </c>
      <c r="AX150" s="25">
        <f t="shared" si="27"/>
        <v>4752</v>
      </c>
    </row>
    <row r="151" spans="2:50" ht="53.25" customHeight="1" x14ac:dyDescent="0.25">
      <c r="B151" s="27">
        <v>36</v>
      </c>
      <c r="C151" s="28" t="s">
        <v>140</v>
      </c>
      <c r="D151" s="28" t="s">
        <v>137</v>
      </c>
      <c r="E151" s="26" t="s">
        <v>13</v>
      </c>
      <c r="F151" s="31">
        <v>10000</v>
      </c>
      <c r="G151" s="30">
        <f t="shared" si="20"/>
        <v>800</v>
      </c>
      <c r="H151" s="68">
        <f t="shared" si="21"/>
        <v>10800</v>
      </c>
      <c r="I151" s="68"/>
      <c r="J151" s="68"/>
      <c r="K151" s="68"/>
      <c r="L151" s="79">
        <v>7722</v>
      </c>
      <c r="M151" s="79">
        <v>617.76</v>
      </c>
      <c r="N151" s="79">
        <v>8339.76</v>
      </c>
      <c r="O151" s="79"/>
      <c r="P151" s="79"/>
      <c r="Q151" s="79"/>
      <c r="R151" s="31">
        <v>10000</v>
      </c>
      <c r="S151" s="30">
        <f t="shared" si="14"/>
        <v>800</v>
      </c>
      <c r="T151" s="25">
        <f t="shared" si="22"/>
        <v>10800</v>
      </c>
      <c r="U151" s="25"/>
      <c r="V151" s="25"/>
      <c r="W151" s="25"/>
      <c r="X151" s="31">
        <v>10000</v>
      </c>
      <c r="Y151" s="30">
        <f t="shared" si="15"/>
        <v>800</v>
      </c>
      <c r="Z151" s="25">
        <f t="shared" si="23"/>
        <v>10800</v>
      </c>
      <c r="AA151" s="25"/>
      <c r="AB151" s="25"/>
      <c r="AC151" s="25"/>
      <c r="AD151" s="31">
        <v>10000</v>
      </c>
      <c r="AE151" s="30">
        <f t="shared" si="16"/>
        <v>800</v>
      </c>
      <c r="AF151" s="25">
        <f t="shared" si="24"/>
        <v>10800</v>
      </c>
      <c r="AG151" s="25"/>
      <c r="AH151" s="25"/>
      <c r="AI151" s="25"/>
      <c r="AJ151" s="31">
        <v>10000</v>
      </c>
      <c r="AK151" s="30">
        <f t="shared" si="17"/>
        <v>800</v>
      </c>
      <c r="AL151" s="25">
        <f t="shared" si="25"/>
        <v>10800</v>
      </c>
      <c r="AM151" s="25"/>
      <c r="AN151" s="25"/>
      <c r="AO151" s="25"/>
      <c r="AP151" s="31">
        <v>10000</v>
      </c>
      <c r="AQ151" s="30">
        <f t="shared" si="18"/>
        <v>800</v>
      </c>
      <c r="AR151" s="25">
        <f t="shared" si="26"/>
        <v>10800</v>
      </c>
      <c r="AS151" s="25"/>
      <c r="AT151" s="25"/>
      <c r="AU151" s="25"/>
      <c r="AV151" s="32">
        <v>10000</v>
      </c>
      <c r="AW151" s="30">
        <f t="shared" si="19"/>
        <v>800</v>
      </c>
      <c r="AX151" s="25">
        <f t="shared" si="27"/>
        <v>10800</v>
      </c>
    </row>
    <row r="152" spans="2:50" ht="72" customHeight="1" x14ac:dyDescent="0.25">
      <c r="B152" s="27">
        <v>37</v>
      </c>
      <c r="C152" s="28" t="s">
        <v>141</v>
      </c>
      <c r="D152" s="28" t="s">
        <v>137</v>
      </c>
      <c r="E152" s="26" t="s">
        <v>13</v>
      </c>
      <c r="F152" s="31">
        <v>4600</v>
      </c>
      <c r="G152" s="30">
        <f t="shared" si="20"/>
        <v>368</v>
      </c>
      <c r="H152" s="68">
        <f t="shared" si="21"/>
        <v>4968</v>
      </c>
      <c r="I152" s="68"/>
      <c r="J152" s="68"/>
      <c r="K152" s="68"/>
      <c r="L152" s="79">
        <v>3553</v>
      </c>
      <c r="M152" s="79">
        <v>284.24</v>
      </c>
      <c r="N152" s="79">
        <v>3837.24</v>
      </c>
      <c r="O152" s="79"/>
      <c r="P152" s="79"/>
      <c r="Q152" s="79"/>
      <c r="R152" s="31">
        <v>4600</v>
      </c>
      <c r="S152" s="30">
        <f t="shared" si="14"/>
        <v>368</v>
      </c>
      <c r="T152" s="25">
        <f t="shared" si="22"/>
        <v>4968</v>
      </c>
      <c r="U152" s="25"/>
      <c r="V152" s="25"/>
      <c r="W152" s="25"/>
      <c r="X152" s="31">
        <v>4600</v>
      </c>
      <c r="Y152" s="30">
        <f t="shared" si="15"/>
        <v>368</v>
      </c>
      <c r="Z152" s="25">
        <f t="shared" si="23"/>
        <v>4968</v>
      </c>
      <c r="AA152" s="25"/>
      <c r="AB152" s="25"/>
      <c r="AC152" s="25"/>
      <c r="AD152" s="31">
        <v>4600</v>
      </c>
      <c r="AE152" s="30">
        <f t="shared" si="16"/>
        <v>368</v>
      </c>
      <c r="AF152" s="25">
        <f t="shared" si="24"/>
        <v>4968</v>
      </c>
      <c r="AG152" s="25"/>
      <c r="AH152" s="25"/>
      <c r="AI152" s="25"/>
      <c r="AJ152" s="31">
        <v>4600</v>
      </c>
      <c r="AK152" s="30">
        <f t="shared" si="17"/>
        <v>368</v>
      </c>
      <c r="AL152" s="25">
        <f t="shared" si="25"/>
        <v>4968</v>
      </c>
      <c r="AM152" s="25"/>
      <c r="AN152" s="25"/>
      <c r="AO152" s="25"/>
      <c r="AP152" s="31">
        <v>4600</v>
      </c>
      <c r="AQ152" s="30">
        <f t="shared" si="18"/>
        <v>368</v>
      </c>
      <c r="AR152" s="25">
        <f t="shared" si="26"/>
        <v>4968</v>
      </c>
      <c r="AS152" s="25"/>
      <c r="AT152" s="25"/>
      <c r="AU152" s="25"/>
      <c r="AV152" s="32">
        <v>4600</v>
      </c>
      <c r="AW152" s="30">
        <f t="shared" si="19"/>
        <v>368</v>
      </c>
      <c r="AX152" s="25">
        <f t="shared" si="27"/>
        <v>4968</v>
      </c>
    </row>
    <row r="153" spans="2:50" ht="51" customHeight="1" x14ac:dyDescent="0.25">
      <c r="B153" s="27">
        <v>38</v>
      </c>
      <c r="C153" s="28" t="s">
        <v>142</v>
      </c>
      <c r="D153" s="28" t="s">
        <v>137</v>
      </c>
      <c r="E153" s="26" t="s">
        <v>13</v>
      </c>
      <c r="F153" s="31">
        <v>5200</v>
      </c>
      <c r="G153" s="30">
        <f t="shared" si="20"/>
        <v>416</v>
      </c>
      <c r="H153" s="68">
        <f t="shared" si="21"/>
        <v>5616</v>
      </c>
      <c r="I153" s="68"/>
      <c r="J153" s="68"/>
      <c r="K153" s="68"/>
      <c r="L153" s="79">
        <v>4176</v>
      </c>
      <c r="M153" s="79">
        <v>334.08</v>
      </c>
      <c r="N153" s="79">
        <v>4510.08</v>
      </c>
      <c r="O153" s="79"/>
      <c r="P153" s="79"/>
      <c r="Q153" s="79"/>
      <c r="R153" s="31">
        <v>5200</v>
      </c>
      <c r="S153" s="30">
        <f t="shared" si="14"/>
        <v>416</v>
      </c>
      <c r="T153" s="25">
        <f t="shared" si="22"/>
        <v>5616</v>
      </c>
      <c r="U153" s="25"/>
      <c r="V153" s="25"/>
      <c r="W153" s="25"/>
      <c r="X153" s="31">
        <v>5200</v>
      </c>
      <c r="Y153" s="30">
        <f t="shared" si="15"/>
        <v>416</v>
      </c>
      <c r="Z153" s="25">
        <f t="shared" si="23"/>
        <v>5616</v>
      </c>
      <c r="AA153" s="25"/>
      <c r="AB153" s="25"/>
      <c r="AC153" s="25"/>
      <c r="AD153" s="31">
        <v>5200</v>
      </c>
      <c r="AE153" s="30">
        <f t="shared" si="16"/>
        <v>416</v>
      </c>
      <c r="AF153" s="25">
        <f t="shared" si="24"/>
        <v>5616</v>
      </c>
      <c r="AG153" s="25"/>
      <c r="AH153" s="25"/>
      <c r="AI153" s="25"/>
      <c r="AJ153" s="31">
        <v>5200</v>
      </c>
      <c r="AK153" s="30">
        <f t="shared" si="17"/>
        <v>416</v>
      </c>
      <c r="AL153" s="25">
        <f t="shared" si="25"/>
        <v>5616</v>
      </c>
      <c r="AM153" s="25"/>
      <c r="AN153" s="25"/>
      <c r="AO153" s="25"/>
      <c r="AP153" s="31">
        <v>5200</v>
      </c>
      <c r="AQ153" s="30">
        <f t="shared" si="18"/>
        <v>416</v>
      </c>
      <c r="AR153" s="25">
        <f t="shared" si="26"/>
        <v>5616</v>
      </c>
      <c r="AS153" s="25"/>
      <c r="AT153" s="25"/>
      <c r="AU153" s="25"/>
      <c r="AV153" s="32">
        <v>5200</v>
      </c>
      <c r="AW153" s="30">
        <f t="shared" si="19"/>
        <v>416</v>
      </c>
      <c r="AX153" s="25">
        <f t="shared" si="27"/>
        <v>5616</v>
      </c>
    </row>
    <row r="154" spans="2:50" x14ac:dyDescent="0.25">
      <c r="B154" s="99" t="s">
        <v>143</v>
      </c>
      <c r="C154" s="99"/>
      <c r="D154" s="99"/>
      <c r="E154" s="99"/>
      <c r="F154" s="20"/>
      <c r="G154" s="21"/>
      <c r="H154" s="67"/>
      <c r="I154" s="67"/>
      <c r="J154" s="67"/>
      <c r="K154" s="67"/>
      <c r="L154" s="23"/>
      <c r="M154" s="23"/>
      <c r="N154" s="23"/>
      <c r="O154" s="23"/>
      <c r="P154" s="23"/>
      <c r="Q154" s="23"/>
      <c r="R154" s="20"/>
      <c r="S154" s="21"/>
      <c r="T154" s="22"/>
      <c r="U154" s="22"/>
      <c r="V154" s="22"/>
      <c r="W154" s="22"/>
      <c r="X154" s="20"/>
      <c r="Y154" s="21"/>
      <c r="Z154" s="22"/>
      <c r="AA154" s="22"/>
      <c r="AB154" s="22"/>
      <c r="AC154" s="22"/>
      <c r="AD154" s="20"/>
      <c r="AE154" s="21"/>
      <c r="AF154" s="22"/>
      <c r="AG154" s="22"/>
      <c r="AH154" s="22"/>
      <c r="AI154" s="22"/>
      <c r="AJ154" s="20"/>
      <c r="AK154" s="21"/>
      <c r="AL154" s="22"/>
      <c r="AM154" s="22"/>
      <c r="AN154" s="22"/>
      <c r="AO154" s="22"/>
      <c r="AP154" s="20"/>
      <c r="AQ154" s="21"/>
      <c r="AR154" s="22"/>
      <c r="AS154" s="22"/>
      <c r="AT154" s="22"/>
      <c r="AU154" s="22"/>
      <c r="AV154" s="39"/>
      <c r="AW154" s="21"/>
      <c r="AX154" s="22"/>
    </row>
    <row r="155" spans="2:50" ht="131.25" customHeight="1" x14ac:dyDescent="0.25">
      <c r="B155" s="27">
        <v>39</v>
      </c>
      <c r="C155" s="28" t="s">
        <v>144</v>
      </c>
      <c r="D155" s="28" t="s">
        <v>145</v>
      </c>
      <c r="E155" s="30" t="s">
        <v>13</v>
      </c>
      <c r="F155" s="31">
        <v>23000</v>
      </c>
      <c r="G155" s="30">
        <f>F155*19%</f>
        <v>4370</v>
      </c>
      <c r="H155" s="68">
        <f>F155+G155</f>
        <v>27370</v>
      </c>
      <c r="I155" s="68"/>
      <c r="J155" s="68"/>
      <c r="K155" s="68"/>
      <c r="L155" s="79">
        <v>17433</v>
      </c>
      <c r="M155" s="79">
        <v>3312.27</v>
      </c>
      <c r="N155" s="79">
        <v>20745.27</v>
      </c>
      <c r="O155" s="79"/>
      <c r="P155" s="79"/>
      <c r="Q155" s="79"/>
      <c r="R155" s="31">
        <v>23000</v>
      </c>
      <c r="S155" s="30">
        <f>R155*19%</f>
        <v>4370</v>
      </c>
      <c r="T155" s="25">
        <f>R155+S155</f>
        <v>27370</v>
      </c>
      <c r="U155" s="25"/>
      <c r="V155" s="25"/>
      <c r="W155" s="25"/>
      <c r="X155" s="31">
        <v>23000</v>
      </c>
      <c r="Y155" s="30">
        <f>X155*19%</f>
        <v>4370</v>
      </c>
      <c r="Z155" s="25">
        <f>X155+Y155</f>
        <v>27370</v>
      </c>
      <c r="AA155" s="25"/>
      <c r="AB155" s="25"/>
      <c r="AC155" s="25"/>
      <c r="AD155" s="31">
        <v>23000</v>
      </c>
      <c r="AE155" s="30">
        <f>AD155*19%</f>
        <v>4370</v>
      </c>
      <c r="AF155" s="25">
        <f>AD155+AE155</f>
        <v>27370</v>
      </c>
      <c r="AG155" s="25"/>
      <c r="AH155" s="25"/>
      <c r="AI155" s="25"/>
      <c r="AJ155" s="31">
        <v>23000</v>
      </c>
      <c r="AK155" s="30">
        <f>AJ155*19%</f>
        <v>4370</v>
      </c>
      <c r="AL155" s="25">
        <f>AJ155+AK155</f>
        <v>27370</v>
      </c>
      <c r="AM155" s="25"/>
      <c r="AN155" s="25"/>
      <c r="AO155" s="25"/>
      <c r="AP155" s="31">
        <v>23000</v>
      </c>
      <c r="AQ155" s="30">
        <f>AP155*19%</f>
        <v>4370</v>
      </c>
      <c r="AR155" s="25">
        <f>AP155+AQ155</f>
        <v>27370</v>
      </c>
      <c r="AS155" s="25"/>
      <c r="AT155" s="25"/>
      <c r="AU155" s="25"/>
      <c r="AV155" s="32">
        <v>23000</v>
      </c>
      <c r="AW155" s="30">
        <f>AV155*19%</f>
        <v>4370</v>
      </c>
      <c r="AX155" s="25">
        <f>AV155+AW155</f>
        <v>27370</v>
      </c>
    </row>
    <row r="156" spans="2:50" ht="33.75" x14ac:dyDescent="0.25">
      <c r="B156" s="27">
        <v>40</v>
      </c>
      <c r="C156" s="28" t="s">
        <v>146</v>
      </c>
      <c r="D156" s="28" t="s">
        <v>147</v>
      </c>
      <c r="E156" s="26" t="s">
        <v>13</v>
      </c>
      <c r="F156" s="31">
        <v>27000</v>
      </c>
      <c r="G156" s="30">
        <f t="shared" ref="G156:G160" si="28">F156*19%</f>
        <v>5130</v>
      </c>
      <c r="H156" s="68">
        <f>F156+G156</f>
        <v>32130</v>
      </c>
      <c r="I156" s="68"/>
      <c r="J156" s="68"/>
      <c r="K156" s="68"/>
      <c r="L156" s="79">
        <v>19798</v>
      </c>
      <c r="M156" s="79">
        <v>3761.62</v>
      </c>
      <c r="N156" s="79">
        <v>23559.62</v>
      </c>
      <c r="O156" s="79"/>
      <c r="P156" s="79"/>
      <c r="Q156" s="79"/>
      <c r="R156" s="31">
        <v>27000</v>
      </c>
      <c r="S156" s="30">
        <f t="shared" ref="S156:S160" si="29">R156*19%</f>
        <v>5130</v>
      </c>
      <c r="T156" s="25">
        <f>R156+S156</f>
        <v>32130</v>
      </c>
      <c r="U156" s="25"/>
      <c r="V156" s="25"/>
      <c r="W156" s="25"/>
      <c r="X156" s="31">
        <v>27000</v>
      </c>
      <c r="Y156" s="30">
        <f t="shared" ref="Y156:Y160" si="30">X156*19%</f>
        <v>5130</v>
      </c>
      <c r="Z156" s="25">
        <f>X156+Y156</f>
        <v>32130</v>
      </c>
      <c r="AA156" s="25"/>
      <c r="AB156" s="25"/>
      <c r="AC156" s="25"/>
      <c r="AD156" s="31">
        <v>27000</v>
      </c>
      <c r="AE156" s="30">
        <f t="shared" ref="AE156:AE160" si="31">AD156*19%</f>
        <v>5130</v>
      </c>
      <c r="AF156" s="25">
        <f>AD156+AE156</f>
        <v>32130</v>
      </c>
      <c r="AG156" s="25"/>
      <c r="AH156" s="25"/>
      <c r="AI156" s="25"/>
      <c r="AJ156" s="31">
        <v>27000</v>
      </c>
      <c r="AK156" s="30">
        <f t="shared" ref="AK156:AK160" si="32">AJ156*19%</f>
        <v>5130</v>
      </c>
      <c r="AL156" s="25">
        <f>AJ156+AK156</f>
        <v>32130</v>
      </c>
      <c r="AM156" s="25"/>
      <c r="AN156" s="25"/>
      <c r="AO156" s="25"/>
      <c r="AP156" s="31">
        <v>27000</v>
      </c>
      <c r="AQ156" s="30">
        <f t="shared" ref="AQ156:AQ160" si="33">AP156*19%</f>
        <v>5130</v>
      </c>
      <c r="AR156" s="25">
        <f>AP156+AQ156</f>
        <v>32130</v>
      </c>
      <c r="AS156" s="25"/>
      <c r="AT156" s="25"/>
      <c r="AU156" s="25"/>
      <c r="AV156" s="32">
        <v>27000</v>
      </c>
      <c r="AW156" s="30">
        <f t="shared" ref="AW156:AW160" si="34">AV156*19%</f>
        <v>5130</v>
      </c>
      <c r="AX156" s="25">
        <f>AV156+AW156</f>
        <v>32130</v>
      </c>
    </row>
    <row r="157" spans="2:50" ht="54" customHeight="1" x14ac:dyDescent="0.25">
      <c r="B157" s="27">
        <v>41</v>
      </c>
      <c r="C157" s="28" t="s">
        <v>148</v>
      </c>
      <c r="D157" s="28" t="s">
        <v>147</v>
      </c>
      <c r="E157" s="26" t="s">
        <v>13</v>
      </c>
      <c r="F157" s="31">
        <v>11200</v>
      </c>
      <c r="G157" s="30">
        <f t="shared" si="28"/>
        <v>2128</v>
      </c>
      <c r="H157" s="68">
        <f t="shared" ref="H157:H160" si="35">F157+G157</f>
        <v>13328</v>
      </c>
      <c r="I157" s="68"/>
      <c r="J157" s="68"/>
      <c r="K157" s="68"/>
      <c r="L157" s="79">
        <v>8740</v>
      </c>
      <c r="M157" s="79">
        <v>1660.6</v>
      </c>
      <c r="N157" s="79">
        <v>10400.6</v>
      </c>
      <c r="O157" s="79"/>
      <c r="P157" s="79"/>
      <c r="Q157" s="79"/>
      <c r="R157" s="31">
        <v>11200</v>
      </c>
      <c r="S157" s="30">
        <f t="shared" si="29"/>
        <v>2128</v>
      </c>
      <c r="T157" s="25">
        <f t="shared" ref="T157:T160" si="36">R157+S157</f>
        <v>13328</v>
      </c>
      <c r="U157" s="25"/>
      <c r="V157" s="25"/>
      <c r="W157" s="25"/>
      <c r="X157" s="31">
        <v>11200</v>
      </c>
      <c r="Y157" s="30">
        <f t="shared" si="30"/>
        <v>2128</v>
      </c>
      <c r="Z157" s="25">
        <f t="shared" ref="Z157:Z160" si="37">X157+Y157</f>
        <v>13328</v>
      </c>
      <c r="AA157" s="25"/>
      <c r="AB157" s="25"/>
      <c r="AC157" s="25"/>
      <c r="AD157" s="31">
        <v>11200</v>
      </c>
      <c r="AE157" s="30">
        <f t="shared" si="31"/>
        <v>2128</v>
      </c>
      <c r="AF157" s="25">
        <f t="shared" ref="AF157:AF160" si="38">AD157+AE157</f>
        <v>13328</v>
      </c>
      <c r="AG157" s="25"/>
      <c r="AH157" s="25"/>
      <c r="AI157" s="25"/>
      <c r="AJ157" s="31">
        <v>11200</v>
      </c>
      <c r="AK157" s="30">
        <f t="shared" si="32"/>
        <v>2128</v>
      </c>
      <c r="AL157" s="25">
        <f t="shared" ref="AL157:AL160" si="39">AJ157+AK157</f>
        <v>13328</v>
      </c>
      <c r="AM157" s="25"/>
      <c r="AN157" s="25"/>
      <c r="AO157" s="25"/>
      <c r="AP157" s="31">
        <v>11200</v>
      </c>
      <c r="AQ157" s="30">
        <f t="shared" si="33"/>
        <v>2128</v>
      </c>
      <c r="AR157" s="25">
        <f t="shared" ref="AR157:AR160" si="40">AP157+AQ157</f>
        <v>13328</v>
      </c>
      <c r="AS157" s="25"/>
      <c r="AT157" s="25"/>
      <c r="AU157" s="25"/>
      <c r="AV157" s="32">
        <v>11200</v>
      </c>
      <c r="AW157" s="30">
        <f t="shared" si="34"/>
        <v>2128</v>
      </c>
      <c r="AX157" s="25">
        <f t="shared" ref="AX157:AX160" si="41">AV157+AW157</f>
        <v>13328</v>
      </c>
    </row>
    <row r="158" spans="2:50" ht="51" customHeight="1" x14ac:dyDescent="0.25">
      <c r="B158" s="27">
        <v>42</v>
      </c>
      <c r="C158" s="28" t="s">
        <v>149</v>
      </c>
      <c r="D158" s="28" t="s">
        <v>147</v>
      </c>
      <c r="E158" s="26" t="s">
        <v>13</v>
      </c>
      <c r="F158" s="31">
        <v>17000</v>
      </c>
      <c r="G158" s="30">
        <f t="shared" si="28"/>
        <v>3230</v>
      </c>
      <c r="H158" s="68">
        <f t="shared" si="35"/>
        <v>20230</v>
      </c>
      <c r="I158" s="68"/>
      <c r="J158" s="68"/>
      <c r="K158" s="68"/>
      <c r="L158" s="79">
        <v>13660</v>
      </c>
      <c r="M158" s="79">
        <v>2595.4</v>
      </c>
      <c r="N158" s="79">
        <v>16255.4</v>
      </c>
      <c r="O158" s="79"/>
      <c r="P158" s="79"/>
      <c r="Q158" s="79"/>
      <c r="R158" s="31">
        <v>17000</v>
      </c>
      <c r="S158" s="30">
        <f t="shared" si="29"/>
        <v>3230</v>
      </c>
      <c r="T158" s="25">
        <f t="shared" si="36"/>
        <v>20230</v>
      </c>
      <c r="U158" s="25"/>
      <c r="V158" s="25"/>
      <c r="W158" s="25"/>
      <c r="X158" s="31">
        <v>17000</v>
      </c>
      <c r="Y158" s="30">
        <f t="shared" si="30"/>
        <v>3230</v>
      </c>
      <c r="Z158" s="25">
        <f t="shared" si="37"/>
        <v>20230</v>
      </c>
      <c r="AA158" s="25"/>
      <c r="AB158" s="25"/>
      <c r="AC158" s="25"/>
      <c r="AD158" s="31">
        <v>17000</v>
      </c>
      <c r="AE158" s="30">
        <f t="shared" si="31"/>
        <v>3230</v>
      </c>
      <c r="AF158" s="25">
        <f t="shared" si="38"/>
        <v>20230</v>
      </c>
      <c r="AG158" s="25"/>
      <c r="AH158" s="25"/>
      <c r="AI158" s="25"/>
      <c r="AJ158" s="31">
        <v>17000</v>
      </c>
      <c r="AK158" s="30">
        <f t="shared" si="32"/>
        <v>3230</v>
      </c>
      <c r="AL158" s="25">
        <f t="shared" si="39"/>
        <v>20230</v>
      </c>
      <c r="AM158" s="25"/>
      <c r="AN158" s="25"/>
      <c r="AO158" s="25"/>
      <c r="AP158" s="31">
        <v>17000</v>
      </c>
      <c r="AQ158" s="30">
        <f t="shared" si="33"/>
        <v>3230</v>
      </c>
      <c r="AR158" s="25">
        <f t="shared" si="40"/>
        <v>20230</v>
      </c>
      <c r="AS158" s="25"/>
      <c r="AT158" s="25"/>
      <c r="AU158" s="25"/>
      <c r="AV158" s="32">
        <v>17000</v>
      </c>
      <c r="AW158" s="30">
        <f t="shared" si="34"/>
        <v>3230</v>
      </c>
      <c r="AX158" s="25">
        <f t="shared" si="41"/>
        <v>20230</v>
      </c>
    </row>
    <row r="159" spans="2:50" ht="42.75" customHeight="1" x14ac:dyDescent="0.25">
      <c r="B159" s="27">
        <v>43</v>
      </c>
      <c r="C159" s="28" t="s">
        <v>150</v>
      </c>
      <c r="D159" s="28" t="s">
        <v>147</v>
      </c>
      <c r="E159" s="26" t="s">
        <v>13</v>
      </c>
      <c r="F159" s="31">
        <v>6500</v>
      </c>
      <c r="G159" s="30">
        <f t="shared" si="28"/>
        <v>1235</v>
      </c>
      <c r="H159" s="68">
        <f t="shared" si="35"/>
        <v>7735</v>
      </c>
      <c r="I159" s="68"/>
      <c r="J159" s="68"/>
      <c r="K159" s="68"/>
      <c r="L159" s="79">
        <v>4919</v>
      </c>
      <c r="M159" s="79">
        <v>934.61</v>
      </c>
      <c r="N159" s="79">
        <v>5853.61</v>
      </c>
      <c r="O159" s="79"/>
      <c r="P159" s="79"/>
      <c r="Q159" s="79"/>
      <c r="R159" s="31">
        <v>6500</v>
      </c>
      <c r="S159" s="30">
        <f t="shared" si="29"/>
        <v>1235</v>
      </c>
      <c r="T159" s="25">
        <f t="shared" si="36"/>
        <v>7735</v>
      </c>
      <c r="U159" s="25"/>
      <c r="V159" s="25"/>
      <c r="W159" s="25"/>
      <c r="X159" s="31">
        <v>6500</v>
      </c>
      <c r="Y159" s="30">
        <f t="shared" si="30"/>
        <v>1235</v>
      </c>
      <c r="Z159" s="25">
        <f t="shared" si="37"/>
        <v>7735</v>
      </c>
      <c r="AA159" s="25"/>
      <c r="AB159" s="25"/>
      <c r="AC159" s="25"/>
      <c r="AD159" s="31">
        <v>6500</v>
      </c>
      <c r="AE159" s="30">
        <f t="shared" si="31"/>
        <v>1235</v>
      </c>
      <c r="AF159" s="25">
        <f t="shared" si="38"/>
        <v>7735</v>
      </c>
      <c r="AG159" s="25"/>
      <c r="AH159" s="25"/>
      <c r="AI159" s="25"/>
      <c r="AJ159" s="31">
        <v>6500</v>
      </c>
      <c r="AK159" s="30">
        <f t="shared" si="32"/>
        <v>1235</v>
      </c>
      <c r="AL159" s="25">
        <f t="shared" si="39"/>
        <v>7735</v>
      </c>
      <c r="AM159" s="25"/>
      <c r="AN159" s="25"/>
      <c r="AO159" s="25"/>
      <c r="AP159" s="31">
        <v>6500</v>
      </c>
      <c r="AQ159" s="30">
        <f t="shared" si="33"/>
        <v>1235</v>
      </c>
      <c r="AR159" s="25">
        <f t="shared" si="40"/>
        <v>7735</v>
      </c>
      <c r="AS159" s="25"/>
      <c r="AT159" s="25"/>
      <c r="AU159" s="25"/>
      <c r="AV159" s="32">
        <v>6500</v>
      </c>
      <c r="AW159" s="30">
        <f t="shared" si="34"/>
        <v>1235</v>
      </c>
      <c r="AX159" s="25">
        <f t="shared" si="41"/>
        <v>7735</v>
      </c>
    </row>
    <row r="160" spans="2:50" ht="51.75" customHeight="1" x14ac:dyDescent="0.25">
      <c r="B160" s="27">
        <v>44</v>
      </c>
      <c r="C160" s="28" t="s">
        <v>151</v>
      </c>
      <c r="D160" s="28" t="s">
        <v>147</v>
      </c>
      <c r="E160" s="26" t="s">
        <v>13</v>
      </c>
      <c r="F160" s="31">
        <v>10050</v>
      </c>
      <c r="G160" s="30">
        <f t="shared" si="28"/>
        <v>1909.5</v>
      </c>
      <c r="H160" s="68">
        <f t="shared" si="35"/>
        <v>11959.5</v>
      </c>
      <c r="I160" s="68"/>
      <c r="J160" s="68"/>
      <c r="K160" s="68"/>
      <c r="L160" s="79">
        <v>7320</v>
      </c>
      <c r="M160" s="79">
        <v>1390.8</v>
      </c>
      <c r="N160" s="79">
        <v>8710.7999999999993</v>
      </c>
      <c r="O160" s="79"/>
      <c r="P160" s="79"/>
      <c r="Q160" s="79"/>
      <c r="R160" s="31">
        <v>10050</v>
      </c>
      <c r="S160" s="30">
        <f t="shared" si="29"/>
        <v>1909.5</v>
      </c>
      <c r="T160" s="25">
        <f t="shared" si="36"/>
        <v>11959.5</v>
      </c>
      <c r="U160" s="25"/>
      <c r="V160" s="25"/>
      <c r="W160" s="25"/>
      <c r="X160" s="31">
        <v>10050</v>
      </c>
      <c r="Y160" s="30">
        <f t="shared" si="30"/>
        <v>1909.5</v>
      </c>
      <c r="Z160" s="25">
        <f t="shared" si="37"/>
        <v>11959.5</v>
      </c>
      <c r="AA160" s="25"/>
      <c r="AB160" s="25"/>
      <c r="AC160" s="25"/>
      <c r="AD160" s="31">
        <v>10050</v>
      </c>
      <c r="AE160" s="30">
        <f t="shared" si="31"/>
        <v>1909.5</v>
      </c>
      <c r="AF160" s="25">
        <f t="shared" si="38"/>
        <v>11959.5</v>
      </c>
      <c r="AG160" s="25"/>
      <c r="AH160" s="25"/>
      <c r="AI160" s="25"/>
      <c r="AJ160" s="31">
        <v>10050</v>
      </c>
      <c r="AK160" s="30">
        <f t="shared" si="32"/>
        <v>1909.5</v>
      </c>
      <c r="AL160" s="25">
        <f t="shared" si="39"/>
        <v>11959.5</v>
      </c>
      <c r="AM160" s="25"/>
      <c r="AN160" s="25"/>
      <c r="AO160" s="25"/>
      <c r="AP160" s="31">
        <v>10050</v>
      </c>
      <c r="AQ160" s="30">
        <f t="shared" si="33"/>
        <v>1909.5</v>
      </c>
      <c r="AR160" s="25">
        <f t="shared" si="40"/>
        <v>11959.5</v>
      </c>
      <c r="AS160" s="25"/>
      <c r="AT160" s="25"/>
      <c r="AU160" s="25"/>
      <c r="AV160" s="32">
        <v>10050</v>
      </c>
      <c r="AW160" s="30">
        <f t="shared" si="34"/>
        <v>1909.5</v>
      </c>
      <c r="AX160" s="25">
        <f t="shared" si="41"/>
        <v>11959.5</v>
      </c>
    </row>
    <row r="161" spans="2:50" x14ac:dyDescent="0.25">
      <c r="B161" s="99" t="s">
        <v>152</v>
      </c>
      <c r="C161" s="99"/>
      <c r="D161" s="99"/>
      <c r="E161" s="99"/>
      <c r="F161" s="20"/>
      <c r="G161" s="21"/>
      <c r="H161" s="67"/>
      <c r="I161" s="67"/>
      <c r="J161" s="67"/>
      <c r="K161" s="67"/>
      <c r="L161" s="79"/>
      <c r="M161" s="79">
        <v>0</v>
      </c>
      <c r="N161" s="79">
        <v>0</v>
      </c>
      <c r="O161" s="79"/>
      <c r="P161" s="79"/>
      <c r="Q161" s="79"/>
      <c r="R161" s="20"/>
      <c r="S161" s="21"/>
      <c r="T161" s="22"/>
      <c r="U161" s="22"/>
      <c r="V161" s="22"/>
      <c r="W161" s="22"/>
      <c r="X161" s="20"/>
      <c r="Y161" s="21"/>
      <c r="Z161" s="22"/>
      <c r="AA161" s="22"/>
      <c r="AB161" s="22"/>
      <c r="AC161" s="22"/>
      <c r="AD161" s="20"/>
      <c r="AE161" s="21"/>
      <c r="AF161" s="22"/>
      <c r="AG161" s="22"/>
      <c r="AH161" s="22"/>
      <c r="AI161" s="22"/>
      <c r="AJ161" s="20"/>
      <c r="AK161" s="21"/>
      <c r="AL161" s="22"/>
      <c r="AM161" s="22"/>
      <c r="AN161" s="22"/>
      <c r="AO161" s="22"/>
      <c r="AP161" s="20"/>
      <c r="AQ161" s="21"/>
      <c r="AR161" s="22"/>
      <c r="AS161" s="22"/>
      <c r="AT161" s="22"/>
      <c r="AU161" s="22"/>
      <c r="AV161" s="39"/>
      <c r="AW161" s="21"/>
      <c r="AX161" s="22"/>
    </row>
    <row r="162" spans="2:50" ht="120" customHeight="1" x14ac:dyDescent="0.25">
      <c r="B162" s="40">
        <v>45</v>
      </c>
      <c r="C162" s="41" t="s">
        <v>153</v>
      </c>
      <c r="D162" s="42" t="s">
        <v>154</v>
      </c>
      <c r="E162" s="43" t="s">
        <v>155</v>
      </c>
      <c r="F162" s="31">
        <v>2200000</v>
      </c>
      <c r="G162" s="44">
        <f t="shared" ref="G162:G167" si="42">F162*19%</f>
        <v>418000</v>
      </c>
      <c r="H162" s="70">
        <f>F162+G162</f>
        <v>2618000</v>
      </c>
      <c r="I162" s="70"/>
      <c r="J162" s="70"/>
      <c r="K162" s="70"/>
      <c r="L162" s="79">
        <v>1559254</v>
      </c>
      <c r="M162" s="79">
        <v>296258.26</v>
      </c>
      <c r="N162" s="79">
        <v>1855512.26</v>
      </c>
      <c r="O162" s="79"/>
      <c r="P162" s="79"/>
      <c r="Q162" s="79"/>
      <c r="R162" s="31">
        <v>2200000</v>
      </c>
      <c r="S162" s="44">
        <f t="shared" ref="S162:S167" si="43">R162*19%</f>
        <v>418000</v>
      </c>
      <c r="T162" s="45">
        <f>R162+S162</f>
        <v>2618000</v>
      </c>
      <c r="U162" s="49"/>
      <c r="V162" s="49"/>
      <c r="W162" s="49"/>
      <c r="X162" s="31">
        <v>2200000</v>
      </c>
      <c r="Y162" s="44">
        <f t="shared" ref="Y162:Y167" si="44">X162*19%</f>
        <v>418000</v>
      </c>
      <c r="Z162" s="45">
        <f>X162+Y162</f>
        <v>2618000</v>
      </c>
      <c r="AA162" s="49"/>
      <c r="AB162" s="49"/>
      <c r="AC162" s="49"/>
      <c r="AD162" s="31">
        <v>2200000</v>
      </c>
      <c r="AE162" s="44">
        <f t="shared" ref="AE162:AE167" si="45">AD162*19%</f>
        <v>418000</v>
      </c>
      <c r="AF162" s="45">
        <f>AD162+AE162</f>
        <v>2618000</v>
      </c>
      <c r="AG162" s="49"/>
      <c r="AH162" s="49"/>
      <c r="AI162" s="49"/>
      <c r="AJ162" s="31">
        <v>2200000</v>
      </c>
      <c r="AK162" s="44">
        <f t="shared" ref="AK162:AK167" si="46">AJ162*19%</f>
        <v>418000</v>
      </c>
      <c r="AL162" s="45">
        <f>AJ162+AK162</f>
        <v>2618000</v>
      </c>
      <c r="AM162" s="49"/>
      <c r="AN162" s="49"/>
      <c r="AO162" s="49"/>
      <c r="AP162" s="31">
        <v>2200000</v>
      </c>
      <c r="AQ162" s="44">
        <f t="shared" ref="AQ162:AQ167" si="47">AP162*19%</f>
        <v>418000</v>
      </c>
      <c r="AR162" s="45">
        <f>AP162+AQ162</f>
        <v>2618000</v>
      </c>
      <c r="AS162" s="49"/>
      <c r="AT162" s="49"/>
      <c r="AU162" s="49"/>
      <c r="AV162" s="32">
        <v>2200000</v>
      </c>
      <c r="AW162" s="44">
        <f t="shared" ref="AW162:AW167" si="48">AV162*19%</f>
        <v>418000</v>
      </c>
      <c r="AX162" s="45">
        <f>AV162+AW162</f>
        <v>2618000</v>
      </c>
    </row>
    <row r="163" spans="2:50" ht="136.5" customHeight="1" x14ac:dyDescent="0.25">
      <c r="B163" s="40">
        <v>46</v>
      </c>
      <c r="C163" s="41" t="s">
        <v>156</v>
      </c>
      <c r="D163" s="42" t="s">
        <v>157</v>
      </c>
      <c r="E163" s="43" t="s">
        <v>155</v>
      </c>
      <c r="F163" s="31">
        <v>2500000</v>
      </c>
      <c r="G163" s="44">
        <f t="shared" si="42"/>
        <v>475000</v>
      </c>
      <c r="H163" s="70">
        <f>F163+G163</f>
        <v>2975000</v>
      </c>
      <c r="I163" s="70"/>
      <c r="J163" s="70"/>
      <c r="K163" s="70"/>
      <c r="L163" s="79">
        <v>1795254</v>
      </c>
      <c r="M163" s="79">
        <v>341098.26</v>
      </c>
      <c r="N163" s="79">
        <v>2136352.2599999998</v>
      </c>
      <c r="O163" s="79"/>
      <c r="P163" s="79"/>
      <c r="Q163" s="79"/>
      <c r="R163" s="31">
        <v>2500000</v>
      </c>
      <c r="S163" s="44">
        <f t="shared" si="43"/>
        <v>475000</v>
      </c>
      <c r="T163" s="45">
        <f>R163+S163</f>
        <v>2975000</v>
      </c>
      <c r="U163" s="49"/>
      <c r="V163" s="49"/>
      <c r="W163" s="49"/>
      <c r="X163" s="31">
        <v>2500000</v>
      </c>
      <c r="Y163" s="44">
        <f t="shared" si="44"/>
        <v>475000</v>
      </c>
      <c r="Z163" s="45">
        <f>X163+Y163</f>
        <v>2975000</v>
      </c>
      <c r="AA163" s="49"/>
      <c r="AB163" s="49"/>
      <c r="AC163" s="49"/>
      <c r="AD163" s="31">
        <v>2500000</v>
      </c>
      <c r="AE163" s="44">
        <f t="shared" si="45"/>
        <v>475000</v>
      </c>
      <c r="AF163" s="45">
        <f>AD163+AE163</f>
        <v>2975000</v>
      </c>
      <c r="AG163" s="49"/>
      <c r="AH163" s="49"/>
      <c r="AI163" s="49"/>
      <c r="AJ163" s="31">
        <v>2500000</v>
      </c>
      <c r="AK163" s="44">
        <f t="shared" si="46"/>
        <v>475000</v>
      </c>
      <c r="AL163" s="45">
        <f>AJ163+AK163</f>
        <v>2975000</v>
      </c>
      <c r="AM163" s="49"/>
      <c r="AN163" s="49"/>
      <c r="AO163" s="49"/>
      <c r="AP163" s="31">
        <v>2500000</v>
      </c>
      <c r="AQ163" s="44">
        <f t="shared" si="47"/>
        <v>475000</v>
      </c>
      <c r="AR163" s="45">
        <f>AP163+AQ163</f>
        <v>2975000</v>
      </c>
      <c r="AS163" s="49"/>
      <c r="AT163" s="49"/>
      <c r="AU163" s="49"/>
      <c r="AV163" s="32">
        <v>2500000</v>
      </c>
      <c r="AW163" s="44">
        <f t="shared" si="48"/>
        <v>475000</v>
      </c>
      <c r="AX163" s="45">
        <f>AV163+AW163</f>
        <v>2975000</v>
      </c>
    </row>
    <row r="164" spans="2:50" ht="122.25" customHeight="1" x14ac:dyDescent="0.25">
      <c r="B164" s="40">
        <v>47</v>
      </c>
      <c r="C164" s="41" t="s">
        <v>158</v>
      </c>
      <c r="D164" s="42" t="s">
        <v>159</v>
      </c>
      <c r="E164" s="43" t="s">
        <v>155</v>
      </c>
      <c r="F164" s="31">
        <v>4000000</v>
      </c>
      <c r="G164" s="44">
        <f t="shared" si="42"/>
        <v>760000</v>
      </c>
      <c r="H164" s="70">
        <f t="shared" ref="H164:H169" si="49">F164+G164</f>
        <v>4760000</v>
      </c>
      <c r="I164" s="70"/>
      <c r="J164" s="70"/>
      <c r="K164" s="70"/>
      <c r="L164" s="79">
        <v>2867289</v>
      </c>
      <c r="M164" s="79">
        <v>544784.91</v>
      </c>
      <c r="N164" s="79">
        <v>3412073.91</v>
      </c>
      <c r="O164" s="79"/>
      <c r="P164" s="79"/>
      <c r="Q164" s="79"/>
      <c r="R164" s="31">
        <v>4000000</v>
      </c>
      <c r="S164" s="44">
        <f t="shared" si="43"/>
        <v>760000</v>
      </c>
      <c r="T164" s="45">
        <f t="shared" ref="T164:T169" si="50">R164+S164</f>
        <v>4760000</v>
      </c>
      <c r="U164" s="49"/>
      <c r="V164" s="49"/>
      <c r="W164" s="49"/>
      <c r="X164" s="31">
        <v>4000000</v>
      </c>
      <c r="Y164" s="44">
        <f t="shared" si="44"/>
        <v>760000</v>
      </c>
      <c r="Z164" s="45">
        <f t="shared" ref="Z164:Z169" si="51">X164+Y164</f>
        <v>4760000</v>
      </c>
      <c r="AA164" s="49"/>
      <c r="AB164" s="49"/>
      <c r="AC164" s="49"/>
      <c r="AD164" s="31">
        <v>4000000</v>
      </c>
      <c r="AE164" s="44">
        <f t="shared" si="45"/>
        <v>760000</v>
      </c>
      <c r="AF164" s="45">
        <f t="shared" ref="AF164:AF169" si="52">AD164+AE164</f>
        <v>4760000</v>
      </c>
      <c r="AG164" s="49"/>
      <c r="AH164" s="49"/>
      <c r="AI164" s="49"/>
      <c r="AJ164" s="31">
        <v>4000000</v>
      </c>
      <c r="AK164" s="44">
        <f t="shared" si="46"/>
        <v>760000</v>
      </c>
      <c r="AL164" s="45">
        <f t="shared" ref="AL164:AL169" si="53">AJ164+AK164</f>
        <v>4760000</v>
      </c>
      <c r="AM164" s="49"/>
      <c r="AN164" s="49"/>
      <c r="AO164" s="49"/>
      <c r="AP164" s="31">
        <v>4000000</v>
      </c>
      <c r="AQ164" s="44">
        <f t="shared" si="47"/>
        <v>760000</v>
      </c>
      <c r="AR164" s="45">
        <f t="shared" ref="AR164:AR169" si="54">AP164+AQ164</f>
        <v>4760000</v>
      </c>
      <c r="AS164" s="49"/>
      <c r="AT164" s="49"/>
      <c r="AU164" s="49"/>
      <c r="AV164" s="32">
        <v>4000000</v>
      </c>
      <c r="AW164" s="44">
        <f t="shared" si="48"/>
        <v>760000</v>
      </c>
      <c r="AX164" s="45">
        <f t="shared" ref="AX164:AX169" si="55">AV164+AW164</f>
        <v>4760000</v>
      </c>
    </row>
    <row r="165" spans="2:50" ht="79.5" customHeight="1" x14ac:dyDescent="0.25">
      <c r="B165" s="40">
        <v>48</v>
      </c>
      <c r="C165" s="41" t="s">
        <v>160</v>
      </c>
      <c r="D165" s="42" t="s">
        <v>154</v>
      </c>
      <c r="E165" s="43" t="s">
        <v>155</v>
      </c>
      <c r="F165" s="31">
        <v>2200000</v>
      </c>
      <c r="G165" s="44">
        <f t="shared" si="42"/>
        <v>418000</v>
      </c>
      <c r="H165" s="70">
        <f t="shared" si="49"/>
        <v>2618000</v>
      </c>
      <c r="I165" s="70"/>
      <c r="J165" s="70"/>
      <c r="K165" s="70"/>
      <c r="L165" s="79">
        <v>1559254</v>
      </c>
      <c r="M165" s="79">
        <v>296258.26</v>
      </c>
      <c r="N165" s="79">
        <v>1855512.26</v>
      </c>
      <c r="O165" s="79"/>
      <c r="P165" s="79"/>
      <c r="Q165" s="79"/>
      <c r="R165" s="31">
        <v>2200000</v>
      </c>
      <c r="S165" s="44">
        <f t="shared" si="43"/>
        <v>418000</v>
      </c>
      <c r="T165" s="45">
        <f t="shared" si="50"/>
        <v>2618000</v>
      </c>
      <c r="U165" s="49"/>
      <c r="V165" s="49"/>
      <c r="W165" s="49"/>
      <c r="X165" s="31">
        <v>2200000</v>
      </c>
      <c r="Y165" s="44">
        <f t="shared" si="44"/>
        <v>418000</v>
      </c>
      <c r="Z165" s="45">
        <f t="shared" si="51"/>
        <v>2618000</v>
      </c>
      <c r="AA165" s="49"/>
      <c r="AB165" s="49"/>
      <c r="AC165" s="49"/>
      <c r="AD165" s="31">
        <v>2200000</v>
      </c>
      <c r="AE165" s="44">
        <f t="shared" si="45"/>
        <v>418000</v>
      </c>
      <c r="AF165" s="45">
        <f t="shared" si="52"/>
        <v>2618000</v>
      </c>
      <c r="AG165" s="49"/>
      <c r="AH165" s="49"/>
      <c r="AI165" s="49"/>
      <c r="AJ165" s="31">
        <v>2200000</v>
      </c>
      <c r="AK165" s="44">
        <f t="shared" si="46"/>
        <v>418000</v>
      </c>
      <c r="AL165" s="45">
        <f t="shared" si="53"/>
        <v>2618000</v>
      </c>
      <c r="AM165" s="49"/>
      <c r="AN165" s="49"/>
      <c r="AO165" s="49"/>
      <c r="AP165" s="31">
        <v>2200000</v>
      </c>
      <c r="AQ165" s="44">
        <f t="shared" si="47"/>
        <v>418000</v>
      </c>
      <c r="AR165" s="45">
        <f t="shared" si="54"/>
        <v>2618000</v>
      </c>
      <c r="AS165" s="49"/>
      <c r="AT165" s="49"/>
      <c r="AU165" s="49"/>
      <c r="AV165" s="32">
        <v>2200000</v>
      </c>
      <c r="AW165" s="44">
        <f t="shared" si="48"/>
        <v>418000</v>
      </c>
      <c r="AX165" s="45">
        <f t="shared" si="55"/>
        <v>2618000</v>
      </c>
    </row>
    <row r="166" spans="2:50" ht="104.25" customHeight="1" x14ac:dyDescent="0.25">
      <c r="B166" s="40">
        <v>49</v>
      </c>
      <c r="C166" s="41" t="s">
        <v>161</v>
      </c>
      <c r="D166" s="42" t="s">
        <v>157</v>
      </c>
      <c r="E166" s="43" t="s">
        <v>155</v>
      </c>
      <c r="F166" s="31">
        <v>2500000</v>
      </c>
      <c r="G166" s="44">
        <f t="shared" si="42"/>
        <v>475000</v>
      </c>
      <c r="H166" s="70">
        <f t="shared" si="49"/>
        <v>2975000</v>
      </c>
      <c r="I166" s="70"/>
      <c r="J166" s="70"/>
      <c r="K166" s="70"/>
      <c r="L166" s="79">
        <v>1795254</v>
      </c>
      <c r="M166" s="79">
        <v>341098.26</v>
      </c>
      <c r="N166" s="79">
        <v>2136352.2599999998</v>
      </c>
      <c r="O166" s="79"/>
      <c r="P166" s="79"/>
      <c r="Q166" s="79"/>
      <c r="R166" s="31">
        <v>2500000</v>
      </c>
      <c r="S166" s="44">
        <f t="shared" si="43"/>
        <v>475000</v>
      </c>
      <c r="T166" s="45">
        <f t="shared" si="50"/>
        <v>2975000</v>
      </c>
      <c r="U166" s="49"/>
      <c r="V166" s="49"/>
      <c r="W166" s="49"/>
      <c r="X166" s="31">
        <v>2500000</v>
      </c>
      <c r="Y166" s="44">
        <f t="shared" si="44"/>
        <v>475000</v>
      </c>
      <c r="Z166" s="45">
        <f t="shared" si="51"/>
        <v>2975000</v>
      </c>
      <c r="AA166" s="49"/>
      <c r="AB166" s="49"/>
      <c r="AC166" s="49"/>
      <c r="AD166" s="31">
        <v>2500000</v>
      </c>
      <c r="AE166" s="44">
        <f t="shared" si="45"/>
        <v>475000</v>
      </c>
      <c r="AF166" s="45">
        <f t="shared" si="52"/>
        <v>2975000</v>
      </c>
      <c r="AG166" s="49"/>
      <c r="AH166" s="49"/>
      <c r="AI166" s="49"/>
      <c r="AJ166" s="31">
        <v>2500000</v>
      </c>
      <c r="AK166" s="44">
        <f t="shared" si="46"/>
        <v>475000</v>
      </c>
      <c r="AL166" s="45">
        <f t="shared" si="53"/>
        <v>2975000</v>
      </c>
      <c r="AM166" s="49"/>
      <c r="AN166" s="49"/>
      <c r="AO166" s="49"/>
      <c r="AP166" s="31">
        <v>2500000</v>
      </c>
      <c r="AQ166" s="44">
        <f t="shared" si="47"/>
        <v>475000</v>
      </c>
      <c r="AR166" s="45">
        <f t="shared" si="54"/>
        <v>2975000</v>
      </c>
      <c r="AS166" s="49"/>
      <c r="AT166" s="49"/>
      <c r="AU166" s="49"/>
      <c r="AV166" s="32">
        <v>2500000</v>
      </c>
      <c r="AW166" s="44">
        <f t="shared" si="48"/>
        <v>475000</v>
      </c>
      <c r="AX166" s="45">
        <f t="shared" si="55"/>
        <v>2975000</v>
      </c>
    </row>
    <row r="167" spans="2:50" ht="111.75" customHeight="1" x14ac:dyDescent="0.25">
      <c r="B167" s="40">
        <v>50</v>
      </c>
      <c r="C167" s="41" t="s">
        <v>162</v>
      </c>
      <c r="D167" s="42" t="s">
        <v>163</v>
      </c>
      <c r="E167" s="43" t="s">
        <v>155</v>
      </c>
      <c r="F167" s="31">
        <v>1500000</v>
      </c>
      <c r="G167" s="44">
        <f t="shared" si="42"/>
        <v>285000</v>
      </c>
      <c r="H167" s="70">
        <f t="shared" si="49"/>
        <v>1785000</v>
      </c>
      <c r="I167" s="70"/>
      <c r="J167" s="70"/>
      <c r="K167" s="70"/>
      <c r="L167" s="79">
        <v>1117387</v>
      </c>
      <c r="M167" s="79">
        <v>212303.53</v>
      </c>
      <c r="N167" s="79">
        <v>1329690.53</v>
      </c>
      <c r="O167" s="79"/>
      <c r="P167" s="79"/>
      <c r="Q167" s="79"/>
      <c r="R167" s="31">
        <v>1500000</v>
      </c>
      <c r="S167" s="44">
        <f t="shared" si="43"/>
        <v>285000</v>
      </c>
      <c r="T167" s="45">
        <f t="shared" si="50"/>
        <v>1785000</v>
      </c>
      <c r="U167" s="49"/>
      <c r="V167" s="49"/>
      <c r="W167" s="49"/>
      <c r="X167" s="31">
        <v>1500000</v>
      </c>
      <c r="Y167" s="44">
        <f t="shared" si="44"/>
        <v>285000</v>
      </c>
      <c r="Z167" s="45">
        <f t="shared" si="51"/>
        <v>1785000</v>
      </c>
      <c r="AA167" s="49"/>
      <c r="AB167" s="49"/>
      <c r="AC167" s="49"/>
      <c r="AD167" s="31">
        <v>1500000</v>
      </c>
      <c r="AE167" s="44">
        <f t="shared" si="45"/>
        <v>285000</v>
      </c>
      <c r="AF167" s="45">
        <f t="shared" si="52"/>
        <v>1785000</v>
      </c>
      <c r="AG167" s="49"/>
      <c r="AH167" s="49"/>
      <c r="AI167" s="49"/>
      <c r="AJ167" s="31">
        <v>1500000</v>
      </c>
      <c r="AK167" s="44">
        <f t="shared" si="46"/>
        <v>285000</v>
      </c>
      <c r="AL167" s="45">
        <f t="shared" si="53"/>
        <v>1785000</v>
      </c>
      <c r="AM167" s="49"/>
      <c r="AN167" s="49"/>
      <c r="AO167" s="49"/>
      <c r="AP167" s="31">
        <v>1500000</v>
      </c>
      <c r="AQ167" s="44">
        <f t="shared" si="47"/>
        <v>285000</v>
      </c>
      <c r="AR167" s="45">
        <f t="shared" si="54"/>
        <v>1785000</v>
      </c>
      <c r="AS167" s="49"/>
      <c r="AT167" s="49"/>
      <c r="AU167" s="49"/>
      <c r="AV167" s="32">
        <v>1500000</v>
      </c>
      <c r="AW167" s="44">
        <f t="shared" si="48"/>
        <v>285000</v>
      </c>
      <c r="AX167" s="45">
        <f t="shared" si="55"/>
        <v>1785000</v>
      </c>
    </row>
    <row r="168" spans="2:50" ht="105" customHeight="1" x14ac:dyDescent="0.25">
      <c r="B168" s="40">
        <v>51</v>
      </c>
      <c r="C168" s="41" t="s">
        <v>164</v>
      </c>
      <c r="D168" s="42" t="s">
        <v>163</v>
      </c>
      <c r="E168" s="43" t="s">
        <v>155</v>
      </c>
      <c r="F168" s="31">
        <v>1500000</v>
      </c>
      <c r="G168" s="44">
        <f>F168*19%</f>
        <v>285000</v>
      </c>
      <c r="H168" s="70">
        <f t="shared" si="49"/>
        <v>1785000</v>
      </c>
      <c r="I168" s="70"/>
      <c r="J168" s="70"/>
      <c r="K168" s="70"/>
      <c r="L168" s="79">
        <v>1248291</v>
      </c>
      <c r="M168" s="79">
        <v>237175.29</v>
      </c>
      <c r="N168" s="79">
        <v>1485466.29</v>
      </c>
      <c r="O168" s="79"/>
      <c r="P168" s="79"/>
      <c r="Q168" s="79"/>
      <c r="R168" s="31">
        <v>1500000</v>
      </c>
      <c r="S168" s="44">
        <f>R168*19%</f>
        <v>285000</v>
      </c>
      <c r="T168" s="45">
        <f t="shared" si="50"/>
        <v>1785000</v>
      </c>
      <c r="U168" s="49"/>
      <c r="V168" s="49"/>
      <c r="W168" s="49"/>
      <c r="X168" s="31">
        <v>1500000</v>
      </c>
      <c r="Y168" s="44">
        <f>X168*19%</f>
        <v>285000</v>
      </c>
      <c r="Z168" s="45">
        <f t="shared" si="51"/>
        <v>1785000</v>
      </c>
      <c r="AA168" s="49"/>
      <c r="AB168" s="49"/>
      <c r="AC168" s="49"/>
      <c r="AD168" s="31">
        <v>1500000</v>
      </c>
      <c r="AE168" s="44">
        <f>AD168*19%</f>
        <v>285000</v>
      </c>
      <c r="AF168" s="45">
        <f t="shared" si="52"/>
        <v>1785000</v>
      </c>
      <c r="AG168" s="49"/>
      <c r="AH168" s="49"/>
      <c r="AI168" s="49"/>
      <c r="AJ168" s="31">
        <v>1500000</v>
      </c>
      <c r="AK168" s="44">
        <f>AJ168*19%</f>
        <v>285000</v>
      </c>
      <c r="AL168" s="45">
        <f t="shared" si="53"/>
        <v>1785000</v>
      </c>
      <c r="AM168" s="49"/>
      <c r="AN168" s="49"/>
      <c r="AO168" s="49"/>
      <c r="AP168" s="31">
        <v>1500000</v>
      </c>
      <c r="AQ168" s="44">
        <f>AP168*19%</f>
        <v>285000</v>
      </c>
      <c r="AR168" s="45">
        <f t="shared" si="54"/>
        <v>1785000</v>
      </c>
      <c r="AS168" s="49"/>
      <c r="AT168" s="49"/>
      <c r="AU168" s="49"/>
      <c r="AV168" s="32">
        <v>1500000</v>
      </c>
      <c r="AW168" s="44">
        <f>AV168*19%</f>
        <v>285000</v>
      </c>
      <c r="AX168" s="45">
        <f t="shared" si="55"/>
        <v>1785000</v>
      </c>
    </row>
    <row r="169" spans="2:50" ht="171" customHeight="1" x14ac:dyDescent="0.25">
      <c r="B169" s="40">
        <v>52</v>
      </c>
      <c r="C169" s="41" t="s">
        <v>165</v>
      </c>
      <c r="D169" s="42" t="s">
        <v>166</v>
      </c>
      <c r="E169" s="43" t="s">
        <v>155</v>
      </c>
      <c r="F169" s="31">
        <v>4500000</v>
      </c>
      <c r="G169" s="44">
        <f t="shared" ref="G169:G172" si="56">F169*19%</f>
        <v>855000</v>
      </c>
      <c r="H169" s="70">
        <f t="shared" si="49"/>
        <v>5355000</v>
      </c>
      <c r="I169" s="70"/>
      <c r="J169" s="70"/>
      <c r="K169" s="70"/>
      <c r="L169" s="79">
        <v>3558630</v>
      </c>
      <c r="M169" s="79">
        <v>676139.7</v>
      </c>
      <c r="N169" s="79">
        <v>4234769.7</v>
      </c>
      <c r="O169" s="79"/>
      <c r="P169" s="79"/>
      <c r="Q169" s="79"/>
      <c r="R169" s="31">
        <v>4500000</v>
      </c>
      <c r="S169" s="44">
        <f t="shared" ref="S169:S172" si="57">R169*19%</f>
        <v>855000</v>
      </c>
      <c r="T169" s="45">
        <f t="shared" si="50"/>
        <v>5355000</v>
      </c>
      <c r="U169" s="49"/>
      <c r="V169" s="49"/>
      <c r="W169" s="49"/>
      <c r="X169" s="31">
        <v>4500000</v>
      </c>
      <c r="Y169" s="44">
        <f t="shared" ref="Y169:Y172" si="58">X169*19%</f>
        <v>855000</v>
      </c>
      <c r="Z169" s="45">
        <f t="shared" si="51"/>
        <v>5355000</v>
      </c>
      <c r="AA169" s="49"/>
      <c r="AB169" s="49"/>
      <c r="AC169" s="49"/>
      <c r="AD169" s="31">
        <v>4500000</v>
      </c>
      <c r="AE169" s="44">
        <f t="shared" ref="AE169:AE172" si="59">AD169*19%</f>
        <v>855000</v>
      </c>
      <c r="AF169" s="45">
        <f t="shared" si="52"/>
        <v>5355000</v>
      </c>
      <c r="AG169" s="49"/>
      <c r="AH169" s="49"/>
      <c r="AI169" s="49"/>
      <c r="AJ169" s="31">
        <v>4500000</v>
      </c>
      <c r="AK169" s="44">
        <f t="shared" ref="AK169:AK172" si="60">AJ169*19%</f>
        <v>855000</v>
      </c>
      <c r="AL169" s="45">
        <f t="shared" si="53"/>
        <v>5355000</v>
      </c>
      <c r="AM169" s="49"/>
      <c r="AN169" s="49"/>
      <c r="AO169" s="49"/>
      <c r="AP169" s="31">
        <v>4500000</v>
      </c>
      <c r="AQ169" s="44">
        <f t="shared" ref="AQ169:AQ172" si="61">AP169*19%</f>
        <v>855000</v>
      </c>
      <c r="AR169" s="45">
        <f t="shared" si="54"/>
        <v>5355000</v>
      </c>
      <c r="AS169" s="49"/>
      <c r="AT169" s="49"/>
      <c r="AU169" s="49"/>
      <c r="AV169" s="32">
        <v>4500000</v>
      </c>
      <c r="AW169" s="44">
        <f t="shared" ref="AW169:AW172" si="62">AV169*19%</f>
        <v>855000</v>
      </c>
      <c r="AX169" s="45">
        <f t="shared" si="55"/>
        <v>5355000</v>
      </c>
    </row>
    <row r="170" spans="2:50" ht="165" customHeight="1" x14ac:dyDescent="0.25">
      <c r="B170" s="40">
        <v>53</v>
      </c>
      <c r="C170" s="41" t="s">
        <v>167</v>
      </c>
      <c r="D170" s="42" t="s">
        <v>168</v>
      </c>
      <c r="E170" s="43" t="s">
        <v>155</v>
      </c>
      <c r="F170" s="31">
        <v>5500000</v>
      </c>
      <c r="G170" s="44">
        <f t="shared" si="56"/>
        <v>1045000</v>
      </c>
      <c r="H170" s="70">
        <f>F170+G170</f>
        <v>6545000</v>
      </c>
      <c r="I170" s="70"/>
      <c r="J170" s="70"/>
      <c r="K170" s="70"/>
      <c r="L170" s="79">
        <v>4768166</v>
      </c>
      <c r="M170" s="79">
        <v>905951.54</v>
      </c>
      <c r="N170" s="79">
        <v>5674117.54</v>
      </c>
      <c r="O170" s="79"/>
      <c r="P170" s="79"/>
      <c r="Q170" s="79"/>
      <c r="R170" s="31">
        <v>5500000</v>
      </c>
      <c r="S170" s="44">
        <f t="shared" si="57"/>
        <v>1045000</v>
      </c>
      <c r="T170" s="45">
        <f>R170+S170</f>
        <v>6545000</v>
      </c>
      <c r="U170" s="49"/>
      <c r="V170" s="49"/>
      <c r="W170" s="49"/>
      <c r="X170" s="31">
        <v>5500000</v>
      </c>
      <c r="Y170" s="44">
        <f t="shared" si="58"/>
        <v>1045000</v>
      </c>
      <c r="Z170" s="45">
        <f>X170+Y170</f>
        <v>6545000</v>
      </c>
      <c r="AA170" s="49"/>
      <c r="AB170" s="49"/>
      <c r="AC170" s="49"/>
      <c r="AD170" s="31">
        <v>5500000</v>
      </c>
      <c r="AE170" s="44">
        <f t="shared" si="59"/>
        <v>1045000</v>
      </c>
      <c r="AF170" s="45">
        <f>AD170+AE170</f>
        <v>6545000</v>
      </c>
      <c r="AG170" s="49"/>
      <c r="AH170" s="49"/>
      <c r="AI170" s="49"/>
      <c r="AJ170" s="31">
        <v>5500000</v>
      </c>
      <c r="AK170" s="44">
        <f t="shared" si="60"/>
        <v>1045000</v>
      </c>
      <c r="AL170" s="45">
        <f>AJ170+AK170</f>
        <v>6545000</v>
      </c>
      <c r="AM170" s="49"/>
      <c r="AN170" s="49"/>
      <c r="AO170" s="49"/>
      <c r="AP170" s="31">
        <v>5500000</v>
      </c>
      <c r="AQ170" s="44">
        <f t="shared" si="61"/>
        <v>1045000</v>
      </c>
      <c r="AR170" s="45">
        <f>AP170+AQ170</f>
        <v>6545000</v>
      </c>
      <c r="AS170" s="49"/>
      <c r="AT170" s="49"/>
      <c r="AU170" s="49"/>
      <c r="AV170" s="32">
        <v>5500000</v>
      </c>
      <c r="AW170" s="44">
        <f t="shared" si="62"/>
        <v>1045000</v>
      </c>
      <c r="AX170" s="45">
        <f>AV170+AW170</f>
        <v>6545000</v>
      </c>
    </row>
    <row r="171" spans="2:50" ht="180.75" customHeight="1" x14ac:dyDescent="0.25">
      <c r="B171" s="40">
        <v>54</v>
      </c>
      <c r="C171" s="41" t="s">
        <v>169</v>
      </c>
      <c r="D171" s="42" t="s">
        <v>170</v>
      </c>
      <c r="E171" s="43" t="s">
        <v>155</v>
      </c>
      <c r="F171" s="31">
        <v>8500000</v>
      </c>
      <c r="G171" s="44">
        <f>F171*19%</f>
        <v>1615000</v>
      </c>
      <c r="H171" s="70">
        <f t="shared" ref="H171:H172" si="63">F171+G171</f>
        <v>10115000</v>
      </c>
      <c r="I171" s="70"/>
      <c r="J171" s="70"/>
      <c r="K171" s="70"/>
      <c r="L171" s="79">
        <v>6659411</v>
      </c>
      <c r="M171" s="79">
        <v>1265288.0900000001</v>
      </c>
      <c r="N171" s="79">
        <v>7924699.0899999999</v>
      </c>
      <c r="O171" s="79"/>
      <c r="P171" s="79"/>
      <c r="Q171" s="79"/>
      <c r="R171" s="31">
        <v>8500000</v>
      </c>
      <c r="S171" s="44">
        <f>R171*19%</f>
        <v>1615000</v>
      </c>
      <c r="T171" s="45">
        <f t="shared" ref="T171:T172" si="64">R171+S171</f>
        <v>10115000</v>
      </c>
      <c r="U171" s="49"/>
      <c r="V171" s="49"/>
      <c r="W171" s="49"/>
      <c r="X171" s="31">
        <v>8500000</v>
      </c>
      <c r="Y171" s="44">
        <f>X171*19%</f>
        <v>1615000</v>
      </c>
      <c r="Z171" s="45">
        <f t="shared" ref="Z171:Z172" si="65">X171+Y171</f>
        <v>10115000</v>
      </c>
      <c r="AA171" s="49"/>
      <c r="AB171" s="49"/>
      <c r="AC171" s="49"/>
      <c r="AD171" s="31">
        <v>8500000</v>
      </c>
      <c r="AE171" s="44">
        <f>AD171*19%</f>
        <v>1615000</v>
      </c>
      <c r="AF171" s="45">
        <f t="shared" ref="AF171:AF172" si="66">AD171+AE171</f>
        <v>10115000</v>
      </c>
      <c r="AG171" s="49"/>
      <c r="AH171" s="49"/>
      <c r="AI171" s="49"/>
      <c r="AJ171" s="31">
        <v>8500000</v>
      </c>
      <c r="AK171" s="44">
        <f>AJ171*19%</f>
        <v>1615000</v>
      </c>
      <c r="AL171" s="45">
        <f t="shared" ref="AL171:AL172" si="67">AJ171+AK171</f>
        <v>10115000</v>
      </c>
      <c r="AM171" s="49"/>
      <c r="AN171" s="49"/>
      <c r="AO171" s="49"/>
      <c r="AP171" s="31">
        <v>8500000</v>
      </c>
      <c r="AQ171" s="44">
        <f>AP171*19%</f>
        <v>1615000</v>
      </c>
      <c r="AR171" s="45">
        <f t="shared" ref="AR171:AR172" si="68">AP171+AQ171</f>
        <v>10115000</v>
      </c>
      <c r="AS171" s="49"/>
      <c r="AT171" s="49"/>
      <c r="AU171" s="49"/>
      <c r="AV171" s="32">
        <v>8500000</v>
      </c>
      <c r="AW171" s="44">
        <f>AV171*19%</f>
        <v>1615000</v>
      </c>
      <c r="AX171" s="45">
        <f t="shared" ref="AX171:AX172" si="69">AV171+AW171</f>
        <v>10115000</v>
      </c>
    </row>
    <row r="172" spans="2:50" ht="181.5" customHeight="1" x14ac:dyDescent="0.25">
      <c r="B172" s="40">
        <v>55</v>
      </c>
      <c r="C172" s="41" t="s">
        <v>171</v>
      </c>
      <c r="D172" s="42" t="s">
        <v>172</v>
      </c>
      <c r="E172" s="43" t="s">
        <v>155</v>
      </c>
      <c r="F172" s="31">
        <v>12500000</v>
      </c>
      <c r="G172" s="44">
        <f t="shared" si="56"/>
        <v>2375000</v>
      </c>
      <c r="H172" s="70">
        <f t="shared" si="63"/>
        <v>14875000</v>
      </c>
      <c r="I172" s="70"/>
      <c r="J172" s="70"/>
      <c r="K172" s="70"/>
      <c r="L172" s="79">
        <v>9424910</v>
      </c>
      <c r="M172" s="79">
        <v>1790732.9</v>
      </c>
      <c r="N172" s="79">
        <v>11215642.9</v>
      </c>
      <c r="O172" s="79"/>
      <c r="P172" s="79"/>
      <c r="Q172" s="79"/>
      <c r="R172" s="31">
        <v>12500000</v>
      </c>
      <c r="S172" s="44">
        <f t="shared" si="57"/>
        <v>2375000</v>
      </c>
      <c r="T172" s="45">
        <f t="shared" si="64"/>
        <v>14875000</v>
      </c>
      <c r="U172" s="49"/>
      <c r="V172" s="49"/>
      <c r="W172" s="49"/>
      <c r="X172" s="31">
        <v>12500000</v>
      </c>
      <c r="Y172" s="44">
        <f t="shared" si="58"/>
        <v>2375000</v>
      </c>
      <c r="Z172" s="45">
        <f t="shared" si="65"/>
        <v>14875000</v>
      </c>
      <c r="AA172" s="49"/>
      <c r="AB172" s="49"/>
      <c r="AC172" s="49"/>
      <c r="AD172" s="31">
        <v>12500000</v>
      </c>
      <c r="AE172" s="44">
        <f t="shared" si="59"/>
        <v>2375000</v>
      </c>
      <c r="AF172" s="45">
        <f t="shared" si="66"/>
        <v>14875000</v>
      </c>
      <c r="AG172" s="49"/>
      <c r="AH172" s="49"/>
      <c r="AI172" s="49"/>
      <c r="AJ172" s="31">
        <v>12500000</v>
      </c>
      <c r="AK172" s="44">
        <f t="shared" si="60"/>
        <v>2375000</v>
      </c>
      <c r="AL172" s="45">
        <f t="shared" si="67"/>
        <v>14875000</v>
      </c>
      <c r="AM172" s="49"/>
      <c r="AN172" s="49"/>
      <c r="AO172" s="49"/>
      <c r="AP172" s="31">
        <v>12500000</v>
      </c>
      <c r="AQ172" s="44">
        <f t="shared" si="61"/>
        <v>2375000</v>
      </c>
      <c r="AR172" s="45">
        <f t="shared" si="68"/>
        <v>14875000</v>
      </c>
      <c r="AS172" s="49"/>
      <c r="AT172" s="49"/>
      <c r="AU172" s="49"/>
      <c r="AV172" s="32">
        <v>12500000</v>
      </c>
      <c r="AW172" s="44">
        <f t="shared" si="62"/>
        <v>2375000</v>
      </c>
      <c r="AX172" s="45">
        <f t="shared" si="69"/>
        <v>14875000</v>
      </c>
    </row>
    <row r="173" spans="2:50" x14ac:dyDescent="0.25">
      <c r="B173" s="99" t="s">
        <v>173</v>
      </c>
      <c r="C173" s="99"/>
      <c r="D173" s="99"/>
      <c r="E173" s="99"/>
      <c r="F173" s="20"/>
      <c r="G173" s="21"/>
      <c r="H173" s="67"/>
      <c r="I173" s="67"/>
      <c r="J173" s="67"/>
      <c r="K173" s="67"/>
      <c r="L173" s="79"/>
      <c r="M173" s="79">
        <v>0</v>
      </c>
      <c r="N173" s="79">
        <v>0</v>
      </c>
      <c r="O173" s="79"/>
      <c r="P173" s="79"/>
      <c r="Q173" s="79"/>
      <c r="R173" s="20"/>
      <c r="S173" s="21"/>
      <c r="T173" s="22"/>
      <c r="U173" s="22"/>
      <c r="V173" s="22"/>
      <c r="W173" s="22"/>
      <c r="X173" s="20"/>
      <c r="Y173" s="21"/>
      <c r="Z173" s="22"/>
      <c r="AA173" s="22"/>
      <c r="AB173" s="22"/>
      <c r="AC173" s="22"/>
      <c r="AD173" s="20"/>
      <c r="AE173" s="21"/>
      <c r="AF173" s="22"/>
      <c r="AG173" s="22"/>
      <c r="AH173" s="22"/>
      <c r="AI173" s="22"/>
      <c r="AJ173" s="20"/>
      <c r="AK173" s="21"/>
      <c r="AL173" s="22"/>
      <c r="AM173" s="22"/>
      <c r="AN173" s="22"/>
      <c r="AO173" s="22"/>
      <c r="AP173" s="20"/>
      <c r="AQ173" s="21"/>
      <c r="AR173" s="22"/>
      <c r="AS173" s="22"/>
      <c r="AT173" s="22"/>
      <c r="AU173" s="22"/>
      <c r="AV173" s="39"/>
      <c r="AW173" s="21"/>
      <c r="AX173" s="22"/>
    </row>
    <row r="174" spans="2:50" ht="40.5" customHeight="1" x14ac:dyDescent="0.25">
      <c r="B174" s="40">
        <v>56</v>
      </c>
      <c r="C174" s="41" t="s">
        <v>174</v>
      </c>
      <c r="D174" s="41" t="s">
        <v>175</v>
      </c>
      <c r="E174" s="43" t="s">
        <v>13</v>
      </c>
      <c r="F174" s="31">
        <v>5500</v>
      </c>
      <c r="G174" s="44">
        <f>F174*19%</f>
        <v>1045</v>
      </c>
      <c r="H174" s="70">
        <f>F174+G174</f>
        <v>6545</v>
      </c>
      <c r="I174" s="70"/>
      <c r="J174" s="70"/>
      <c r="K174" s="70"/>
      <c r="L174" s="79">
        <v>4064</v>
      </c>
      <c r="M174" s="79">
        <v>772.16</v>
      </c>
      <c r="N174" s="79">
        <v>4836.16</v>
      </c>
      <c r="O174" s="79"/>
      <c r="P174" s="79"/>
      <c r="Q174" s="79"/>
      <c r="R174" s="31">
        <v>5500</v>
      </c>
      <c r="S174" s="44">
        <f>R174*19%</f>
        <v>1045</v>
      </c>
      <c r="T174" s="45">
        <f>R174+S174</f>
        <v>6545</v>
      </c>
      <c r="U174" s="49"/>
      <c r="V174" s="49"/>
      <c r="W174" s="49"/>
      <c r="X174" s="31">
        <v>5500</v>
      </c>
      <c r="Y174" s="44">
        <f>X174*19%</f>
        <v>1045</v>
      </c>
      <c r="Z174" s="45">
        <f>X174+Y174</f>
        <v>6545</v>
      </c>
      <c r="AA174" s="49"/>
      <c r="AB174" s="49"/>
      <c r="AC174" s="49"/>
      <c r="AD174" s="31">
        <v>5500</v>
      </c>
      <c r="AE174" s="44">
        <f>AD174*19%</f>
        <v>1045</v>
      </c>
      <c r="AF174" s="45">
        <f>AD174+AE174</f>
        <v>6545</v>
      </c>
      <c r="AG174" s="49"/>
      <c r="AH174" s="49"/>
      <c r="AI174" s="49"/>
      <c r="AJ174" s="31">
        <v>5500</v>
      </c>
      <c r="AK174" s="44">
        <f>AJ174*19%</f>
        <v>1045</v>
      </c>
      <c r="AL174" s="45">
        <f>AJ174+AK174</f>
        <v>6545</v>
      </c>
      <c r="AM174" s="49"/>
      <c r="AN174" s="49"/>
      <c r="AO174" s="49"/>
      <c r="AP174" s="31">
        <v>5500</v>
      </c>
      <c r="AQ174" s="44">
        <f>AP174*19%</f>
        <v>1045</v>
      </c>
      <c r="AR174" s="45">
        <f>AP174+AQ174</f>
        <v>6545</v>
      </c>
      <c r="AS174" s="49"/>
      <c r="AT174" s="49"/>
      <c r="AU174" s="49"/>
      <c r="AV174" s="32">
        <v>5500</v>
      </c>
      <c r="AW174" s="44">
        <f>AV174*19%</f>
        <v>1045</v>
      </c>
      <c r="AX174" s="45">
        <f>AV174+AW174</f>
        <v>6545</v>
      </c>
    </row>
    <row r="175" spans="2:50" ht="45.75" customHeight="1" x14ac:dyDescent="0.25">
      <c r="B175" s="40">
        <v>57</v>
      </c>
      <c r="C175" s="41" t="s">
        <v>176</v>
      </c>
      <c r="D175" s="41" t="s">
        <v>175</v>
      </c>
      <c r="E175" s="43" t="s">
        <v>13</v>
      </c>
      <c r="F175" s="31">
        <v>4700</v>
      </c>
      <c r="G175" s="44">
        <f t="shared" ref="G175:G190" si="70">F175*19%</f>
        <v>893</v>
      </c>
      <c r="H175" s="70">
        <f t="shared" ref="H175:H190" si="71">F175+G175</f>
        <v>5593</v>
      </c>
      <c r="I175" s="70"/>
      <c r="J175" s="70"/>
      <c r="K175" s="70"/>
      <c r="L175" s="79">
        <v>3489</v>
      </c>
      <c r="M175" s="79">
        <v>662.91</v>
      </c>
      <c r="N175" s="79">
        <v>4151.91</v>
      </c>
      <c r="O175" s="79"/>
      <c r="P175" s="79"/>
      <c r="Q175" s="79"/>
      <c r="R175" s="31">
        <v>4700</v>
      </c>
      <c r="S175" s="44">
        <f t="shared" ref="S175:S190" si="72">R175*19%</f>
        <v>893</v>
      </c>
      <c r="T175" s="45">
        <f t="shared" ref="T175:T190" si="73">R175+S175</f>
        <v>5593</v>
      </c>
      <c r="U175" s="49"/>
      <c r="V175" s="49"/>
      <c r="W175" s="49"/>
      <c r="X175" s="31">
        <v>4700</v>
      </c>
      <c r="Y175" s="44">
        <f t="shared" ref="Y175:Y190" si="74">X175*19%</f>
        <v>893</v>
      </c>
      <c r="Z175" s="45">
        <f t="shared" ref="Z175:Z190" si="75">X175+Y175</f>
        <v>5593</v>
      </c>
      <c r="AA175" s="49"/>
      <c r="AB175" s="49"/>
      <c r="AC175" s="49"/>
      <c r="AD175" s="31">
        <v>4700</v>
      </c>
      <c r="AE175" s="44">
        <f t="shared" ref="AE175:AE190" si="76">AD175*19%</f>
        <v>893</v>
      </c>
      <c r="AF175" s="45">
        <f t="shared" ref="AF175:AF190" si="77">AD175+AE175</f>
        <v>5593</v>
      </c>
      <c r="AG175" s="49"/>
      <c r="AH175" s="49"/>
      <c r="AI175" s="49"/>
      <c r="AJ175" s="31">
        <v>4700</v>
      </c>
      <c r="AK175" s="44">
        <f t="shared" ref="AK175:AK190" si="78">AJ175*19%</f>
        <v>893</v>
      </c>
      <c r="AL175" s="45">
        <f t="shared" ref="AL175:AL190" si="79">AJ175+AK175</f>
        <v>5593</v>
      </c>
      <c r="AM175" s="49"/>
      <c r="AN175" s="49"/>
      <c r="AO175" s="49"/>
      <c r="AP175" s="31">
        <v>4700</v>
      </c>
      <c r="AQ175" s="44">
        <f t="shared" ref="AQ175:AQ190" si="80">AP175*19%</f>
        <v>893</v>
      </c>
      <c r="AR175" s="45">
        <f t="shared" ref="AR175:AR190" si="81">AP175+AQ175</f>
        <v>5593</v>
      </c>
      <c r="AS175" s="49"/>
      <c r="AT175" s="49"/>
      <c r="AU175" s="49"/>
      <c r="AV175" s="32">
        <v>4700</v>
      </c>
      <c r="AW175" s="44">
        <f t="shared" ref="AW175:AW190" si="82">AV175*19%</f>
        <v>893</v>
      </c>
      <c r="AX175" s="45">
        <f t="shared" ref="AX175:AX190" si="83">AV175+AW175</f>
        <v>5593</v>
      </c>
    </row>
    <row r="176" spans="2:50" ht="47.25" customHeight="1" x14ac:dyDescent="0.25">
      <c r="B176" s="40">
        <v>58</v>
      </c>
      <c r="C176" s="41" t="s">
        <v>177</v>
      </c>
      <c r="D176" s="41" t="s">
        <v>175</v>
      </c>
      <c r="E176" s="43" t="s">
        <v>13</v>
      </c>
      <c r="F176" s="31">
        <v>9200</v>
      </c>
      <c r="G176" s="44">
        <f t="shared" si="70"/>
        <v>1748</v>
      </c>
      <c r="H176" s="70">
        <f t="shared" si="71"/>
        <v>10948</v>
      </c>
      <c r="I176" s="70"/>
      <c r="J176" s="70"/>
      <c r="K176" s="70"/>
      <c r="L176" s="79">
        <v>7369</v>
      </c>
      <c r="M176" s="79">
        <v>1400.1100000000001</v>
      </c>
      <c r="N176" s="79">
        <v>8769.11</v>
      </c>
      <c r="O176" s="79"/>
      <c r="P176" s="79"/>
      <c r="Q176" s="79"/>
      <c r="R176" s="31">
        <v>9200</v>
      </c>
      <c r="S176" s="44">
        <f t="shared" si="72"/>
        <v>1748</v>
      </c>
      <c r="T176" s="45">
        <f t="shared" si="73"/>
        <v>10948</v>
      </c>
      <c r="U176" s="49"/>
      <c r="V176" s="49"/>
      <c r="W176" s="49"/>
      <c r="X176" s="31">
        <v>9200</v>
      </c>
      <c r="Y176" s="44">
        <f t="shared" si="74"/>
        <v>1748</v>
      </c>
      <c r="Z176" s="45">
        <f t="shared" si="75"/>
        <v>10948</v>
      </c>
      <c r="AA176" s="49"/>
      <c r="AB176" s="49"/>
      <c r="AC176" s="49"/>
      <c r="AD176" s="31">
        <v>9200</v>
      </c>
      <c r="AE176" s="44">
        <f t="shared" si="76"/>
        <v>1748</v>
      </c>
      <c r="AF176" s="45">
        <f t="shared" si="77"/>
        <v>10948</v>
      </c>
      <c r="AG176" s="49"/>
      <c r="AH176" s="49"/>
      <c r="AI176" s="49"/>
      <c r="AJ176" s="31">
        <v>9200</v>
      </c>
      <c r="AK176" s="44">
        <f t="shared" si="78"/>
        <v>1748</v>
      </c>
      <c r="AL176" s="45">
        <f t="shared" si="79"/>
        <v>10948</v>
      </c>
      <c r="AM176" s="49"/>
      <c r="AN176" s="49"/>
      <c r="AO176" s="49"/>
      <c r="AP176" s="31">
        <v>9200</v>
      </c>
      <c r="AQ176" s="44">
        <f t="shared" si="80"/>
        <v>1748</v>
      </c>
      <c r="AR176" s="45">
        <f t="shared" si="81"/>
        <v>10948</v>
      </c>
      <c r="AS176" s="49"/>
      <c r="AT176" s="49"/>
      <c r="AU176" s="49"/>
      <c r="AV176" s="32">
        <v>9200</v>
      </c>
      <c r="AW176" s="44">
        <f t="shared" si="82"/>
        <v>1748</v>
      </c>
      <c r="AX176" s="45">
        <f t="shared" si="83"/>
        <v>10948</v>
      </c>
    </row>
    <row r="177" spans="2:50" ht="66" customHeight="1" x14ac:dyDescent="0.25">
      <c r="B177" s="40">
        <v>59</v>
      </c>
      <c r="C177" s="41" t="s">
        <v>178</v>
      </c>
      <c r="D177" s="41" t="s">
        <v>175</v>
      </c>
      <c r="E177" s="43" t="s">
        <v>13</v>
      </c>
      <c r="F177" s="31">
        <v>25000</v>
      </c>
      <c r="G177" s="44">
        <f t="shared" si="70"/>
        <v>4750</v>
      </c>
      <c r="H177" s="70">
        <f t="shared" si="71"/>
        <v>29750</v>
      </c>
      <c r="I177" s="70"/>
      <c r="J177" s="70"/>
      <c r="K177" s="70"/>
      <c r="L177" s="79">
        <v>20588</v>
      </c>
      <c r="M177" s="79">
        <v>3911.7200000000003</v>
      </c>
      <c r="N177" s="79">
        <v>24499.72</v>
      </c>
      <c r="O177" s="79"/>
      <c r="P177" s="79"/>
      <c r="Q177" s="79"/>
      <c r="R177" s="31">
        <v>25000</v>
      </c>
      <c r="S177" s="44">
        <f t="shared" si="72"/>
        <v>4750</v>
      </c>
      <c r="T177" s="45">
        <f t="shared" si="73"/>
        <v>29750</v>
      </c>
      <c r="U177" s="49"/>
      <c r="V177" s="49"/>
      <c r="W177" s="49"/>
      <c r="X177" s="31">
        <v>25000</v>
      </c>
      <c r="Y177" s="44">
        <f t="shared" si="74"/>
        <v>4750</v>
      </c>
      <c r="Z177" s="45">
        <f t="shared" si="75"/>
        <v>29750</v>
      </c>
      <c r="AA177" s="49"/>
      <c r="AB177" s="49"/>
      <c r="AC177" s="49"/>
      <c r="AD177" s="31">
        <v>25000</v>
      </c>
      <c r="AE177" s="44">
        <f t="shared" si="76"/>
        <v>4750</v>
      </c>
      <c r="AF177" s="45">
        <f t="shared" si="77"/>
        <v>29750</v>
      </c>
      <c r="AG177" s="49"/>
      <c r="AH177" s="49"/>
      <c r="AI177" s="49"/>
      <c r="AJ177" s="31">
        <v>25000</v>
      </c>
      <c r="AK177" s="44">
        <f t="shared" si="78"/>
        <v>4750</v>
      </c>
      <c r="AL177" s="45">
        <f t="shared" si="79"/>
        <v>29750</v>
      </c>
      <c r="AM177" s="49"/>
      <c r="AN177" s="49"/>
      <c r="AO177" s="49"/>
      <c r="AP177" s="31">
        <v>25000</v>
      </c>
      <c r="AQ177" s="44">
        <f t="shared" si="80"/>
        <v>4750</v>
      </c>
      <c r="AR177" s="45">
        <f t="shared" si="81"/>
        <v>29750</v>
      </c>
      <c r="AS177" s="49"/>
      <c r="AT177" s="49"/>
      <c r="AU177" s="49"/>
      <c r="AV177" s="32">
        <v>25000</v>
      </c>
      <c r="AW177" s="44">
        <f t="shared" si="82"/>
        <v>4750</v>
      </c>
      <c r="AX177" s="45">
        <f t="shared" si="83"/>
        <v>29750</v>
      </c>
    </row>
    <row r="178" spans="2:50" ht="48" customHeight="1" x14ac:dyDescent="0.25">
      <c r="B178" s="40">
        <v>60</v>
      </c>
      <c r="C178" s="41" t="s">
        <v>179</v>
      </c>
      <c r="D178" s="41" t="s">
        <v>175</v>
      </c>
      <c r="E178" s="43" t="s">
        <v>13</v>
      </c>
      <c r="F178" s="31">
        <v>22500</v>
      </c>
      <c r="G178" s="44">
        <f t="shared" si="70"/>
        <v>4275</v>
      </c>
      <c r="H178" s="70">
        <f t="shared" si="71"/>
        <v>26775</v>
      </c>
      <c r="I178" s="70"/>
      <c r="J178" s="70"/>
      <c r="K178" s="70"/>
      <c r="L178" s="79">
        <v>19932</v>
      </c>
      <c r="M178" s="79">
        <v>3787.08</v>
      </c>
      <c r="N178" s="79">
        <v>23719.08</v>
      </c>
      <c r="O178" s="79"/>
      <c r="P178" s="79"/>
      <c r="Q178" s="79"/>
      <c r="R178" s="31">
        <v>22500</v>
      </c>
      <c r="S178" s="44">
        <f t="shared" si="72"/>
        <v>4275</v>
      </c>
      <c r="T178" s="45">
        <f t="shared" si="73"/>
        <v>26775</v>
      </c>
      <c r="U178" s="49"/>
      <c r="V178" s="49"/>
      <c r="W178" s="49"/>
      <c r="X178" s="31">
        <v>22500</v>
      </c>
      <c r="Y178" s="44">
        <f t="shared" si="74"/>
        <v>4275</v>
      </c>
      <c r="Z178" s="45">
        <f t="shared" si="75"/>
        <v>26775</v>
      </c>
      <c r="AA178" s="49"/>
      <c r="AB178" s="49"/>
      <c r="AC178" s="49"/>
      <c r="AD178" s="31">
        <v>22500</v>
      </c>
      <c r="AE178" s="44">
        <f t="shared" si="76"/>
        <v>4275</v>
      </c>
      <c r="AF178" s="45">
        <f t="shared" si="77"/>
        <v>26775</v>
      </c>
      <c r="AG178" s="49"/>
      <c r="AH178" s="49"/>
      <c r="AI178" s="49"/>
      <c r="AJ178" s="31">
        <v>22500</v>
      </c>
      <c r="AK178" s="44">
        <f t="shared" si="78"/>
        <v>4275</v>
      </c>
      <c r="AL178" s="45">
        <f t="shared" si="79"/>
        <v>26775</v>
      </c>
      <c r="AM178" s="49"/>
      <c r="AN178" s="49"/>
      <c r="AO178" s="49"/>
      <c r="AP178" s="31">
        <v>22500</v>
      </c>
      <c r="AQ178" s="44">
        <f t="shared" si="80"/>
        <v>4275</v>
      </c>
      <c r="AR178" s="45">
        <f t="shared" si="81"/>
        <v>26775</v>
      </c>
      <c r="AS178" s="49"/>
      <c r="AT178" s="49"/>
      <c r="AU178" s="49"/>
      <c r="AV178" s="32">
        <v>22500</v>
      </c>
      <c r="AW178" s="44">
        <f t="shared" si="82"/>
        <v>4275</v>
      </c>
      <c r="AX178" s="45">
        <f t="shared" si="83"/>
        <v>26775</v>
      </c>
    </row>
    <row r="179" spans="2:50" ht="66" customHeight="1" x14ac:dyDescent="0.25">
      <c r="B179" s="40">
        <v>61</v>
      </c>
      <c r="C179" s="41" t="s">
        <v>180</v>
      </c>
      <c r="D179" s="41" t="s">
        <v>175</v>
      </c>
      <c r="E179" s="43" t="s">
        <v>13</v>
      </c>
      <c r="F179" s="31">
        <v>27000</v>
      </c>
      <c r="G179" s="44">
        <f t="shared" si="70"/>
        <v>5130</v>
      </c>
      <c r="H179" s="70">
        <f t="shared" si="71"/>
        <v>32130</v>
      </c>
      <c r="I179" s="70"/>
      <c r="J179" s="70"/>
      <c r="K179" s="70"/>
      <c r="L179" s="79">
        <v>22470</v>
      </c>
      <c r="M179" s="79">
        <v>4269.3</v>
      </c>
      <c r="N179" s="79">
        <v>26739.3</v>
      </c>
      <c r="O179" s="79"/>
      <c r="P179" s="79"/>
      <c r="Q179" s="79"/>
      <c r="R179" s="31">
        <v>27000</v>
      </c>
      <c r="S179" s="44">
        <f t="shared" si="72"/>
        <v>5130</v>
      </c>
      <c r="T179" s="45">
        <f t="shared" si="73"/>
        <v>32130</v>
      </c>
      <c r="U179" s="49"/>
      <c r="V179" s="49"/>
      <c r="W179" s="49"/>
      <c r="X179" s="31">
        <v>27000</v>
      </c>
      <c r="Y179" s="44">
        <f t="shared" si="74"/>
        <v>5130</v>
      </c>
      <c r="Z179" s="45">
        <f t="shared" si="75"/>
        <v>32130</v>
      </c>
      <c r="AA179" s="49"/>
      <c r="AB179" s="49"/>
      <c r="AC179" s="49"/>
      <c r="AD179" s="31">
        <v>27000</v>
      </c>
      <c r="AE179" s="44">
        <f t="shared" si="76"/>
        <v>5130</v>
      </c>
      <c r="AF179" s="45">
        <f t="shared" si="77"/>
        <v>32130</v>
      </c>
      <c r="AG179" s="49"/>
      <c r="AH179" s="49"/>
      <c r="AI179" s="49"/>
      <c r="AJ179" s="31">
        <v>27000</v>
      </c>
      <c r="AK179" s="44">
        <f t="shared" si="78"/>
        <v>5130</v>
      </c>
      <c r="AL179" s="45">
        <f t="shared" si="79"/>
        <v>32130</v>
      </c>
      <c r="AM179" s="49"/>
      <c r="AN179" s="49"/>
      <c r="AO179" s="49"/>
      <c r="AP179" s="31">
        <v>27000</v>
      </c>
      <c r="AQ179" s="44">
        <f t="shared" si="80"/>
        <v>5130</v>
      </c>
      <c r="AR179" s="45">
        <f t="shared" si="81"/>
        <v>32130</v>
      </c>
      <c r="AS179" s="49"/>
      <c r="AT179" s="49"/>
      <c r="AU179" s="49"/>
      <c r="AV179" s="32">
        <v>27000</v>
      </c>
      <c r="AW179" s="44">
        <f t="shared" si="82"/>
        <v>5130</v>
      </c>
      <c r="AX179" s="45">
        <f t="shared" si="83"/>
        <v>32130</v>
      </c>
    </row>
    <row r="180" spans="2:50" ht="56.25" customHeight="1" x14ac:dyDescent="0.25">
      <c r="B180" s="40">
        <v>62</v>
      </c>
      <c r="C180" s="41" t="s">
        <v>181</v>
      </c>
      <c r="D180" s="41" t="s">
        <v>175</v>
      </c>
      <c r="E180" s="43" t="s">
        <v>13</v>
      </c>
      <c r="F180" s="31">
        <v>24000</v>
      </c>
      <c r="G180" s="44">
        <f t="shared" si="70"/>
        <v>4560</v>
      </c>
      <c r="H180" s="70">
        <f t="shared" si="71"/>
        <v>28560</v>
      </c>
      <c r="I180" s="70"/>
      <c r="J180" s="70"/>
      <c r="K180" s="70"/>
      <c r="L180" s="79">
        <v>17102</v>
      </c>
      <c r="M180" s="79">
        <v>3249.38</v>
      </c>
      <c r="N180" s="79">
        <v>20351.38</v>
      </c>
      <c r="O180" s="79"/>
      <c r="P180" s="79"/>
      <c r="Q180" s="79"/>
      <c r="R180" s="31">
        <v>24000</v>
      </c>
      <c r="S180" s="44">
        <f t="shared" si="72"/>
        <v>4560</v>
      </c>
      <c r="T180" s="45">
        <f t="shared" si="73"/>
        <v>28560</v>
      </c>
      <c r="U180" s="49"/>
      <c r="V180" s="49"/>
      <c r="W180" s="49"/>
      <c r="X180" s="31">
        <v>24000</v>
      </c>
      <c r="Y180" s="44">
        <f t="shared" si="74"/>
        <v>4560</v>
      </c>
      <c r="Z180" s="45">
        <f t="shared" si="75"/>
        <v>28560</v>
      </c>
      <c r="AA180" s="49"/>
      <c r="AB180" s="49"/>
      <c r="AC180" s="49"/>
      <c r="AD180" s="31">
        <v>24000</v>
      </c>
      <c r="AE180" s="44">
        <f t="shared" si="76"/>
        <v>4560</v>
      </c>
      <c r="AF180" s="45">
        <f t="shared" si="77"/>
        <v>28560</v>
      </c>
      <c r="AG180" s="49"/>
      <c r="AH180" s="49"/>
      <c r="AI180" s="49"/>
      <c r="AJ180" s="31">
        <v>24000</v>
      </c>
      <c r="AK180" s="44">
        <f t="shared" si="78"/>
        <v>4560</v>
      </c>
      <c r="AL180" s="45">
        <f t="shared" si="79"/>
        <v>28560</v>
      </c>
      <c r="AM180" s="49"/>
      <c r="AN180" s="49"/>
      <c r="AO180" s="49"/>
      <c r="AP180" s="31">
        <v>24000</v>
      </c>
      <c r="AQ180" s="44">
        <f t="shared" si="80"/>
        <v>4560</v>
      </c>
      <c r="AR180" s="45">
        <f t="shared" si="81"/>
        <v>28560</v>
      </c>
      <c r="AS180" s="49"/>
      <c r="AT180" s="49"/>
      <c r="AU180" s="49"/>
      <c r="AV180" s="32">
        <v>24000</v>
      </c>
      <c r="AW180" s="44">
        <f t="shared" si="82"/>
        <v>4560</v>
      </c>
      <c r="AX180" s="45">
        <f t="shared" si="83"/>
        <v>28560</v>
      </c>
    </row>
    <row r="181" spans="2:50" ht="51.75" customHeight="1" x14ac:dyDescent="0.25">
      <c r="B181" s="40">
        <v>63</v>
      </c>
      <c r="C181" s="41" t="s">
        <v>182</v>
      </c>
      <c r="D181" s="41" t="s">
        <v>175</v>
      </c>
      <c r="E181" s="43" t="s">
        <v>13</v>
      </c>
      <c r="F181" s="31">
        <v>30000</v>
      </c>
      <c r="G181" s="44">
        <f t="shared" si="70"/>
        <v>5700</v>
      </c>
      <c r="H181" s="70">
        <f t="shared" si="71"/>
        <v>35700</v>
      </c>
      <c r="I181" s="70"/>
      <c r="J181" s="70"/>
      <c r="K181" s="70"/>
      <c r="L181" s="79">
        <v>21240</v>
      </c>
      <c r="M181" s="79">
        <v>4035.6</v>
      </c>
      <c r="N181" s="79">
        <v>25275.599999999999</v>
      </c>
      <c r="O181" s="79"/>
      <c r="P181" s="79"/>
      <c r="Q181" s="79"/>
      <c r="R181" s="31">
        <v>30000</v>
      </c>
      <c r="S181" s="44">
        <f t="shared" si="72"/>
        <v>5700</v>
      </c>
      <c r="T181" s="45">
        <f t="shared" si="73"/>
        <v>35700</v>
      </c>
      <c r="U181" s="49"/>
      <c r="V181" s="49"/>
      <c r="W181" s="49"/>
      <c r="X181" s="31">
        <v>30000</v>
      </c>
      <c r="Y181" s="44">
        <f t="shared" si="74"/>
        <v>5700</v>
      </c>
      <c r="Z181" s="45">
        <f t="shared" si="75"/>
        <v>35700</v>
      </c>
      <c r="AA181" s="49"/>
      <c r="AB181" s="49"/>
      <c r="AC181" s="49"/>
      <c r="AD181" s="31">
        <v>30000</v>
      </c>
      <c r="AE181" s="44">
        <f t="shared" si="76"/>
        <v>5700</v>
      </c>
      <c r="AF181" s="45">
        <f t="shared" si="77"/>
        <v>35700</v>
      </c>
      <c r="AG181" s="49"/>
      <c r="AH181" s="49"/>
      <c r="AI181" s="49"/>
      <c r="AJ181" s="31">
        <v>30000</v>
      </c>
      <c r="AK181" s="44">
        <f t="shared" si="78"/>
        <v>5700</v>
      </c>
      <c r="AL181" s="45">
        <f t="shared" si="79"/>
        <v>35700</v>
      </c>
      <c r="AM181" s="49"/>
      <c r="AN181" s="49"/>
      <c r="AO181" s="49"/>
      <c r="AP181" s="31">
        <v>30000</v>
      </c>
      <c r="AQ181" s="44">
        <f t="shared" si="80"/>
        <v>5700</v>
      </c>
      <c r="AR181" s="45">
        <f t="shared" si="81"/>
        <v>35700</v>
      </c>
      <c r="AS181" s="49"/>
      <c r="AT181" s="49"/>
      <c r="AU181" s="49"/>
      <c r="AV181" s="32">
        <v>30000</v>
      </c>
      <c r="AW181" s="44">
        <f t="shared" si="82"/>
        <v>5700</v>
      </c>
      <c r="AX181" s="45">
        <f t="shared" si="83"/>
        <v>35700</v>
      </c>
    </row>
    <row r="182" spans="2:50" ht="48.75" customHeight="1" x14ac:dyDescent="0.25">
      <c r="B182" s="40">
        <v>65</v>
      </c>
      <c r="C182" s="41" t="s">
        <v>183</v>
      </c>
      <c r="D182" s="41" t="s">
        <v>175</v>
      </c>
      <c r="E182" s="43" t="s">
        <v>13</v>
      </c>
      <c r="F182" s="31">
        <v>35000</v>
      </c>
      <c r="G182" s="44">
        <f t="shared" si="70"/>
        <v>6650</v>
      </c>
      <c r="H182" s="70">
        <f t="shared" si="71"/>
        <v>41650</v>
      </c>
      <c r="I182" s="70"/>
      <c r="J182" s="70"/>
      <c r="K182" s="70"/>
      <c r="L182" s="79">
        <v>24940</v>
      </c>
      <c r="M182" s="79">
        <v>4738.6000000000004</v>
      </c>
      <c r="N182" s="79">
        <v>29678.6</v>
      </c>
      <c r="O182" s="79"/>
      <c r="P182" s="79"/>
      <c r="Q182" s="79"/>
      <c r="R182" s="31">
        <v>35000</v>
      </c>
      <c r="S182" s="44">
        <f t="shared" si="72"/>
        <v>6650</v>
      </c>
      <c r="T182" s="45">
        <f t="shared" si="73"/>
        <v>41650</v>
      </c>
      <c r="U182" s="49"/>
      <c r="V182" s="49"/>
      <c r="W182" s="49"/>
      <c r="X182" s="31">
        <v>35000</v>
      </c>
      <c r="Y182" s="44">
        <f t="shared" si="74"/>
        <v>6650</v>
      </c>
      <c r="Z182" s="45">
        <f t="shared" si="75"/>
        <v>41650</v>
      </c>
      <c r="AA182" s="49"/>
      <c r="AB182" s="49"/>
      <c r="AC182" s="49"/>
      <c r="AD182" s="31">
        <v>35000</v>
      </c>
      <c r="AE182" s="44">
        <f t="shared" si="76"/>
        <v>6650</v>
      </c>
      <c r="AF182" s="45">
        <f t="shared" si="77"/>
        <v>41650</v>
      </c>
      <c r="AG182" s="49"/>
      <c r="AH182" s="49"/>
      <c r="AI182" s="49"/>
      <c r="AJ182" s="31">
        <v>35000</v>
      </c>
      <c r="AK182" s="44">
        <f t="shared" si="78"/>
        <v>6650</v>
      </c>
      <c r="AL182" s="45">
        <f t="shared" si="79"/>
        <v>41650</v>
      </c>
      <c r="AM182" s="49"/>
      <c r="AN182" s="49"/>
      <c r="AO182" s="49"/>
      <c r="AP182" s="31">
        <v>35000</v>
      </c>
      <c r="AQ182" s="44">
        <f t="shared" si="80"/>
        <v>6650</v>
      </c>
      <c r="AR182" s="45">
        <f t="shared" si="81"/>
        <v>41650</v>
      </c>
      <c r="AS182" s="49"/>
      <c r="AT182" s="49"/>
      <c r="AU182" s="49"/>
      <c r="AV182" s="32">
        <v>35000</v>
      </c>
      <c r="AW182" s="44">
        <f t="shared" si="82"/>
        <v>6650</v>
      </c>
      <c r="AX182" s="45">
        <f t="shared" si="83"/>
        <v>41650</v>
      </c>
    </row>
    <row r="183" spans="2:50" ht="52.5" customHeight="1" x14ac:dyDescent="0.25">
      <c r="B183" s="40">
        <v>65</v>
      </c>
      <c r="C183" s="41" t="s">
        <v>184</v>
      </c>
      <c r="D183" s="41" t="s">
        <v>175</v>
      </c>
      <c r="E183" s="43" t="s">
        <v>13</v>
      </c>
      <c r="F183" s="31">
        <v>48000</v>
      </c>
      <c r="G183" s="44">
        <f t="shared" si="70"/>
        <v>9120</v>
      </c>
      <c r="H183" s="70">
        <f t="shared" si="71"/>
        <v>57120</v>
      </c>
      <c r="I183" s="70"/>
      <c r="J183" s="70"/>
      <c r="K183" s="70"/>
      <c r="L183" s="79">
        <v>35686</v>
      </c>
      <c r="M183" s="79">
        <v>6780.34</v>
      </c>
      <c r="N183" s="79">
        <v>42466.34</v>
      </c>
      <c r="O183" s="79"/>
      <c r="P183" s="79"/>
      <c r="Q183" s="79"/>
      <c r="R183" s="31">
        <v>48000</v>
      </c>
      <c r="S183" s="44">
        <f t="shared" si="72"/>
        <v>9120</v>
      </c>
      <c r="T183" s="45">
        <f t="shared" si="73"/>
        <v>57120</v>
      </c>
      <c r="U183" s="49"/>
      <c r="V183" s="49"/>
      <c r="W183" s="49"/>
      <c r="X183" s="31">
        <v>48000</v>
      </c>
      <c r="Y183" s="44">
        <f t="shared" si="74"/>
        <v>9120</v>
      </c>
      <c r="Z183" s="45">
        <f t="shared" si="75"/>
        <v>57120</v>
      </c>
      <c r="AA183" s="49"/>
      <c r="AB183" s="49"/>
      <c r="AC183" s="49"/>
      <c r="AD183" s="31">
        <v>48000</v>
      </c>
      <c r="AE183" s="44">
        <f t="shared" si="76"/>
        <v>9120</v>
      </c>
      <c r="AF183" s="45">
        <f t="shared" si="77"/>
        <v>57120</v>
      </c>
      <c r="AG183" s="49"/>
      <c r="AH183" s="49"/>
      <c r="AI183" s="49"/>
      <c r="AJ183" s="31">
        <v>48000</v>
      </c>
      <c r="AK183" s="44">
        <f t="shared" si="78"/>
        <v>9120</v>
      </c>
      <c r="AL183" s="45">
        <f t="shared" si="79"/>
        <v>57120</v>
      </c>
      <c r="AM183" s="49"/>
      <c r="AN183" s="49"/>
      <c r="AO183" s="49"/>
      <c r="AP183" s="31">
        <v>48000</v>
      </c>
      <c r="AQ183" s="44">
        <f t="shared" si="80"/>
        <v>9120</v>
      </c>
      <c r="AR183" s="45">
        <f t="shared" si="81"/>
        <v>57120</v>
      </c>
      <c r="AS183" s="49"/>
      <c r="AT183" s="49"/>
      <c r="AU183" s="49"/>
      <c r="AV183" s="32">
        <v>48000</v>
      </c>
      <c r="AW183" s="44">
        <f t="shared" si="82"/>
        <v>9120</v>
      </c>
      <c r="AX183" s="45">
        <f t="shared" si="83"/>
        <v>57120</v>
      </c>
    </row>
    <row r="184" spans="2:50" ht="37.5" customHeight="1" x14ac:dyDescent="0.25">
      <c r="B184" s="40">
        <v>66</v>
      </c>
      <c r="C184" s="41" t="s">
        <v>185</v>
      </c>
      <c r="D184" s="41" t="s">
        <v>175</v>
      </c>
      <c r="E184" s="43" t="s">
        <v>13</v>
      </c>
      <c r="F184" s="31">
        <v>55000</v>
      </c>
      <c r="G184" s="44">
        <f t="shared" si="70"/>
        <v>10450</v>
      </c>
      <c r="H184" s="70">
        <f t="shared" si="71"/>
        <v>65450</v>
      </c>
      <c r="I184" s="70"/>
      <c r="J184" s="70"/>
      <c r="K184" s="70"/>
      <c r="L184" s="79">
        <v>43061</v>
      </c>
      <c r="M184" s="79">
        <v>8181.59</v>
      </c>
      <c r="N184" s="79">
        <v>51242.59</v>
      </c>
      <c r="O184" s="79"/>
      <c r="P184" s="79"/>
      <c r="Q184" s="79"/>
      <c r="R184" s="31">
        <v>55000</v>
      </c>
      <c r="S184" s="44">
        <f t="shared" si="72"/>
        <v>10450</v>
      </c>
      <c r="T184" s="45">
        <f t="shared" si="73"/>
        <v>65450</v>
      </c>
      <c r="U184" s="49"/>
      <c r="V184" s="49"/>
      <c r="W184" s="49"/>
      <c r="X184" s="31">
        <v>55000</v>
      </c>
      <c r="Y184" s="44">
        <f t="shared" si="74"/>
        <v>10450</v>
      </c>
      <c r="Z184" s="45">
        <f t="shared" si="75"/>
        <v>65450</v>
      </c>
      <c r="AA184" s="49"/>
      <c r="AB184" s="49"/>
      <c r="AC184" s="49"/>
      <c r="AD184" s="31">
        <v>55000</v>
      </c>
      <c r="AE184" s="44">
        <f t="shared" si="76"/>
        <v>10450</v>
      </c>
      <c r="AF184" s="45">
        <f t="shared" si="77"/>
        <v>65450</v>
      </c>
      <c r="AG184" s="49"/>
      <c r="AH184" s="49"/>
      <c r="AI184" s="49"/>
      <c r="AJ184" s="31">
        <v>55000</v>
      </c>
      <c r="AK184" s="44">
        <f t="shared" si="78"/>
        <v>10450</v>
      </c>
      <c r="AL184" s="45">
        <f t="shared" si="79"/>
        <v>65450</v>
      </c>
      <c r="AM184" s="49"/>
      <c r="AN184" s="49"/>
      <c r="AO184" s="49"/>
      <c r="AP184" s="31">
        <v>55000</v>
      </c>
      <c r="AQ184" s="44">
        <f t="shared" si="80"/>
        <v>10450</v>
      </c>
      <c r="AR184" s="45">
        <f t="shared" si="81"/>
        <v>65450</v>
      </c>
      <c r="AS184" s="49"/>
      <c r="AT184" s="49"/>
      <c r="AU184" s="49"/>
      <c r="AV184" s="32">
        <v>55000</v>
      </c>
      <c r="AW184" s="44">
        <f t="shared" si="82"/>
        <v>10450</v>
      </c>
      <c r="AX184" s="45">
        <f t="shared" si="83"/>
        <v>65450</v>
      </c>
    </row>
    <row r="185" spans="2:50" ht="57" customHeight="1" x14ac:dyDescent="0.25">
      <c r="B185" s="40">
        <v>67</v>
      </c>
      <c r="C185" s="41" t="s">
        <v>186</v>
      </c>
      <c r="D185" s="41" t="s">
        <v>175</v>
      </c>
      <c r="E185" s="43" t="s">
        <v>13</v>
      </c>
      <c r="F185" s="31">
        <v>80000</v>
      </c>
      <c r="G185" s="44">
        <f t="shared" si="70"/>
        <v>15200</v>
      </c>
      <c r="H185" s="70">
        <f t="shared" si="71"/>
        <v>95200</v>
      </c>
      <c r="I185" s="70"/>
      <c r="J185" s="70"/>
      <c r="K185" s="70"/>
      <c r="L185" s="79">
        <v>64271</v>
      </c>
      <c r="M185" s="79">
        <v>12211.49</v>
      </c>
      <c r="N185" s="79">
        <v>76482.490000000005</v>
      </c>
      <c r="O185" s="79"/>
      <c r="P185" s="79"/>
      <c r="Q185" s="79"/>
      <c r="R185" s="31">
        <v>80000</v>
      </c>
      <c r="S185" s="44">
        <f t="shared" si="72"/>
        <v>15200</v>
      </c>
      <c r="T185" s="45">
        <f t="shared" si="73"/>
        <v>95200</v>
      </c>
      <c r="U185" s="49"/>
      <c r="V185" s="49"/>
      <c r="W185" s="49"/>
      <c r="X185" s="31">
        <v>80000</v>
      </c>
      <c r="Y185" s="44">
        <f t="shared" si="74"/>
        <v>15200</v>
      </c>
      <c r="Z185" s="45">
        <f t="shared" si="75"/>
        <v>95200</v>
      </c>
      <c r="AA185" s="49"/>
      <c r="AB185" s="49"/>
      <c r="AC185" s="49"/>
      <c r="AD185" s="31">
        <v>80000</v>
      </c>
      <c r="AE185" s="44">
        <f t="shared" si="76"/>
        <v>15200</v>
      </c>
      <c r="AF185" s="45">
        <f t="shared" si="77"/>
        <v>95200</v>
      </c>
      <c r="AG185" s="49"/>
      <c r="AH185" s="49"/>
      <c r="AI185" s="49"/>
      <c r="AJ185" s="31">
        <v>80000</v>
      </c>
      <c r="AK185" s="44">
        <f t="shared" si="78"/>
        <v>15200</v>
      </c>
      <c r="AL185" s="45">
        <f t="shared" si="79"/>
        <v>95200</v>
      </c>
      <c r="AM185" s="49"/>
      <c r="AN185" s="49"/>
      <c r="AO185" s="49"/>
      <c r="AP185" s="31">
        <v>80000</v>
      </c>
      <c r="AQ185" s="44">
        <f t="shared" si="80"/>
        <v>15200</v>
      </c>
      <c r="AR185" s="45">
        <f t="shared" si="81"/>
        <v>95200</v>
      </c>
      <c r="AS185" s="49"/>
      <c r="AT185" s="49"/>
      <c r="AU185" s="49"/>
      <c r="AV185" s="32">
        <v>80000</v>
      </c>
      <c r="AW185" s="44">
        <f t="shared" si="82"/>
        <v>15200</v>
      </c>
      <c r="AX185" s="45">
        <f t="shared" si="83"/>
        <v>95200</v>
      </c>
    </row>
    <row r="186" spans="2:50" ht="61.5" customHeight="1" x14ac:dyDescent="0.25">
      <c r="B186" s="40">
        <v>68</v>
      </c>
      <c r="C186" s="41" t="s">
        <v>187</v>
      </c>
      <c r="D186" s="41" t="s">
        <v>175</v>
      </c>
      <c r="E186" s="43" t="s">
        <v>13</v>
      </c>
      <c r="F186" s="31">
        <v>83000</v>
      </c>
      <c r="G186" s="44">
        <f t="shared" si="70"/>
        <v>15770</v>
      </c>
      <c r="H186" s="70">
        <f t="shared" si="71"/>
        <v>98770</v>
      </c>
      <c r="I186" s="70"/>
      <c r="J186" s="70"/>
      <c r="K186" s="70"/>
      <c r="L186" s="79">
        <v>65293</v>
      </c>
      <c r="M186" s="79">
        <v>12405.67</v>
      </c>
      <c r="N186" s="79">
        <v>77698.67</v>
      </c>
      <c r="O186" s="79"/>
      <c r="P186" s="79"/>
      <c r="Q186" s="79"/>
      <c r="R186" s="31">
        <v>83000</v>
      </c>
      <c r="S186" s="44">
        <f t="shared" si="72"/>
        <v>15770</v>
      </c>
      <c r="T186" s="45">
        <f t="shared" si="73"/>
        <v>98770</v>
      </c>
      <c r="U186" s="49"/>
      <c r="V186" s="49"/>
      <c r="W186" s="49"/>
      <c r="X186" s="31">
        <v>83000</v>
      </c>
      <c r="Y186" s="44">
        <f t="shared" si="74"/>
        <v>15770</v>
      </c>
      <c r="Z186" s="45">
        <f t="shared" si="75"/>
        <v>98770</v>
      </c>
      <c r="AA186" s="49"/>
      <c r="AB186" s="49"/>
      <c r="AC186" s="49"/>
      <c r="AD186" s="31">
        <v>83000</v>
      </c>
      <c r="AE186" s="44">
        <f t="shared" si="76"/>
        <v>15770</v>
      </c>
      <c r="AF186" s="45">
        <f t="shared" si="77"/>
        <v>98770</v>
      </c>
      <c r="AG186" s="49"/>
      <c r="AH186" s="49"/>
      <c r="AI186" s="49"/>
      <c r="AJ186" s="31">
        <v>83000</v>
      </c>
      <c r="AK186" s="44">
        <f t="shared" si="78"/>
        <v>15770</v>
      </c>
      <c r="AL186" s="45">
        <f t="shared" si="79"/>
        <v>98770</v>
      </c>
      <c r="AM186" s="49"/>
      <c r="AN186" s="49"/>
      <c r="AO186" s="49"/>
      <c r="AP186" s="31">
        <v>83000</v>
      </c>
      <c r="AQ186" s="44">
        <f t="shared" si="80"/>
        <v>15770</v>
      </c>
      <c r="AR186" s="45">
        <f t="shared" si="81"/>
        <v>98770</v>
      </c>
      <c r="AS186" s="49"/>
      <c r="AT186" s="49"/>
      <c r="AU186" s="49"/>
      <c r="AV186" s="32">
        <v>83000</v>
      </c>
      <c r="AW186" s="44">
        <f t="shared" si="82"/>
        <v>15770</v>
      </c>
      <c r="AX186" s="45">
        <f t="shared" si="83"/>
        <v>98770</v>
      </c>
    </row>
    <row r="187" spans="2:50" ht="48.75" customHeight="1" x14ac:dyDescent="0.25">
      <c r="B187" s="40">
        <v>69</v>
      </c>
      <c r="C187" s="41" t="s">
        <v>188</v>
      </c>
      <c r="D187" s="41" t="s">
        <v>175</v>
      </c>
      <c r="E187" s="43" t="s">
        <v>13</v>
      </c>
      <c r="F187" s="31">
        <v>95000</v>
      </c>
      <c r="G187" s="44">
        <f t="shared" si="70"/>
        <v>18050</v>
      </c>
      <c r="H187" s="70">
        <f t="shared" si="71"/>
        <v>113050</v>
      </c>
      <c r="I187" s="70"/>
      <c r="J187" s="70"/>
      <c r="K187" s="70"/>
      <c r="L187" s="79">
        <v>79800</v>
      </c>
      <c r="M187" s="79">
        <v>15162</v>
      </c>
      <c r="N187" s="79">
        <v>94962</v>
      </c>
      <c r="O187" s="79"/>
      <c r="P187" s="79"/>
      <c r="Q187" s="79"/>
      <c r="R187" s="31">
        <v>95000</v>
      </c>
      <c r="S187" s="44">
        <f t="shared" si="72"/>
        <v>18050</v>
      </c>
      <c r="T187" s="45">
        <f t="shared" si="73"/>
        <v>113050</v>
      </c>
      <c r="U187" s="49"/>
      <c r="V187" s="49"/>
      <c r="W187" s="49"/>
      <c r="X187" s="31">
        <v>95000</v>
      </c>
      <c r="Y187" s="44">
        <f t="shared" si="74"/>
        <v>18050</v>
      </c>
      <c r="Z187" s="45">
        <f t="shared" si="75"/>
        <v>113050</v>
      </c>
      <c r="AA187" s="49"/>
      <c r="AB187" s="49"/>
      <c r="AC187" s="49"/>
      <c r="AD187" s="31">
        <v>95000</v>
      </c>
      <c r="AE187" s="44">
        <f t="shared" si="76"/>
        <v>18050</v>
      </c>
      <c r="AF187" s="45">
        <f t="shared" si="77"/>
        <v>113050</v>
      </c>
      <c r="AG187" s="49"/>
      <c r="AH187" s="49"/>
      <c r="AI187" s="49"/>
      <c r="AJ187" s="31">
        <v>95000</v>
      </c>
      <c r="AK187" s="44">
        <f t="shared" si="78"/>
        <v>18050</v>
      </c>
      <c r="AL187" s="45">
        <f t="shared" si="79"/>
        <v>113050</v>
      </c>
      <c r="AM187" s="49"/>
      <c r="AN187" s="49"/>
      <c r="AO187" s="49"/>
      <c r="AP187" s="31">
        <v>95000</v>
      </c>
      <c r="AQ187" s="44">
        <f t="shared" si="80"/>
        <v>18050</v>
      </c>
      <c r="AR187" s="45">
        <f t="shared" si="81"/>
        <v>113050</v>
      </c>
      <c r="AS187" s="49"/>
      <c r="AT187" s="49"/>
      <c r="AU187" s="49"/>
      <c r="AV187" s="32">
        <v>95000</v>
      </c>
      <c r="AW187" s="44">
        <f t="shared" si="82"/>
        <v>18050</v>
      </c>
      <c r="AX187" s="45">
        <f t="shared" si="83"/>
        <v>113050</v>
      </c>
    </row>
    <row r="188" spans="2:50" ht="51.75" customHeight="1" x14ac:dyDescent="0.25">
      <c r="B188" s="40">
        <v>70</v>
      </c>
      <c r="C188" s="41" t="s">
        <v>189</v>
      </c>
      <c r="D188" s="41" t="s">
        <v>175</v>
      </c>
      <c r="E188" s="43" t="s">
        <v>13</v>
      </c>
      <c r="F188" s="31">
        <v>560000</v>
      </c>
      <c r="G188" s="44">
        <f t="shared" si="70"/>
        <v>106400</v>
      </c>
      <c r="H188" s="70">
        <f t="shared" si="71"/>
        <v>666400</v>
      </c>
      <c r="I188" s="70"/>
      <c r="J188" s="70"/>
      <c r="K188" s="70"/>
      <c r="L188" s="79">
        <v>461947</v>
      </c>
      <c r="M188" s="79">
        <v>87769.930000000008</v>
      </c>
      <c r="N188" s="79">
        <v>549716.93000000005</v>
      </c>
      <c r="O188" s="79"/>
      <c r="P188" s="79"/>
      <c r="Q188" s="79"/>
      <c r="R188" s="31">
        <v>560000</v>
      </c>
      <c r="S188" s="44">
        <f t="shared" si="72"/>
        <v>106400</v>
      </c>
      <c r="T188" s="45">
        <f t="shared" si="73"/>
        <v>666400</v>
      </c>
      <c r="U188" s="49"/>
      <c r="V188" s="49"/>
      <c r="W188" s="49"/>
      <c r="X188" s="31">
        <v>560000</v>
      </c>
      <c r="Y188" s="44">
        <f t="shared" si="74"/>
        <v>106400</v>
      </c>
      <c r="Z188" s="45">
        <f t="shared" si="75"/>
        <v>666400</v>
      </c>
      <c r="AA188" s="49"/>
      <c r="AB188" s="49"/>
      <c r="AC188" s="49"/>
      <c r="AD188" s="31">
        <v>560000</v>
      </c>
      <c r="AE188" s="44">
        <f t="shared" si="76"/>
        <v>106400</v>
      </c>
      <c r="AF188" s="45">
        <f t="shared" si="77"/>
        <v>666400</v>
      </c>
      <c r="AG188" s="49"/>
      <c r="AH188" s="49"/>
      <c r="AI188" s="49"/>
      <c r="AJ188" s="31">
        <v>560000</v>
      </c>
      <c r="AK188" s="44">
        <f t="shared" si="78"/>
        <v>106400</v>
      </c>
      <c r="AL188" s="45">
        <f t="shared" si="79"/>
        <v>666400</v>
      </c>
      <c r="AM188" s="49"/>
      <c r="AN188" s="49"/>
      <c r="AO188" s="49"/>
      <c r="AP188" s="31">
        <v>560000</v>
      </c>
      <c r="AQ188" s="44">
        <f t="shared" si="80"/>
        <v>106400</v>
      </c>
      <c r="AR188" s="45">
        <f t="shared" si="81"/>
        <v>666400</v>
      </c>
      <c r="AS188" s="49"/>
      <c r="AT188" s="49"/>
      <c r="AU188" s="49"/>
      <c r="AV188" s="32">
        <v>560000</v>
      </c>
      <c r="AW188" s="44">
        <f t="shared" si="82"/>
        <v>106400</v>
      </c>
      <c r="AX188" s="45">
        <f t="shared" si="83"/>
        <v>666400</v>
      </c>
    </row>
    <row r="189" spans="2:50" ht="50.25" customHeight="1" x14ac:dyDescent="0.25">
      <c r="B189" s="40">
        <v>71</v>
      </c>
      <c r="C189" s="41" t="s">
        <v>190</v>
      </c>
      <c r="D189" s="41" t="s">
        <v>175</v>
      </c>
      <c r="E189" s="43" t="s">
        <v>13</v>
      </c>
      <c r="F189" s="31">
        <v>650000</v>
      </c>
      <c r="G189" s="44">
        <f t="shared" si="70"/>
        <v>123500</v>
      </c>
      <c r="H189" s="70">
        <f t="shared" si="71"/>
        <v>773500</v>
      </c>
      <c r="I189" s="70"/>
      <c r="J189" s="70"/>
      <c r="K189" s="70"/>
      <c r="L189" s="79">
        <v>573967</v>
      </c>
      <c r="M189" s="79">
        <v>109053.73</v>
      </c>
      <c r="N189" s="79">
        <v>683020.73</v>
      </c>
      <c r="O189" s="79"/>
      <c r="P189" s="79"/>
      <c r="Q189" s="79"/>
      <c r="R189" s="31">
        <v>650000</v>
      </c>
      <c r="S189" s="44">
        <f t="shared" si="72"/>
        <v>123500</v>
      </c>
      <c r="T189" s="45">
        <f t="shared" si="73"/>
        <v>773500</v>
      </c>
      <c r="U189" s="49"/>
      <c r="V189" s="49"/>
      <c r="W189" s="49"/>
      <c r="X189" s="31">
        <v>650000</v>
      </c>
      <c r="Y189" s="44">
        <f t="shared" si="74"/>
        <v>123500</v>
      </c>
      <c r="Z189" s="45">
        <f t="shared" si="75"/>
        <v>773500</v>
      </c>
      <c r="AA189" s="49"/>
      <c r="AB189" s="49"/>
      <c r="AC189" s="49"/>
      <c r="AD189" s="31">
        <v>650000</v>
      </c>
      <c r="AE189" s="44">
        <f t="shared" si="76"/>
        <v>123500</v>
      </c>
      <c r="AF189" s="45">
        <f t="shared" si="77"/>
        <v>773500</v>
      </c>
      <c r="AG189" s="49"/>
      <c r="AH189" s="49"/>
      <c r="AI189" s="49"/>
      <c r="AJ189" s="31">
        <v>650000</v>
      </c>
      <c r="AK189" s="44">
        <f t="shared" si="78"/>
        <v>123500</v>
      </c>
      <c r="AL189" s="45">
        <f t="shared" si="79"/>
        <v>773500</v>
      </c>
      <c r="AM189" s="49"/>
      <c r="AN189" s="49"/>
      <c r="AO189" s="49"/>
      <c r="AP189" s="31">
        <v>650000</v>
      </c>
      <c r="AQ189" s="44">
        <f t="shared" si="80"/>
        <v>123500</v>
      </c>
      <c r="AR189" s="45">
        <f t="shared" si="81"/>
        <v>773500</v>
      </c>
      <c r="AS189" s="49"/>
      <c r="AT189" s="49"/>
      <c r="AU189" s="49"/>
      <c r="AV189" s="32">
        <v>650000</v>
      </c>
      <c r="AW189" s="44">
        <f t="shared" si="82"/>
        <v>123500</v>
      </c>
      <c r="AX189" s="45">
        <f t="shared" si="83"/>
        <v>773500</v>
      </c>
    </row>
    <row r="190" spans="2:50" ht="51.75" customHeight="1" x14ac:dyDescent="0.25">
      <c r="B190" s="40">
        <v>72</v>
      </c>
      <c r="C190" s="41" t="s">
        <v>191</v>
      </c>
      <c r="D190" s="41" t="s">
        <v>175</v>
      </c>
      <c r="E190" s="43" t="s">
        <v>13</v>
      </c>
      <c r="F190" s="31">
        <v>810000</v>
      </c>
      <c r="G190" s="44">
        <f t="shared" si="70"/>
        <v>153900</v>
      </c>
      <c r="H190" s="70">
        <f t="shared" si="71"/>
        <v>963900</v>
      </c>
      <c r="I190" s="70"/>
      <c r="J190" s="70"/>
      <c r="K190" s="70"/>
      <c r="L190" s="79">
        <v>777708</v>
      </c>
      <c r="M190" s="79">
        <v>147764.51999999999</v>
      </c>
      <c r="N190" s="79">
        <v>925472.52</v>
      </c>
      <c r="O190" s="79"/>
      <c r="P190" s="79"/>
      <c r="Q190" s="79"/>
      <c r="R190" s="31">
        <v>810000</v>
      </c>
      <c r="S190" s="44">
        <f t="shared" si="72"/>
        <v>153900</v>
      </c>
      <c r="T190" s="45">
        <f t="shared" si="73"/>
        <v>963900</v>
      </c>
      <c r="U190" s="49"/>
      <c r="V190" s="49"/>
      <c r="W190" s="49"/>
      <c r="X190" s="31">
        <v>810000</v>
      </c>
      <c r="Y190" s="44">
        <f t="shared" si="74"/>
        <v>153900</v>
      </c>
      <c r="Z190" s="45">
        <f t="shared" si="75"/>
        <v>963900</v>
      </c>
      <c r="AA190" s="49"/>
      <c r="AB190" s="49"/>
      <c r="AC190" s="49"/>
      <c r="AD190" s="31">
        <v>810000</v>
      </c>
      <c r="AE190" s="44">
        <f t="shared" si="76"/>
        <v>153900</v>
      </c>
      <c r="AF190" s="45">
        <f t="shared" si="77"/>
        <v>963900</v>
      </c>
      <c r="AG190" s="49"/>
      <c r="AH190" s="49"/>
      <c r="AI190" s="49"/>
      <c r="AJ190" s="31">
        <v>810000</v>
      </c>
      <c r="AK190" s="44">
        <f t="shared" si="78"/>
        <v>153900</v>
      </c>
      <c r="AL190" s="45">
        <f t="shared" si="79"/>
        <v>963900</v>
      </c>
      <c r="AM190" s="49"/>
      <c r="AN190" s="49"/>
      <c r="AO190" s="49"/>
      <c r="AP190" s="31">
        <v>810000</v>
      </c>
      <c r="AQ190" s="44">
        <f t="shared" si="80"/>
        <v>153900</v>
      </c>
      <c r="AR190" s="45">
        <f t="shared" si="81"/>
        <v>963900</v>
      </c>
      <c r="AS190" s="49"/>
      <c r="AT190" s="49"/>
      <c r="AU190" s="49"/>
      <c r="AV190" s="32">
        <v>810000</v>
      </c>
      <c r="AW190" s="44">
        <f t="shared" si="82"/>
        <v>153900</v>
      </c>
      <c r="AX190" s="45">
        <f t="shared" si="83"/>
        <v>963900</v>
      </c>
    </row>
    <row r="191" spans="2:50" x14ac:dyDescent="0.25">
      <c r="B191" s="99" t="s">
        <v>192</v>
      </c>
      <c r="C191" s="99"/>
      <c r="D191" s="99"/>
      <c r="E191" s="99"/>
      <c r="F191" s="20"/>
      <c r="G191" s="21"/>
      <c r="H191" s="67"/>
      <c r="I191" s="67"/>
      <c r="J191" s="67"/>
      <c r="K191" s="67"/>
      <c r="L191" s="79"/>
      <c r="M191" s="79">
        <v>0</v>
      </c>
      <c r="N191" s="79">
        <v>0</v>
      </c>
      <c r="O191" s="79"/>
      <c r="P191" s="79"/>
      <c r="Q191" s="79"/>
      <c r="R191" s="20"/>
      <c r="S191" s="21"/>
      <c r="T191" s="22"/>
      <c r="U191" s="22"/>
      <c r="V191" s="22"/>
      <c r="W191" s="22"/>
      <c r="X191" s="20"/>
      <c r="Y191" s="21"/>
      <c r="Z191" s="22"/>
      <c r="AA191" s="22"/>
      <c r="AB191" s="22"/>
      <c r="AC191" s="22"/>
      <c r="AD191" s="20"/>
      <c r="AE191" s="21"/>
      <c r="AF191" s="22"/>
      <c r="AG191" s="22"/>
      <c r="AH191" s="22"/>
      <c r="AI191" s="22"/>
      <c r="AJ191" s="20"/>
      <c r="AK191" s="21"/>
      <c r="AL191" s="22"/>
      <c r="AM191" s="22"/>
      <c r="AN191" s="22"/>
      <c r="AO191" s="22"/>
      <c r="AP191" s="20"/>
      <c r="AQ191" s="21"/>
      <c r="AR191" s="22"/>
      <c r="AS191" s="22"/>
      <c r="AT191" s="22"/>
      <c r="AU191" s="22"/>
      <c r="AV191" s="39"/>
      <c r="AW191" s="21"/>
      <c r="AX191" s="22"/>
    </row>
    <row r="192" spans="2:50" ht="87" customHeight="1" x14ac:dyDescent="0.25">
      <c r="B192" s="40">
        <v>73</v>
      </c>
      <c r="C192" s="41" t="s">
        <v>193</v>
      </c>
      <c r="D192" s="42" t="s">
        <v>194</v>
      </c>
      <c r="E192" s="43" t="s">
        <v>155</v>
      </c>
      <c r="F192" s="31">
        <v>300000</v>
      </c>
      <c r="G192" s="44">
        <f t="shared" ref="G192:G197" si="84">F192*19%</f>
        <v>57000</v>
      </c>
      <c r="H192" s="70">
        <f>F192+G192</f>
        <v>357000</v>
      </c>
      <c r="I192" s="70"/>
      <c r="J192" s="70"/>
      <c r="K192" s="70"/>
      <c r="L192" s="79">
        <v>234228</v>
      </c>
      <c r="M192" s="79">
        <v>44503.32</v>
      </c>
      <c r="N192" s="79">
        <v>278731.32</v>
      </c>
      <c r="O192" s="79"/>
      <c r="P192" s="79"/>
      <c r="Q192" s="79"/>
      <c r="R192" s="31">
        <v>300000</v>
      </c>
      <c r="S192" s="44">
        <f t="shared" ref="S192:S197" si="85">R192*19%</f>
        <v>57000</v>
      </c>
      <c r="T192" s="45">
        <f>R192+S192</f>
        <v>357000</v>
      </c>
      <c r="U192" s="49"/>
      <c r="V192" s="49"/>
      <c r="W192" s="49"/>
      <c r="X192" s="31">
        <v>300000</v>
      </c>
      <c r="Y192" s="44">
        <f t="shared" ref="Y192:Y197" si="86">X192*19%</f>
        <v>57000</v>
      </c>
      <c r="Z192" s="45">
        <f>X192+Y192</f>
        <v>357000</v>
      </c>
      <c r="AA192" s="49"/>
      <c r="AB192" s="49"/>
      <c r="AC192" s="49"/>
      <c r="AD192" s="31">
        <v>300000</v>
      </c>
      <c r="AE192" s="44">
        <f t="shared" ref="AE192:AE197" si="87">AD192*19%</f>
        <v>57000</v>
      </c>
      <c r="AF192" s="45">
        <f>AD192+AE192</f>
        <v>357000</v>
      </c>
      <c r="AG192" s="49"/>
      <c r="AH192" s="49"/>
      <c r="AI192" s="49"/>
      <c r="AJ192" s="31">
        <v>300000</v>
      </c>
      <c r="AK192" s="44">
        <f t="shared" ref="AK192:AK197" si="88">AJ192*19%</f>
        <v>57000</v>
      </c>
      <c r="AL192" s="45">
        <f>AJ192+AK192</f>
        <v>357000</v>
      </c>
      <c r="AM192" s="49"/>
      <c r="AN192" s="49"/>
      <c r="AO192" s="49"/>
      <c r="AP192" s="31">
        <v>300000</v>
      </c>
      <c r="AQ192" s="44">
        <f t="shared" ref="AQ192:AQ197" si="89">AP192*19%</f>
        <v>57000</v>
      </c>
      <c r="AR192" s="45">
        <f>AP192+AQ192</f>
        <v>357000</v>
      </c>
      <c r="AS192" s="49"/>
      <c r="AT192" s="49"/>
      <c r="AU192" s="49"/>
      <c r="AV192" s="32">
        <v>300000</v>
      </c>
      <c r="AW192" s="44">
        <f t="shared" ref="AW192:AW197" si="90">AV192*19%</f>
        <v>57000</v>
      </c>
      <c r="AX192" s="45">
        <f>AV192+AW192</f>
        <v>357000</v>
      </c>
    </row>
    <row r="193" spans="2:50" ht="22.5" x14ac:dyDescent="0.25">
      <c r="B193" s="40">
        <v>74</v>
      </c>
      <c r="C193" s="41" t="s">
        <v>195</v>
      </c>
      <c r="D193" s="42" t="s">
        <v>196</v>
      </c>
      <c r="E193" s="43" t="s">
        <v>155</v>
      </c>
      <c r="F193" s="31">
        <v>1200000</v>
      </c>
      <c r="G193" s="44">
        <f t="shared" si="84"/>
        <v>228000</v>
      </c>
      <c r="H193" s="70">
        <f t="shared" ref="H193:H219" si="91">F193+G193</f>
        <v>1428000</v>
      </c>
      <c r="I193" s="70"/>
      <c r="J193" s="70"/>
      <c r="K193" s="70"/>
      <c r="L193" s="79">
        <v>839752</v>
      </c>
      <c r="M193" s="79">
        <v>159552.88</v>
      </c>
      <c r="N193" s="79">
        <v>999304.88</v>
      </c>
      <c r="O193" s="79"/>
      <c r="P193" s="79"/>
      <c r="Q193" s="79"/>
      <c r="R193" s="31">
        <v>1200000</v>
      </c>
      <c r="S193" s="44">
        <f t="shared" si="85"/>
        <v>228000</v>
      </c>
      <c r="T193" s="45">
        <f t="shared" ref="T193:T219" si="92">R193+S193</f>
        <v>1428000</v>
      </c>
      <c r="U193" s="49"/>
      <c r="V193" s="49"/>
      <c r="W193" s="49"/>
      <c r="X193" s="31">
        <v>1200000</v>
      </c>
      <c r="Y193" s="44">
        <f t="shared" si="86"/>
        <v>228000</v>
      </c>
      <c r="Z193" s="45">
        <f t="shared" ref="Z193:Z219" si="93">X193+Y193</f>
        <v>1428000</v>
      </c>
      <c r="AA193" s="49"/>
      <c r="AB193" s="49"/>
      <c r="AC193" s="49"/>
      <c r="AD193" s="31">
        <v>1200000</v>
      </c>
      <c r="AE193" s="44">
        <f t="shared" si="87"/>
        <v>228000</v>
      </c>
      <c r="AF193" s="45">
        <f t="shared" ref="AF193:AF219" si="94">AD193+AE193</f>
        <v>1428000</v>
      </c>
      <c r="AG193" s="49"/>
      <c r="AH193" s="49"/>
      <c r="AI193" s="49"/>
      <c r="AJ193" s="31">
        <v>1200000</v>
      </c>
      <c r="AK193" s="44">
        <f t="shared" si="88"/>
        <v>228000</v>
      </c>
      <c r="AL193" s="45">
        <f t="shared" ref="AL193:AL219" si="95">AJ193+AK193</f>
        <v>1428000</v>
      </c>
      <c r="AM193" s="49"/>
      <c r="AN193" s="49"/>
      <c r="AO193" s="49"/>
      <c r="AP193" s="31">
        <v>1200000</v>
      </c>
      <c r="AQ193" s="44">
        <f t="shared" si="89"/>
        <v>228000</v>
      </c>
      <c r="AR193" s="45">
        <f t="shared" ref="AR193:AR219" si="96">AP193+AQ193</f>
        <v>1428000</v>
      </c>
      <c r="AS193" s="49"/>
      <c r="AT193" s="49"/>
      <c r="AU193" s="49"/>
      <c r="AV193" s="32">
        <v>1200000</v>
      </c>
      <c r="AW193" s="44">
        <f t="shared" si="90"/>
        <v>228000</v>
      </c>
      <c r="AX193" s="45">
        <f t="shared" ref="AX193:AX219" si="97">AV193+AW193</f>
        <v>1428000</v>
      </c>
    </row>
    <row r="194" spans="2:50" ht="45" x14ac:dyDescent="0.25">
      <c r="B194" s="40">
        <v>75</v>
      </c>
      <c r="C194" s="41" t="s">
        <v>197</v>
      </c>
      <c r="D194" s="42" t="s">
        <v>198</v>
      </c>
      <c r="E194" s="43" t="s">
        <v>155</v>
      </c>
      <c r="F194" s="31">
        <v>2950000</v>
      </c>
      <c r="G194" s="44">
        <f t="shared" si="84"/>
        <v>560500</v>
      </c>
      <c r="H194" s="70">
        <f t="shared" si="91"/>
        <v>3510500</v>
      </c>
      <c r="I194" s="70"/>
      <c r="J194" s="70"/>
      <c r="K194" s="70"/>
      <c r="L194" s="79">
        <v>1942562</v>
      </c>
      <c r="M194" s="79">
        <v>369086.78</v>
      </c>
      <c r="N194" s="79">
        <v>2311648.7800000003</v>
      </c>
      <c r="O194" s="79"/>
      <c r="P194" s="79"/>
      <c r="Q194" s="79"/>
      <c r="R194" s="31">
        <v>2950000</v>
      </c>
      <c r="S194" s="44">
        <f t="shared" si="85"/>
        <v>560500</v>
      </c>
      <c r="T194" s="45">
        <f t="shared" si="92"/>
        <v>3510500</v>
      </c>
      <c r="U194" s="49"/>
      <c r="V194" s="49"/>
      <c r="W194" s="49"/>
      <c r="X194" s="31">
        <v>2950000</v>
      </c>
      <c r="Y194" s="44">
        <f t="shared" si="86"/>
        <v>560500</v>
      </c>
      <c r="Z194" s="45">
        <f t="shared" si="93"/>
        <v>3510500</v>
      </c>
      <c r="AA194" s="49"/>
      <c r="AB194" s="49"/>
      <c r="AC194" s="49"/>
      <c r="AD194" s="31">
        <v>2950000</v>
      </c>
      <c r="AE194" s="44">
        <f t="shared" si="87"/>
        <v>560500</v>
      </c>
      <c r="AF194" s="45">
        <f t="shared" si="94"/>
        <v>3510500</v>
      </c>
      <c r="AG194" s="49"/>
      <c r="AH194" s="49"/>
      <c r="AI194" s="49"/>
      <c r="AJ194" s="31">
        <v>2950000</v>
      </c>
      <c r="AK194" s="44">
        <f t="shared" si="88"/>
        <v>560500</v>
      </c>
      <c r="AL194" s="45">
        <f t="shared" si="95"/>
        <v>3510500</v>
      </c>
      <c r="AM194" s="49"/>
      <c r="AN194" s="49"/>
      <c r="AO194" s="49"/>
      <c r="AP194" s="31">
        <v>2950000</v>
      </c>
      <c r="AQ194" s="44">
        <f t="shared" si="89"/>
        <v>560500</v>
      </c>
      <c r="AR194" s="45">
        <f t="shared" si="96"/>
        <v>3510500</v>
      </c>
      <c r="AS194" s="49"/>
      <c r="AT194" s="49"/>
      <c r="AU194" s="49"/>
      <c r="AV194" s="32">
        <v>2950000</v>
      </c>
      <c r="AW194" s="44">
        <f t="shared" si="90"/>
        <v>560500</v>
      </c>
      <c r="AX194" s="45">
        <f t="shared" si="97"/>
        <v>3510500</v>
      </c>
    </row>
    <row r="195" spans="2:50" ht="22.5" x14ac:dyDescent="0.25">
      <c r="B195" s="40">
        <v>76</v>
      </c>
      <c r="C195" s="41" t="s">
        <v>199</v>
      </c>
      <c r="D195" s="42" t="s">
        <v>200</v>
      </c>
      <c r="E195" s="43" t="s">
        <v>155</v>
      </c>
      <c r="F195" s="31">
        <v>2900000</v>
      </c>
      <c r="G195" s="44">
        <f t="shared" si="84"/>
        <v>551000</v>
      </c>
      <c r="H195" s="70">
        <f t="shared" si="91"/>
        <v>3451000</v>
      </c>
      <c r="I195" s="70"/>
      <c r="J195" s="70"/>
      <c r="K195" s="70"/>
      <c r="L195" s="79">
        <v>1918575</v>
      </c>
      <c r="M195" s="79">
        <v>364529.25</v>
      </c>
      <c r="N195" s="79">
        <v>2283104.25</v>
      </c>
      <c r="O195" s="79"/>
      <c r="P195" s="79"/>
      <c r="Q195" s="79"/>
      <c r="R195" s="31">
        <v>2900000</v>
      </c>
      <c r="S195" s="44">
        <f t="shared" si="85"/>
        <v>551000</v>
      </c>
      <c r="T195" s="45">
        <f t="shared" si="92"/>
        <v>3451000</v>
      </c>
      <c r="U195" s="49"/>
      <c r="V195" s="49"/>
      <c r="W195" s="49"/>
      <c r="X195" s="31">
        <v>2900000</v>
      </c>
      <c r="Y195" s="44">
        <f t="shared" si="86"/>
        <v>551000</v>
      </c>
      <c r="Z195" s="45">
        <f t="shared" si="93"/>
        <v>3451000</v>
      </c>
      <c r="AA195" s="49"/>
      <c r="AB195" s="49"/>
      <c r="AC195" s="49"/>
      <c r="AD195" s="31">
        <v>2900000</v>
      </c>
      <c r="AE195" s="44">
        <f t="shared" si="87"/>
        <v>551000</v>
      </c>
      <c r="AF195" s="45">
        <f t="shared" si="94"/>
        <v>3451000</v>
      </c>
      <c r="AG195" s="49"/>
      <c r="AH195" s="49"/>
      <c r="AI195" s="49"/>
      <c r="AJ195" s="31">
        <v>2900000</v>
      </c>
      <c r="AK195" s="44">
        <f t="shared" si="88"/>
        <v>551000</v>
      </c>
      <c r="AL195" s="45">
        <f t="shared" si="95"/>
        <v>3451000</v>
      </c>
      <c r="AM195" s="49"/>
      <c r="AN195" s="49"/>
      <c r="AO195" s="49"/>
      <c r="AP195" s="31">
        <v>2900000</v>
      </c>
      <c r="AQ195" s="44">
        <f t="shared" si="89"/>
        <v>551000</v>
      </c>
      <c r="AR195" s="45">
        <f t="shared" si="96"/>
        <v>3451000</v>
      </c>
      <c r="AS195" s="49"/>
      <c r="AT195" s="49"/>
      <c r="AU195" s="49"/>
      <c r="AV195" s="32">
        <v>2900000</v>
      </c>
      <c r="AW195" s="44">
        <f t="shared" si="90"/>
        <v>551000</v>
      </c>
      <c r="AX195" s="45">
        <f t="shared" si="97"/>
        <v>3451000</v>
      </c>
    </row>
    <row r="196" spans="2:50" ht="45" x14ac:dyDescent="0.25">
      <c r="B196" s="40">
        <v>77</v>
      </c>
      <c r="C196" s="41" t="s">
        <v>201</v>
      </c>
      <c r="D196" s="42" t="s">
        <v>202</v>
      </c>
      <c r="E196" s="43" t="s">
        <v>155</v>
      </c>
      <c r="F196" s="31">
        <v>3300000</v>
      </c>
      <c r="G196" s="44">
        <f t="shared" si="84"/>
        <v>627000</v>
      </c>
      <c r="H196" s="70">
        <f t="shared" si="91"/>
        <v>3927000</v>
      </c>
      <c r="I196" s="70"/>
      <c r="J196" s="70"/>
      <c r="K196" s="70"/>
      <c r="L196" s="79">
        <v>2203623</v>
      </c>
      <c r="M196" s="79">
        <v>418688.37</v>
      </c>
      <c r="N196" s="79">
        <v>2622311.37</v>
      </c>
      <c r="O196" s="79"/>
      <c r="P196" s="79"/>
      <c r="Q196" s="79"/>
      <c r="R196" s="31">
        <v>3300000</v>
      </c>
      <c r="S196" s="44">
        <f t="shared" si="85"/>
        <v>627000</v>
      </c>
      <c r="T196" s="45">
        <f t="shared" si="92"/>
        <v>3927000</v>
      </c>
      <c r="U196" s="49"/>
      <c r="V196" s="49"/>
      <c r="W196" s="49"/>
      <c r="X196" s="31">
        <v>3300000</v>
      </c>
      <c r="Y196" s="44">
        <f t="shared" si="86"/>
        <v>627000</v>
      </c>
      <c r="Z196" s="45">
        <f t="shared" si="93"/>
        <v>3927000</v>
      </c>
      <c r="AA196" s="49"/>
      <c r="AB196" s="49"/>
      <c r="AC196" s="49"/>
      <c r="AD196" s="31">
        <v>3300000</v>
      </c>
      <c r="AE196" s="44">
        <f t="shared" si="87"/>
        <v>627000</v>
      </c>
      <c r="AF196" s="45">
        <f t="shared" si="94"/>
        <v>3927000</v>
      </c>
      <c r="AG196" s="49"/>
      <c r="AH196" s="49"/>
      <c r="AI196" s="49"/>
      <c r="AJ196" s="31">
        <v>3300000</v>
      </c>
      <c r="AK196" s="44">
        <f t="shared" si="88"/>
        <v>627000</v>
      </c>
      <c r="AL196" s="45">
        <f t="shared" si="95"/>
        <v>3927000</v>
      </c>
      <c r="AM196" s="49"/>
      <c r="AN196" s="49"/>
      <c r="AO196" s="49"/>
      <c r="AP196" s="31">
        <v>3300000</v>
      </c>
      <c r="AQ196" s="44">
        <f t="shared" si="89"/>
        <v>627000</v>
      </c>
      <c r="AR196" s="45">
        <f t="shared" si="96"/>
        <v>3927000</v>
      </c>
      <c r="AS196" s="49"/>
      <c r="AT196" s="49"/>
      <c r="AU196" s="49"/>
      <c r="AV196" s="32">
        <v>3300000</v>
      </c>
      <c r="AW196" s="44">
        <f t="shared" si="90"/>
        <v>627000</v>
      </c>
      <c r="AX196" s="45">
        <f t="shared" si="97"/>
        <v>3927000</v>
      </c>
    </row>
    <row r="197" spans="2:50" ht="22.5" x14ac:dyDescent="0.25">
      <c r="B197" s="40">
        <v>78</v>
      </c>
      <c r="C197" s="41" t="s">
        <v>203</v>
      </c>
      <c r="D197" s="42" t="s">
        <v>204</v>
      </c>
      <c r="E197" s="43" t="s">
        <v>155</v>
      </c>
      <c r="F197" s="31">
        <v>3100000</v>
      </c>
      <c r="G197" s="44">
        <f t="shared" si="84"/>
        <v>589000</v>
      </c>
      <c r="H197" s="70">
        <f t="shared" si="91"/>
        <v>3689000</v>
      </c>
      <c r="I197" s="70"/>
      <c r="J197" s="70"/>
      <c r="K197" s="70"/>
      <c r="L197" s="79">
        <v>2115519</v>
      </c>
      <c r="M197" s="79">
        <v>401948.61</v>
      </c>
      <c r="N197" s="79">
        <v>2517467.61</v>
      </c>
      <c r="O197" s="79"/>
      <c r="P197" s="79"/>
      <c r="Q197" s="79"/>
      <c r="R197" s="31">
        <v>3100000</v>
      </c>
      <c r="S197" s="44">
        <f t="shared" si="85"/>
        <v>589000</v>
      </c>
      <c r="T197" s="45">
        <f t="shared" si="92"/>
        <v>3689000</v>
      </c>
      <c r="U197" s="49"/>
      <c r="V197" s="49"/>
      <c r="W197" s="49"/>
      <c r="X197" s="31">
        <v>3100000</v>
      </c>
      <c r="Y197" s="44">
        <f t="shared" si="86"/>
        <v>589000</v>
      </c>
      <c r="Z197" s="45">
        <f t="shared" si="93"/>
        <v>3689000</v>
      </c>
      <c r="AA197" s="49"/>
      <c r="AB197" s="49"/>
      <c r="AC197" s="49"/>
      <c r="AD197" s="31">
        <v>3100000</v>
      </c>
      <c r="AE197" s="44">
        <f t="shared" si="87"/>
        <v>589000</v>
      </c>
      <c r="AF197" s="45">
        <f t="shared" si="94"/>
        <v>3689000</v>
      </c>
      <c r="AG197" s="49"/>
      <c r="AH197" s="49"/>
      <c r="AI197" s="49"/>
      <c r="AJ197" s="31">
        <v>3100000</v>
      </c>
      <c r="AK197" s="44">
        <f t="shared" si="88"/>
        <v>589000</v>
      </c>
      <c r="AL197" s="45">
        <f t="shared" si="95"/>
        <v>3689000</v>
      </c>
      <c r="AM197" s="49"/>
      <c r="AN197" s="49"/>
      <c r="AO197" s="49"/>
      <c r="AP197" s="31">
        <v>3100000</v>
      </c>
      <c r="AQ197" s="44">
        <f t="shared" si="89"/>
        <v>589000</v>
      </c>
      <c r="AR197" s="45">
        <f t="shared" si="96"/>
        <v>3689000</v>
      </c>
      <c r="AS197" s="49"/>
      <c r="AT197" s="49"/>
      <c r="AU197" s="49"/>
      <c r="AV197" s="32">
        <v>3100000</v>
      </c>
      <c r="AW197" s="44">
        <f t="shared" si="90"/>
        <v>589000</v>
      </c>
      <c r="AX197" s="45">
        <f t="shared" si="97"/>
        <v>3689000</v>
      </c>
    </row>
    <row r="198" spans="2:50" ht="45" x14ac:dyDescent="0.25">
      <c r="B198" s="40">
        <v>79</v>
      </c>
      <c r="C198" s="41" t="s">
        <v>205</v>
      </c>
      <c r="D198" s="42" t="s">
        <v>206</v>
      </c>
      <c r="E198" s="43" t="s">
        <v>155</v>
      </c>
      <c r="F198" s="31">
        <v>4300000</v>
      </c>
      <c r="G198" s="44">
        <f>F198*19%</f>
        <v>817000</v>
      </c>
      <c r="H198" s="70">
        <f t="shared" si="91"/>
        <v>5117000</v>
      </c>
      <c r="I198" s="70"/>
      <c r="J198" s="70"/>
      <c r="K198" s="70"/>
      <c r="L198" s="79">
        <v>2919211</v>
      </c>
      <c r="M198" s="79">
        <v>554650.09</v>
      </c>
      <c r="N198" s="79">
        <v>3473861.09</v>
      </c>
      <c r="O198" s="79"/>
      <c r="P198" s="79"/>
      <c r="Q198" s="79"/>
      <c r="R198" s="31">
        <v>4300000</v>
      </c>
      <c r="S198" s="44">
        <f>R198*19%</f>
        <v>817000</v>
      </c>
      <c r="T198" s="45">
        <f t="shared" si="92"/>
        <v>5117000</v>
      </c>
      <c r="U198" s="49"/>
      <c r="V198" s="49"/>
      <c r="W198" s="49"/>
      <c r="X198" s="31">
        <v>4300000</v>
      </c>
      <c r="Y198" s="44">
        <f>X198*19%</f>
        <v>817000</v>
      </c>
      <c r="Z198" s="45">
        <f t="shared" si="93"/>
        <v>5117000</v>
      </c>
      <c r="AA198" s="49"/>
      <c r="AB198" s="49"/>
      <c r="AC198" s="49"/>
      <c r="AD198" s="31">
        <v>4300000</v>
      </c>
      <c r="AE198" s="44">
        <f>AD198*19%</f>
        <v>817000</v>
      </c>
      <c r="AF198" s="45">
        <f t="shared" si="94"/>
        <v>5117000</v>
      </c>
      <c r="AG198" s="49"/>
      <c r="AH198" s="49"/>
      <c r="AI198" s="49"/>
      <c r="AJ198" s="31">
        <v>4300000</v>
      </c>
      <c r="AK198" s="44">
        <f>AJ198*19%</f>
        <v>817000</v>
      </c>
      <c r="AL198" s="45">
        <f t="shared" si="95"/>
        <v>5117000</v>
      </c>
      <c r="AM198" s="49"/>
      <c r="AN198" s="49"/>
      <c r="AO198" s="49"/>
      <c r="AP198" s="31">
        <v>4300000</v>
      </c>
      <c r="AQ198" s="44">
        <f>AP198*19%</f>
        <v>817000</v>
      </c>
      <c r="AR198" s="45">
        <f t="shared" si="96"/>
        <v>5117000</v>
      </c>
      <c r="AS198" s="49"/>
      <c r="AT198" s="49"/>
      <c r="AU198" s="49"/>
      <c r="AV198" s="32">
        <v>4300000</v>
      </c>
      <c r="AW198" s="44">
        <f>AV198*19%</f>
        <v>817000</v>
      </c>
      <c r="AX198" s="45">
        <f t="shared" si="97"/>
        <v>5117000</v>
      </c>
    </row>
    <row r="199" spans="2:50" ht="23.25" customHeight="1" x14ac:dyDescent="0.25">
      <c r="B199" s="40">
        <v>80</v>
      </c>
      <c r="C199" s="41" t="s">
        <v>207</v>
      </c>
      <c r="D199" s="42" t="s">
        <v>208</v>
      </c>
      <c r="E199" s="43" t="s">
        <v>155</v>
      </c>
      <c r="F199" s="31">
        <v>4100000</v>
      </c>
      <c r="G199" s="44">
        <f t="shared" ref="G199:G206" si="98">F199*19%</f>
        <v>779000</v>
      </c>
      <c r="H199" s="70">
        <f t="shared" si="91"/>
        <v>4879000</v>
      </c>
      <c r="I199" s="70"/>
      <c r="J199" s="70"/>
      <c r="K199" s="70"/>
      <c r="L199" s="79">
        <v>2794859</v>
      </c>
      <c r="M199" s="79">
        <v>531023.21</v>
      </c>
      <c r="N199" s="79">
        <v>3325882.21</v>
      </c>
      <c r="O199" s="79"/>
      <c r="P199" s="79"/>
      <c r="Q199" s="79"/>
      <c r="R199" s="31">
        <v>4100000</v>
      </c>
      <c r="S199" s="44">
        <f t="shared" ref="S199:S206" si="99">R199*19%</f>
        <v>779000</v>
      </c>
      <c r="T199" s="45">
        <f t="shared" si="92"/>
        <v>4879000</v>
      </c>
      <c r="U199" s="49"/>
      <c r="V199" s="49"/>
      <c r="W199" s="49"/>
      <c r="X199" s="31">
        <v>4100000</v>
      </c>
      <c r="Y199" s="44">
        <f t="shared" ref="Y199:Y206" si="100">X199*19%</f>
        <v>779000</v>
      </c>
      <c r="Z199" s="45">
        <f t="shared" si="93"/>
        <v>4879000</v>
      </c>
      <c r="AA199" s="49"/>
      <c r="AB199" s="49"/>
      <c r="AC199" s="49"/>
      <c r="AD199" s="31">
        <v>4100000</v>
      </c>
      <c r="AE199" s="44">
        <f t="shared" ref="AE199:AE206" si="101">AD199*19%</f>
        <v>779000</v>
      </c>
      <c r="AF199" s="45">
        <f t="shared" si="94"/>
        <v>4879000</v>
      </c>
      <c r="AG199" s="49"/>
      <c r="AH199" s="49"/>
      <c r="AI199" s="49"/>
      <c r="AJ199" s="31">
        <v>4100000</v>
      </c>
      <c r="AK199" s="44">
        <f t="shared" ref="AK199:AK206" si="102">AJ199*19%</f>
        <v>779000</v>
      </c>
      <c r="AL199" s="45">
        <f t="shared" si="95"/>
        <v>4879000</v>
      </c>
      <c r="AM199" s="49"/>
      <c r="AN199" s="49"/>
      <c r="AO199" s="49"/>
      <c r="AP199" s="31">
        <v>4100000</v>
      </c>
      <c r="AQ199" s="44">
        <f t="shared" ref="AQ199:AQ206" si="103">AP199*19%</f>
        <v>779000</v>
      </c>
      <c r="AR199" s="45">
        <f t="shared" si="96"/>
        <v>4879000</v>
      </c>
      <c r="AS199" s="49"/>
      <c r="AT199" s="49"/>
      <c r="AU199" s="49"/>
      <c r="AV199" s="32">
        <v>4100000</v>
      </c>
      <c r="AW199" s="44">
        <f t="shared" ref="AW199:AW206" si="104">AV199*19%</f>
        <v>779000</v>
      </c>
      <c r="AX199" s="45">
        <f t="shared" si="97"/>
        <v>4879000</v>
      </c>
    </row>
    <row r="200" spans="2:50" ht="34.5" customHeight="1" x14ac:dyDescent="0.25">
      <c r="B200" s="40">
        <v>81</v>
      </c>
      <c r="C200" s="41" t="s">
        <v>209</v>
      </c>
      <c r="D200" s="42" t="s">
        <v>210</v>
      </c>
      <c r="E200" s="43" t="s">
        <v>155</v>
      </c>
      <c r="F200" s="31">
        <v>6250000</v>
      </c>
      <c r="G200" s="44">
        <f t="shared" si="98"/>
        <v>1187500</v>
      </c>
      <c r="H200" s="70">
        <f t="shared" si="91"/>
        <v>7437500</v>
      </c>
      <c r="I200" s="70"/>
      <c r="J200" s="70"/>
      <c r="K200" s="70"/>
      <c r="L200" s="79">
        <v>4188316</v>
      </c>
      <c r="M200" s="79">
        <v>795780.04</v>
      </c>
      <c r="N200" s="79">
        <v>4984096.04</v>
      </c>
      <c r="O200" s="79"/>
      <c r="P200" s="79"/>
      <c r="Q200" s="79"/>
      <c r="R200" s="31">
        <v>6250000</v>
      </c>
      <c r="S200" s="44">
        <f t="shared" si="99"/>
        <v>1187500</v>
      </c>
      <c r="T200" s="45">
        <f t="shared" si="92"/>
        <v>7437500</v>
      </c>
      <c r="U200" s="49"/>
      <c r="V200" s="49"/>
      <c r="W200" s="49"/>
      <c r="X200" s="31">
        <v>6250000</v>
      </c>
      <c r="Y200" s="44">
        <f t="shared" si="100"/>
        <v>1187500</v>
      </c>
      <c r="Z200" s="45">
        <f t="shared" si="93"/>
        <v>7437500</v>
      </c>
      <c r="AA200" s="49"/>
      <c r="AB200" s="49"/>
      <c r="AC200" s="49"/>
      <c r="AD200" s="31">
        <v>6250000</v>
      </c>
      <c r="AE200" s="44">
        <f t="shared" si="101"/>
        <v>1187500</v>
      </c>
      <c r="AF200" s="45">
        <f t="shared" si="94"/>
        <v>7437500</v>
      </c>
      <c r="AG200" s="49"/>
      <c r="AH200" s="49"/>
      <c r="AI200" s="49"/>
      <c r="AJ200" s="31">
        <v>6250000</v>
      </c>
      <c r="AK200" s="44">
        <f t="shared" si="102"/>
        <v>1187500</v>
      </c>
      <c r="AL200" s="45">
        <f t="shared" si="95"/>
        <v>7437500</v>
      </c>
      <c r="AM200" s="49"/>
      <c r="AN200" s="49"/>
      <c r="AO200" s="49"/>
      <c r="AP200" s="31">
        <v>6250000</v>
      </c>
      <c r="AQ200" s="44">
        <f t="shared" si="103"/>
        <v>1187500</v>
      </c>
      <c r="AR200" s="45">
        <f t="shared" si="96"/>
        <v>7437500</v>
      </c>
      <c r="AS200" s="49"/>
      <c r="AT200" s="49"/>
      <c r="AU200" s="49"/>
      <c r="AV200" s="32">
        <v>6250000</v>
      </c>
      <c r="AW200" s="44">
        <f t="shared" si="104"/>
        <v>1187500</v>
      </c>
      <c r="AX200" s="45">
        <f t="shared" si="97"/>
        <v>7437500</v>
      </c>
    </row>
    <row r="201" spans="2:50" ht="46.5" customHeight="1" x14ac:dyDescent="0.25">
      <c r="B201" s="40">
        <v>82</v>
      </c>
      <c r="C201" s="41" t="s">
        <v>211</v>
      </c>
      <c r="D201" s="42" t="s">
        <v>212</v>
      </c>
      <c r="E201" s="43" t="s">
        <v>155</v>
      </c>
      <c r="F201" s="31">
        <v>5400000</v>
      </c>
      <c r="G201" s="44">
        <f t="shared" si="98"/>
        <v>1026000</v>
      </c>
      <c r="H201" s="70">
        <f t="shared" si="91"/>
        <v>6426000</v>
      </c>
      <c r="I201" s="70"/>
      <c r="J201" s="70"/>
      <c r="K201" s="70"/>
      <c r="L201" s="79">
        <v>3866842</v>
      </c>
      <c r="M201" s="79">
        <v>734699.98</v>
      </c>
      <c r="N201" s="79">
        <v>4601541.9800000004</v>
      </c>
      <c r="O201" s="79"/>
      <c r="P201" s="79"/>
      <c r="Q201" s="79"/>
      <c r="R201" s="31">
        <v>5400000</v>
      </c>
      <c r="S201" s="44">
        <f t="shared" si="99"/>
        <v>1026000</v>
      </c>
      <c r="T201" s="45">
        <f t="shared" si="92"/>
        <v>6426000</v>
      </c>
      <c r="U201" s="49"/>
      <c r="V201" s="49"/>
      <c r="W201" s="49"/>
      <c r="X201" s="31">
        <v>5400000</v>
      </c>
      <c r="Y201" s="44">
        <f t="shared" si="100"/>
        <v>1026000</v>
      </c>
      <c r="Z201" s="45">
        <f t="shared" si="93"/>
        <v>6426000</v>
      </c>
      <c r="AA201" s="49"/>
      <c r="AB201" s="49"/>
      <c r="AC201" s="49"/>
      <c r="AD201" s="31">
        <v>5400000</v>
      </c>
      <c r="AE201" s="44">
        <f t="shared" si="101"/>
        <v>1026000</v>
      </c>
      <c r="AF201" s="45">
        <f t="shared" si="94"/>
        <v>6426000</v>
      </c>
      <c r="AG201" s="49"/>
      <c r="AH201" s="49"/>
      <c r="AI201" s="49"/>
      <c r="AJ201" s="31">
        <v>5400000</v>
      </c>
      <c r="AK201" s="44">
        <f t="shared" si="102"/>
        <v>1026000</v>
      </c>
      <c r="AL201" s="45">
        <f t="shared" si="95"/>
        <v>6426000</v>
      </c>
      <c r="AM201" s="49"/>
      <c r="AN201" s="49"/>
      <c r="AO201" s="49"/>
      <c r="AP201" s="31">
        <v>5400000</v>
      </c>
      <c r="AQ201" s="44">
        <f t="shared" si="103"/>
        <v>1026000</v>
      </c>
      <c r="AR201" s="45">
        <f t="shared" si="96"/>
        <v>6426000</v>
      </c>
      <c r="AS201" s="49"/>
      <c r="AT201" s="49"/>
      <c r="AU201" s="49"/>
      <c r="AV201" s="32">
        <v>5400000</v>
      </c>
      <c r="AW201" s="44">
        <f t="shared" si="104"/>
        <v>1026000</v>
      </c>
      <c r="AX201" s="45">
        <f t="shared" si="97"/>
        <v>6426000</v>
      </c>
    </row>
    <row r="202" spans="2:50" ht="64.5" customHeight="1" x14ac:dyDescent="0.25">
      <c r="B202" s="40">
        <v>83</v>
      </c>
      <c r="C202" s="41" t="s">
        <v>213</v>
      </c>
      <c r="D202" s="42" t="s">
        <v>214</v>
      </c>
      <c r="E202" s="43" t="s">
        <v>155</v>
      </c>
      <c r="F202" s="31">
        <v>6500000</v>
      </c>
      <c r="G202" s="44">
        <f t="shared" si="98"/>
        <v>1235000</v>
      </c>
      <c r="H202" s="70">
        <f t="shared" si="91"/>
        <v>7735000</v>
      </c>
      <c r="I202" s="70"/>
      <c r="J202" s="70"/>
      <c r="K202" s="70"/>
      <c r="L202" s="79">
        <v>4612065</v>
      </c>
      <c r="M202" s="79">
        <v>876292.35</v>
      </c>
      <c r="N202" s="79">
        <v>5488357.3499999996</v>
      </c>
      <c r="O202" s="79"/>
      <c r="P202" s="79"/>
      <c r="Q202" s="79"/>
      <c r="R202" s="31">
        <v>6500000</v>
      </c>
      <c r="S202" s="44">
        <f t="shared" si="99"/>
        <v>1235000</v>
      </c>
      <c r="T202" s="45">
        <f t="shared" si="92"/>
        <v>7735000</v>
      </c>
      <c r="U202" s="49"/>
      <c r="V202" s="49"/>
      <c r="W202" s="49"/>
      <c r="X202" s="31">
        <v>6500000</v>
      </c>
      <c r="Y202" s="44">
        <f t="shared" si="100"/>
        <v>1235000</v>
      </c>
      <c r="Z202" s="45">
        <f t="shared" si="93"/>
        <v>7735000</v>
      </c>
      <c r="AA202" s="49"/>
      <c r="AB202" s="49"/>
      <c r="AC202" s="49"/>
      <c r="AD202" s="31">
        <v>6500000</v>
      </c>
      <c r="AE202" s="44">
        <f t="shared" si="101"/>
        <v>1235000</v>
      </c>
      <c r="AF202" s="45">
        <f t="shared" si="94"/>
        <v>7735000</v>
      </c>
      <c r="AG202" s="49"/>
      <c r="AH202" s="49"/>
      <c r="AI202" s="49"/>
      <c r="AJ202" s="31">
        <v>6500000</v>
      </c>
      <c r="AK202" s="44">
        <f t="shared" si="102"/>
        <v>1235000</v>
      </c>
      <c r="AL202" s="45">
        <f t="shared" si="95"/>
        <v>7735000</v>
      </c>
      <c r="AM202" s="49"/>
      <c r="AN202" s="49"/>
      <c r="AO202" s="49"/>
      <c r="AP202" s="31">
        <v>6500000</v>
      </c>
      <c r="AQ202" s="44">
        <f t="shared" si="103"/>
        <v>1235000</v>
      </c>
      <c r="AR202" s="45">
        <f t="shared" si="96"/>
        <v>7735000</v>
      </c>
      <c r="AS202" s="49"/>
      <c r="AT202" s="49"/>
      <c r="AU202" s="49"/>
      <c r="AV202" s="32">
        <v>6500000</v>
      </c>
      <c r="AW202" s="44">
        <f t="shared" si="104"/>
        <v>1235000</v>
      </c>
      <c r="AX202" s="45">
        <f t="shared" si="97"/>
        <v>7735000</v>
      </c>
    </row>
    <row r="203" spans="2:50" ht="33.75" x14ac:dyDescent="0.25">
      <c r="B203" s="40">
        <v>84</v>
      </c>
      <c r="C203" s="41" t="s">
        <v>215</v>
      </c>
      <c r="D203" s="42" t="s">
        <v>216</v>
      </c>
      <c r="E203" s="43" t="s">
        <v>155</v>
      </c>
      <c r="F203" s="31">
        <v>5400000</v>
      </c>
      <c r="G203" s="44">
        <f t="shared" si="98"/>
        <v>1026000</v>
      </c>
      <c r="H203" s="70">
        <f t="shared" si="91"/>
        <v>6426000</v>
      </c>
      <c r="I203" s="70"/>
      <c r="J203" s="70"/>
      <c r="K203" s="70"/>
      <c r="L203" s="79">
        <v>3914438</v>
      </c>
      <c r="M203" s="79">
        <v>743743.22</v>
      </c>
      <c r="N203" s="79">
        <v>4658181.22</v>
      </c>
      <c r="O203" s="79"/>
      <c r="P203" s="79"/>
      <c r="Q203" s="79"/>
      <c r="R203" s="31">
        <v>5400000</v>
      </c>
      <c r="S203" s="44">
        <f t="shared" si="99"/>
        <v>1026000</v>
      </c>
      <c r="T203" s="45">
        <f t="shared" si="92"/>
        <v>6426000</v>
      </c>
      <c r="U203" s="49"/>
      <c r="V203" s="49"/>
      <c r="W203" s="49"/>
      <c r="X203" s="31">
        <v>5400000</v>
      </c>
      <c r="Y203" s="44">
        <f t="shared" si="100"/>
        <v>1026000</v>
      </c>
      <c r="Z203" s="45">
        <f t="shared" si="93"/>
        <v>6426000</v>
      </c>
      <c r="AA203" s="49"/>
      <c r="AB203" s="49"/>
      <c r="AC203" s="49"/>
      <c r="AD203" s="31">
        <v>5400000</v>
      </c>
      <c r="AE203" s="44">
        <f t="shared" si="101"/>
        <v>1026000</v>
      </c>
      <c r="AF203" s="45">
        <f t="shared" si="94"/>
        <v>6426000</v>
      </c>
      <c r="AG203" s="49"/>
      <c r="AH203" s="49"/>
      <c r="AI203" s="49"/>
      <c r="AJ203" s="31">
        <v>5400000</v>
      </c>
      <c r="AK203" s="44">
        <f t="shared" si="102"/>
        <v>1026000</v>
      </c>
      <c r="AL203" s="45">
        <f t="shared" si="95"/>
        <v>6426000</v>
      </c>
      <c r="AM203" s="49"/>
      <c r="AN203" s="49"/>
      <c r="AO203" s="49"/>
      <c r="AP203" s="31">
        <v>5400000</v>
      </c>
      <c r="AQ203" s="44">
        <f t="shared" si="103"/>
        <v>1026000</v>
      </c>
      <c r="AR203" s="45">
        <f t="shared" si="96"/>
        <v>6426000</v>
      </c>
      <c r="AS203" s="49"/>
      <c r="AT203" s="49"/>
      <c r="AU203" s="49"/>
      <c r="AV203" s="32">
        <v>5400000</v>
      </c>
      <c r="AW203" s="44">
        <f t="shared" si="104"/>
        <v>1026000</v>
      </c>
      <c r="AX203" s="45">
        <f t="shared" si="97"/>
        <v>6426000</v>
      </c>
    </row>
    <row r="204" spans="2:50" ht="58.5" customHeight="1" x14ac:dyDescent="0.25">
      <c r="B204" s="40">
        <v>85</v>
      </c>
      <c r="C204" s="41" t="s">
        <v>217</v>
      </c>
      <c r="D204" s="42" t="s">
        <v>218</v>
      </c>
      <c r="E204" s="43" t="s">
        <v>155</v>
      </c>
      <c r="F204" s="31">
        <v>8200000</v>
      </c>
      <c r="G204" s="44">
        <f t="shared" si="98"/>
        <v>1558000</v>
      </c>
      <c r="H204" s="70">
        <f t="shared" si="91"/>
        <v>9758000</v>
      </c>
      <c r="I204" s="70"/>
      <c r="J204" s="70"/>
      <c r="K204" s="70"/>
      <c r="L204" s="79">
        <v>5734366</v>
      </c>
      <c r="M204" s="79">
        <v>1089529.54</v>
      </c>
      <c r="N204" s="79">
        <v>6823895.54</v>
      </c>
      <c r="O204" s="79"/>
      <c r="P204" s="79"/>
      <c r="Q204" s="79"/>
      <c r="R204" s="31">
        <v>8200000</v>
      </c>
      <c r="S204" s="44">
        <f t="shared" si="99"/>
        <v>1558000</v>
      </c>
      <c r="T204" s="45">
        <f t="shared" si="92"/>
        <v>9758000</v>
      </c>
      <c r="U204" s="49"/>
      <c r="V204" s="49"/>
      <c r="W204" s="49"/>
      <c r="X204" s="31">
        <v>8200000</v>
      </c>
      <c r="Y204" s="44">
        <f t="shared" si="100"/>
        <v>1558000</v>
      </c>
      <c r="Z204" s="45">
        <f t="shared" si="93"/>
        <v>9758000</v>
      </c>
      <c r="AA204" s="49"/>
      <c r="AB204" s="49"/>
      <c r="AC204" s="49"/>
      <c r="AD204" s="31">
        <v>8200000</v>
      </c>
      <c r="AE204" s="44">
        <f t="shared" si="101"/>
        <v>1558000</v>
      </c>
      <c r="AF204" s="45">
        <f t="shared" si="94"/>
        <v>9758000</v>
      </c>
      <c r="AG204" s="49"/>
      <c r="AH204" s="49"/>
      <c r="AI204" s="49"/>
      <c r="AJ204" s="31">
        <v>8200000</v>
      </c>
      <c r="AK204" s="44">
        <f t="shared" si="102"/>
        <v>1558000</v>
      </c>
      <c r="AL204" s="45">
        <f t="shared" si="95"/>
        <v>9758000</v>
      </c>
      <c r="AM204" s="49"/>
      <c r="AN204" s="49"/>
      <c r="AO204" s="49"/>
      <c r="AP204" s="31">
        <v>8200000</v>
      </c>
      <c r="AQ204" s="44">
        <f t="shared" si="103"/>
        <v>1558000</v>
      </c>
      <c r="AR204" s="45">
        <f t="shared" si="96"/>
        <v>9758000</v>
      </c>
      <c r="AS204" s="49"/>
      <c r="AT204" s="49"/>
      <c r="AU204" s="49"/>
      <c r="AV204" s="32">
        <v>8200000</v>
      </c>
      <c r="AW204" s="44">
        <f t="shared" si="104"/>
        <v>1558000</v>
      </c>
      <c r="AX204" s="45">
        <f t="shared" si="97"/>
        <v>9758000</v>
      </c>
    </row>
    <row r="205" spans="2:50" ht="33.75" x14ac:dyDescent="0.25">
      <c r="B205" s="40">
        <v>86</v>
      </c>
      <c r="C205" s="41" t="s">
        <v>219</v>
      </c>
      <c r="D205" s="42" t="s">
        <v>220</v>
      </c>
      <c r="E205" s="43" t="s">
        <v>155</v>
      </c>
      <c r="F205" s="31">
        <v>6900000</v>
      </c>
      <c r="G205" s="44">
        <f t="shared" si="98"/>
        <v>1311000</v>
      </c>
      <c r="H205" s="70">
        <f t="shared" si="91"/>
        <v>8211000</v>
      </c>
      <c r="I205" s="70"/>
      <c r="J205" s="70"/>
      <c r="K205" s="70"/>
      <c r="L205" s="79">
        <v>5149260</v>
      </c>
      <c r="M205" s="79">
        <v>978359.4</v>
      </c>
      <c r="N205" s="79">
        <v>6127619.4000000004</v>
      </c>
      <c r="O205" s="79"/>
      <c r="P205" s="79"/>
      <c r="Q205" s="79"/>
      <c r="R205" s="31">
        <v>6900000</v>
      </c>
      <c r="S205" s="44">
        <f t="shared" si="99"/>
        <v>1311000</v>
      </c>
      <c r="T205" s="45">
        <f t="shared" si="92"/>
        <v>8211000</v>
      </c>
      <c r="U205" s="49"/>
      <c r="V205" s="49"/>
      <c r="W205" s="49"/>
      <c r="X205" s="31">
        <v>6900000</v>
      </c>
      <c r="Y205" s="44">
        <f t="shared" si="100"/>
        <v>1311000</v>
      </c>
      <c r="Z205" s="45">
        <f t="shared" si="93"/>
        <v>8211000</v>
      </c>
      <c r="AA205" s="49"/>
      <c r="AB205" s="49"/>
      <c r="AC205" s="49"/>
      <c r="AD205" s="31">
        <v>6900000</v>
      </c>
      <c r="AE205" s="44">
        <f t="shared" si="101"/>
        <v>1311000</v>
      </c>
      <c r="AF205" s="45">
        <f t="shared" si="94"/>
        <v>8211000</v>
      </c>
      <c r="AG205" s="49"/>
      <c r="AH205" s="49"/>
      <c r="AI205" s="49"/>
      <c r="AJ205" s="31">
        <v>6900000</v>
      </c>
      <c r="AK205" s="44">
        <f t="shared" si="102"/>
        <v>1311000</v>
      </c>
      <c r="AL205" s="45">
        <f t="shared" si="95"/>
        <v>8211000</v>
      </c>
      <c r="AM205" s="49"/>
      <c r="AN205" s="49"/>
      <c r="AO205" s="49"/>
      <c r="AP205" s="31">
        <v>6900000</v>
      </c>
      <c r="AQ205" s="44">
        <f t="shared" si="103"/>
        <v>1311000</v>
      </c>
      <c r="AR205" s="45">
        <f t="shared" si="96"/>
        <v>8211000</v>
      </c>
      <c r="AS205" s="49"/>
      <c r="AT205" s="49"/>
      <c r="AU205" s="49"/>
      <c r="AV205" s="32">
        <v>6900000</v>
      </c>
      <c r="AW205" s="44">
        <f t="shared" si="104"/>
        <v>1311000</v>
      </c>
      <c r="AX205" s="45">
        <f t="shared" si="97"/>
        <v>8211000</v>
      </c>
    </row>
    <row r="206" spans="2:50" ht="45" x14ac:dyDescent="0.25">
      <c r="B206" s="40">
        <v>87</v>
      </c>
      <c r="C206" s="41" t="s">
        <v>221</v>
      </c>
      <c r="D206" s="42" t="s">
        <v>222</v>
      </c>
      <c r="E206" s="43" t="s">
        <v>155</v>
      </c>
      <c r="F206" s="31">
        <v>10100000</v>
      </c>
      <c r="G206" s="44">
        <f t="shared" si="98"/>
        <v>1919000</v>
      </c>
      <c r="H206" s="70">
        <f t="shared" si="91"/>
        <v>12019000</v>
      </c>
      <c r="I206" s="70"/>
      <c r="J206" s="70"/>
      <c r="K206" s="70"/>
      <c r="L206" s="79">
        <v>7354913</v>
      </c>
      <c r="M206" s="79">
        <v>1397433.47</v>
      </c>
      <c r="N206" s="79">
        <v>8752346.4700000007</v>
      </c>
      <c r="O206" s="79"/>
      <c r="P206" s="79"/>
      <c r="Q206" s="79"/>
      <c r="R206" s="31">
        <v>10100000</v>
      </c>
      <c r="S206" s="44">
        <f t="shared" si="99"/>
        <v>1919000</v>
      </c>
      <c r="T206" s="45">
        <f t="shared" si="92"/>
        <v>12019000</v>
      </c>
      <c r="U206" s="49"/>
      <c r="V206" s="49"/>
      <c r="W206" s="49"/>
      <c r="X206" s="31">
        <v>10100000</v>
      </c>
      <c r="Y206" s="44">
        <f t="shared" si="100"/>
        <v>1919000</v>
      </c>
      <c r="Z206" s="45">
        <f t="shared" si="93"/>
        <v>12019000</v>
      </c>
      <c r="AA206" s="49"/>
      <c r="AB206" s="49"/>
      <c r="AC206" s="49"/>
      <c r="AD206" s="31">
        <v>10100000</v>
      </c>
      <c r="AE206" s="44">
        <f t="shared" si="101"/>
        <v>1919000</v>
      </c>
      <c r="AF206" s="45">
        <f t="shared" si="94"/>
        <v>12019000</v>
      </c>
      <c r="AG206" s="49"/>
      <c r="AH206" s="49"/>
      <c r="AI206" s="49"/>
      <c r="AJ206" s="31">
        <v>10100000</v>
      </c>
      <c r="AK206" s="44">
        <f t="shared" si="102"/>
        <v>1919000</v>
      </c>
      <c r="AL206" s="45">
        <f t="shared" si="95"/>
        <v>12019000</v>
      </c>
      <c r="AM206" s="49"/>
      <c r="AN206" s="49"/>
      <c r="AO206" s="49"/>
      <c r="AP206" s="31">
        <v>10100000</v>
      </c>
      <c r="AQ206" s="44">
        <f t="shared" si="103"/>
        <v>1919000</v>
      </c>
      <c r="AR206" s="45">
        <f t="shared" si="96"/>
        <v>12019000</v>
      </c>
      <c r="AS206" s="49"/>
      <c r="AT206" s="49"/>
      <c r="AU206" s="49"/>
      <c r="AV206" s="32">
        <v>10100000</v>
      </c>
      <c r="AW206" s="44">
        <f t="shared" si="104"/>
        <v>1919000</v>
      </c>
      <c r="AX206" s="45">
        <f t="shared" si="97"/>
        <v>12019000</v>
      </c>
    </row>
    <row r="207" spans="2:50" x14ac:dyDescent="0.25">
      <c r="B207" s="40">
        <v>88</v>
      </c>
      <c r="C207" s="41" t="s">
        <v>223</v>
      </c>
      <c r="D207" s="46"/>
      <c r="E207" s="43" t="s">
        <v>13</v>
      </c>
      <c r="F207" s="31">
        <v>550000</v>
      </c>
      <c r="G207" s="44">
        <f>F207*19%</f>
        <v>104500</v>
      </c>
      <c r="H207" s="70">
        <f t="shared" si="91"/>
        <v>654500</v>
      </c>
      <c r="I207" s="70"/>
      <c r="J207" s="70"/>
      <c r="K207" s="70"/>
      <c r="L207" s="79">
        <v>409290</v>
      </c>
      <c r="M207" s="79">
        <v>77765.100000000006</v>
      </c>
      <c r="N207" s="79">
        <v>487055.1</v>
      </c>
      <c r="O207" s="79"/>
      <c r="P207" s="79"/>
      <c r="Q207" s="79"/>
      <c r="R207" s="31">
        <v>550000</v>
      </c>
      <c r="S207" s="44">
        <f>R207*19%</f>
        <v>104500</v>
      </c>
      <c r="T207" s="45">
        <f t="shared" si="92"/>
        <v>654500</v>
      </c>
      <c r="U207" s="49"/>
      <c r="V207" s="49"/>
      <c r="W207" s="49"/>
      <c r="X207" s="31">
        <v>550000</v>
      </c>
      <c r="Y207" s="44">
        <f>X207*19%</f>
        <v>104500</v>
      </c>
      <c r="Z207" s="45">
        <f t="shared" si="93"/>
        <v>654500</v>
      </c>
      <c r="AA207" s="49"/>
      <c r="AB207" s="49"/>
      <c r="AC207" s="49"/>
      <c r="AD207" s="31">
        <v>550000</v>
      </c>
      <c r="AE207" s="44">
        <f>AD207*19%</f>
        <v>104500</v>
      </c>
      <c r="AF207" s="45">
        <f t="shared" si="94"/>
        <v>654500</v>
      </c>
      <c r="AG207" s="49"/>
      <c r="AH207" s="49"/>
      <c r="AI207" s="49"/>
      <c r="AJ207" s="31">
        <v>550000</v>
      </c>
      <c r="AK207" s="44">
        <f>AJ207*19%</f>
        <v>104500</v>
      </c>
      <c r="AL207" s="45">
        <f t="shared" si="95"/>
        <v>654500</v>
      </c>
      <c r="AM207" s="49"/>
      <c r="AN207" s="49"/>
      <c r="AO207" s="49"/>
      <c r="AP207" s="31">
        <v>550000</v>
      </c>
      <c r="AQ207" s="44">
        <f>AP207*19%</f>
        <v>104500</v>
      </c>
      <c r="AR207" s="45">
        <f t="shared" si="96"/>
        <v>654500</v>
      </c>
      <c r="AS207" s="49"/>
      <c r="AT207" s="49"/>
      <c r="AU207" s="49"/>
      <c r="AV207" s="32">
        <v>550000</v>
      </c>
      <c r="AW207" s="44">
        <f>AV207*19%</f>
        <v>104500</v>
      </c>
      <c r="AX207" s="45">
        <f t="shared" si="97"/>
        <v>654500</v>
      </c>
    </row>
    <row r="208" spans="2:50" ht="22.5" x14ac:dyDescent="0.25">
      <c r="B208" s="40">
        <v>89</v>
      </c>
      <c r="C208" s="41" t="s">
        <v>224</v>
      </c>
      <c r="D208" s="46"/>
      <c r="E208" s="43" t="s">
        <v>13</v>
      </c>
      <c r="F208" s="31">
        <v>2800000</v>
      </c>
      <c r="G208" s="44">
        <f t="shared" ref="G208:G219" si="105">F208*19%</f>
        <v>532000</v>
      </c>
      <c r="H208" s="70">
        <f t="shared" si="91"/>
        <v>3332000</v>
      </c>
      <c r="I208" s="70"/>
      <c r="J208" s="70"/>
      <c r="K208" s="70"/>
      <c r="L208" s="79">
        <v>1984974</v>
      </c>
      <c r="M208" s="79">
        <v>377145.06</v>
      </c>
      <c r="N208" s="79">
        <v>2362119.06</v>
      </c>
      <c r="O208" s="79"/>
      <c r="P208" s="79"/>
      <c r="Q208" s="79"/>
      <c r="R208" s="31">
        <v>2800000</v>
      </c>
      <c r="S208" s="44">
        <f t="shared" ref="S208:S219" si="106">R208*19%</f>
        <v>532000</v>
      </c>
      <c r="T208" s="45">
        <f t="shared" si="92"/>
        <v>3332000</v>
      </c>
      <c r="U208" s="49"/>
      <c r="V208" s="49"/>
      <c r="W208" s="49"/>
      <c r="X208" s="31">
        <v>2800000</v>
      </c>
      <c r="Y208" s="44">
        <f t="shared" ref="Y208:Y219" si="107">X208*19%</f>
        <v>532000</v>
      </c>
      <c r="Z208" s="45">
        <f t="shared" si="93"/>
        <v>3332000</v>
      </c>
      <c r="AA208" s="49"/>
      <c r="AB208" s="49"/>
      <c r="AC208" s="49"/>
      <c r="AD208" s="31">
        <v>2800000</v>
      </c>
      <c r="AE208" s="44">
        <f t="shared" ref="AE208:AE219" si="108">AD208*19%</f>
        <v>532000</v>
      </c>
      <c r="AF208" s="45">
        <f t="shared" si="94"/>
        <v>3332000</v>
      </c>
      <c r="AG208" s="49"/>
      <c r="AH208" s="49"/>
      <c r="AI208" s="49"/>
      <c r="AJ208" s="31">
        <v>2800000</v>
      </c>
      <c r="AK208" s="44">
        <f t="shared" ref="AK208:AK219" si="109">AJ208*19%</f>
        <v>532000</v>
      </c>
      <c r="AL208" s="45">
        <f t="shared" si="95"/>
        <v>3332000</v>
      </c>
      <c r="AM208" s="49"/>
      <c r="AN208" s="49"/>
      <c r="AO208" s="49"/>
      <c r="AP208" s="31">
        <v>2800000</v>
      </c>
      <c r="AQ208" s="44">
        <f t="shared" ref="AQ208:AQ219" si="110">AP208*19%</f>
        <v>532000</v>
      </c>
      <c r="AR208" s="45">
        <f t="shared" si="96"/>
        <v>3332000</v>
      </c>
      <c r="AS208" s="49"/>
      <c r="AT208" s="49"/>
      <c r="AU208" s="49"/>
      <c r="AV208" s="32">
        <v>2800000</v>
      </c>
      <c r="AW208" s="44">
        <f t="shared" ref="AW208:AW219" si="111">AV208*19%</f>
        <v>532000</v>
      </c>
      <c r="AX208" s="45">
        <f t="shared" si="97"/>
        <v>3332000</v>
      </c>
    </row>
    <row r="209" spans="1:50" ht="33.75" x14ac:dyDescent="0.25">
      <c r="B209" s="40">
        <v>90</v>
      </c>
      <c r="C209" s="41" t="s">
        <v>225</v>
      </c>
      <c r="D209" s="46"/>
      <c r="E209" s="43" t="s">
        <v>13</v>
      </c>
      <c r="F209" s="31">
        <v>2000000</v>
      </c>
      <c r="G209" s="44">
        <f t="shared" si="105"/>
        <v>380000</v>
      </c>
      <c r="H209" s="70">
        <f t="shared" si="91"/>
        <v>2380000</v>
      </c>
      <c r="I209" s="70"/>
      <c r="J209" s="70"/>
      <c r="K209" s="70"/>
      <c r="L209" s="79">
        <v>2061897</v>
      </c>
      <c r="M209" s="79">
        <v>391760.43</v>
      </c>
      <c r="N209" s="79">
        <v>2453657.4300000002</v>
      </c>
      <c r="O209" s="79"/>
      <c r="P209" s="79"/>
      <c r="Q209" s="79"/>
      <c r="R209" s="31">
        <v>2000000</v>
      </c>
      <c r="S209" s="44">
        <f t="shared" si="106"/>
        <v>380000</v>
      </c>
      <c r="T209" s="45">
        <f t="shared" si="92"/>
        <v>2380000</v>
      </c>
      <c r="U209" s="49"/>
      <c r="V209" s="49"/>
      <c r="W209" s="49"/>
      <c r="X209" s="31">
        <v>2000000</v>
      </c>
      <c r="Y209" s="44">
        <f t="shared" si="107"/>
        <v>380000</v>
      </c>
      <c r="Z209" s="45">
        <f t="shared" si="93"/>
        <v>2380000</v>
      </c>
      <c r="AA209" s="49"/>
      <c r="AB209" s="49"/>
      <c r="AC209" s="49"/>
      <c r="AD209" s="31">
        <v>2000000</v>
      </c>
      <c r="AE209" s="44">
        <f t="shared" si="108"/>
        <v>380000</v>
      </c>
      <c r="AF209" s="45">
        <f t="shared" si="94"/>
        <v>2380000</v>
      </c>
      <c r="AG209" s="49"/>
      <c r="AH209" s="49"/>
      <c r="AI209" s="49"/>
      <c r="AJ209" s="31">
        <v>2000000</v>
      </c>
      <c r="AK209" s="44">
        <f t="shared" si="109"/>
        <v>380000</v>
      </c>
      <c r="AL209" s="45">
        <f t="shared" si="95"/>
        <v>2380000</v>
      </c>
      <c r="AM209" s="49"/>
      <c r="AN209" s="49"/>
      <c r="AO209" s="49"/>
      <c r="AP209" s="31">
        <v>2000000</v>
      </c>
      <c r="AQ209" s="44">
        <f t="shared" si="110"/>
        <v>380000</v>
      </c>
      <c r="AR209" s="45">
        <f t="shared" si="96"/>
        <v>2380000</v>
      </c>
      <c r="AS209" s="49"/>
      <c r="AT209" s="49"/>
      <c r="AU209" s="49"/>
      <c r="AV209" s="32">
        <v>2000000</v>
      </c>
      <c r="AW209" s="44">
        <f t="shared" si="111"/>
        <v>380000</v>
      </c>
      <c r="AX209" s="45">
        <f t="shared" si="97"/>
        <v>2380000</v>
      </c>
    </row>
    <row r="210" spans="1:50" ht="33.75" x14ac:dyDescent="0.25">
      <c r="B210" s="40">
        <v>91</v>
      </c>
      <c r="C210" s="41" t="s">
        <v>226</v>
      </c>
      <c r="D210" s="46"/>
      <c r="E210" s="43" t="s">
        <v>13</v>
      </c>
      <c r="F210" s="31">
        <v>4500000</v>
      </c>
      <c r="G210" s="44">
        <f t="shared" si="105"/>
        <v>855000</v>
      </c>
      <c r="H210" s="70">
        <f t="shared" si="91"/>
        <v>5355000</v>
      </c>
      <c r="I210" s="70"/>
      <c r="J210" s="70"/>
      <c r="K210" s="70"/>
      <c r="L210" s="79">
        <v>3991021</v>
      </c>
      <c r="M210" s="79">
        <v>758293.99</v>
      </c>
      <c r="N210" s="79">
        <v>4749314.99</v>
      </c>
      <c r="O210" s="79"/>
      <c r="P210" s="79"/>
      <c r="Q210" s="79"/>
      <c r="R210" s="31">
        <v>4500000</v>
      </c>
      <c r="S210" s="44">
        <f t="shared" si="106"/>
        <v>855000</v>
      </c>
      <c r="T210" s="45">
        <f t="shared" si="92"/>
        <v>5355000</v>
      </c>
      <c r="U210" s="49"/>
      <c r="V210" s="49"/>
      <c r="W210" s="49"/>
      <c r="X210" s="31">
        <v>4500000</v>
      </c>
      <c r="Y210" s="44">
        <f t="shared" si="107"/>
        <v>855000</v>
      </c>
      <c r="Z210" s="45">
        <f t="shared" si="93"/>
        <v>5355000</v>
      </c>
      <c r="AA210" s="49"/>
      <c r="AB210" s="49"/>
      <c r="AC210" s="49"/>
      <c r="AD210" s="31">
        <v>4500000</v>
      </c>
      <c r="AE210" s="44">
        <f t="shared" si="108"/>
        <v>855000</v>
      </c>
      <c r="AF210" s="45">
        <f t="shared" si="94"/>
        <v>5355000</v>
      </c>
      <c r="AG210" s="49"/>
      <c r="AH210" s="49"/>
      <c r="AI210" s="49"/>
      <c r="AJ210" s="31">
        <v>4500000</v>
      </c>
      <c r="AK210" s="44">
        <f t="shared" si="109"/>
        <v>855000</v>
      </c>
      <c r="AL210" s="45">
        <f t="shared" si="95"/>
        <v>5355000</v>
      </c>
      <c r="AM210" s="49"/>
      <c r="AN210" s="49"/>
      <c r="AO210" s="49"/>
      <c r="AP210" s="31">
        <v>4500000</v>
      </c>
      <c r="AQ210" s="44">
        <f t="shared" si="110"/>
        <v>855000</v>
      </c>
      <c r="AR210" s="45">
        <f t="shared" si="96"/>
        <v>5355000</v>
      </c>
      <c r="AS210" s="49"/>
      <c r="AT210" s="49"/>
      <c r="AU210" s="49"/>
      <c r="AV210" s="32">
        <v>4500000</v>
      </c>
      <c r="AW210" s="44">
        <f t="shared" si="111"/>
        <v>855000</v>
      </c>
      <c r="AX210" s="45">
        <f t="shared" si="97"/>
        <v>5355000</v>
      </c>
    </row>
    <row r="211" spans="1:50" ht="33.75" x14ac:dyDescent="0.25">
      <c r="B211" s="40">
        <v>92</v>
      </c>
      <c r="C211" s="41" t="s">
        <v>227</v>
      </c>
      <c r="D211" s="46"/>
      <c r="E211" s="43" t="s">
        <v>13</v>
      </c>
      <c r="F211" s="31">
        <v>5200000</v>
      </c>
      <c r="G211" s="44">
        <f t="shared" si="105"/>
        <v>988000</v>
      </c>
      <c r="H211" s="70">
        <f t="shared" si="91"/>
        <v>6188000</v>
      </c>
      <c r="I211" s="70"/>
      <c r="J211" s="70"/>
      <c r="K211" s="70"/>
      <c r="L211" s="79">
        <v>4767515</v>
      </c>
      <c r="M211" s="79">
        <v>905827.85</v>
      </c>
      <c r="N211" s="79">
        <v>5673342.8499999996</v>
      </c>
      <c r="O211" s="79"/>
      <c r="P211" s="79"/>
      <c r="Q211" s="79"/>
      <c r="R211" s="31">
        <v>5200000</v>
      </c>
      <c r="S211" s="44">
        <f t="shared" si="106"/>
        <v>988000</v>
      </c>
      <c r="T211" s="45">
        <f t="shared" si="92"/>
        <v>6188000</v>
      </c>
      <c r="U211" s="49"/>
      <c r="V211" s="49"/>
      <c r="W211" s="49"/>
      <c r="X211" s="31">
        <v>5200000</v>
      </c>
      <c r="Y211" s="44">
        <f t="shared" si="107"/>
        <v>988000</v>
      </c>
      <c r="Z211" s="45">
        <f t="shared" si="93"/>
        <v>6188000</v>
      </c>
      <c r="AA211" s="49"/>
      <c r="AB211" s="49"/>
      <c r="AC211" s="49"/>
      <c r="AD211" s="31">
        <v>5200000</v>
      </c>
      <c r="AE211" s="44">
        <f t="shared" si="108"/>
        <v>988000</v>
      </c>
      <c r="AF211" s="45">
        <f t="shared" si="94"/>
        <v>6188000</v>
      </c>
      <c r="AG211" s="49"/>
      <c r="AH211" s="49"/>
      <c r="AI211" s="49"/>
      <c r="AJ211" s="31">
        <v>5200000</v>
      </c>
      <c r="AK211" s="44">
        <f t="shared" si="109"/>
        <v>988000</v>
      </c>
      <c r="AL211" s="45">
        <f t="shared" si="95"/>
        <v>6188000</v>
      </c>
      <c r="AM211" s="49"/>
      <c r="AN211" s="49"/>
      <c r="AO211" s="49"/>
      <c r="AP211" s="31">
        <v>5200000</v>
      </c>
      <c r="AQ211" s="44">
        <f t="shared" si="110"/>
        <v>988000</v>
      </c>
      <c r="AR211" s="45">
        <f t="shared" si="96"/>
        <v>6188000</v>
      </c>
      <c r="AS211" s="49"/>
      <c r="AT211" s="49"/>
      <c r="AU211" s="49"/>
      <c r="AV211" s="32">
        <v>5200000</v>
      </c>
      <c r="AW211" s="44">
        <f t="shared" si="111"/>
        <v>988000</v>
      </c>
      <c r="AX211" s="45">
        <f t="shared" si="97"/>
        <v>6188000</v>
      </c>
    </row>
    <row r="212" spans="1:50" ht="33.75" x14ac:dyDescent="0.25">
      <c r="B212" s="40">
        <v>93</v>
      </c>
      <c r="C212" s="41" t="s">
        <v>228</v>
      </c>
      <c r="D212" s="46"/>
      <c r="E212" s="43" t="s">
        <v>13</v>
      </c>
      <c r="F212" s="31">
        <v>5800000</v>
      </c>
      <c r="G212" s="44">
        <f t="shared" si="105"/>
        <v>1102000</v>
      </c>
      <c r="H212" s="70">
        <f t="shared" si="91"/>
        <v>6902000</v>
      </c>
      <c r="I212" s="70"/>
      <c r="J212" s="70"/>
      <c r="K212" s="70"/>
      <c r="L212" s="79">
        <v>5960191</v>
      </c>
      <c r="M212" s="79">
        <v>1132436.29</v>
      </c>
      <c r="N212" s="79">
        <v>7092627.29</v>
      </c>
      <c r="O212" s="79"/>
      <c r="P212" s="79"/>
      <c r="Q212" s="79"/>
      <c r="R212" s="31">
        <v>5800000</v>
      </c>
      <c r="S212" s="44">
        <f t="shared" si="106"/>
        <v>1102000</v>
      </c>
      <c r="T212" s="45">
        <f t="shared" si="92"/>
        <v>6902000</v>
      </c>
      <c r="U212" s="49"/>
      <c r="V212" s="49"/>
      <c r="W212" s="49"/>
      <c r="X212" s="31">
        <v>5800000</v>
      </c>
      <c r="Y212" s="44">
        <f t="shared" si="107"/>
        <v>1102000</v>
      </c>
      <c r="Z212" s="45">
        <f t="shared" si="93"/>
        <v>6902000</v>
      </c>
      <c r="AA212" s="49"/>
      <c r="AB212" s="49"/>
      <c r="AC212" s="49"/>
      <c r="AD212" s="31">
        <v>5800000</v>
      </c>
      <c r="AE212" s="44">
        <f t="shared" si="108"/>
        <v>1102000</v>
      </c>
      <c r="AF212" s="45">
        <f t="shared" si="94"/>
        <v>6902000</v>
      </c>
      <c r="AG212" s="49"/>
      <c r="AH212" s="49"/>
      <c r="AI212" s="49"/>
      <c r="AJ212" s="31">
        <v>5800000</v>
      </c>
      <c r="AK212" s="44">
        <f t="shared" si="109"/>
        <v>1102000</v>
      </c>
      <c r="AL212" s="45">
        <f t="shared" si="95"/>
        <v>6902000</v>
      </c>
      <c r="AM212" s="49"/>
      <c r="AN212" s="49"/>
      <c r="AO212" s="49"/>
      <c r="AP212" s="31">
        <v>5800000</v>
      </c>
      <c r="AQ212" s="44">
        <f t="shared" si="110"/>
        <v>1102000</v>
      </c>
      <c r="AR212" s="45">
        <f t="shared" si="96"/>
        <v>6902000</v>
      </c>
      <c r="AS212" s="49"/>
      <c r="AT212" s="49"/>
      <c r="AU212" s="49"/>
      <c r="AV212" s="32">
        <v>5800000</v>
      </c>
      <c r="AW212" s="44">
        <f t="shared" si="111"/>
        <v>1102000</v>
      </c>
      <c r="AX212" s="45">
        <f t="shared" si="97"/>
        <v>6902000</v>
      </c>
    </row>
    <row r="213" spans="1:50" ht="33.75" x14ac:dyDescent="0.25">
      <c r="B213" s="40">
        <v>94</v>
      </c>
      <c r="C213" s="41" t="s">
        <v>229</v>
      </c>
      <c r="D213" s="46"/>
      <c r="E213" s="43" t="s">
        <v>13</v>
      </c>
      <c r="F213" s="31">
        <v>6000000</v>
      </c>
      <c r="G213" s="44">
        <f t="shared" si="105"/>
        <v>1140000</v>
      </c>
      <c r="H213" s="70">
        <f t="shared" si="91"/>
        <v>7140000</v>
      </c>
      <c r="I213" s="70"/>
      <c r="J213" s="70"/>
      <c r="K213" s="70"/>
      <c r="L213" s="79">
        <v>8763346</v>
      </c>
      <c r="M213" s="79">
        <v>1665035.74</v>
      </c>
      <c r="N213" s="79">
        <v>10428381.74</v>
      </c>
      <c r="O213" s="79"/>
      <c r="P213" s="79"/>
      <c r="Q213" s="79"/>
      <c r="R213" s="31">
        <v>6000000</v>
      </c>
      <c r="S213" s="44">
        <f t="shared" si="106"/>
        <v>1140000</v>
      </c>
      <c r="T213" s="45">
        <f t="shared" si="92"/>
        <v>7140000</v>
      </c>
      <c r="U213" s="49"/>
      <c r="V213" s="49"/>
      <c r="W213" s="49"/>
      <c r="X213" s="31">
        <v>6000000</v>
      </c>
      <c r="Y213" s="44">
        <f t="shared" si="107"/>
        <v>1140000</v>
      </c>
      <c r="Z213" s="45">
        <f t="shared" si="93"/>
        <v>7140000</v>
      </c>
      <c r="AA213" s="49"/>
      <c r="AB213" s="49"/>
      <c r="AC213" s="49"/>
      <c r="AD213" s="31">
        <v>6000000</v>
      </c>
      <c r="AE213" s="44">
        <f t="shared" si="108"/>
        <v>1140000</v>
      </c>
      <c r="AF213" s="45">
        <f t="shared" si="94"/>
        <v>7140000</v>
      </c>
      <c r="AG213" s="49"/>
      <c r="AH213" s="49"/>
      <c r="AI213" s="49"/>
      <c r="AJ213" s="31">
        <v>6000000</v>
      </c>
      <c r="AK213" s="44">
        <f t="shared" si="109"/>
        <v>1140000</v>
      </c>
      <c r="AL213" s="45">
        <f t="shared" si="95"/>
        <v>7140000</v>
      </c>
      <c r="AM213" s="49"/>
      <c r="AN213" s="49"/>
      <c r="AO213" s="49"/>
      <c r="AP213" s="31">
        <v>6000000</v>
      </c>
      <c r="AQ213" s="44">
        <f t="shared" si="110"/>
        <v>1140000</v>
      </c>
      <c r="AR213" s="45">
        <f t="shared" si="96"/>
        <v>7140000</v>
      </c>
      <c r="AS213" s="49"/>
      <c r="AT213" s="49"/>
      <c r="AU213" s="49"/>
      <c r="AV213" s="32">
        <v>6000000</v>
      </c>
      <c r="AW213" s="44">
        <f t="shared" si="111"/>
        <v>1140000</v>
      </c>
      <c r="AX213" s="45">
        <f t="shared" si="97"/>
        <v>7140000</v>
      </c>
    </row>
    <row r="214" spans="1:50" ht="33.75" x14ac:dyDescent="0.25">
      <c r="B214" s="40">
        <v>95</v>
      </c>
      <c r="C214" s="41" t="s">
        <v>230</v>
      </c>
      <c r="D214" s="46"/>
      <c r="E214" s="43" t="s">
        <v>13</v>
      </c>
      <c r="F214" s="31">
        <v>7300000</v>
      </c>
      <c r="G214" s="44">
        <f t="shared" si="105"/>
        <v>1387000</v>
      </c>
      <c r="H214" s="70">
        <f t="shared" si="91"/>
        <v>8687000</v>
      </c>
      <c r="I214" s="70"/>
      <c r="J214" s="70"/>
      <c r="K214" s="70"/>
      <c r="L214" s="79">
        <v>11953580</v>
      </c>
      <c r="M214" s="79">
        <v>2271180.2000000002</v>
      </c>
      <c r="N214" s="79">
        <v>14224760.199999999</v>
      </c>
      <c r="O214" s="79"/>
      <c r="P214" s="79"/>
      <c r="Q214" s="79"/>
      <c r="R214" s="31">
        <v>7300000</v>
      </c>
      <c r="S214" s="44">
        <f t="shared" si="106"/>
        <v>1387000</v>
      </c>
      <c r="T214" s="45">
        <f t="shared" si="92"/>
        <v>8687000</v>
      </c>
      <c r="U214" s="49"/>
      <c r="V214" s="49"/>
      <c r="W214" s="49"/>
      <c r="X214" s="31">
        <v>7300000</v>
      </c>
      <c r="Y214" s="44">
        <f t="shared" si="107"/>
        <v>1387000</v>
      </c>
      <c r="Z214" s="45">
        <f t="shared" si="93"/>
        <v>8687000</v>
      </c>
      <c r="AA214" s="49"/>
      <c r="AB214" s="49"/>
      <c r="AC214" s="49"/>
      <c r="AD214" s="31">
        <v>7300000</v>
      </c>
      <c r="AE214" s="44">
        <f t="shared" si="108"/>
        <v>1387000</v>
      </c>
      <c r="AF214" s="45">
        <f t="shared" si="94"/>
        <v>8687000</v>
      </c>
      <c r="AG214" s="49"/>
      <c r="AH214" s="49"/>
      <c r="AI214" s="49"/>
      <c r="AJ214" s="31">
        <v>7300000</v>
      </c>
      <c r="AK214" s="44">
        <f t="shared" si="109"/>
        <v>1387000</v>
      </c>
      <c r="AL214" s="45">
        <f t="shared" si="95"/>
        <v>8687000</v>
      </c>
      <c r="AM214" s="49"/>
      <c r="AN214" s="49"/>
      <c r="AO214" s="49"/>
      <c r="AP214" s="31">
        <v>7300000</v>
      </c>
      <c r="AQ214" s="44">
        <f t="shared" si="110"/>
        <v>1387000</v>
      </c>
      <c r="AR214" s="45">
        <f t="shared" si="96"/>
        <v>8687000</v>
      </c>
      <c r="AS214" s="49"/>
      <c r="AT214" s="49"/>
      <c r="AU214" s="49"/>
      <c r="AV214" s="32">
        <v>7300000</v>
      </c>
      <c r="AW214" s="44">
        <f t="shared" si="111"/>
        <v>1387000</v>
      </c>
      <c r="AX214" s="45">
        <f t="shared" si="97"/>
        <v>8687000</v>
      </c>
    </row>
    <row r="215" spans="1:50" ht="33.75" x14ac:dyDescent="0.25">
      <c r="B215" s="40">
        <v>96</v>
      </c>
      <c r="C215" s="41" t="s">
        <v>231</v>
      </c>
      <c r="D215" s="46"/>
      <c r="E215" s="43" t="s">
        <v>13</v>
      </c>
      <c r="F215" s="31">
        <v>4900000</v>
      </c>
      <c r="G215" s="44">
        <f t="shared" si="105"/>
        <v>931000</v>
      </c>
      <c r="H215" s="70">
        <f t="shared" si="91"/>
        <v>5831000</v>
      </c>
      <c r="I215" s="70"/>
      <c r="J215" s="70"/>
      <c r="K215" s="70"/>
      <c r="L215" s="79">
        <v>3160684</v>
      </c>
      <c r="M215" s="79">
        <v>600529.96</v>
      </c>
      <c r="N215" s="79">
        <v>3761213.96</v>
      </c>
      <c r="O215" s="79"/>
      <c r="P215" s="79"/>
      <c r="Q215" s="79"/>
      <c r="R215" s="31">
        <v>4900000</v>
      </c>
      <c r="S215" s="44">
        <f t="shared" si="106"/>
        <v>931000</v>
      </c>
      <c r="T215" s="45">
        <f t="shared" si="92"/>
        <v>5831000</v>
      </c>
      <c r="U215" s="49"/>
      <c r="V215" s="49"/>
      <c r="W215" s="49"/>
      <c r="X215" s="31">
        <v>4900000</v>
      </c>
      <c r="Y215" s="44">
        <f t="shared" si="107"/>
        <v>931000</v>
      </c>
      <c r="Z215" s="45">
        <f t="shared" si="93"/>
        <v>5831000</v>
      </c>
      <c r="AA215" s="49"/>
      <c r="AB215" s="49"/>
      <c r="AC215" s="49"/>
      <c r="AD215" s="31">
        <v>4900000</v>
      </c>
      <c r="AE215" s="44">
        <f t="shared" si="108"/>
        <v>931000</v>
      </c>
      <c r="AF215" s="45">
        <f t="shared" si="94"/>
        <v>5831000</v>
      </c>
      <c r="AG215" s="49"/>
      <c r="AH215" s="49"/>
      <c r="AI215" s="49"/>
      <c r="AJ215" s="31">
        <v>4900000</v>
      </c>
      <c r="AK215" s="44">
        <f t="shared" si="109"/>
        <v>931000</v>
      </c>
      <c r="AL215" s="45">
        <f t="shared" si="95"/>
        <v>5831000</v>
      </c>
      <c r="AM215" s="49"/>
      <c r="AN215" s="49"/>
      <c r="AO215" s="49"/>
      <c r="AP215" s="31">
        <v>4900000</v>
      </c>
      <c r="AQ215" s="44">
        <f t="shared" si="110"/>
        <v>931000</v>
      </c>
      <c r="AR215" s="45">
        <f t="shared" si="96"/>
        <v>5831000</v>
      </c>
      <c r="AS215" s="49"/>
      <c r="AT215" s="49"/>
      <c r="AU215" s="49"/>
      <c r="AV215" s="32">
        <v>4900000</v>
      </c>
      <c r="AW215" s="44">
        <f t="shared" si="111"/>
        <v>931000</v>
      </c>
      <c r="AX215" s="45">
        <f t="shared" si="97"/>
        <v>5831000</v>
      </c>
    </row>
    <row r="216" spans="1:50" x14ac:dyDescent="0.25">
      <c r="B216" s="40">
        <v>97</v>
      </c>
      <c r="C216" s="41" t="s">
        <v>232</v>
      </c>
      <c r="D216" s="46"/>
      <c r="E216" s="43" t="s">
        <v>13</v>
      </c>
      <c r="F216" s="31">
        <v>150000</v>
      </c>
      <c r="G216" s="44">
        <f t="shared" si="105"/>
        <v>28500</v>
      </c>
      <c r="H216" s="70">
        <f t="shared" si="91"/>
        <v>178500</v>
      </c>
      <c r="I216" s="70"/>
      <c r="J216" s="70"/>
      <c r="K216" s="70"/>
      <c r="L216" s="79">
        <v>98027</v>
      </c>
      <c r="M216" s="79">
        <v>18625.13</v>
      </c>
      <c r="N216" s="79">
        <v>116652.13</v>
      </c>
      <c r="O216" s="79"/>
      <c r="P216" s="79"/>
      <c r="Q216" s="79"/>
      <c r="R216" s="31">
        <v>150000</v>
      </c>
      <c r="S216" s="44">
        <f t="shared" si="106"/>
        <v>28500</v>
      </c>
      <c r="T216" s="45">
        <f t="shared" si="92"/>
        <v>178500</v>
      </c>
      <c r="U216" s="49"/>
      <c r="V216" s="49"/>
      <c r="W216" s="49"/>
      <c r="X216" s="31">
        <v>150000</v>
      </c>
      <c r="Y216" s="44">
        <f t="shared" si="107"/>
        <v>28500</v>
      </c>
      <c r="Z216" s="45">
        <f t="shared" si="93"/>
        <v>178500</v>
      </c>
      <c r="AA216" s="49"/>
      <c r="AB216" s="49"/>
      <c r="AC216" s="49"/>
      <c r="AD216" s="31">
        <v>150000</v>
      </c>
      <c r="AE216" s="44">
        <f t="shared" si="108"/>
        <v>28500</v>
      </c>
      <c r="AF216" s="45">
        <f t="shared" si="94"/>
        <v>178500</v>
      </c>
      <c r="AG216" s="49"/>
      <c r="AH216" s="49"/>
      <c r="AI216" s="49"/>
      <c r="AJ216" s="31">
        <v>150000</v>
      </c>
      <c r="AK216" s="44">
        <f t="shared" si="109"/>
        <v>28500</v>
      </c>
      <c r="AL216" s="45">
        <f t="shared" si="95"/>
        <v>178500</v>
      </c>
      <c r="AM216" s="49"/>
      <c r="AN216" s="49"/>
      <c r="AO216" s="49"/>
      <c r="AP216" s="31">
        <v>150000</v>
      </c>
      <c r="AQ216" s="44">
        <f t="shared" si="110"/>
        <v>28500</v>
      </c>
      <c r="AR216" s="45">
        <f t="shared" si="96"/>
        <v>178500</v>
      </c>
      <c r="AS216" s="49"/>
      <c r="AT216" s="49"/>
      <c r="AU216" s="49"/>
      <c r="AV216" s="32">
        <v>150000</v>
      </c>
      <c r="AW216" s="44">
        <f t="shared" si="111"/>
        <v>28500</v>
      </c>
      <c r="AX216" s="45">
        <f t="shared" si="97"/>
        <v>178500</v>
      </c>
    </row>
    <row r="217" spans="1:50" ht="22.5" x14ac:dyDescent="0.25">
      <c r="B217" s="40">
        <v>98</v>
      </c>
      <c r="C217" s="41" t="s">
        <v>233</v>
      </c>
      <c r="D217" s="46"/>
      <c r="E217" s="44" t="s">
        <v>13</v>
      </c>
      <c r="F217" s="31">
        <v>50000</v>
      </c>
      <c r="G217" s="44">
        <f t="shared" si="105"/>
        <v>9500</v>
      </c>
      <c r="H217" s="70">
        <f t="shared" si="91"/>
        <v>59500</v>
      </c>
      <c r="I217" s="70"/>
      <c r="J217" s="70"/>
      <c r="K217" s="70"/>
      <c r="L217" s="79">
        <v>39961</v>
      </c>
      <c r="M217" s="79">
        <v>7592.59</v>
      </c>
      <c r="N217" s="79">
        <v>47553.59</v>
      </c>
      <c r="O217" s="79"/>
      <c r="P217" s="79"/>
      <c r="Q217" s="79"/>
      <c r="R217" s="31">
        <v>50000</v>
      </c>
      <c r="S217" s="44">
        <f t="shared" si="106"/>
        <v>9500</v>
      </c>
      <c r="T217" s="45">
        <f t="shared" si="92"/>
        <v>59500</v>
      </c>
      <c r="U217" s="49"/>
      <c r="V217" s="49"/>
      <c r="W217" s="49"/>
      <c r="X217" s="31">
        <v>50000</v>
      </c>
      <c r="Y217" s="44">
        <f t="shared" si="107"/>
        <v>9500</v>
      </c>
      <c r="Z217" s="45">
        <f t="shared" si="93"/>
        <v>59500</v>
      </c>
      <c r="AA217" s="49"/>
      <c r="AB217" s="49"/>
      <c r="AC217" s="49"/>
      <c r="AD217" s="31">
        <v>50000</v>
      </c>
      <c r="AE217" s="44">
        <f t="shared" si="108"/>
        <v>9500</v>
      </c>
      <c r="AF217" s="45">
        <f t="shared" si="94"/>
        <v>59500</v>
      </c>
      <c r="AG217" s="49"/>
      <c r="AH217" s="49"/>
      <c r="AI217" s="49"/>
      <c r="AJ217" s="31">
        <v>50000</v>
      </c>
      <c r="AK217" s="44">
        <f t="shared" si="109"/>
        <v>9500</v>
      </c>
      <c r="AL217" s="45">
        <f t="shared" si="95"/>
        <v>59500</v>
      </c>
      <c r="AM217" s="49"/>
      <c r="AN217" s="49"/>
      <c r="AO217" s="49"/>
      <c r="AP217" s="31">
        <v>50000</v>
      </c>
      <c r="AQ217" s="44">
        <f t="shared" si="110"/>
        <v>9500</v>
      </c>
      <c r="AR217" s="45">
        <f t="shared" si="96"/>
        <v>59500</v>
      </c>
      <c r="AS217" s="49"/>
      <c r="AT217" s="49"/>
      <c r="AU217" s="49"/>
      <c r="AV217" s="32">
        <v>50000</v>
      </c>
      <c r="AW217" s="44">
        <f t="shared" si="111"/>
        <v>9500</v>
      </c>
      <c r="AX217" s="45">
        <f t="shared" si="97"/>
        <v>59500</v>
      </c>
    </row>
    <row r="218" spans="1:50" x14ac:dyDescent="0.25">
      <c r="B218" s="40">
        <v>99</v>
      </c>
      <c r="C218" s="41" t="s">
        <v>234</v>
      </c>
      <c r="D218" s="46"/>
      <c r="E218" s="43" t="s">
        <v>13</v>
      </c>
      <c r="F218" s="31">
        <v>4000000</v>
      </c>
      <c r="G218" s="44">
        <f t="shared" si="105"/>
        <v>760000</v>
      </c>
      <c r="H218" s="70">
        <f t="shared" si="91"/>
        <v>4760000</v>
      </c>
      <c r="I218" s="70"/>
      <c r="J218" s="70"/>
      <c r="K218" s="70"/>
      <c r="L218" s="79">
        <v>2822356</v>
      </c>
      <c r="M218" s="79">
        <v>536247.64</v>
      </c>
      <c r="N218" s="79">
        <v>3358603.64</v>
      </c>
      <c r="O218" s="79"/>
      <c r="P218" s="79"/>
      <c r="Q218" s="79"/>
      <c r="R218" s="31">
        <v>4000000</v>
      </c>
      <c r="S218" s="44">
        <f t="shared" si="106"/>
        <v>760000</v>
      </c>
      <c r="T218" s="45">
        <f t="shared" si="92"/>
        <v>4760000</v>
      </c>
      <c r="U218" s="49"/>
      <c r="V218" s="49"/>
      <c r="W218" s="49"/>
      <c r="X218" s="31">
        <v>4000000</v>
      </c>
      <c r="Y218" s="44">
        <f t="shared" si="107"/>
        <v>760000</v>
      </c>
      <c r="Z218" s="45">
        <f t="shared" si="93"/>
        <v>4760000</v>
      </c>
      <c r="AA218" s="49"/>
      <c r="AB218" s="49"/>
      <c r="AC218" s="49"/>
      <c r="AD218" s="31">
        <v>4000000</v>
      </c>
      <c r="AE218" s="44">
        <f t="shared" si="108"/>
        <v>760000</v>
      </c>
      <c r="AF218" s="45">
        <f t="shared" si="94"/>
        <v>4760000</v>
      </c>
      <c r="AG218" s="49"/>
      <c r="AH218" s="49"/>
      <c r="AI218" s="49"/>
      <c r="AJ218" s="31">
        <v>4000000</v>
      </c>
      <c r="AK218" s="44">
        <f t="shared" si="109"/>
        <v>760000</v>
      </c>
      <c r="AL218" s="45">
        <f t="shared" si="95"/>
        <v>4760000</v>
      </c>
      <c r="AM218" s="49"/>
      <c r="AN218" s="49"/>
      <c r="AO218" s="49"/>
      <c r="AP218" s="31">
        <v>4000000</v>
      </c>
      <c r="AQ218" s="44">
        <f t="shared" si="110"/>
        <v>760000</v>
      </c>
      <c r="AR218" s="45">
        <f t="shared" si="96"/>
        <v>4760000</v>
      </c>
      <c r="AS218" s="49"/>
      <c r="AT218" s="49"/>
      <c r="AU218" s="49"/>
      <c r="AV218" s="32">
        <v>4000000</v>
      </c>
      <c r="AW218" s="44">
        <f t="shared" si="111"/>
        <v>760000</v>
      </c>
      <c r="AX218" s="45">
        <f t="shared" si="97"/>
        <v>4760000</v>
      </c>
    </row>
    <row r="219" spans="1:50" ht="22.5" x14ac:dyDescent="0.25">
      <c r="B219" s="40">
        <v>100</v>
      </c>
      <c r="C219" s="41" t="s">
        <v>235</v>
      </c>
      <c r="D219" s="46"/>
      <c r="E219" s="43" t="s">
        <v>13</v>
      </c>
      <c r="F219" s="31">
        <v>400000</v>
      </c>
      <c r="G219" s="44">
        <f t="shared" si="105"/>
        <v>76000</v>
      </c>
      <c r="H219" s="70">
        <f t="shared" si="91"/>
        <v>476000</v>
      </c>
      <c r="I219" s="70"/>
      <c r="J219" s="70"/>
      <c r="K219" s="70"/>
      <c r="L219" s="79">
        <v>334552</v>
      </c>
      <c r="M219" s="79">
        <v>63564.88</v>
      </c>
      <c r="N219" s="79">
        <v>398116.88</v>
      </c>
      <c r="O219" s="79"/>
      <c r="P219" s="79"/>
      <c r="Q219" s="79"/>
      <c r="R219" s="31">
        <v>400000</v>
      </c>
      <c r="S219" s="44">
        <f t="shared" si="106"/>
        <v>76000</v>
      </c>
      <c r="T219" s="45">
        <f t="shared" si="92"/>
        <v>476000</v>
      </c>
      <c r="U219" s="49"/>
      <c r="V219" s="49"/>
      <c r="W219" s="49"/>
      <c r="X219" s="31">
        <v>400000</v>
      </c>
      <c r="Y219" s="44">
        <f t="shared" si="107"/>
        <v>76000</v>
      </c>
      <c r="Z219" s="45">
        <f t="shared" si="93"/>
        <v>476000</v>
      </c>
      <c r="AA219" s="49"/>
      <c r="AB219" s="49"/>
      <c r="AC219" s="49"/>
      <c r="AD219" s="31">
        <v>400000</v>
      </c>
      <c r="AE219" s="44">
        <f t="shared" si="108"/>
        <v>76000</v>
      </c>
      <c r="AF219" s="45">
        <f t="shared" si="94"/>
        <v>476000</v>
      </c>
      <c r="AG219" s="49"/>
      <c r="AH219" s="49"/>
      <c r="AI219" s="49"/>
      <c r="AJ219" s="31">
        <v>400000</v>
      </c>
      <c r="AK219" s="44">
        <f t="shared" si="109"/>
        <v>76000</v>
      </c>
      <c r="AL219" s="45">
        <f t="shared" si="95"/>
        <v>476000</v>
      </c>
      <c r="AM219" s="49"/>
      <c r="AN219" s="49"/>
      <c r="AO219" s="49"/>
      <c r="AP219" s="31">
        <v>400000</v>
      </c>
      <c r="AQ219" s="44">
        <f t="shared" si="110"/>
        <v>76000</v>
      </c>
      <c r="AR219" s="45">
        <f t="shared" si="96"/>
        <v>476000</v>
      </c>
      <c r="AS219" s="49"/>
      <c r="AT219" s="49"/>
      <c r="AU219" s="49"/>
      <c r="AV219" s="32">
        <v>400000</v>
      </c>
      <c r="AW219" s="44">
        <f t="shared" si="111"/>
        <v>76000</v>
      </c>
      <c r="AX219" s="45">
        <f t="shared" si="97"/>
        <v>476000</v>
      </c>
    </row>
    <row r="220" spans="1:50" ht="105.75" customHeight="1" x14ac:dyDescent="0.25">
      <c r="B220" s="40">
        <v>101</v>
      </c>
      <c r="C220" s="41" t="s">
        <v>236</v>
      </c>
      <c r="D220" s="42" t="s">
        <v>237</v>
      </c>
      <c r="E220" s="44" t="s">
        <v>13</v>
      </c>
      <c r="F220" s="31">
        <v>220000</v>
      </c>
      <c r="G220" s="44">
        <f>F220*19%</f>
        <v>41800</v>
      </c>
      <c r="H220" s="70">
        <f>F220+G220</f>
        <v>261800</v>
      </c>
      <c r="I220" s="70"/>
      <c r="J220" s="70"/>
      <c r="K220" s="70"/>
      <c r="L220" s="79">
        <v>444549</v>
      </c>
      <c r="M220" s="79">
        <v>84464.31</v>
      </c>
      <c r="N220" s="79">
        <v>529013.31000000006</v>
      </c>
      <c r="O220" s="79"/>
      <c r="P220" s="79"/>
      <c r="Q220" s="79"/>
      <c r="R220" s="31">
        <v>220000</v>
      </c>
      <c r="S220" s="44">
        <f>R220*19%</f>
        <v>41800</v>
      </c>
      <c r="T220" s="45">
        <f>R220+S220</f>
        <v>261800</v>
      </c>
      <c r="U220" s="49"/>
      <c r="V220" s="49"/>
      <c r="W220" s="49"/>
      <c r="X220" s="31">
        <v>220000</v>
      </c>
      <c r="Y220" s="44">
        <f>X220*19%</f>
        <v>41800</v>
      </c>
      <c r="Z220" s="45">
        <f>X220+Y220</f>
        <v>261800</v>
      </c>
      <c r="AA220" s="49"/>
      <c r="AB220" s="49"/>
      <c r="AC220" s="49"/>
      <c r="AD220" s="31">
        <v>220000</v>
      </c>
      <c r="AE220" s="44">
        <f>AD220*19%</f>
        <v>41800</v>
      </c>
      <c r="AF220" s="45">
        <f>AD220+AE220</f>
        <v>261800</v>
      </c>
      <c r="AG220" s="49"/>
      <c r="AH220" s="49"/>
      <c r="AI220" s="49"/>
      <c r="AJ220" s="31">
        <v>220000</v>
      </c>
      <c r="AK220" s="44">
        <f>AJ220*19%</f>
        <v>41800</v>
      </c>
      <c r="AL220" s="45">
        <f>AJ220+AK220</f>
        <v>261800</v>
      </c>
      <c r="AM220" s="49"/>
      <c r="AN220" s="49"/>
      <c r="AO220" s="49"/>
      <c r="AP220" s="31">
        <v>220000</v>
      </c>
      <c r="AQ220" s="44">
        <f>AP220*19%</f>
        <v>41800</v>
      </c>
      <c r="AR220" s="45">
        <f>AP220+AQ220</f>
        <v>261800</v>
      </c>
      <c r="AS220" s="49"/>
      <c r="AT220" s="49"/>
      <c r="AU220" s="49"/>
      <c r="AV220" s="32">
        <v>220000</v>
      </c>
      <c r="AW220" s="44">
        <f>AV220*19%</f>
        <v>41800</v>
      </c>
      <c r="AX220" s="45">
        <f>AV220+AW220</f>
        <v>261800</v>
      </c>
    </row>
    <row r="221" spans="1:50" ht="72.75" customHeight="1" x14ac:dyDescent="0.25">
      <c r="A221" s="13"/>
      <c r="B221" s="40">
        <v>102</v>
      </c>
      <c r="C221" s="41" t="s">
        <v>238</v>
      </c>
      <c r="D221" s="42" t="s">
        <v>239</v>
      </c>
      <c r="E221" s="44" t="s">
        <v>13</v>
      </c>
      <c r="F221" s="31">
        <v>450000</v>
      </c>
      <c r="G221" s="44">
        <f>F221*19%</f>
        <v>85500</v>
      </c>
      <c r="H221" s="70">
        <f>F221+G221</f>
        <v>535500</v>
      </c>
      <c r="I221" s="70"/>
      <c r="J221" s="70"/>
      <c r="K221" s="70"/>
      <c r="L221" s="79">
        <v>457695</v>
      </c>
      <c r="M221" s="79">
        <v>86962.05</v>
      </c>
      <c r="N221" s="79">
        <v>544657.05000000005</v>
      </c>
      <c r="O221" s="79"/>
      <c r="P221" s="79"/>
      <c r="Q221" s="79"/>
      <c r="R221" s="31">
        <v>450000</v>
      </c>
      <c r="S221" s="44">
        <f>R221*19%</f>
        <v>85500</v>
      </c>
      <c r="T221" s="45">
        <f>R221+S221</f>
        <v>535500</v>
      </c>
      <c r="U221" s="49"/>
      <c r="V221" s="49"/>
      <c r="W221" s="49"/>
      <c r="X221" s="31">
        <v>450000</v>
      </c>
      <c r="Y221" s="44">
        <f>X221*19%</f>
        <v>85500</v>
      </c>
      <c r="Z221" s="45">
        <f>X221+Y221</f>
        <v>535500</v>
      </c>
      <c r="AA221" s="49"/>
      <c r="AB221" s="49"/>
      <c r="AC221" s="49"/>
      <c r="AD221" s="31">
        <v>450000</v>
      </c>
      <c r="AE221" s="44">
        <f>AD221*19%</f>
        <v>85500</v>
      </c>
      <c r="AF221" s="45">
        <f>AD221+AE221</f>
        <v>535500</v>
      </c>
      <c r="AG221" s="49"/>
      <c r="AH221" s="49"/>
      <c r="AI221" s="49"/>
      <c r="AJ221" s="31">
        <v>450000</v>
      </c>
      <c r="AK221" s="44">
        <f>AJ221*19%</f>
        <v>85500</v>
      </c>
      <c r="AL221" s="45">
        <f>AJ221+AK221</f>
        <v>535500</v>
      </c>
      <c r="AM221" s="49"/>
      <c r="AN221" s="49"/>
      <c r="AO221" s="49"/>
      <c r="AP221" s="31">
        <v>450000</v>
      </c>
      <c r="AQ221" s="44">
        <f>AP221*19%</f>
        <v>85500</v>
      </c>
      <c r="AR221" s="45">
        <f>AP221+AQ221</f>
        <v>535500</v>
      </c>
      <c r="AS221" s="49"/>
      <c r="AT221" s="49"/>
      <c r="AU221" s="49"/>
      <c r="AV221" s="32">
        <v>450000</v>
      </c>
      <c r="AW221" s="44">
        <f>AV221*19%</f>
        <v>85500</v>
      </c>
      <c r="AX221" s="45">
        <f>AV221+AW221</f>
        <v>535500</v>
      </c>
    </row>
    <row r="222" spans="1:50" x14ac:dyDescent="0.25">
      <c r="B222" s="99" t="s">
        <v>240</v>
      </c>
      <c r="C222" s="99"/>
      <c r="D222" s="99"/>
      <c r="E222" s="99"/>
      <c r="F222" s="20"/>
      <c r="G222" s="21"/>
      <c r="H222" s="67"/>
      <c r="I222" s="67"/>
      <c r="J222" s="67"/>
      <c r="K222" s="67"/>
      <c r="L222" s="79"/>
      <c r="M222" s="79">
        <v>0</v>
      </c>
      <c r="N222" s="79">
        <v>0</v>
      </c>
      <c r="O222" s="79"/>
      <c r="P222" s="79"/>
      <c r="Q222" s="79"/>
      <c r="R222" s="20"/>
      <c r="S222" s="21"/>
      <c r="T222" s="22"/>
      <c r="U222" s="22"/>
      <c r="V222" s="22"/>
      <c r="W222" s="22"/>
      <c r="X222" s="20"/>
      <c r="Y222" s="21"/>
      <c r="Z222" s="22"/>
      <c r="AA222" s="22"/>
      <c r="AB222" s="22"/>
      <c r="AC222" s="22"/>
      <c r="AD222" s="20"/>
      <c r="AE222" s="21"/>
      <c r="AF222" s="22"/>
      <c r="AG222" s="22"/>
      <c r="AH222" s="22"/>
      <c r="AI222" s="22"/>
      <c r="AJ222" s="20"/>
      <c r="AK222" s="21"/>
      <c r="AL222" s="22"/>
      <c r="AM222" s="22"/>
      <c r="AN222" s="22"/>
      <c r="AO222" s="22"/>
      <c r="AP222" s="20"/>
      <c r="AQ222" s="21"/>
      <c r="AR222" s="22"/>
      <c r="AS222" s="22"/>
      <c r="AT222" s="22"/>
      <c r="AU222" s="22"/>
      <c r="AV222" s="39"/>
      <c r="AW222" s="21"/>
      <c r="AX222" s="22"/>
    </row>
    <row r="223" spans="1:50" ht="52.5" customHeight="1" x14ac:dyDescent="0.25">
      <c r="B223" s="40">
        <v>103</v>
      </c>
      <c r="C223" s="41" t="s">
        <v>241</v>
      </c>
      <c r="D223" s="42" t="s">
        <v>242</v>
      </c>
      <c r="E223" s="43" t="s">
        <v>13</v>
      </c>
      <c r="F223" s="31">
        <v>2200000</v>
      </c>
      <c r="G223" s="44">
        <f>F223*19%</f>
        <v>418000</v>
      </c>
      <c r="H223" s="70">
        <f>F223+G223</f>
        <v>2618000</v>
      </c>
      <c r="I223" s="70"/>
      <c r="J223" s="70"/>
      <c r="K223" s="70"/>
      <c r="L223" s="79">
        <v>1583287</v>
      </c>
      <c r="M223" s="79">
        <v>300824.53000000003</v>
      </c>
      <c r="N223" s="79">
        <v>1884111.53</v>
      </c>
      <c r="O223" s="79"/>
      <c r="P223" s="79"/>
      <c r="Q223" s="79"/>
      <c r="R223" s="31">
        <v>2200000</v>
      </c>
      <c r="S223" s="44">
        <f>R223*19%</f>
        <v>418000</v>
      </c>
      <c r="T223" s="45">
        <f>R223+S223</f>
        <v>2618000</v>
      </c>
      <c r="U223" s="49"/>
      <c r="V223" s="49"/>
      <c r="W223" s="49"/>
      <c r="X223" s="31">
        <v>2200000</v>
      </c>
      <c r="Y223" s="44">
        <f>X223*19%</f>
        <v>418000</v>
      </c>
      <c r="Z223" s="45">
        <f>X223+Y223</f>
        <v>2618000</v>
      </c>
      <c r="AA223" s="49"/>
      <c r="AB223" s="49"/>
      <c r="AC223" s="49"/>
      <c r="AD223" s="31">
        <v>2200000</v>
      </c>
      <c r="AE223" s="44">
        <f>AD223*19%</f>
        <v>418000</v>
      </c>
      <c r="AF223" s="45">
        <f>AD223+AE223</f>
        <v>2618000</v>
      </c>
      <c r="AG223" s="49"/>
      <c r="AH223" s="49"/>
      <c r="AI223" s="49"/>
      <c r="AJ223" s="31">
        <v>2200000</v>
      </c>
      <c r="AK223" s="44">
        <f>AJ223*19%</f>
        <v>418000</v>
      </c>
      <c r="AL223" s="45">
        <f>AJ223+AK223</f>
        <v>2618000</v>
      </c>
      <c r="AM223" s="49"/>
      <c r="AN223" s="49"/>
      <c r="AO223" s="49"/>
      <c r="AP223" s="31">
        <v>2200000</v>
      </c>
      <c r="AQ223" s="44">
        <f>AP223*19%</f>
        <v>418000</v>
      </c>
      <c r="AR223" s="45">
        <f>AP223+AQ223</f>
        <v>2618000</v>
      </c>
      <c r="AS223" s="49"/>
      <c r="AT223" s="49"/>
      <c r="AU223" s="49"/>
      <c r="AV223" s="32">
        <v>2200000</v>
      </c>
      <c r="AW223" s="44">
        <f>AV223*19%</f>
        <v>418000</v>
      </c>
      <c r="AX223" s="45">
        <f>AV223+AW223</f>
        <v>2618000</v>
      </c>
    </row>
    <row r="224" spans="1:50" ht="161.25" customHeight="1" x14ac:dyDescent="0.25">
      <c r="B224" s="40">
        <v>104</v>
      </c>
      <c r="C224" s="41" t="s">
        <v>243</v>
      </c>
      <c r="D224" s="42" t="s">
        <v>244</v>
      </c>
      <c r="E224" s="43" t="s">
        <v>13</v>
      </c>
      <c r="F224" s="31">
        <v>3500000</v>
      </c>
      <c r="G224" s="44">
        <f>F224*19%</f>
        <v>665000</v>
      </c>
      <c r="H224" s="70">
        <f>F224+G224</f>
        <v>4165000</v>
      </c>
      <c r="I224" s="70"/>
      <c r="J224" s="70"/>
      <c r="K224" s="70"/>
      <c r="L224" s="79">
        <v>2566551</v>
      </c>
      <c r="M224" s="79">
        <v>487644.69</v>
      </c>
      <c r="N224" s="79">
        <v>3054195.69</v>
      </c>
      <c r="O224" s="79"/>
      <c r="P224" s="79"/>
      <c r="Q224" s="79"/>
      <c r="R224" s="31">
        <v>3500000</v>
      </c>
      <c r="S224" s="44">
        <f>R224*19%</f>
        <v>665000</v>
      </c>
      <c r="T224" s="45">
        <f>R224+S224</f>
        <v>4165000</v>
      </c>
      <c r="U224" s="49"/>
      <c r="V224" s="49"/>
      <c r="W224" s="49"/>
      <c r="X224" s="31">
        <v>3500000</v>
      </c>
      <c r="Y224" s="44">
        <f>X224*19%</f>
        <v>665000</v>
      </c>
      <c r="Z224" s="45">
        <f>X224+Y224</f>
        <v>4165000</v>
      </c>
      <c r="AA224" s="49"/>
      <c r="AB224" s="49"/>
      <c r="AC224" s="49"/>
      <c r="AD224" s="31">
        <v>3500000</v>
      </c>
      <c r="AE224" s="44">
        <f>AD224*19%</f>
        <v>665000</v>
      </c>
      <c r="AF224" s="45">
        <f>AD224+AE224</f>
        <v>4165000</v>
      </c>
      <c r="AG224" s="49"/>
      <c r="AH224" s="49"/>
      <c r="AI224" s="49"/>
      <c r="AJ224" s="31">
        <v>3500000</v>
      </c>
      <c r="AK224" s="44">
        <f>AJ224*19%</f>
        <v>665000</v>
      </c>
      <c r="AL224" s="45">
        <f>AJ224+AK224</f>
        <v>4165000</v>
      </c>
      <c r="AM224" s="49"/>
      <c r="AN224" s="49"/>
      <c r="AO224" s="49"/>
      <c r="AP224" s="31">
        <v>3500000</v>
      </c>
      <c r="AQ224" s="44">
        <f>AP224*19%</f>
        <v>665000</v>
      </c>
      <c r="AR224" s="45">
        <f>AP224+AQ224</f>
        <v>4165000</v>
      </c>
      <c r="AS224" s="49"/>
      <c r="AT224" s="49"/>
      <c r="AU224" s="49"/>
      <c r="AV224" s="32">
        <v>3500000</v>
      </c>
      <c r="AW224" s="44">
        <f>AV224*19%</f>
        <v>665000</v>
      </c>
      <c r="AX224" s="45">
        <f>AV224+AW224</f>
        <v>4165000</v>
      </c>
    </row>
    <row r="225" spans="2:50" x14ac:dyDescent="0.25">
      <c r="B225" s="40">
        <v>105</v>
      </c>
      <c r="C225" s="41" t="s">
        <v>245</v>
      </c>
      <c r="D225" s="42" t="s">
        <v>246</v>
      </c>
      <c r="E225" s="43" t="s">
        <v>13</v>
      </c>
      <c r="F225" s="31">
        <v>150000</v>
      </c>
      <c r="G225" s="44">
        <f>F225*19%</f>
        <v>28500</v>
      </c>
      <c r="H225" s="70">
        <f>F225+G225</f>
        <v>178500</v>
      </c>
      <c r="I225" s="70"/>
      <c r="J225" s="70"/>
      <c r="K225" s="70"/>
      <c r="L225" s="79">
        <v>134025</v>
      </c>
      <c r="M225" s="79">
        <v>25464.75</v>
      </c>
      <c r="N225" s="79">
        <v>159489.75</v>
      </c>
      <c r="O225" s="79"/>
      <c r="P225" s="79"/>
      <c r="Q225" s="79"/>
      <c r="R225" s="31">
        <v>150000</v>
      </c>
      <c r="S225" s="44">
        <f>R225*19%</f>
        <v>28500</v>
      </c>
      <c r="T225" s="45">
        <f>R225+S225</f>
        <v>178500</v>
      </c>
      <c r="U225" s="49"/>
      <c r="V225" s="49"/>
      <c r="W225" s="49"/>
      <c r="X225" s="31">
        <v>150000</v>
      </c>
      <c r="Y225" s="44">
        <f>X225*19%</f>
        <v>28500</v>
      </c>
      <c r="Z225" s="45">
        <f>X225+Y225</f>
        <v>178500</v>
      </c>
      <c r="AA225" s="49"/>
      <c r="AB225" s="49"/>
      <c r="AC225" s="49"/>
      <c r="AD225" s="31">
        <v>150000</v>
      </c>
      <c r="AE225" s="44">
        <f>AD225*19%</f>
        <v>28500</v>
      </c>
      <c r="AF225" s="45">
        <f>AD225+AE225</f>
        <v>178500</v>
      </c>
      <c r="AG225" s="49"/>
      <c r="AH225" s="49"/>
      <c r="AI225" s="49"/>
      <c r="AJ225" s="31">
        <v>150000</v>
      </c>
      <c r="AK225" s="44">
        <f>AJ225*19%</f>
        <v>28500</v>
      </c>
      <c r="AL225" s="45">
        <f>AJ225+AK225</f>
        <v>178500</v>
      </c>
      <c r="AM225" s="49"/>
      <c r="AN225" s="49"/>
      <c r="AO225" s="49"/>
      <c r="AP225" s="31">
        <v>150000</v>
      </c>
      <c r="AQ225" s="44">
        <f>AP225*19%</f>
        <v>28500</v>
      </c>
      <c r="AR225" s="45">
        <f>AP225+AQ225</f>
        <v>178500</v>
      </c>
      <c r="AS225" s="49"/>
      <c r="AT225" s="49"/>
      <c r="AU225" s="49"/>
      <c r="AV225" s="32">
        <v>150000</v>
      </c>
      <c r="AW225" s="44">
        <f>AV225*19%</f>
        <v>28500</v>
      </c>
      <c r="AX225" s="45">
        <f>AV225+AW225</f>
        <v>178500</v>
      </c>
    </row>
    <row r="226" spans="2:50" ht="22.5" x14ac:dyDescent="0.25">
      <c r="B226" s="40">
        <v>106</v>
      </c>
      <c r="C226" s="41" t="s">
        <v>247</v>
      </c>
      <c r="D226" s="42" t="s">
        <v>246</v>
      </c>
      <c r="E226" s="43" t="s">
        <v>13</v>
      </c>
      <c r="F226" s="31">
        <v>120000</v>
      </c>
      <c r="G226" s="44">
        <f t="shared" ref="G226:G229" si="112">F226*19%</f>
        <v>22800</v>
      </c>
      <c r="H226" s="70">
        <f t="shared" ref="H226:H228" si="113">F226+G226</f>
        <v>142800</v>
      </c>
      <c r="I226" s="70"/>
      <c r="J226" s="70"/>
      <c r="K226" s="70"/>
      <c r="L226" s="79">
        <v>235794</v>
      </c>
      <c r="M226" s="79">
        <v>44800.86</v>
      </c>
      <c r="N226" s="79">
        <v>280594.86</v>
      </c>
      <c r="O226" s="79"/>
      <c r="P226" s="79"/>
      <c r="Q226" s="79"/>
      <c r="R226" s="31">
        <v>120000</v>
      </c>
      <c r="S226" s="44">
        <f t="shared" ref="S226:S229" si="114">R226*19%</f>
        <v>22800</v>
      </c>
      <c r="T226" s="45">
        <f t="shared" ref="T226:T228" si="115">R226+S226</f>
        <v>142800</v>
      </c>
      <c r="U226" s="49"/>
      <c r="V226" s="49"/>
      <c r="W226" s="49"/>
      <c r="X226" s="31">
        <v>120000</v>
      </c>
      <c r="Y226" s="44">
        <f t="shared" ref="Y226:Y229" si="116">X226*19%</f>
        <v>22800</v>
      </c>
      <c r="Z226" s="45">
        <f t="shared" ref="Z226:Z228" si="117">X226+Y226</f>
        <v>142800</v>
      </c>
      <c r="AA226" s="49"/>
      <c r="AB226" s="49"/>
      <c r="AC226" s="49"/>
      <c r="AD226" s="31">
        <v>120000</v>
      </c>
      <c r="AE226" s="44">
        <f t="shared" ref="AE226:AE229" si="118">AD226*19%</f>
        <v>22800</v>
      </c>
      <c r="AF226" s="45">
        <f t="shared" ref="AF226:AF228" si="119">AD226+AE226</f>
        <v>142800</v>
      </c>
      <c r="AG226" s="49"/>
      <c r="AH226" s="49"/>
      <c r="AI226" s="49"/>
      <c r="AJ226" s="31">
        <v>120000</v>
      </c>
      <c r="AK226" s="44">
        <f t="shared" ref="AK226:AK229" si="120">AJ226*19%</f>
        <v>22800</v>
      </c>
      <c r="AL226" s="45">
        <f t="shared" ref="AL226:AL228" si="121">AJ226+AK226</f>
        <v>142800</v>
      </c>
      <c r="AM226" s="49"/>
      <c r="AN226" s="49"/>
      <c r="AO226" s="49"/>
      <c r="AP226" s="31">
        <v>120000</v>
      </c>
      <c r="AQ226" s="44">
        <f t="shared" ref="AQ226:AQ229" si="122">AP226*19%</f>
        <v>22800</v>
      </c>
      <c r="AR226" s="45">
        <f t="shared" ref="AR226:AR228" si="123">AP226+AQ226</f>
        <v>142800</v>
      </c>
      <c r="AS226" s="49"/>
      <c r="AT226" s="49"/>
      <c r="AU226" s="49"/>
      <c r="AV226" s="32">
        <v>120000</v>
      </c>
      <c r="AW226" s="44">
        <f t="shared" ref="AW226:AW229" si="124">AV226*19%</f>
        <v>22800</v>
      </c>
      <c r="AX226" s="45">
        <f t="shared" ref="AX226:AX228" si="125">AV226+AW226</f>
        <v>142800</v>
      </c>
    </row>
    <row r="227" spans="2:50" ht="39.75" customHeight="1" x14ac:dyDescent="0.25">
      <c r="B227" s="40">
        <v>107</v>
      </c>
      <c r="C227" s="41" t="s">
        <v>248</v>
      </c>
      <c r="D227" s="42" t="s">
        <v>249</v>
      </c>
      <c r="E227" s="43" t="s">
        <v>13</v>
      </c>
      <c r="F227" s="31">
        <v>150000</v>
      </c>
      <c r="G227" s="44">
        <f t="shared" si="112"/>
        <v>28500</v>
      </c>
      <c r="H227" s="70">
        <f t="shared" si="113"/>
        <v>178500</v>
      </c>
      <c r="I227" s="70"/>
      <c r="J227" s="70"/>
      <c r="K227" s="70"/>
      <c r="L227" s="79">
        <v>143722</v>
      </c>
      <c r="M227" s="79">
        <v>27307.18</v>
      </c>
      <c r="N227" s="79">
        <v>171029.18</v>
      </c>
      <c r="O227" s="79"/>
      <c r="P227" s="79"/>
      <c r="Q227" s="79"/>
      <c r="R227" s="31">
        <v>150000</v>
      </c>
      <c r="S227" s="44">
        <f t="shared" si="114"/>
        <v>28500</v>
      </c>
      <c r="T227" s="45">
        <f t="shared" si="115"/>
        <v>178500</v>
      </c>
      <c r="U227" s="49"/>
      <c r="V227" s="49"/>
      <c r="W227" s="49"/>
      <c r="X227" s="31">
        <v>150000</v>
      </c>
      <c r="Y227" s="44">
        <f t="shared" si="116"/>
        <v>28500</v>
      </c>
      <c r="Z227" s="45">
        <f t="shared" si="117"/>
        <v>178500</v>
      </c>
      <c r="AA227" s="49"/>
      <c r="AB227" s="49"/>
      <c r="AC227" s="49"/>
      <c r="AD227" s="31">
        <v>150000</v>
      </c>
      <c r="AE227" s="44">
        <f t="shared" si="118"/>
        <v>28500</v>
      </c>
      <c r="AF227" s="45">
        <f t="shared" si="119"/>
        <v>178500</v>
      </c>
      <c r="AG227" s="49"/>
      <c r="AH227" s="49"/>
      <c r="AI227" s="49"/>
      <c r="AJ227" s="31">
        <v>150000</v>
      </c>
      <c r="AK227" s="44">
        <f t="shared" si="120"/>
        <v>28500</v>
      </c>
      <c r="AL227" s="45">
        <f t="shared" si="121"/>
        <v>178500</v>
      </c>
      <c r="AM227" s="49"/>
      <c r="AN227" s="49"/>
      <c r="AO227" s="49"/>
      <c r="AP227" s="31">
        <v>150000</v>
      </c>
      <c r="AQ227" s="44">
        <f t="shared" si="122"/>
        <v>28500</v>
      </c>
      <c r="AR227" s="45">
        <f t="shared" si="123"/>
        <v>178500</v>
      </c>
      <c r="AS227" s="49"/>
      <c r="AT227" s="49"/>
      <c r="AU227" s="49"/>
      <c r="AV227" s="32">
        <v>150000</v>
      </c>
      <c r="AW227" s="44">
        <f t="shared" si="124"/>
        <v>28500</v>
      </c>
      <c r="AX227" s="45">
        <f t="shared" si="125"/>
        <v>178500</v>
      </c>
    </row>
    <row r="228" spans="2:50" x14ac:dyDescent="0.25">
      <c r="B228" s="40">
        <v>108</v>
      </c>
      <c r="C228" s="41" t="s">
        <v>250</v>
      </c>
      <c r="D228" s="42" t="s">
        <v>246</v>
      </c>
      <c r="E228" s="43" t="s">
        <v>13</v>
      </c>
      <c r="F228" s="31">
        <v>120000</v>
      </c>
      <c r="G228" s="44">
        <f t="shared" si="112"/>
        <v>22800</v>
      </c>
      <c r="H228" s="70">
        <f t="shared" si="113"/>
        <v>142800</v>
      </c>
      <c r="I228" s="70"/>
      <c r="J228" s="70"/>
      <c r="K228" s="70"/>
      <c r="L228" s="79">
        <v>122966</v>
      </c>
      <c r="M228" s="79">
        <v>23363.54</v>
      </c>
      <c r="N228" s="79">
        <v>146329.54</v>
      </c>
      <c r="O228" s="79"/>
      <c r="P228" s="79"/>
      <c r="Q228" s="79"/>
      <c r="R228" s="31">
        <v>120000</v>
      </c>
      <c r="S228" s="44">
        <f t="shared" si="114"/>
        <v>22800</v>
      </c>
      <c r="T228" s="45">
        <f t="shared" si="115"/>
        <v>142800</v>
      </c>
      <c r="U228" s="49"/>
      <c r="V228" s="49"/>
      <c r="W228" s="49"/>
      <c r="X228" s="31">
        <v>120000</v>
      </c>
      <c r="Y228" s="44">
        <f t="shared" si="116"/>
        <v>22800</v>
      </c>
      <c r="Z228" s="45">
        <f t="shared" si="117"/>
        <v>142800</v>
      </c>
      <c r="AA228" s="49"/>
      <c r="AB228" s="49"/>
      <c r="AC228" s="49"/>
      <c r="AD228" s="31">
        <v>120000</v>
      </c>
      <c r="AE228" s="44">
        <f t="shared" si="118"/>
        <v>22800</v>
      </c>
      <c r="AF228" s="45">
        <f t="shared" si="119"/>
        <v>142800</v>
      </c>
      <c r="AG228" s="49"/>
      <c r="AH228" s="49"/>
      <c r="AI228" s="49"/>
      <c r="AJ228" s="31">
        <v>120000</v>
      </c>
      <c r="AK228" s="44">
        <f t="shared" si="120"/>
        <v>22800</v>
      </c>
      <c r="AL228" s="45">
        <f t="shared" si="121"/>
        <v>142800</v>
      </c>
      <c r="AM228" s="49"/>
      <c r="AN228" s="49"/>
      <c r="AO228" s="49"/>
      <c r="AP228" s="31">
        <v>120000</v>
      </c>
      <c r="AQ228" s="44">
        <f t="shared" si="122"/>
        <v>22800</v>
      </c>
      <c r="AR228" s="45">
        <f t="shared" si="123"/>
        <v>142800</v>
      </c>
      <c r="AS228" s="49"/>
      <c r="AT228" s="49"/>
      <c r="AU228" s="49"/>
      <c r="AV228" s="32">
        <v>120000</v>
      </c>
      <c r="AW228" s="44">
        <f t="shared" si="124"/>
        <v>22800</v>
      </c>
      <c r="AX228" s="45">
        <f t="shared" si="125"/>
        <v>142800</v>
      </c>
    </row>
    <row r="229" spans="2:50" ht="79.5" customHeight="1" x14ac:dyDescent="0.25">
      <c r="B229" s="40">
        <v>109</v>
      </c>
      <c r="C229" s="41" t="s">
        <v>251</v>
      </c>
      <c r="D229" s="42" t="s">
        <v>252</v>
      </c>
      <c r="E229" s="43" t="s">
        <v>13</v>
      </c>
      <c r="F229" s="31">
        <v>300000</v>
      </c>
      <c r="G229" s="44">
        <f t="shared" si="112"/>
        <v>57000</v>
      </c>
      <c r="H229" s="70">
        <f>F229+G229</f>
        <v>357000</v>
      </c>
      <c r="I229" s="70"/>
      <c r="J229" s="70"/>
      <c r="K229" s="70"/>
      <c r="L229" s="79">
        <v>248480</v>
      </c>
      <c r="M229" s="79">
        <v>47211.199999999997</v>
      </c>
      <c r="N229" s="79">
        <v>295691.2</v>
      </c>
      <c r="O229" s="79"/>
      <c r="P229" s="79"/>
      <c r="Q229" s="79"/>
      <c r="R229" s="31">
        <v>300000</v>
      </c>
      <c r="S229" s="44">
        <f t="shared" si="114"/>
        <v>57000</v>
      </c>
      <c r="T229" s="45">
        <f>R229+S229</f>
        <v>357000</v>
      </c>
      <c r="U229" s="49"/>
      <c r="V229" s="49"/>
      <c r="W229" s="49"/>
      <c r="X229" s="31">
        <v>300000</v>
      </c>
      <c r="Y229" s="44">
        <f t="shared" si="116"/>
        <v>57000</v>
      </c>
      <c r="Z229" s="45">
        <f>X229+Y229</f>
        <v>357000</v>
      </c>
      <c r="AA229" s="49"/>
      <c r="AB229" s="49"/>
      <c r="AC229" s="49"/>
      <c r="AD229" s="31">
        <v>300000</v>
      </c>
      <c r="AE229" s="44">
        <f t="shared" si="118"/>
        <v>57000</v>
      </c>
      <c r="AF229" s="45">
        <f>AD229+AE229</f>
        <v>357000</v>
      </c>
      <c r="AG229" s="49"/>
      <c r="AH229" s="49"/>
      <c r="AI229" s="49"/>
      <c r="AJ229" s="31">
        <v>300000</v>
      </c>
      <c r="AK229" s="44">
        <f t="shared" si="120"/>
        <v>57000</v>
      </c>
      <c r="AL229" s="45">
        <f>AJ229+AK229</f>
        <v>357000</v>
      </c>
      <c r="AM229" s="49"/>
      <c r="AN229" s="49"/>
      <c r="AO229" s="49"/>
      <c r="AP229" s="31">
        <v>300000</v>
      </c>
      <c r="AQ229" s="44">
        <f t="shared" si="122"/>
        <v>57000</v>
      </c>
      <c r="AR229" s="45">
        <f>AP229+AQ229</f>
        <v>357000</v>
      </c>
      <c r="AS229" s="49"/>
      <c r="AT229" s="49"/>
      <c r="AU229" s="49"/>
      <c r="AV229" s="32">
        <v>300000</v>
      </c>
      <c r="AW229" s="44">
        <f t="shared" si="124"/>
        <v>57000</v>
      </c>
      <c r="AX229" s="45">
        <f>AV229+AW229</f>
        <v>357000</v>
      </c>
    </row>
    <row r="230" spans="2:50" x14ac:dyDescent="0.25">
      <c r="B230" s="99" t="s">
        <v>253</v>
      </c>
      <c r="C230" s="99"/>
      <c r="D230" s="99"/>
      <c r="E230" s="99"/>
      <c r="F230" s="20"/>
      <c r="G230" s="21"/>
      <c r="H230" s="67"/>
      <c r="I230" s="67"/>
      <c r="J230" s="67"/>
      <c r="K230" s="67"/>
      <c r="L230" s="79"/>
      <c r="M230" s="79">
        <v>0</v>
      </c>
      <c r="N230" s="79">
        <v>0</v>
      </c>
      <c r="O230" s="79"/>
      <c r="P230" s="79"/>
      <c r="Q230" s="79"/>
      <c r="R230" s="20"/>
      <c r="S230" s="21"/>
      <c r="T230" s="22"/>
      <c r="U230" s="22"/>
      <c r="V230" s="22"/>
      <c r="W230" s="22"/>
      <c r="X230" s="20"/>
      <c r="Y230" s="21"/>
      <c r="Z230" s="22"/>
      <c r="AA230" s="22"/>
      <c r="AB230" s="22"/>
      <c r="AC230" s="22"/>
      <c r="AD230" s="20"/>
      <c r="AE230" s="21"/>
      <c r="AF230" s="22"/>
      <c r="AG230" s="22"/>
      <c r="AH230" s="22"/>
      <c r="AI230" s="22"/>
      <c r="AJ230" s="20"/>
      <c r="AK230" s="21"/>
      <c r="AL230" s="22"/>
      <c r="AM230" s="22"/>
      <c r="AN230" s="22"/>
      <c r="AO230" s="22"/>
      <c r="AP230" s="20"/>
      <c r="AQ230" s="21"/>
      <c r="AR230" s="22"/>
      <c r="AS230" s="22"/>
      <c r="AT230" s="22"/>
      <c r="AU230" s="22"/>
      <c r="AV230" s="39"/>
      <c r="AW230" s="21"/>
      <c r="AX230" s="22"/>
    </row>
    <row r="231" spans="2:50" ht="22.5" x14ac:dyDescent="0.25">
      <c r="B231" s="40">
        <v>110</v>
      </c>
      <c r="C231" s="41" t="s">
        <v>254</v>
      </c>
      <c r="D231" s="47"/>
      <c r="E231" s="43" t="s">
        <v>13</v>
      </c>
      <c r="F231" s="31">
        <v>2000000</v>
      </c>
      <c r="G231" s="44">
        <f>F231*19%</f>
        <v>380000</v>
      </c>
      <c r="H231" s="70">
        <f>F231+G231</f>
        <v>2380000</v>
      </c>
      <c r="I231" s="70"/>
      <c r="J231" s="70"/>
      <c r="K231" s="70"/>
      <c r="L231" s="79">
        <v>1695293</v>
      </c>
      <c r="M231" s="79">
        <v>322105.67</v>
      </c>
      <c r="N231" s="79">
        <v>2017398.67</v>
      </c>
      <c r="O231" s="79"/>
      <c r="P231" s="79"/>
      <c r="Q231" s="79"/>
      <c r="R231" s="31">
        <v>2000000</v>
      </c>
      <c r="S231" s="44">
        <f>R231*19%</f>
        <v>380000</v>
      </c>
      <c r="T231" s="45">
        <f>R231+S231</f>
        <v>2380000</v>
      </c>
      <c r="U231" s="49"/>
      <c r="V231" s="49"/>
      <c r="W231" s="49"/>
      <c r="X231" s="31">
        <v>2000000</v>
      </c>
      <c r="Y231" s="44">
        <f>X231*19%</f>
        <v>380000</v>
      </c>
      <c r="Z231" s="45">
        <f>X231+Y231</f>
        <v>2380000</v>
      </c>
      <c r="AA231" s="49"/>
      <c r="AB231" s="49"/>
      <c r="AC231" s="49"/>
      <c r="AD231" s="31">
        <v>2000000</v>
      </c>
      <c r="AE231" s="44">
        <f>AD231*19%</f>
        <v>380000</v>
      </c>
      <c r="AF231" s="45">
        <f>AD231+AE231</f>
        <v>2380000</v>
      </c>
      <c r="AG231" s="49"/>
      <c r="AH231" s="49"/>
      <c r="AI231" s="49"/>
      <c r="AJ231" s="31">
        <v>2000000</v>
      </c>
      <c r="AK231" s="44">
        <f>AJ231*19%</f>
        <v>380000</v>
      </c>
      <c r="AL231" s="45">
        <f>AJ231+AK231</f>
        <v>2380000</v>
      </c>
      <c r="AM231" s="49"/>
      <c r="AN231" s="49"/>
      <c r="AO231" s="49"/>
      <c r="AP231" s="31">
        <v>2000000</v>
      </c>
      <c r="AQ231" s="44">
        <f>AP231*19%</f>
        <v>380000</v>
      </c>
      <c r="AR231" s="45">
        <f>AP231+AQ231</f>
        <v>2380000</v>
      </c>
      <c r="AS231" s="49"/>
      <c r="AT231" s="49"/>
      <c r="AU231" s="49"/>
      <c r="AV231" s="32">
        <v>2000000</v>
      </c>
      <c r="AW231" s="44">
        <f>AV231*19%</f>
        <v>380000</v>
      </c>
      <c r="AX231" s="45">
        <f>AV231+AW231</f>
        <v>2380000</v>
      </c>
    </row>
    <row r="232" spans="2:50" ht="22.5" x14ac:dyDescent="0.25">
      <c r="B232" s="40">
        <v>111</v>
      </c>
      <c r="C232" s="41" t="s">
        <v>255</v>
      </c>
      <c r="D232" s="47"/>
      <c r="E232" s="43" t="s">
        <v>13</v>
      </c>
      <c r="F232" s="31">
        <v>2500000</v>
      </c>
      <c r="G232" s="44">
        <f t="shared" ref="G232:G242" si="126">F232*19%</f>
        <v>475000</v>
      </c>
      <c r="H232" s="70">
        <f t="shared" ref="H232:H242" si="127">F232+G232</f>
        <v>2975000</v>
      </c>
      <c r="I232" s="70"/>
      <c r="J232" s="70"/>
      <c r="K232" s="70"/>
      <c r="L232" s="79">
        <v>2245411</v>
      </c>
      <c r="M232" s="79">
        <v>426628.09</v>
      </c>
      <c r="N232" s="79">
        <v>2672039.09</v>
      </c>
      <c r="O232" s="79"/>
      <c r="P232" s="79"/>
      <c r="Q232" s="79"/>
      <c r="R232" s="31">
        <v>2500000</v>
      </c>
      <c r="S232" s="44">
        <f t="shared" ref="S232:S242" si="128">R232*19%</f>
        <v>475000</v>
      </c>
      <c r="T232" s="45">
        <f t="shared" ref="T232:T242" si="129">R232+S232</f>
        <v>2975000</v>
      </c>
      <c r="U232" s="49"/>
      <c r="V232" s="49"/>
      <c r="W232" s="49"/>
      <c r="X232" s="31">
        <v>2500000</v>
      </c>
      <c r="Y232" s="44">
        <f t="shared" ref="Y232:Y242" si="130">X232*19%</f>
        <v>475000</v>
      </c>
      <c r="Z232" s="45">
        <f t="shared" ref="Z232:Z242" si="131">X232+Y232</f>
        <v>2975000</v>
      </c>
      <c r="AA232" s="49"/>
      <c r="AB232" s="49"/>
      <c r="AC232" s="49"/>
      <c r="AD232" s="31">
        <v>2500000</v>
      </c>
      <c r="AE232" s="44">
        <f t="shared" ref="AE232:AE242" si="132">AD232*19%</f>
        <v>475000</v>
      </c>
      <c r="AF232" s="45">
        <f t="shared" ref="AF232:AF242" si="133">AD232+AE232</f>
        <v>2975000</v>
      </c>
      <c r="AG232" s="49"/>
      <c r="AH232" s="49"/>
      <c r="AI232" s="49"/>
      <c r="AJ232" s="31">
        <v>2500000</v>
      </c>
      <c r="AK232" s="44">
        <f t="shared" ref="AK232:AK242" si="134">AJ232*19%</f>
        <v>475000</v>
      </c>
      <c r="AL232" s="45">
        <f t="shared" ref="AL232:AL242" si="135">AJ232+AK232</f>
        <v>2975000</v>
      </c>
      <c r="AM232" s="49"/>
      <c r="AN232" s="49"/>
      <c r="AO232" s="49"/>
      <c r="AP232" s="31">
        <v>2500000</v>
      </c>
      <c r="AQ232" s="44">
        <f t="shared" ref="AQ232:AQ242" si="136">AP232*19%</f>
        <v>475000</v>
      </c>
      <c r="AR232" s="45">
        <f t="shared" ref="AR232:AR242" si="137">AP232+AQ232</f>
        <v>2975000</v>
      </c>
      <c r="AS232" s="49"/>
      <c r="AT232" s="49"/>
      <c r="AU232" s="49"/>
      <c r="AV232" s="32">
        <v>2500000</v>
      </c>
      <c r="AW232" s="44">
        <f t="shared" ref="AW232:AW242" si="138">AV232*19%</f>
        <v>475000</v>
      </c>
      <c r="AX232" s="45">
        <f t="shared" ref="AX232:AX242" si="139">AV232+AW232</f>
        <v>2975000</v>
      </c>
    </row>
    <row r="233" spans="2:50" ht="22.5" x14ac:dyDescent="0.25">
      <c r="B233" s="40">
        <v>112</v>
      </c>
      <c r="C233" s="41" t="s">
        <v>256</v>
      </c>
      <c r="D233" s="47"/>
      <c r="E233" s="43" t="s">
        <v>13</v>
      </c>
      <c r="F233" s="31">
        <v>2900000</v>
      </c>
      <c r="G233" s="44">
        <f t="shared" si="126"/>
        <v>551000</v>
      </c>
      <c r="H233" s="70">
        <f t="shared" si="127"/>
        <v>3451000</v>
      </c>
      <c r="I233" s="70"/>
      <c r="J233" s="70"/>
      <c r="K233" s="70"/>
      <c r="L233" s="79">
        <v>2705899</v>
      </c>
      <c r="M233" s="79">
        <v>514120.81</v>
      </c>
      <c r="N233" s="79">
        <v>3220019.81</v>
      </c>
      <c r="O233" s="79"/>
      <c r="P233" s="79"/>
      <c r="Q233" s="79"/>
      <c r="R233" s="31">
        <v>2900000</v>
      </c>
      <c r="S233" s="44">
        <f t="shared" si="128"/>
        <v>551000</v>
      </c>
      <c r="T233" s="45">
        <f t="shared" si="129"/>
        <v>3451000</v>
      </c>
      <c r="U233" s="49"/>
      <c r="V233" s="49"/>
      <c r="W233" s="49"/>
      <c r="X233" s="31">
        <v>2900000</v>
      </c>
      <c r="Y233" s="44">
        <f t="shared" si="130"/>
        <v>551000</v>
      </c>
      <c r="Z233" s="45">
        <f t="shared" si="131"/>
        <v>3451000</v>
      </c>
      <c r="AA233" s="49"/>
      <c r="AB233" s="49"/>
      <c r="AC233" s="49"/>
      <c r="AD233" s="31">
        <v>2900000</v>
      </c>
      <c r="AE233" s="44">
        <f t="shared" si="132"/>
        <v>551000</v>
      </c>
      <c r="AF233" s="45">
        <f t="shared" si="133"/>
        <v>3451000</v>
      </c>
      <c r="AG233" s="49"/>
      <c r="AH233" s="49"/>
      <c r="AI233" s="49"/>
      <c r="AJ233" s="31">
        <v>2900000</v>
      </c>
      <c r="AK233" s="44">
        <f t="shared" si="134"/>
        <v>551000</v>
      </c>
      <c r="AL233" s="45">
        <f t="shared" si="135"/>
        <v>3451000</v>
      </c>
      <c r="AM233" s="49"/>
      <c r="AN233" s="49"/>
      <c r="AO233" s="49"/>
      <c r="AP233" s="31">
        <v>2900000</v>
      </c>
      <c r="AQ233" s="44">
        <f t="shared" si="136"/>
        <v>551000</v>
      </c>
      <c r="AR233" s="45">
        <f t="shared" si="137"/>
        <v>3451000</v>
      </c>
      <c r="AS233" s="49"/>
      <c r="AT233" s="49"/>
      <c r="AU233" s="49"/>
      <c r="AV233" s="32">
        <v>2900000</v>
      </c>
      <c r="AW233" s="44">
        <f t="shared" si="138"/>
        <v>551000</v>
      </c>
      <c r="AX233" s="45">
        <f t="shared" si="139"/>
        <v>3451000</v>
      </c>
    </row>
    <row r="234" spans="2:50" ht="22.5" x14ac:dyDescent="0.25">
      <c r="B234" s="40">
        <v>113</v>
      </c>
      <c r="C234" s="41" t="s">
        <v>257</v>
      </c>
      <c r="D234" s="47"/>
      <c r="E234" s="43" t="s">
        <v>13</v>
      </c>
      <c r="F234" s="31">
        <v>5000000</v>
      </c>
      <c r="G234" s="44">
        <f t="shared" si="126"/>
        <v>950000</v>
      </c>
      <c r="H234" s="70">
        <f t="shared" si="127"/>
        <v>5950000</v>
      </c>
      <c r="I234" s="70"/>
      <c r="J234" s="70"/>
      <c r="K234" s="70"/>
      <c r="L234" s="79">
        <v>3868149</v>
      </c>
      <c r="M234" s="79">
        <v>734948.31</v>
      </c>
      <c r="N234" s="79">
        <v>4603097.3100000005</v>
      </c>
      <c r="O234" s="79"/>
      <c r="P234" s="79"/>
      <c r="Q234" s="79"/>
      <c r="R234" s="31">
        <v>5000000</v>
      </c>
      <c r="S234" s="44">
        <f t="shared" si="128"/>
        <v>950000</v>
      </c>
      <c r="T234" s="45">
        <f t="shared" si="129"/>
        <v>5950000</v>
      </c>
      <c r="U234" s="49"/>
      <c r="V234" s="49"/>
      <c r="W234" s="49"/>
      <c r="X234" s="31">
        <v>5000000</v>
      </c>
      <c r="Y234" s="44">
        <f t="shared" si="130"/>
        <v>950000</v>
      </c>
      <c r="Z234" s="45">
        <f t="shared" si="131"/>
        <v>5950000</v>
      </c>
      <c r="AA234" s="49"/>
      <c r="AB234" s="49"/>
      <c r="AC234" s="49"/>
      <c r="AD234" s="31">
        <v>5000000</v>
      </c>
      <c r="AE234" s="44">
        <f t="shared" si="132"/>
        <v>950000</v>
      </c>
      <c r="AF234" s="45">
        <f t="shared" si="133"/>
        <v>5950000</v>
      </c>
      <c r="AG234" s="49"/>
      <c r="AH234" s="49"/>
      <c r="AI234" s="49"/>
      <c r="AJ234" s="31">
        <v>5000000</v>
      </c>
      <c r="AK234" s="44">
        <f t="shared" si="134"/>
        <v>950000</v>
      </c>
      <c r="AL234" s="45">
        <f t="shared" si="135"/>
        <v>5950000</v>
      </c>
      <c r="AM234" s="49"/>
      <c r="AN234" s="49"/>
      <c r="AO234" s="49"/>
      <c r="AP234" s="31">
        <v>5000000</v>
      </c>
      <c r="AQ234" s="44">
        <f t="shared" si="136"/>
        <v>950000</v>
      </c>
      <c r="AR234" s="45">
        <f t="shared" si="137"/>
        <v>5950000</v>
      </c>
      <c r="AS234" s="49"/>
      <c r="AT234" s="49"/>
      <c r="AU234" s="49"/>
      <c r="AV234" s="32">
        <v>5000000</v>
      </c>
      <c r="AW234" s="44">
        <f t="shared" si="138"/>
        <v>950000</v>
      </c>
      <c r="AX234" s="45">
        <f t="shared" si="139"/>
        <v>5950000</v>
      </c>
    </row>
    <row r="235" spans="2:50" ht="22.5" x14ac:dyDescent="0.25">
      <c r="B235" s="40">
        <v>114</v>
      </c>
      <c r="C235" s="41" t="s">
        <v>258</v>
      </c>
      <c r="D235" s="47"/>
      <c r="E235" s="43" t="s">
        <v>13</v>
      </c>
      <c r="F235" s="31">
        <v>450000</v>
      </c>
      <c r="G235" s="44">
        <f t="shared" si="126"/>
        <v>85500</v>
      </c>
      <c r="H235" s="70">
        <f t="shared" si="127"/>
        <v>535500</v>
      </c>
      <c r="I235" s="70"/>
      <c r="J235" s="70"/>
      <c r="K235" s="70"/>
      <c r="L235" s="79">
        <v>414882</v>
      </c>
      <c r="M235" s="79">
        <v>78827.58</v>
      </c>
      <c r="N235" s="79">
        <v>493709.58</v>
      </c>
      <c r="O235" s="79"/>
      <c r="P235" s="79"/>
      <c r="Q235" s="79"/>
      <c r="R235" s="31">
        <v>450000</v>
      </c>
      <c r="S235" s="44">
        <f t="shared" si="128"/>
        <v>85500</v>
      </c>
      <c r="T235" s="45">
        <f t="shared" si="129"/>
        <v>535500</v>
      </c>
      <c r="U235" s="49"/>
      <c r="V235" s="49"/>
      <c r="W235" s="49"/>
      <c r="X235" s="31">
        <v>450000</v>
      </c>
      <c r="Y235" s="44">
        <f t="shared" si="130"/>
        <v>85500</v>
      </c>
      <c r="Z235" s="45">
        <f t="shared" si="131"/>
        <v>535500</v>
      </c>
      <c r="AA235" s="49"/>
      <c r="AB235" s="49"/>
      <c r="AC235" s="49"/>
      <c r="AD235" s="31">
        <v>450000</v>
      </c>
      <c r="AE235" s="44">
        <f t="shared" si="132"/>
        <v>85500</v>
      </c>
      <c r="AF235" s="45">
        <f t="shared" si="133"/>
        <v>535500</v>
      </c>
      <c r="AG235" s="49"/>
      <c r="AH235" s="49"/>
      <c r="AI235" s="49"/>
      <c r="AJ235" s="31">
        <v>450000</v>
      </c>
      <c r="AK235" s="44">
        <f t="shared" si="134"/>
        <v>85500</v>
      </c>
      <c r="AL235" s="45">
        <f t="shared" si="135"/>
        <v>535500</v>
      </c>
      <c r="AM235" s="49"/>
      <c r="AN235" s="49"/>
      <c r="AO235" s="49"/>
      <c r="AP235" s="31">
        <v>450000</v>
      </c>
      <c r="AQ235" s="44">
        <f t="shared" si="136"/>
        <v>85500</v>
      </c>
      <c r="AR235" s="45">
        <f t="shared" si="137"/>
        <v>535500</v>
      </c>
      <c r="AS235" s="49"/>
      <c r="AT235" s="49"/>
      <c r="AU235" s="49"/>
      <c r="AV235" s="32">
        <v>450000</v>
      </c>
      <c r="AW235" s="44">
        <f t="shared" si="138"/>
        <v>85500</v>
      </c>
      <c r="AX235" s="45">
        <f t="shared" si="139"/>
        <v>535500</v>
      </c>
    </row>
    <row r="236" spans="2:50" ht="22.5" x14ac:dyDescent="0.25">
      <c r="B236" s="40">
        <v>115</v>
      </c>
      <c r="C236" s="41" t="s">
        <v>259</v>
      </c>
      <c r="D236" s="46"/>
      <c r="E236" s="43" t="s">
        <v>13</v>
      </c>
      <c r="F236" s="31">
        <v>300000</v>
      </c>
      <c r="G236" s="44">
        <f t="shared" si="126"/>
        <v>57000</v>
      </c>
      <c r="H236" s="70">
        <f t="shared" si="127"/>
        <v>357000</v>
      </c>
      <c r="I236" s="70"/>
      <c r="J236" s="70"/>
      <c r="K236" s="70"/>
      <c r="L236" s="79">
        <v>242716</v>
      </c>
      <c r="M236" s="79">
        <v>46116.04</v>
      </c>
      <c r="N236" s="79">
        <v>288832.03999999998</v>
      </c>
      <c r="O236" s="79"/>
      <c r="P236" s="79"/>
      <c r="Q236" s="79"/>
      <c r="R236" s="31">
        <v>300000</v>
      </c>
      <c r="S236" s="44">
        <f t="shared" si="128"/>
        <v>57000</v>
      </c>
      <c r="T236" s="45">
        <f t="shared" si="129"/>
        <v>357000</v>
      </c>
      <c r="U236" s="49"/>
      <c r="V236" s="49"/>
      <c r="W236" s="49"/>
      <c r="X236" s="31">
        <v>300000</v>
      </c>
      <c r="Y236" s="44">
        <f t="shared" si="130"/>
        <v>57000</v>
      </c>
      <c r="Z236" s="45">
        <f t="shared" si="131"/>
        <v>357000</v>
      </c>
      <c r="AA236" s="49"/>
      <c r="AB236" s="49"/>
      <c r="AC236" s="49"/>
      <c r="AD236" s="31">
        <v>300000</v>
      </c>
      <c r="AE236" s="44">
        <f t="shared" si="132"/>
        <v>57000</v>
      </c>
      <c r="AF236" s="45">
        <f t="shared" si="133"/>
        <v>357000</v>
      </c>
      <c r="AG236" s="49"/>
      <c r="AH236" s="49"/>
      <c r="AI236" s="49"/>
      <c r="AJ236" s="31">
        <v>300000</v>
      </c>
      <c r="AK236" s="44">
        <f t="shared" si="134"/>
        <v>57000</v>
      </c>
      <c r="AL236" s="45">
        <f t="shared" si="135"/>
        <v>357000</v>
      </c>
      <c r="AM236" s="49"/>
      <c r="AN236" s="49"/>
      <c r="AO236" s="49"/>
      <c r="AP236" s="31">
        <v>300000</v>
      </c>
      <c r="AQ236" s="44">
        <f t="shared" si="136"/>
        <v>57000</v>
      </c>
      <c r="AR236" s="45">
        <f t="shared" si="137"/>
        <v>357000</v>
      </c>
      <c r="AS236" s="49"/>
      <c r="AT236" s="49"/>
      <c r="AU236" s="49"/>
      <c r="AV236" s="32">
        <v>300000</v>
      </c>
      <c r="AW236" s="44">
        <f t="shared" si="138"/>
        <v>57000</v>
      </c>
      <c r="AX236" s="45">
        <f t="shared" si="139"/>
        <v>357000</v>
      </c>
    </row>
    <row r="237" spans="2:50" ht="47.25" customHeight="1" x14ac:dyDescent="0.25">
      <c r="B237" s="40">
        <v>116</v>
      </c>
      <c r="C237" s="41" t="s">
        <v>260</v>
      </c>
      <c r="D237" s="46"/>
      <c r="E237" s="43" t="s">
        <v>13</v>
      </c>
      <c r="F237" s="31">
        <v>350000</v>
      </c>
      <c r="G237" s="44">
        <f t="shared" si="126"/>
        <v>66500</v>
      </c>
      <c r="H237" s="70">
        <f t="shared" si="127"/>
        <v>416500</v>
      </c>
      <c r="I237" s="70"/>
      <c r="J237" s="70"/>
      <c r="K237" s="70"/>
      <c r="L237" s="79">
        <v>300153</v>
      </c>
      <c r="M237" s="79">
        <v>57029.07</v>
      </c>
      <c r="N237" s="79">
        <v>357182.07</v>
      </c>
      <c r="O237" s="79"/>
      <c r="P237" s="79"/>
      <c r="Q237" s="79"/>
      <c r="R237" s="31">
        <v>350000</v>
      </c>
      <c r="S237" s="44">
        <f t="shared" si="128"/>
        <v>66500</v>
      </c>
      <c r="T237" s="45">
        <f t="shared" si="129"/>
        <v>416500</v>
      </c>
      <c r="U237" s="49"/>
      <c r="V237" s="49"/>
      <c r="W237" s="49"/>
      <c r="X237" s="31">
        <v>350000</v>
      </c>
      <c r="Y237" s="44">
        <f t="shared" si="130"/>
        <v>66500</v>
      </c>
      <c r="Z237" s="45">
        <f t="shared" si="131"/>
        <v>416500</v>
      </c>
      <c r="AA237" s="49"/>
      <c r="AB237" s="49"/>
      <c r="AC237" s="49"/>
      <c r="AD237" s="31">
        <v>350000</v>
      </c>
      <c r="AE237" s="44">
        <f t="shared" si="132"/>
        <v>66500</v>
      </c>
      <c r="AF237" s="45">
        <f t="shared" si="133"/>
        <v>416500</v>
      </c>
      <c r="AG237" s="49"/>
      <c r="AH237" s="49"/>
      <c r="AI237" s="49"/>
      <c r="AJ237" s="31">
        <v>350000</v>
      </c>
      <c r="AK237" s="44">
        <f t="shared" si="134"/>
        <v>66500</v>
      </c>
      <c r="AL237" s="45">
        <f t="shared" si="135"/>
        <v>416500</v>
      </c>
      <c r="AM237" s="49"/>
      <c r="AN237" s="49"/>
      <c r="AO237" s="49"/>
      <c r="AP237" s="31">
        <v>350000</v>
      </c>
      <c r="AQ237" s="44">
        <f t="shared" si="136"/>
        <v>66500</v>
      </c>
      <c r="AR237" s="45">
        <f t="shared" si="137"/>
        <v>416500</v>
      </c>
      <c r="AS237" s="49"/>
      <c r="AT237" s="49"/>
      <c r="AU237" s="49"/>
      <c r="AV237" s="32">
        <v>350000</v>
      </c>
      <c r="AW237" s="44">
        <f t="shared" si="138"/>
        <v>66500</v>
      </c>
      <c r="AX237" s="45">
        <f t="shared" si="139"/>
        <v>416500</v>
      </c>
    </row>
    <row r="238" spans="2:50" ht="22.5" x14ac:dyDescent="0.25">
      <c r="B238" s="40">
        <v>117</v>
      </c>
      <c r="C238" s="41" t="s">
        <v>261</v>
      </c>
      <c r="D238" s="46"/>
      <c r="E238" s="43" t="s">
        <v>13</v>
      </c>
      <c r="F238" s="31">
        <v>450000</v>
      </c>
      <c r="G238" s="44">
        <f t="shared" si="126"/>
        <v>85500</v>
      </c>
      <c r="H238" s="70">
        <f t="shared" si="127"/>
        <v>535500</v>
      </c>
      <c r="I238" s="70"/>
      <c r="J238" s="70"/>
      <c r="K238" s="70"/>
      <c r="L238" s="79">
        <v>395717</v>
      </c>
      <c r="M238" s="79">
        <v>75186.23</v>
      </c>
      <c r="N238" s="79">
        <v>470903.23</v>
      </c>
      <c r="O238" s="79"/>
      <c r="P238" s="79"/>
      <c r="Q238" s="79"/>
      <c r="R238" s="31">
        <v>450000</v>
      </c>
      <c r="S238" s="44">
        <f t="shared" si="128"/>
        <v>85500</v>
      </c>
      <c r="T238" s="45">
        <f t="shared" si="129"/>
        <v>535500</v>
      </c>
      <c r="U238" s="49"/>
      <c r="V238" s="49"/>
      <c r="W238" s="49"/>
      <c r="X238" s="31">
        <v>450000</v>
      </c>
      <c r="Y238" s="44">
        <f t="shared" si="130"/>
        <v>85500</v>
      </c>
      <c r="Z238" s="45">
        <f t="shared" si="131"/>
        <v>535500</v>
      </c>
      <c r="AA238" s="49"/>
      <c r="AB238" s="49"/>
      <c r="AC238" s="49"/>
      <c r="AD238" s="31">
        <v>450000</v>
      </c>
      <c r="AE238" s="44">
        <f t="shared" si="132"/>
        <v>85500</v>
      </c>
      <c r="AF238" s="45">
        <f t="shared" si="133"/>
        <v>535500</v>
      </c>
      <c r="AG238" s="49"/>
      <c r="AH238" s="49"/>
      <c r="AI238" s="49"/>
      <c r="AJ238" s="31">
        <v>450000</v>
      </c>
      <c r="AK238" s="44">
        <f t="shared" si="134"/>
        <v>85500</v>
      </c>
      <c r="AL238" s="45">
        <f t="shared" si="135"/>
        <v>535500</v>
      </c>
      <c r="AM238" s="49"/>
      <c r="AN238" s="49"/>
      <c r="AO238" s="49"/>
      <c r="AP238" s="31">
        <v>450000</v>
      </c>
      <c r="AQ238" s="44">
        <f t="shared" si="136"/>
        <v>85500</v>
      </c>
      <c r="AR238" s="45">
        <f t="shared" si="137"/>
        <v>535500</v>
      </c>
      <c r="AS238" s="49"/>
      <c r="AT238" s="49"/>
      <c r="AU238" s="49"/>
      <c r="AV238" s="32">
        <v>450000</v>
      </c>
      <c r="AW238" s="44">
        <f t="shared" si="138"/>
        <v>85500</v>
      </c>
      <c r="AX238" s="45">
        <f t="shared" si="139"/>
        <v>535500</v>
      </c>
    </row>
    <row r="239" spans="2:50" ht="52.5" customHeight="1" x14ac:dyDescent="0.25">
      <c r="B239" s="40">
        <v>118</v>
      </c>
      <c r="C239" s="41" t="s">
        <v>262</v>
      </c>
      <c r="D239" s="46"/>
      <c r="E239" s="43" t="s">
        <v>13</v>
      </c>
      <c r="F239" s="31">
        <v>530000</v>
      </c>
      <c r="G239" s="44">
        <f t="shared" si="126"/>
        <v>100700</v>
      </c>
      <c r="H239" s="70">
        <f t="shared" si="127"/>
        <v>630700</v>
      </c>
      <c r="I239" s="70"/>
      <c r="J239" s="70"/>
      <c r="K239" s="70"/>
      <c r="L239" s="79">
        <v>471556</v>
      </c>
      <c r="M239" s="79">
        <v>89595.64</v>
      </c>
      <c r="N239" s="79">
        <v>561151.64</v>
      </c>
      <c r="O239" s="79"/>
      <c r="P239" s="79"/>
      <c r="Q239" s="79"/>
      <c r="R239" s="31">
        <v>530000</v>
      </c>
      <c r="S239" s="44">
        <f t="shared" si="128"/>
        <v>100700</v>
      </c>
      <c r="T239" s="45">
        <f t="shared" si="129"/>
        <v>630700</v>
      </c>
      <c r="U239" s="49"/>
      <c r="V239" s="49"/>
      <c r="W239" s="49"/>
      <c r="X239" s="31">
        <v>530000</v>
      </c>
      <c r="Y239" s="44">
        <f t="shared" si="130"/>
        <v>100700</v>
      </c>
      <c r="Z239" s="45">
        <f t="shared" si="131"/>
        <v>630700</v>
      </c>
      <c r="AA239" s="49"/>
      <c r="AB239" s="49"/>
      <c r="AC239" s="49"/>
      <c r="AD239" s="31">
        <v>530000</v>
      </c>
      <c r="AE239" s="44">
        <f t="shared" si="132"/>
        <v>100700</v>
      </c>
      <c r="AF239" s="45">
        <f t="shared" si="133"/>
        <v>630700</v>
      </c>
      <c r="AG239" s="49"/>
      <c r="AH239" s="49"/>
      <c r="AI239" s="49"/>
      <c r="AJ239" s="31">
        <v>530000</v>
      </c>
      <c r="AK239" s="44">
        <f t="shared" si="134"/>
        <v>100700</v>
      </c>
      <c r="AL239" s="45">
        <f t="shared" si="135"/>
        <v>630700</v>
      </c>
      <c r="AM239" s="49"/>
      <c r="AN239" s="49"/>
      <c r="AO239" s="49"/>
      <c r="AP239" s="31">
        <v>530000</v>
      </c>
      <c r="AQ239" s="44">
        <f t="shared" si="136"/>
        <v>100700</v>
      </c>
      <c r="AR239" s="45">
        <f t="shared" si="137"/>
        <v>630700</v>
      </c>
      <c r="AS239" s="49"/>
      <c r="AT239" s="49"/>
      <c r="AU239" s="49"/>
      <c r="AV239" s="32">
        <v>530000</v>
      </c>
      <c r="AW239" s="44">
        <f t="shared" si="138"/>
        <v>100700</v>
      </c>
      <c r="AX239" s="45">
        <f t="shared" si="139"/>
        <v>630700</v>
      </c>
    </row>
    <row r="240" spans="2:50" ht="94.5" customHeight="1" x14ac:dyDescent="0.25">
      <c r="B240" s="40">
        <v>119</v>
      </c>
      <c r="C240" s="41" t="s">
        <v>263</v>
      </c>
      <c r="D240" s="42" t="s">
        <v>264</v>
      </c>
      <c r="E240" s="43" t="s">
        <v>13</v>
      </c>
      <c r="F240" s="31">
        <v>600000</v>
      </c>
      <c r="G240" s="44">
        <f t="shared" si="126"/>
        <v>114000</v>
      </c>
      <c r="H240" s="70">
        <f t="shared" si="127"/>
        <v>714000</v>
      </c>
      <c r="I240" s="70"/>
      <c r="J240" s="70"/>
      <c r="K240" s="70"/>
      <c r="L240" s="79">
        <v>531703</v>
      </c>
      <c r="M240" s="79">
        <v>101023.57</v>
      </c>
      <c r="N240" s="79">
        <v>632726.57000000007</v>
      </c>
      <c r="O240" s="79"/>
      <c r="P240" s="79"/>
      <c r="Q240" s="79"/>
      <c r="R240" s="31">
        <v>600000</v>
      </c>
      <c r="S240" s="44">
        <f t="shared" si="128"/>
        <v>114000</v>
      </c>
      <c r="T240" s="45">
        <f t="shared" si="129"/>
        <v>714000</v>
      </c>
      <c r="U240" s="49"/>
      <c r="V240" s="49"/>
      <c r="W240" s="49"/>
      <c r="X240" s="31">
        <v>600000</v>
      </c>
      <c r="Y240" s="44">
        <f t="shared" si="130"/>
        <v>114000</v>
      </c>
      <c r="Z240" s="45">
        <f t="shared" si="131"/>
        <v>714000</v>
      </c>
      <c r="AA240" s="49"/>
      <c r="AB240" s="49"/>
      <c r="AC240" s="49"/>
      <c r="AD240" s="31">
        <v>600000</v>
      </c>
      <c r="AE240" s="44">
        <f t="shared" si="132"/>
        <v>114000</v>
      </c>
      <c r="AF240" s="45">
        <f t="shared" si="133"/>
        <v>714000</v>
      </c>
      <c r="AG240" s="49"/>
      <c r="AH240" s="49"/>
      <c r="AI240" s="49"/>
      <c r="AJ240" s="31">
        <v>600000</v>
      </c>
      <c r="AK240" s="44">
        <f t="shared" si="134"/>
        <v>114000</v>
      </c>
      <c r="AL240" s="45">
        <f t="shared" si="135"/>
        <v>714000</v>
      </c>
      <c r="AM240" s="49"/>
      <c r="AN240" s="49"/>
      <c r="AO240" s="49"/>
      <c r="AP240" s="31">
        <v>600000</v>
      </c>
      <c r="AQ240" s="44">
        <f t="shared" si="136"/>
        <v>114000</v>
      </c>
      <c r="AR240" s="45">
        <f t="shared" si="137"/>
        <v>714000</v>
      </c>
      <c r="AS240" s="49"/>
      <c r="AT240" s="49"/>
      <c r="AU240" s="49"/>
      <c r="AV240" s="32">
        <v>600000</v>
      </c>
      <c r="AW240" s="44">
        <f t="shared" si="138"/>
        <v>114000</v>
      </c>
      <c r="AX240" s="45">
        <f t="shared" si="139"/>
        <v>714000</v>
      </c>
    </row>
    <row r="241" spans="2:50" ht="45.75" customHeight="1" x14ac:dyDescent="0.25">
      <c r="B241" s="40">
        <v>120</v>
      </c>
      <c r="C241" s="41" t="s">
        <v>265</v>
      </c>
      <c r="D241" s="42" t="s">
        <v>266</v>
      </c>
      <c r="E241" s="43" t="s">
        <v>13</v>
      </c>
      <c r="F241" s="31">
        <v>1400000</v>
      </c>
      <c r="G241" s="44">
        <f t="shared" si="126"/>
        <v>266000</v>
      </c>
      <c r="H241" s="70">
        <f t="shared" si="127"/>
        <v>1666000</v>
      </c>
      <c r="I241" s="70"/>
      <c r="J241" s="70"/>
      <c r="K241" s="70"/>
      <c r="L241" s="79">
        <v>1378748</v>
      </c>
      <c r="M241" s="79">
        <v>261962.12</v>
      </c>
      <c r="N241" s="79">
        <v>1640710.12</v>
      </c>
      <c r="O241" s="79"/>
      <c r="P241" s="79"/>
      <c r="Q241" s="79"/>
      <c r="R241" s="31">
        <v>1400000</v>
      </c>
      <c r="S241" s="44">
        <f t="shared" si="128"/>
        <v>266000</v>
      </c>
      <c r="T241" s="45">
        <f t="shared" si="129"/>
        <v>1666000</v>
      </c>
      <c r="U241" s="49"/>
      <c r="V241" s="49"/>
      <c r="W241" s="49"/>
      <c r="X241" s="31">
        <v>1400000</v>
      </c>
      <c r="Y241" s="44">
        <f t="shared" si="130"/>
        <v>266000</v>
      </c>
      <c r="Z241" s="45">
        <f t="shared" si="131"/>
        <v>1666000</v>
      </c>
      <c r="AA241" s="49"/>
      <c r="AB241" s="49"/>
      <c r="AC241" s="49"/>
      <c r="AD241" s="31">
        <v>1400000</v>
      </c>
      <c r="AE241" s="44">
        <f t="shared" si="132"/>
        <v>266000</v>
      </c>
      <c r="AF241" s="45">
        <f t="shared" si="133"/>
        <v>1666000</v>
      </c>
      <c r="AG241" s="49"/>
      <c r="AH241" s="49"/>
      <c r="AI241" s="49"/>
      <c r="AJ241" s="31">
        <v>1400000</v>
      </c>
      <c r="AK241" s="44">
        <f t="shared" si="134"/>
        <v>266000</v>
      </c>
      <c r="AL241" s="45">
        <f t="shared" si="135"/>
        <v>1666000</v>
      </c>
      <c r="AM241" s="49"/>
      <c r="AN241" s="49"/>
      <c r="AO241" s="49"/>
      <c r="AP241" s="31">
        <v>1400000</v>
      </c>
      <c r="AQ241" s="44">
        <f t="shared" si="136"/>
        <v>266000</v>
      </c>
      <c r="AR241" s="45">
        <f t="shared" si="137"/>
        <v>1666000</v>
      </c>
      <c r="AS241" s="49"/>
      <c r="AT241" s="49"/>
      <c r="AU241" s="49"/>
      <c r="AV241" s="32">
        <v>1400000</v>
      </c>
      <c r="AW241" s="44">
        <f t="shared" si="138"/>
        <v>266000</v>
      </c>
      <c r="AX241" s="45">
        <f t="shared" si="139"/>
        <v>1666000</v>
      </c>
    </row>
    <row r="242" spans="2:50" ht="50.25" customHeight="1" x14ac:dyDescent="0.25">
      <c r="B242" s="40">
        <v>121</v>
      </c>
      <c r="C242" s="41" t="s">
        <v>267</v>
      </c>
      <c r="D242" s="42" t="s">
        <v>268</v>
      </c>
      <c r="E242" s="43" t="s">
        <v>13</v>
      </c>
      <c r="F242" s="31">
        <v>1000000</v>
      </c>
      <c r="G242" s="44">
        <f t="shared" si="126"/>
        <v>190000</v>
      </c>
      <c r="H242" s="70">
        <f t="shared" si="127"/>
        <v>1190000</v>
      </c>
      <c r="I242" s="70"/>
      <c r="J242" s="70"/>
      <c r="K242" s="70"/>
      <c r="L242" s="79">
        <v>1469710</v>
      </c>
      <c r="M242" s="79">
        <v>279244.90000000002</v>
      </c>
      <c r="N242" s="79">
        <v>1748954.9</v>
      </c>
      <c r="O242" s="79"/>
      <c r="P242" s="79"/>
      <c r="Q242" s="79"/>
      <c r="R242" s="31">
        <v>1000000</v>
      </c>
      <c r="S242" s="44">
        <f t="shared" si="128"/>
        <v>190000</v>
      </c>
      <c r="T242" s="45">
        <f t="shared" si="129"/>
        <v>1190000</v>
      </c>
      <c r="U242" s="49"/>
      <c r="V242" s="49"/>
      <c r="W242" s="49"/>
      <c r="X242" s="31">
        <v>1000000</v>
      </c>
      <c r="Y242" s="44">
        <f t="shared" si="130"/>
        <v>190000</v>
      </c>
      <c r="Z242" s="45">
        <f t="shared" si="131"/>
        <v>1190000</v>
      </c>
      <c r="AA242" s="49"/>
      <c r="AB242" s="49"/>
      <c r="AC242" s="49"/>
      <c r="AD242" s="31">
        <v>1000000</v>
      </c>
      <c r="AE242" s="44">
        <f t="shared" si="132"/>
        <v>190000</v>
      </c>
      <c r="AF242" s="45">
        <f t="shared" si="133"/>
        <v>1190000</v>
      </c>
      <c r="AG242" s="49"/>
      <c r="AH242" s="49"/>
      <c r="AI242" s="49"/>
      <c r="AJ242" s="31">
        <v>1000000</v>
      </c>
      <c r="AK242" s="44">
        <f t="shared" si="134"/>
        <v>190000</v>
      </c>
      <c r="AL242" s="45">
        <f t="shared" si="135"/>
        <v>1190000</v>
      </c>
      <c r="AM242" s="49"/>
      <c r="AN242" s="49"/>
      <c r="AO242" s="49"/>
      <c r="AP242" s="31">
        <v>1000000</v>
      </c>
      <c r="AQ242" s="44">
        <f t="shared" si="136"/>
        <v>190000</v>
      </c>
      <c r="AR242" s="45">
        <f t="shared" si="137"/>
        <v>1190000</v>
      </c>
      <c r="AS242" s="49"/>
      <c r="AT242" s="49"/>
      <c r="AU242" s="49"/>
      <c r="AV242" s="32">
        <v>1000000</v>
      </c>
      <c r="AW242" s="44">
        <f t="shared" si="138"/>
        <v>190000</v>
      </c>
      <c r="AX242" s="45">
        <f t="shared" si="139"/>
        <v>1190000</v>
      </c>
    </row>
    <row r="243" spans="2:50" x14ac:dyDescent="0.25">
      <c r="B243" s="99" t="s">
        <v>269</v>
      </c>
      <c r="C243" s="99"/>
      <c r="D243" s="99"/>
      <c r="E243" s="99"/>
      <c r="F243" s="20"/>
      <c r="G243" s="21"/>
      <c r="H243" s="67"/>
      <c r="I243" s="67"/>
      <c r="J243" s="67"/>
      <c r="K243" s="67"/>
      <c r="L243" s="79"/>
      <c r="M243" s="79">
        <v>0</v>
      </c>
      <c r="N243" s="79">
        <v>0</v>
      </c>
      <c r="O243" s="79"/>
      <c r="P243" s="79"/>
      <c r="Q243" s="79"/>
      <c r="R243" s="20"/>
      <c r="S243" s="21"/>
      <c r="T243" s="22"/>
      <c r="U243" s="22"/>
      <c r="V243" s="22"/>
      <c r="W243" s="22"/>
      <c r="X243" s="20"/>
      <c r="Y243" s="21"/>
      <c r="Z243" s="22"/>
      <c r="AA243" s="22"/>
      <c r="AB243" s="22"/>
      <c r="AC243" s="22"/>
      <c r="AD243" s="20"/>
      <c r="AE243" s="21"/>
      <c r="AF243" s="22"/>
      <c r="AG243" s="22"/>
      <c r="AH243" s="22"/>
      <c r="AI243" s="22"/>
      <c r="AJ243" s="20"/>
      <c r="AK243" s="21"/>
      <c r="AL243" s="22"/>
      <c r="AM243" s="22"/>
      <c r="AN243" s="22"/>
      <c r="AO243" s="22"/>
      <c r="AP243" s="20"/>
      <c r="AQ243" s="21"/>
      <c r="AR243" s="22"/>
      <c r="AS243" s="22"/>
      <c r="AT243" s="22"/>
      <c r="AU243" s="22"/>
      <c r="AV243" s="39"/>
      <c r="AW243" s="21"/>
      <c r="AX243" s="22"/>
    </row>
    <row r="244" spans="2:50" ht="33.75" customHeight="1" x14ac:dyDescent="0.25">
      <c r="B244" s="111">
        <v>122</v>
      </c>
      <c r="C244" s="112" t="s">
        <v>270</v>
      </c>
      <c r="D244" s="42" t="s">
        <v>271</v>
      </c>
      <c r="E244" s="113" t="s">
        <v>13</v>
      </c>
      <c r="F244" s="31"/>
      <c r="G244" s="114">
        <f>F245*19%</f>
        <v>57000</v>
      </c>
      <c r="H244" s="115">
        <f>F245+G244</f>
        <v>357000</v>
      </c>
      <c r="I244" s="70"/>
      <c r="J244" s="70"/>
      <c r="K244" s="70"/>
      <c r="L244" s="79">
        <v>216017</v>
      </c>
      <c r="M244" s="79">
        <v>41043.230000000003</v>
      </c>
      <c r="N244" s="79">
        <v>257060.23</v>
      </c>
      <c r="O244" s="79"/>
      <c r="P244" s="79"/>
      <c r="Q244" s="79"/>
      <c r="R244" s="31"/>
      <c r="S244" s="114">
        <f>R245*19%</f>
        <v>57000</v>
      </c>
      <c r="T244" s="116">
        <f>R245+S244</f>
        <v>357000</v>
      </c>
      <c r="U244" s="49"/>
      <c r="V244" s="49"/>
      <c r="W244" s="49"/>
      <c r="X244" s="31"/>
      <c r="Y244" s="114">
        <f>X245*19%</f>
        <v>57000</v>
      </c>
      <c r="Z244" s="116">
        <f>X245+Y244</f>
        <v>357000</v>
      </c>
      <c r="AA244" s="49"/>
      <c r="AB244" s="49"/>
      <c r="AC244" s="49"/>
      <c r="AD244" s="31"/>
      <c r="AE244" s="114">
        <f>AD245*19%</f>
        <v>57000</v>
      </c>
      <c r="AF244" s="116">
        <f>AD245+AE244</f>
        <v>357000</v>
      </c>
      <c r="AG244" s="49"/>
      <c r="AH244" s="49"/>
      <c r="AI244" s="49"/>
      <c r="AJ244" s="31"/>
      <c r="AK244" s="114">
        <f>AJ245*19%</f>
        <v>57000</v>
      </c>
      <c r="AL244" s="116">
        <f>AJ245+AK244</f>
        <v>357000</v>
      </c>
      <c r="AM244" s="49"/>
      <c r="AN244" s="49"/>
      <c r="AO244" s="49"/>
      <c r="AP244" s="31"/>
      <c r="AQ244" s="114">
        <f>AP245*19%</f>
        <v>57000</v>
      </c>
      <c r="AR244" s="116">
        <f>AP245+AQ244</f>
        <v>357000</v>
      </c>
      <c r="AS244" s="49"/>
      <c r="AT244" s="49"/>
      <c r="AU244" s="49"/>
      <c r="AV244" s="32"/>
      <c r="AW244" s="114">
        <f>AV245*19%</f>
        <v>57000</v>
      </c>
      <c r="AX244" s="116">
        <f>AV245+AW244</f>
        <v>357000</v>
      </c>
    </row>
    <row r="245" spans="2:50" ht="249" customHeight="1" x14ac:dyDescent="0.25">
      <c r="B245" s="111"/>
      <c r="C245" s="112"/>
      <c r="D245" s="42" t="s">
        <v>272</v>
      </c>
      <c r="E245" s="113"/>
      <c r="F245" s="31">
        <v>300000</v>
      </c>
      <c r="G245" s="114"/>
      <c r="H245" s="117"/>
      <c r="I245" s="76"/>
      <c r="J245" s="76"/>
      <c r="K245" s="76"/>
      <c r="L245" s="79"/>
      <c r="M245" s="79">
        <v>0</v>
      </c>
      <c r="N245" s="79">
        <v>0</v>
      </c>
      <c r="O245" s="79"/>
      <c r="P245" s="79"/>
      <c r="Q245" s="79"/>
      <c r="R245" s="31">
        <v>300000</v>
      </c>
      <c r="S245" s="114"/>
      <c r="T245" s="113"/>
      <c r="U245" s="48"/>
      <c r="V245" s="48"/>
      <c r="W245" s="48"/>
      <c r="X245" s="31">
        <v>300000</v>
      </c>
      <c r="Y245" s="114"/>
      <c r="Z245" s="113"/>
      <c r="AA245" s="48"/>
      <c r="AB245" s="48"/>
      <c r="AC245" s="48"/>
      <c r="AD245" s="31">
        <v>300000</v>
      </c>
      <c r="AE245" s="114"/>
      <c r="AF245" s="113"/>
      <c r="AG245" s="48"/>
      <c r="AH245" s="48"/>
      <c r="AI245" s="48"/>
      <c r="AJ245" s="31">
        <v>300000</v>
      </c>
      <c r="AK245" s="114"/>
      <c r="AL245" s="113"/>
      <c r="AM245" s="48"/>
      <c r="AN245" s="48"/>
      <c r="AO245" s="48"/>
      <c r="AP245" s="31">
        <v>300000</v>
      </c>
      <c r="AQ245" s="114"/>
      <c r="AR245" s="113"/>
      <c r="AS245" s="48"/>
      <c r="AT245" s="48"/>
      <c r="AU245" s="48"/>
      <c r="AV245" s="32">
        <v>300000</v>
      </c>
      <c r="AW245" s="114"/>
      <c r="AX245" s="113"/>
    </row>
    <row r="246" spans="2:50" ht="33.75" customHeight="1" x14ac:dyDescent="0.25">
      <c r="B246" s="111">
        <v>123</v>
      </c>
      <c r="C246" s="112" t="s">
        <v>273</v>
      </c>
      <c r="D246" s="42" t="s">
        <v>274</v>
      </c>
      <c r="E246" s="113" t="s">
        <v>13</v>
      </c>
      <c r="F246" s="103">
        <v>350000</v>
      </c>
      <c r="G246" s="114">
        <f>F246*19%</f>
        <v>66500</v>
      </c>
      <c r="H246" s="115">
        <f>F246+G246</f>
        <v>416500</v>
      </c>
      <c r="I246" s="70"/>
      <c r="J246" s="70"/>
      <c r="K246" s="70"/>
      <c r="L246" s="79">
        <v>257110</v>
      </c>
      <c r="M246" s="79">
        <v>48850.9</v>
      </c>
      <c r="N246" s="79">
        <v>305960.90000000002</v>
      </c>
      <c r="O246" s="79"/>
      <c r="P246" s="79"/>
      <c r="Q246" s="79"/>
      <c r="R246" s="103">
        <v>350000</v>
      </c>
      <c r="S246" s="114">
        <f>R246*19%</f>
        <v>66500</v>
      </c>
      <c r="T246" s="116">
        <f>R246+S246</f>
        <v>416500</v>
      </c>
      <c r="U246" s="49"/>
      <c r="V246" s="49"/>
      <c r="W246" s="49"/>
      <c r="X246" s="103">
        <v>350000</v>
      </c>
      <c r="Y246" s="114">
        <f>X246*19%</f>
        <v>66500</v>
      </c>
      <c r="Z246" s="116">
        <f>X246+Y246</f>
        <v>416500</v>
      </c>
      <c r="AA246" s="49"/>
      <c r="AB246" s="49"/>
      <c r="AC246" s="49"/>
      <c r="AD246" s="103">
        <v>350000</v>
      </c>
      <c r="AE246" s="114">
        <f>AD246*19%</f>
        <v>66500</v>
      </c>
      <c r="AF246" s="116">
        <f>AD246+AE246</f>
        <v>416500</v>
      </c>
      <c r="AG246" s="49"/>
      <c r="AH246" s="49"/>
      <c r="AI246" s="49"/>
      <c r="AJ246" s="103">
        <v>350000</v>
      </c>
      <c r="AK246" s="114">
        <f>AJ246*19%</f>
        <v>66500</v>
      </c>
      <c r="AL246" s="116">
        <f>AJ246+AK246</f>
        <v>416500</v>
      </c>
      <c r="AM246" s="49"/>
      <c r="AN246" s="49"/>
      <c r="AO246" s="49"/>
      <c r="AP246" s="103">
        <v>350000</v>
      </c>
      <c r="AQ246" s="114">
        <f>AP246*19%</f>
        <v>66500</v>
      </c>
      <c r="AR246" s="116">
        <f>AP246+AQ246</f>
        <v>416500</v>
      </c>
      <c r="AS246" s="49"/>
      <c r="AT246" s="49"/>
      <c r="AU246" s="49"/>
      <c r="AV246" s="108">
        <v>350000</v>
      </c>
      <c r="AW246" s="114">
        <f>AV246*19%</f>
        <v>66500</v>
      </c>
      <c r="AX246" s="116">
        <f>AV246+AW246</f>
        <v>416500</v>
      </c>
    </row>
    <row r="247" spans="2:50" ht="263.25" customHeight="1" x14ac:dyDescent="0.25">
      <c r="B247" s="111"/>
      <c r="C247" s="112"/>
      <c r="D247" s="42" t="s">
        <v>275</v>
      </c>
      <c r="E247" s="113"/>
      <c r="F247" s="103"/>
      <c r="G247" s="114"/>
      <c r="H247" s="115"/>
      <c r="I247" s="70"/>
      <c r="J247" s="70"/>
      <c r="K247" s="70"/>
      <c r="L247" s="79"/>
      <c r="M247" s="79">
        <v>0</v>
      </c>
      <c r="N247" s="79">
        <v>0</v>
      </c>
      <c r="O247" s="79"/>
      <c r="P247" s="79"/>
      <c r="Q247" s="79"/>
      <c r="R247" s="103"/>
      <c r="S247" s="114"/>
      <c r="T247" s="116"/>
      <c r="U247" s="49"/>
      <c r="V247" s="49"/>
      <c r="W247" s="49"/>
      <c r="X247" s="103"/>
      <c r="Y247" s="114"/>
      <c r="Z247" s="116"/>
      <c r="AA247" s="49"/>
      <c r="AB247" s="49"/>
      <c r="AC247" s="49"/>
      <c r="AD247" s="103"/>
      <c r="AE247" s="114"/>
      <c r="AF247" s="116"/>
      <c r="AG247" s="49"/>
      <c r="AH247" s="49"/>
      <c r="AI247" s="49"/>
      <c r="AJ247" s="103"/>
      <c r="AK247" s="114"/>
      <c r="AL247" s="116"/>
      <c r="AM247" s="49"/>
      <c r="AN247" s="49"/>
      <c r="AO247" s="49"/>
      <c r="AP247" s="103"/>
      <c r="AQ247" s="114"/>
      <c r="AR247" s="116"/>
      <c r="AS247" s="49"/>
      <c r="AT247" s="49"/>
      <c r="AU247" s="49"/>
      <c r="AV247" s="108"/>
      <c r="AW247" s="114"/>
      <c r="AX247" s="116"/>
    </row>
    <row r="248" spans="2:50" ht="22.5" x14ac:dyDescent="0.25">
      <c r="B248" s="40">
        <v>124</v>
      </c>
      <c r="C248" s="41" t="s">
        <v>276</v>
      </c>
      <c r="D248" s="42" t="s">
        <v>277</v>
      </c>
      <c r="E248" s="43" t="s">
        <v>13</v>
      </c>
      <c r="F248" s="31">
        <v>600000</v>
      </c>
      <c r="G248" s="44">
        <f>F248*19%</f>
        <v>114000</v>
      </c>
      <c r="H248" s="70">
        <f>F248+G248</f>
        <v>714000</v>
      </c>
      <c r="I248" s="70"/>
      <c r="J248" s="70"/>
      <c r="K248" s="70"/>
      <c r="L248" s="79">
        <v>574351</v>
      </c>
      <c r="M248" s="79">
        <v>109126.69</v>
      </c>
      <c r="N248" s="79">
        <v>683477.69</v>
      </c>
      <c r="O248" s="79"/>
      <c r="P248" s="79"/>
      <c r="Q248" s="79"/>
      <c r="R248" s="31">
        <v>600000</v>
      </c>
      <c r="S248" s="44">
        <f>R248*19%</f>
        <v>114000</v>
      </c>
      <c r="T248" s="45">
        <f>R248+S248</f>
        <v>714000</v>
      </c>
      <c r="U248" s="49"/>
      <c r="V248" s="49"/>
      <c r="W248" s="49"/>
      <c r="X248" s="31">
        <v>600000</v>
      </c>
      <c r="Y248" s="44">
        <f>X248*19%</f>
        <v>114000</v>
      </c>
      <c r="Z248" s="45">
        <f>X248+Y248</f>
        <v>714000</v>
      </c>
      <c r="AA248" s="49"/>
      <c r="AB248" s="49"/>
      <c r="AC248" s="49"/>
      <c r="AD248" s="31">
        <v>600000</v>
      </c>
      <c r="AE248" s="44">
        <f>AD248*19%</f>
        <v>114000</v>
      </c>
      <c r="AF248" s="45">
        <f>AD248+AE248</f>
        <v>714000</v>
      </c>
      <c r="AG248" s="49"/>
      <c r="AH248" s="49"/>
      <c r="AI248" s="49"/>
      <c r="AJ248" s="31">
        <v>600000</v>
      </c>
      <c r="AK248" s="44">
        <f>AJ248*19%</f>
        <v>114000</v>
      </c>
      <c r="AL248" s="45">
        <f>AJ248+AK248</f>
        <v>714000</v>
      </c>
      <c r="AM248" s="49"/>
      <c r="AN248" s="49"/>
      <c r="AO248" s="49"/>
      <c r="AP248" s="31">
        <v>600000</v>
      </c>
      <c r="AQ248" s="44">
        <f>AP248*19%</f>
        <v>114000</v>
      </c>
      <c r="AR248" s="45">
        <f>AP248+AQ248</f>
        <v>714000</v>
      </c>
      <c r="AS248" s="49"/>
      <c r="AT248" s="49"/>
      <c r="AU248" s="49"/>
      <c r="AV248" s="32">
        <v>600000</v>
      </c>
      <c r="AW248" s="44">
        <f>AV248*19%</f>
        <v>114000</v>
      </c>
      <c r="AX248" s="45">
        <f>AV248+AW248</f>
        <v>714000</v>
      </c>
    </row>
    <row r="249" spans="2:50" ht="22.5" x14ac:dyDescent="0.25">
      <c r="B249" s="40">
        <v>125</v>
      </c>
      <c r="C249" s="41" t="s">
        <v>278</v>
      </c>
      <c r="D249" s="42" t="s">
        <v>277</v>
      </c>
      <c r="E249" s="43" t="s">
        <v>13</v>
      </c>
      <c r="F249" s="31">
        <v>900000</v>
      </c>
      <c r="G249" s="44">
        <f t="shared" ref="G249:G251" si="140">F249*19%</f>
        <v>171000</v>
      </c>
      <c r="H249" s="70">
        <f t="shared" ref="H249:H252" si="141">F249+G249</f>
        <v>1071000</v>
      </c>
      <c r="I249" s="70"/>
      <c r="J249" s="70"/>
      <c r="K249" s="70"/>
      <c r="L249" s="79">
        <v>866236</v>
      </c>
      <c r="M249" s="79">
        <v>164584.84</v>
      </c>
      <c r="N249" s="79">
        <v>1030820.84</v>
      </c>
      <c r="O249" s="79"/>
      <c r="P249" s="79"/>
      <c r="Q249" s="79"/>
      <c r="R249" s="31">
        <v>900000</v>
      </c>
      <c r="S249" s="44">
        <f t="shared" ref="S249:S251" si="142">R249*19%</f>
        <v>171000</v>
      </c>
      <c r="T249" s="45">
        <f t="shared" ref="T249:T252" si="143">R249+S249</f>
        <v>1071000</v>
      </c>
      <c r="U249" s="49"/>
      <c r="V249" s="49"/>
      <c r="W249" s="49"/>
      <c r="X249" s="31">
        <v>900000</v>
      </c>
      <c r="Y249" s="44">
        <f t="shared" ref="Y249:Y251" si="144">X249*19%</f>
        <v>171000</v>
      </c>
      <c r="Z249" s="45">
        <f t="shared" ref="Z249:Z252" si="145">X249+Y249</f>
        <v>1071000</v>
      </c>
      <c r="AA249" s="49"/>
      <c r="AB249" s="49"/>
      <c r="AC249" s="49"/>
      <c r="AD249" s="31">
        <v>900000</v>
      </c>
      <c r="AE249" s="44">
        <f t="shared" ref="AE249:AE251" si="146">AD249*19%</f>
        <v>171000</v>
      </c>
      <c r="AF249" s="45">
        <f t="shared" ref="AF249:AF252" si="147">AD249+AE249</f>
        <v>1071000</v>
      </c>
      <c r="AG249" s="49"/>
      <c r="AH249" s="49"/>
      <c r="AI249" s="49"/>
      <c r="AJ249" s="31">
        <v>900000</v>
      </c>
      <c r="AK249" s="44">
        <f t="shared" ref="AK249:AK251" si="148">AJ249*19%</f>
        <v>171000</v>
      </c>
      <c r="AL249" s="45">
        <f t="shared" ref="AL249:AL252" si="149">AJ249+AK249</f>
        <v>1071000</v>
      </c>
      <c r="AM249" s="49"/>
      <c r="AN249" s="49"/>
      <c r="AO249" s="49"/>
      <c r="AP249" s="31">
        <v>900000</v>
      </c>
      <c r="AQ249" s="44">
        <f t="shared" ref="AQ249:AQ251" si="150">AP249*19%</f>
        <v>171000</v>
      </c>
      <c r="AR249" s="45">
        <f t="shared" ref="AR249:AR252" si="151">AP249+AQ249</f>
        <v>1071000</v>
      </c>
      <c r="AS249" s="49"/>
      <c r="AT249" s="49"/>
      <c r="AU249" s="49"/>
      <c r="AV249" s="32">
        <v>900000</v>
      </c>
      <c r="AW249" s="44">
        <f t="shared" ref="AW249:AW251" si="152">AV249*19%</f>
        <v>171000</v>
      </c>
      <c r="AX249" s="45">
        <f t="shared" ref="AX249:AX252" si="153">AV249+AW249</f>
        <v>1071000</v>
      </c>
    </row>
    <row r="250" spans="2:50" ht="33.75" x14ac:dyDescent="0.25">
      <c r="B250" s="40">
        <v>126</v>
      </c>
      <c r="C250" s="41" t="s">
        <v>279</v>
      </c>
      <c r="D250" s="42" t="s">
        <v>277</v>
      </c>
      <c r="E250" s="43" t="s">
        <v>13</v>
      </c>
      <c r="F250" s="31">
        <v>1300000</v>
      </c>
      <c r="G250" s="44">
        <f t="shared" si="140"/>
        <v>247000</v>
      </c>
      <c r="H250" s="70">
        <f t="shared" si="141"/>
        <v>1547000</v>
      </c>
      <c r="I250" s="70"/>
      <c r="J250" s="70"/>
      <c r="K250" s="70"/>
      <c r="L250" s="79">
        <v>1126227</v>
      </c>
      <c r="M250" s="79">
        <v>213983.13</v>
      </c>
      <c r="N250" s="79">
        <v>1340210.1299999999</v>
      </c>
      <c r="O250" s="79"/>
      <c r="P250" s="79"/>
      <c r="Q250" s="79"/>
      <c r="R250" s="31">
        <v>1300000</v>
      </c>
      <c r="S250" s="44">
        <f t="shared" si="142"/>
        <v>247000</v>
      </c>
      <c r="T250" s="45">
        <f t="shared" si="143"/>
        <v>1547000</v>
      </c>
      <c r="U250" s="49"/>
      <c r="V250" s="49"/>
      <c r="W250" s="49"/>
      <c r="X250" s="31">
        <v>1300000</v>
      </c>
      <c r="Y250" s="44">
        <f t="shared" si="144"/>
        <v>247000</v>
      </c>
      <c r="Z250" s="45">
        <f t="shared" si="145"/>
        <v>1547000</v>
      </c>
      <c r="AA250" s="49"/>
      <c r="AB250" s="49"/>
      <c r="AC250" s="49"/>
      <c r="AD250" s="31">
        <v>1300000</v>
      </c>
      <c r="AE250" s="44">
        <f t="shared" si="146"/>
        <v>247000</v>
      </c>
      <c r="AF250" s="45">
        <f t="shared" si="147"/>
        <v>1547000</v>
      </c>
      <c r="AG250" s="49"/>
      <c r="AH250" s="49"/>
      <c r="AI250" s="49"/>
      <c r="AJ250" s="31">
        <v>1300000</v>
      </c>
      <c r="AK250" s="44">
        <f t="shared" si="148"/>
        <v>247000</v>
      </c>
      <c r="AL250" s="45">
        <f t="shared" si="149"/>
        <v>1547000</v>
      </c>
      <c r="AM250" s="49"/>
      <c r="AN250" s="49"/>
      <c r="AO250" s="49"/>
      <c r="AP250" s="31">
        <v>1300000</v>
      </c>
      <c r="AQ250" s="44">
        <f t="shared" si="150"/>
        <v>247000</v>
      </c>
      <c r="AR250" s="45">
        <f t="shared" si="151"/>
        <v>1547000</v>
      </c>
      <c r="AS250" s="49"/>
      <c r="AT250" s="49"/>
      <c r="AU250" s="49"/>
      <c r="AV250" s="32">
        <v>1300000</v>
      </c>
      <c r="AW250" s="44">
        <f t="shared" si="152"/>
        <v>247000</v>
      </c>
      <c r="AX250" s="45">
        <f t="shared" si="153"/>
        <v>1547000</v>
      </c>
    </row>
    <row r="251" spans="2:50" ht="33.75" x14ac:dyDescent="0.25">
      <c r="B251" s="40">
        <v>127</v>
      </c>
      <c r="C251" s="41" t="s">
        <v>280</v>
      </c>
      <c r="D251" s="46"/>
      <c r="E251" s="43" t="s">
        <v>13</v>
      </c>
      <c r="F251" s="31">
        <v>2000000</v>
      </c>
      <c r="G251" s="44">
        <f t="shared" si="140"/>
        <v>380000</v>
      </c>
      <c r="H251" s="70">
        <f t="shared" si="141"/>
        <v>2380000</v>
      </c>
      <c r="I251" s="70"/>
      <c r="J251" s="70"/>
      <c r="K251" s="70"/>
      <c r="L251" s="79">
        <v>1315292</v>
      </c>
      <c r="M251" s="79">
        <v>249905.48</v>
      </c>
      <c r="N251" s="79">
        <v>1565197.48</v>
      </c>
      <c r="O251" s="79"/>
      <c r="P251" s="79"/>
      <c r="Q251" s="79"/>
      <c r="R251" s="31">
        <v>2000000</v>
      </c>
      <c r="S251" s="44">
        <f t="shared" si="142"/>
        <v>380000</v>
      </c>
      <c r="T251" s="45">
        <f t="shared" si="143"/>
        <v>2380000</v>
      </c>
      <c r="U251" s="49"/>
      <c r="V251" s="49"/>
      <c r="W251" s="49"/>
      <c r="X251" s="31">
        <v>2000000</v>
      </c>
      <c r="Y251" s="44">
        <f t="shared" si="144"/>
        <v>380000</v>
      </c>
      <c r="Z251" s="45">
        <f t="shared" si="145"/>
        <v>2380000</v>
      </c>
      <c r="AA251" s="49"/>
      <c r="AB251" s="49"/>
      <c r="AC251" s="49"/>
      <c r="AD251" s="31">
        <v>2000000</v>
      </c>
      <c r="AE251" s="44">
        <f t="shared" si="146"/>
        <v>380000</v>
      </c>
      <c r="AF251" s="45">
        <f t="shared" si="147"/>
        <v>2380000</v>
      </c>
      <c r="AG251" s="49"/>
      <c r="AH251" s="49"/>
      <c r="AI251" s="49"/>
      <c r="AJ251" s="31">
        <v>2000000</v>
      </c>
      <c r="AK251" s="44">
        <f t="shared" si="148"/>
        <v>380000</v>
      </c>
      <c r="AL251" s="45">
        <f t="shared" si="149"/>
        <v>2380000</v>
      </c>
      <c r="AM251" s="49"/>
      <c r="AN251" s="49"/>
      <c r="AO251" s="49"/>
      <c r="AP251" s="31">
        <v>2000000</v>
      </c>
      <c r="AQ251" s="44">
        <f t="shared" si="150"/>
        <v>380000</v>
      </c>
      <c r="AR251" s="45">
        <f t="shared" si="151"/>
        <v>2380000</v>
      </c>
      <c r="AS251" s="49"/>
      <c r="AT251" s="49"/>
      <c r="AU251" s="49"/>
      <c r="AV251" s="32">
        <v>2000000</v>
      </c>
      <c r="AW251" s="44">
        <f t="shared" si="152"/>
        <v>380000</v>
      </c>
      <c r="AX251" s="45">
        <f t="shared" si="153"/>
        <v>2380000</v>
      </c>
    </row>
    <row r="252" spans="2:50" ht="51.75" customHeight="1" x14ac:dyDescent="0.25">
      <c r="B252" s="111">
        <v>128</v>
      </c>
      <c r="C252" s="41" t="s">
        <v>281</v>
      </c>
      <c r="D252" s="118" t="s">
        <v>283</v>
      </c>
      <c r="E252" s="113" t="s">
        <v>13</v>
      </c>
      <c r="F252" s="103">
        <v>370000</v>
      </c>
      <c r="G252" s="114">
        <f>F252*19%</f>
        <v>70300</v>
      </c>
      <c r="H252" s="115">
        <f t="shared" si="141"/>
        <v>440300</v>
      </c>
      <c r="I252" s="70"/>
      <c r="J252" s="70"/>
      <c r="K252" s="70"/>
      <c r="L252" s="79">
        <v>392029</v>
      </c>
      <c r="M252" s="79">
        <v>74485.509999999995</v>
      </c>
      <c r="N252" s="79">
        <v>466514.51</v>
      </c>
      <c r="O252" s="79"/>
      <c r="P252" s="79"/>
      <c r="Q252" s="79"/>
      <c r="R252" s="103">
        <v>370000</v>
      </c>
      <c r="S252" s="114">
        <f>R252*19%</f>
        <v>70300</v>
      </c>
      <c r="T252" s="116">
        <f t="shared" si="143"/>
        <v>440300</v>
      </c>
      <c r="U252" s="49"/>
      <c r="V252" s="49"/>
      <c r="W252" s="49"/>
      <c r="X252" s="103">
        <v>370000</v>
      </c>
      <c r="Y252" s="114">
        <f>X252*19%</f>
        <v>70300</v>
      </c>
      <c r="Z252" s="116">
        <f t="shared" si="145"/>
        <v>440300</v>
      </c>
      <c r="AA252" s="49"/>
      <c r="AB252" s="49"/>
      <c r="AC252" s="49"/>
      <c r="AD252" s="103">
        <v>370000</v>
      </c>
      <c r="AE252" s="114">
        <f>AD252*19%</f>
        <v>70300</v>
      </c>
      <c r="AF252" s="116">
        <f t="shared" si="147"/>
        <v>440300</v>
      </c>
      <c r="AG252" s="49"/>
      <c r="AH252" s="49"/>
      <c r="AI252" s="49"/>
      <c r="AJ252" s="103">
        <v>370000</v>
      </c>
      <c r="AK252" s="114">
        <f>AJ252*19%</f>
        <v>70300</v>
      </c>
      <c r="AL252" s="116">
        <f t="shared" si="149"/>
        <v>440300</v>
      </c>
      <c r="AM252" s="49"/>
      <c r="AN252" s="49"/>
      <c r="AO252" s="49"/>
      <c r="AP252" s="103">
        <v>370000</v>
      </c>
      <c r="AQ252" s="114">
        <f>AP252*19%</f>
        <v>70300</v>
      </c>
      <c r="AR252" s="116">
        <f t="shared" si="151"/>
        <v>440300</v>
      </c>
      <c r="AS252" s="49"/>
      <c r="AT252" s="49"/>
      <c r="AU252" s="49"/>
      <c r="AV252" s="108">
        <v>370000</v>
      </c>
      <c r="AW252" s="114">
        <f>AV252*19%</f>
        <v>70300</v>
      </c>
      <c r="AX252" s="116">
        <f t="shared" si="153"/>
        <v>440300</v>
      </c>
    </row>
    <row r="253" spans="2:50" ht="15.75" customHeight="1" x14ac:dyDescent="0.25">
      <c r="B253" s="111"/>
      <c r="C253" s="41" t="s">
        <v>282</v>
      </c>
      <c r="D253" s="118"/>
      <c r="E253" s="113"/>
      <c r="F253" s="103"/>
      <c r="G253" s="114"/>
      <c r="H253" s="115"/>
      <c r="I253" s="70"/>
      <c r="J253" s="70"/>
      <c r="K253" s="70"/>
      <c r="L253" s="79"/>
      <c r="M253" s="79">
        <v>0</v>
      </c>
      <c r="N253" s="79">
        <v>0</v>
      </c>
      <c r="O253" s="79"/>
      <c r="P253" s="79"/>
      <c r="Q253" s="79"/>
      <c r="R253" s="103"/>
      <c r="S253" s="114"/>
      <c r="T253" s="116"/>
      <c r="U253" s="49"/>
      <c r="V253" s="49"/>
      <c r="W253" s="49"/>
      <c r="X253" s="103"/>
      <c r="Y253" s="114"/>
      <c r="Z253" s="116"/>
      <c r="AA253" s="49"/>
      <c r="AB253" s="49"/>
      <c r="AC253" s="49"/>
      <c r="AD253" s="103"/>
      <c r="AE253" s="114"/>
      <c r="AF253" s="116"/>
      <c r="AG253" s="49"/>
      <c r="AH253" s="49"/>
      <c r="AI253" s="49"/>
      <c r="AJ253" s="103"/>
      <c r="AK253" s="114"/>
      <c r="AL253" s="116"/>
      <c r="AM253" s="49"/>
      <c r="AN253" s="49"/>
      <c r="AO253" s="49"/>
      <c r="AP253" s="103"/>
      <c r="AQ253" s="114"/>
      <c r="AR253" s="116"/>
      <c r="AS253" s="49"/>
      <c r="AT253" s="49"/>
      <c r="AU253" s="49"/>
      <c r="AV253" s="108"/>
      <c r="AW253" s="114"/>
      <c r="AX253" s="116"/>
    </row>
    <row r="254" spans="2:50" x14ac:dyDescent="0.25">
      <c r="B254" s="99" t="s">
        <v>284</v>
      </c>
      <c r="C254" s="99"/>
      <c r="D254" s="99"/>
      <c r="E254" s="99"/>
      <c r="F254" s="20"/>
      <c r="G254" s="21"/>
      <c r="H254" s="67"/>
      <c r="I254" s="67"/>
      <c r="J254" s="67"/>
      <c r="K254" s="67"/>
      <c r="L254" s="79"/>
      <c r="M254" s="79">
        <v>0</v>
      </c>
      <c r="N254" s="79">
        <v>0</v>
      </c>
      <c r="O254" s="79"/>
      <c r="P254" s="79"/>
      <c r="Q254" s="79"/>
      <c r="R254" s="20"/>
      <c r="S254" s="21"/>
      <c r="T254" s="22"/>
      <c r="U254" s="22"/>
      <c r="V254" s="22"/>
      <c r="W254" s="22"/>
      <c r="X254" s="20"/>
      <c r="Y254" s="21"/>
      <c r="Z254" s="22"/>
      <c r="AA254" s="22"/>
      <c r="AB254" s="22"/>
      <c r="AC254" s="22"/>
      <c r="AD254" s="20"/>
      <c r="AE254" s="21"/>
      <c r="AF254" s="22"/>
      <c r="AG254" s="22"/>
      <c r="AH254" s="22"/>
      <c r="AI254" s="22"/>
      <c r="AJ254" s="20"/>
      <c r="AK254" s="21"/>
      <c r="AL254" s="22"/>
      <c r="AM254" s="22"/>
      <c r="AN254" s="22"/>
      <c r="AO254" s="22"/>
      <c r="AP254" s="20"/>
      <c r="AQ254" s="21"/>
      <c r="AR254" s="22"/>
      <c r="AS254" s="22"/>
      <c r="AT254" s="22"/>
      <c r="AU254" s="22"/>
      <c r="AV254" s="39"/>
      <c r="AW254" s="21"/>
      <c r="AX254" s="22"/>
    </row>
    <row r="255" spans="2:50" ht="22.5" x14ac:dyDescent="0.25">
      <c r="B255" s="40">
        <v>129</v>
      </c>
      <c r="C255" s="41" t="s">
        <v>285</v>
      </c>
      <c r="D255" s="47" t="s">
        <v>286</v>
      </c>
      <c r="E255" s="47" t="s">
        <v>302</v>
      </c>
      <c r="F255" s="50">
        <v>380000</v>
      </c>
      <c r="G255" s="51">
        <f>F255*19%</f>
        <v>72200</v>
      </c>
      <c r="H255" s="71">
        <f>F255+G255</f>
        <v>452200</v>
      </c>
      <c r="I255" s="71"/>
      <c r="J255" s="71"/>
      <c r="K255" s="71"/>
      <c r="L255" s="79">
        <v>276788</v>
      </c>
      <c r="M255" s="79">
        <v>52589.72</v>
      </c>
      <c r="N255" s="79">
        <v>329377.71999999997</v>
      </c>
      <c r="O255" s="79"/>
      <c r="P255" s="79"/>
      <c r="Q255" s="79"/>
      <c r="R255" s="50">
        <v>380000</v>
      </c>
      <c r="S255" s="51">
        <f>R255*19%</f>
        <v>72200</v>
      </c>
      <c r="T255" s="52">
        <f>R255+S255</f>
        <v>452200</v>
      </c>
      <c r="U255" s="52"/>
      <c r="V255" s="52"/>
      <c r="W255" s="52"/>
      <c r="X255" s="50">
        <v>380000</v>
      </c>
      <c r="Y255" s="51">
        <f>X255*19%</f>
        <v>72200</v>
      </c>
      <c r="Z255" s="52">
        <f>X255+Y255</f>
        <v>452200</v>
      </c>
      <c r="AA255" s="52"/>
      <c r="AB255" s="52"/>
      <c r="AC255" s="52"/>
      <c r="AD255" s="50">
        <v>380000</v>
      </c>
      <c r="AE255" s="51">
        <f>AD255*19%</f>
        <v>72200</v>
      </c>
      <c r="AF255" s="52">
        <f>AD255+AE255</f>
        <v>452200</v>
      </c>
      <c r="AG255" s="52"/>
      <c r="AH255" s="52"/>
      <c r="AI255" s="52"/>
      <c r="AJ255" s="50">
        <v>380000</v>
      </c>
      <c r="AK255" s="51">
        <f>AJ255*19%</f>
        <v>72200</v>
      </c>
      <c r="AL255" s="52">
        <f>AJ255+AK255</f>
        <v>452200</v>
      </c>
      <c r="AM255" s="52"/>
      <c r="AN255" s="52"/>
      <c r="AO255" s="52"/>
      <c r="AP255" s="50">
        <v>380000</v>
      </c>
      <c r="AQ255" s="51">
        <f>AP255*19%</f>
        <v>72200</v>
      </c>
      <c r="AR255" s="52">
        <f>AP255+AQ255</f>
        <v>452200</v>
      </c>
      <c r="AS255" s="52"/>
      <c r="AT255" s="52"/>
      <c r="AU255" s="52"/>
      <c r="AV255" s="53">
        <v>380000</v>
      </c>
      <c r="AW255" s="51">
        <f>AV255*19%</f>
        <v>72200</v>
      </c>
      <c r="AX255" s="52">
        <f>AV255+AW255</f>
        <v>452200</v>
      </c>
    </row>
    <row r="256" spans="2:50" ht="22.5" x14ac:dyDescent="0.25">
      <c r="B256" s="40">
        <v>130</v>
      </c>
      <c r="C256" s="41" t="s">
        <v>287</v>
      </c>
      <c r="D256" s="47" t="s">
        <v>286</v>
      </c>
      <c r="E256" s="47" t="s">
        <v>303</v>
      </c>
      <c r="F256" s="50">
        <v>450000</v>
      </c>
      <c r="G256" s="51">
        <f t="shared" ref="G256:G260" si="154">F256*19%</f>
        <v>85500</v>
      </c>
      <c r="H256" s="71">
        <f t="shared" ref="H256:H260" si="155">F256+G256</f>
        <v>535500</v>
      </c>
      <c r="I256" s="71"/>
      <c r="J256" s="71"/>
      <c r="K256" s="71"/>
      <c r="L256" s="79">
        <v>341256</v>
      </c>
      <c r="M256" s="79">
        <v>64838.64</v>
      </c>
      <c r="N256" s="79">
        <v>406094.64</v>
      </c>
      <c r="O256" s="79"/>
      <c r="P256" s="79"/>
      <c r="Q256" s="79"/>
      <c r="R256" s="50">
        <v>450000</v>
      </c>
      <c r="S256" s="51">
        <f t="shared" ref="S256:S260" si="156">R256*19%</f>
        <v>85500</v>
      </c>
      <c r="T256" s="52">
        <f t="shared" ref="T256:T260" si="157">R256+S256</f>
        <v>535500</v>
      </c>
      <c r="U256" s="52"/>
      <c r="V256" s="52"/>
      <c r="W256" s="52"/>
      <c r="X256" s="50">
        <v>450000</v>
      </c>
      <c r="Y256" s="51">
        <f t="shared" ref="Y256:Y260" si="158">X256*19%</f>
        <v>85500</v>
      </c>
      <c r="Z256" s="52">
        <f t="shared" ref="Z256:Z260" si="159">X256+Y256</f>
        <v>535500</v>
      </c>
      <c r="AA256" s="52"/>
      <c r="AB256" s="52"/>
      <c r="AC256" s="52"/>
      <c r="AD256" s="50">
        <v>450000</v>
      </c>
      <c r="AE256" s="51">
        <f t="shared" ref="AE256:AE260" si="160">AD256*19%</f>
        <v>85500</v>
      </c>
      <c r="AF256" s="52">
        <f t="shared" ref="AF256:AF260" si="161">AD256+AE256</f>
        <v>535500</v>
      </c>
      <c r="AG256" s="52"/>
      <c r="AH256" s="52"/>
      <c r="AI256" s="52"/>
      <c r="AJ256" s="50">
        <v>450000</v>
      </c>
      <c r="AK256" s="51">
        <f t="shared" ref="AK256:AK260" si="162">AJ256*19%</f>
        <v>85500</v>
      </c>
      <c r="AL256" s="52">
        <f t="shared" ref="AL256:AL260" si="163">AJ256+AK256</f>
        <v>535500</v>
      </c>
      <c r="AM256" s="52"/>
      <c r="AN256" s="52"/>
      <c r="AO256" s="52"/>
      <c r="AP256" s="50">
        <v>450000</v>
      </c>
      <c r="AQ256" s="51">
        <f t="shared" ref="AQ256:AQ260" si="164">AP256*19%</f>
        <v>85500</v>
      </c>
      <c r="AR256" s="52">
        <f t="shared" ref="AR256:AR260" si="165">AP256+AQ256</f>
        <v>535500</v>
      </c>
      <c r="AS256" s="52"/>
      <c r="AT256" s="52"/>
      <c r="AU256" s="52"/>
      <c r="AV256" s="53">
        <v>450000</v>
      </c>
      <c r="AW256" s="51">
        <f t="shared" ref="AW256:AW260" si="166">AV256*19%</f>
        <v>85500</v>
      </c>
      <c r="AX256" s="52">
        <f t="shared" ref="AX256:AX260" si="167">AV256+AW256</f>
        <v>535500</v>
      </c>
    </row>
    <row r="257" spans="1:50" ht="22.5" x14ac:dyDescent="0.25">
      <c r="B257" s="40">
        <v>131</v>
      </c>
      <c r="C257" s="41" t="s">
        <v>288</v>
      </c>
      <c r="D257" s="47" t="s">
        <v>286</v>
      </c>
      <c r="E257" s="47" t="s">
        <v>303</v>
      </c>
      <c r="F257" s="50">
        <v>480000</v>
      </c>
      <c r="G257" s="51">
        <f t="shared" si="154"/>
        <v>91200</v>
      </c>
      <c r="H257" s="71">
        <f t="shared" si="155"/>
        <v>571200</v>
      </c>
      <c r="I257" s="71"/>
      <c r="J257" s="71"/>
      <c r="K257" s="71"/>
      <c r="L257" s="79">
        <v>361863</v>
      </c>
      <c r="M257" s="79">
        <v>68753.97</v>
      </c>
      <c r="N257" s="79">
        <v>430616.97</v>
      </c>
      <c r="O257" s="79"/>
      <c r="P257" s="79"/>
      <c r="Q257" s="79"/>
      <c r="R257" s="50">
        <v>480000</v>
      </c>
      <c r="S257" s="51">
        <f t="shared" si="156"/>
        <v>91200</v>
      </c>
      <c r="T257" s="52">
        <f t="shared" si="157"/>
        <v>571200</v>
      </c>
      <c r="U257" s="52"/>
      <c r="V257" s="52"/>
      <c r="W257" s="52"/>
      <c r="X257" s="50">
        <v>480000</v>
      </c>
      <c r="Y257" s="51">
        <f t="shared" si="158"/>
        <v>91200</v>
      </c>
      <c r="Z257" s="52">
        <f t="shared" si="159"/>
        <v>571200</v>
      </c>
      <c r="AA257" s="52"/>
      <c r="AB257" s="52"/>
      <c r="AC257" s="52"/>
      <c r="AD257" s="50">
        <v>480000</v>
      </c>
      <c r="AE257" s="51">
        <f t="shared" si="160"/>
        <v>91200</v>
      </c>
      <c r="AF257" s="52">
        <f t="shared" si="161"/>
        <v>571200</v>
      </c>
      <c r="AG257" s="52"/>
      <c r="AH257" s="52"/>
      <c r="AI257" s="52"/>
      <c r="AJ257" s="50">
        <v>480000</v>
      </c>
      <c r="AK257" s="51">
        <f t="shared" si="162"/>
        <v>91200</v>
      </c>
      <c r="AL257" s="52">
        <f t="shared" si="163"/>
        <v>571200</v>
      </c>
      <c r="AM257" s="52"/>
      <c r="AN257" s="52"/>
      <c r="AO257" s="52"/>
      <c r="AP257" s="50">
        <v>480000</v>
      </c>
      <c r="AQ257" s="51">
        <f t="shared" si="164"/>
        <v>91200</v>
      </c>
      <c r="AR257" s="52">
        <f t="shared" si="165"/>
        <v>571200</v>
      </c>
      <c r="AS257" s="52"/>
      <c r="AT257" s="52"/>
      <c r="AU257" s="52"/>
      <c r="AV257" s="53">
        <v>480000</v>
      </c>
      <c r="AW257" s="51">
        <f t="shared" si="166"/>
        <v>91200</v>
      </c>
      <c r="AX257" s="52">
        <f t="shared" si="167"/>
        <v>571200</v>
      </c>
    </row>
    <row r="258" spans="1:50" ht="22.5" x14ac:dyDescent="0.25">
      <c r="B258" s="40">
        <v>132</v>
      </c>
      <c r="C258" s="41" t="s">
        <v>285</v>
      </c>
      <c r="D258" s="47" t="s">
        <v>289</v>
      </c>
      <c r="E258" s="47" t="s">
        <v>303</v>
      </c>
      <c r="F258" s="50">
        <v>550000</v>
      </c>
      <c r="G258" s="51">
        <f t="shared" si="154"/>
        <v>104500</v>
      </c>
      <c r="H258" s="71">
        <f t="shared" si="155"/>
        <v>654500</v>
      </c>
      <c r="I258" s="71"/>
      <c r="J258" s="71"/>
      <c r="K258" s="71"/>
      <c r="L258" s="79">
        <v>388505</v>
      </c>
      <c r="M258" s="79">
        <v>73815.95</v>
      </c>
      <c r="N258" s="79">
        <v>462320.95</v>
      </c>
      <c r="O258" s="79"/>
      <c r="P258" s="79"/>
      <c r="Q258" s="79"/>
      <c r="R258" s="50">
        <v>550000</v>
      </c>
      <c r="S258" s="51">
        <f t="shared" si="156"/>
        <v>104500</v>
      </c>
      <c r="T258" s="52">
        <f t="shared" si="157"/>
        <v>654500</v>
      </c>
      <c r="U258" s="52"/>
      <c r="V258" s="52"/>
      <c r="W258" s="52"/>
      <c r="X258" s="50">
        <v>550000</v>
      </c>
      <c r="Y258" s="51">
        <f t="shared" si="158"/>
        <v>104500</v>
      </c>
      <c r="Z258" s="52">
        <f t="shared" si="159"/>
        <v>654500</v>
      </c>
      <c r="AA258" s="52"/>
      <c r="AB258" s="52"/>
      <c r="AC258" s="52"/>
      <c r="AD258" s="50">
        <v>550000</v>
      </c>
      <c r="AE258" s="51">
        <f t="shared" si="160"/>
        <v>104500</v>
      </c>
      <c r="AF258" s="52">
        <f t="shared" si="161"/>
        <v>654500</v>
      </c>
      <c r="AG258" s="52"/>
      <c r="AH258" s="52"/>
      <c r="AI258" s="52"/>
      <c r="AJ258" s="50">
        <v>550000</v>
      </c>
      <c r="AK258" s="51">
        <f t="shared" si="162"/>
        <v>104500</v>
      </c>
      <c r="AL258" s="52">
        <f t="shared" si="163"/>
        <v>654500</v>
      </c>
      <c r="AM258" s="52"/>
      <c r="AN258" s="52"/>
      <c r="AO258" s="52"/>
      <c r="AP258" s="50">
        <v>550000</v>
      </c>
      <c r="AQ258" s="51">
        <f t="shared" si="164"/>
        <v>104500</v>
      </c>
      <c r="AR258" s="52">
        <f t="shared" si="165"/>
        <v>654500</v>
      </c>
      <c r="AS258" s="52"/>
      <c r="AT258" s="52"/>
      <c r="AU258" s="52"/>
      <c r="AV258" s="53">
        <v>550000</v>
      </c>
      <c r="AW258" s="51">
        <f t="shared" si="166"/>
        <v>104500</v>
      </c>
      <c r="AX258" s="52">
        <f t="shared" si="167"/>
        <v>654500</v>
      </c>
    </row>
    <row r="259" spans="1:50" ht="22.5" x14ac:dyDescent="0.25">
      <c r="B259" s="40">
        <v>133</v>
      </c>
      <c r="C259" s="41" t="s">
        <v>287</v>
      </c>
      <c r="D259" s="47" t="s">
        <v>289</v>
      </c>
      <c r="E259" s="47" t="s">
        <v>303</v>
      </c>
      <c r="F259" s="50">
        <v>650000</v>
      </c>
      <c r="G259" s="51">
        <f t="shared" si="154"/>
        <v>123500</v>
      </c>
      <c r="H259" s="71">
        <f t="shared" si="155"/>
        <v>773500</v>
      </c>
      <c r="I259" s="71"/>
      <c r="J259" s="71"/>
      <c r="K259" s="71"/>
      <c r="L259" s="79">
        <v>464850</v>
      </c>
      <c r="M259" s="79">
        <v>88321.5</v>
      </c>
      <c r="N259" s="79">
        <v>553171.5</v>
      </c>
      <c r="O259" s="79"/>
      <c r="P259" s="79"/>
      <c r="Q259" s="79"/>
      <c r="R259" s="50">
        <v>650000</v>
      </c>
      <c r="S259" s="51">
        <f t="shared" si="156"/>
        <v>123500</v>
      </c>
      <c r="T259" s="52">
        <f t="shared" si="157"/>
        <v>773500</v>
      </c>
      <c r="U259" s="52"/>
      <c r="V259" s="52"/>
      <c r="W259" s="52"/>
      <c r="X259" s="50">
        <v>650000</v>
      </c>
      <c r="Y259" s="51">
        <f t="shared" si="158"/>
        <v>123500</v>
      </c>
      <c r="Z259" s="52">
        <f t="shared" si="159"/>
        <v>773500</v>
      </c>
      <c r="AA259" s="52"/>
      <c r="AB259" s="52"/>
      <c r="AC259" s="52"/>
      <c r="AD259" s="50">
        <v>650000</v>
      </c>
      <c r="AE259" s="51">
        <f t="shared" si="160"/>
        <v>123500</v>
      </c>
      <c r="AF259" s="52">
        <f t="shared" si="161"/>
        <v>773500</v>
      </c>
      <c r="AG259" s="52"/>
      <c r="AH259" s="52"/>
      <c r="AI259" s="52"/>
      <c r="AJ259" s="50">
        <v>650000</v>
      </c>
      <c r="AK259" s="51">
        <f t="shared" si="162"/>
        <v>123500</v>
      </c>
      <c r="AL259" s="52">
        <f t="shared" si="163"/>
        <v>773500</v>
      </c>
      <c r="AM259" s="52"/>
      <c r="AN259" s="52"/>
      <c r="AO259" s="52"/>
      <c r="AP259" s="50">
        <v>650000</v>
      </c>
      <c r="AQ259" s="51">
        <f t="shared" si="164"/>
        <v>123500</v>
      </c>
      <c r="AR259" s="52">
        <f t="shared" si="165"/>
        <v>773500</v>
      </c>
      <c r="AS259" s="52"/>
      <c r="AT259" s="52"/>
      <c r="AU259" s="52"/>
      <c r="AV259" s="53">
        <v>650000</v>
      </c>
      <c r="AW259" s="51">
        <f t="shared" si="166"/>
        <v>123500</v>
      </c>
      <c r="AX259" s="52">
        <f t="shared" si="167"/>
        <v>773500</v>
      </c>
    </row>
    <row r="260" spans="1:50" ht="22.5" x14ac:dyDescent="0.25">
      <c r="A260" s="3"/>
      <c r="B260" s="40">
        <v>134</v>
      </c>
      <c r="C260" s="41" t="s">
        <v>288</v>
      </c>
      <c r="D260" s="47" t="s">
        <v>289</v>
      </c>
      <c r="E260" s="47" t="s">
        <v>303</v>
      </c>
      <c r="F260" s="50">
        <v>700000</v>
      </c>
      <c r="G260" s="51">
        <f t="shared" si="154"/>
        <v>133000</v>
      </c>
      <c r="H260" s="71">
        <f t="shared" si="155"/>
        <v>833000</v>
      </c>
      <c r="I260" s="71"/>
      <c r="J260" s="71"/>
      <c r="K260" s="71"/>
      <c r="L260" s="79">
        <v>506851</v>
      </c>
      <c r="M260" s="79">
        <v>96301.69</v>
      </c>
      <c r="N260" s="79">
        <v>603152.68999999994</v>
      </c>
      <c r="O260" s="79"/>
      <c r="P260" s="79"/>
      <c r="Q260" s="79"/>
      <c r="R260" s="50">
        <v>700000</v>
      </c>
      <c r="S260" s="51">
        <f t="shared" si="156"/>
        <v>133000</v>
      </c>
      <c r="T260" s="52">
        <f t="shared" si="157"/>
        <v>833000</v>
      </c>
      <c r="U260" s="52"/>
      <c r="V260" s="52"/>
      <c r="W260" s="52"/>
      <c r="X260" s="50">
        <v>700000</v>
      </c>
      <c r="Y260" s="51">
        <f t="shared" si="158"/>
        <v>133000</v>
      </c>
      <c r="Z260" s="52">
        <f t="shared" si="159"/>
        <v>833000</v>
      </c>
      <c r="AA260" s="52"/>
      <c r="AB260" s="52"/>
      <c r="AC260" s="52"/>
      <c r="AD260" s="50">
        <v>700000</v>
      </c>
      <c r="AE260" s="51">
        <f t="shared" si="160"/>
        <v>133000</v>
      </c>
      <c r="AF260" s="52">
        <f t="shared" si="161"/>
        <v>833000</v>
      </c>
      <c r="AG260" s="52"/>
      <c r="AH260" s="52"/>
      <c r="AI260" s="52"/>
      <c r="AJ260" s="50">
        <v>700000</v>
      </c>
      <c r="AK260" s="51">
        <f t="shared" si="162"/>
        <v>133000</v>
      </c>
      <c r="AL260" s="52">
        <f t="shared" si="163"/>
        <v>833000</v>
      </c>
      <c r="AM260" s="52"/>
      <c r="AN260" s="52"/>
      <c r="AO260" s="52"/>
      <c r="AP260" s="50">
        <v>700000</v>
      </c>
      <c r="AQ260" s="51">
        <f t="shared" si="164"/>
        <v>133000</v>
      </c>
      <c r="AR260" s="52">
        <f t="shared" si="165"/>
        <v>833000</v>
      </c>
      <c r="AS260" s="52"/>
      <c r="AT260" s="52"/>
      <c r="AU260" s="52"/>
      <c r="AV260" s="53">
        <v>700000</v>
      </c>
      <c r="AW260" s="51">
        <f t="shared" si="166"/>
        <v>133000</v>
      </c>
      <c r="AX260" s="52">
        <f t="shared" si="167"/>
        <v>833000</v>
      </c>
    </row>
    <row r="261" spans="1:50" x14ac:dyDescent="0.25">
      <c r="B261" s="119" t="s">
        <v>290</v>
      </c>
      <c r="C261" s="119"/>
      <c r="D261" s="119"/>
      <c r="E261" s="119"/>
      <c r="F261" s="54"/>
      <c r="G261" s="55"/>
      <c r="H261" s="72"/>
      <c r="I261" s="72"/>
      <c r="J261" s="72"/>
      <c r="K261" s="72"/>
      <c r="L261" s="79"/>
      <c r="M261" s="79">
        <v>0</v>
      </c>
      <c r="N261" s="79">
        <v>0</v>
      </c>
      <c r="O261" s="79"/>
      <c r="P261" s="79"/>
      <c r="Q261" s="79"/>
      <c r="R261" s="54"/>
      <c r="S261" s="55"/>
      <c r="T261" s="56"/>
      <c r="U261" s="56"/>
      <c r="V261" s="56"/>
      <c r="W261" s="56"/>
      <c r="X261" s="54"/>
      <c r="Y261" s="55"/>
      <c r="Z261" s="56"/>
      <c r="AA261" s="56"/>
      <c r="AB261" s="56"/>
      <c r="AC261" s="56"/>
      <c r="AD261" s="54"/>
      <c r="AE261" s="55"/>
      <c r="AF261" s="56"/>
      <c r="AG261" s="56"/>
      <c r="AH261" s="56"/>
      <c r="AI261" s="56"/>
      <c r="AJ261" s="54"/>
      <c r="AK261" s="55"/>
      <c r="AL261" s="56"/>
      <c r="AM261" s="56"/>
      <c r="AN261" s="56"/>
      <c r="AO261" s="56"/>
      <c r="AP261" s="54"/>
      <c r="AQ261" s="55"/>
      <c r="AR261" s="56"/>
      <c r="AS261" s="56"/>
      <c r="AT261" s="56"/>
      <c r="AU261" s="56"/>
      <c r="AV261" s="57"/>
      <c r="AW261" s="55"/>
      <c r="AX261" s="56"/>
    </row>
    <row r="262" spans="1:50" ht="123" customHeight="1" x14ac:dyDescent="0.25">
      <c r="B262" s="27">
        <v>135</v>
      </c>
      <c r="C262" s="14" t="s">
        <v>312</v>
      </c>
      <c r="D262" s="58" t="s">
        <v>291</v>
      </c>
      <c r="E262" s="58" t="s">
        <v>292</v>
      </c>
      <c r="F262" s="59">
        <v>300000</v>
      </c>
      <c r="G262" s="60">
        <f>F262*19%</f>
        <v>57000</v>
      </c>
      <c r="H262" s="73">
        <f>F262+G262</f>
        <v>357000</v>
      </c>
      <c r="I262" s="73"/>
      <c r="J262" s="73"/>
      <c r="K262" s="73"/>
      <c r="L262" s="79">
        <v>244349</v>
      </c>
      <c r="M262" s="79">
        <v>46426.31</v>
      </c>
      <c r="N262" s="79">
        <v>290775.31</v>
      </c>
      <c r="O262" s="79"/>
      <c r="P262" s="79"/>
      <c r="Q262" s="79"/>
      <c r="R262" s="59">
        <v>300000</v>
      </c>
      <c r="S262" s="60">
        <f>R262*19%</f>
        <v>57000</v>
      </c>
      <c r="T262" s="61">
        <f>R262+S262</f>
        <v>357000</v>
      </c>
      <c r="U262" s="61"/>
      <c r="V262" s="61"/>
      <c r="W262" s="61"/>
      <c r="X262" s="59">
        <v>300000</v>
      </c>
      <c r="Y262" s="60">
        <f>X262*19%</f>
        <v>57000</v>
      </c>
      <c r="Z262" s="61">
        <f>X262+Y262</f>
        <v>357000</v>
      </c>
      <c r="AA262" s="61"/>
      <c r="AB262" s="61"/>
      <c r="AC262" s="61"/>
      <c r="AD262" s="59">
        <v>300000</v>
      </c>
      <c r="AE262" s="60">
        <f>AD262*19%</f>
        <v>57000</v>
      </c>
      <c r="AF262" s="61">
        <f>AD262+AE262</f>
        <v>357000</v>
      </c>
      <c r="AG262" s="61"/>
      <c r="AH262" s="61"/>
      <c r="AI262" s="61"/>
      <c r="AJ262" s="59">
        <v>300000</v>
      </c>
      <c r="AK262" s="60">
        <f>AJ262*19%</f>
        <v>57000</v>
      </c>
      <c r="AL262" s="61">
        <f>AJ262+AK262</f>
        <v>357000</v>
      </c>
      <c r="AM262" s="61"/>
      <c r="AN262" s="61"/>
      <c r="AO262" s="61"/>
      <c r="AP262" s="59">
        <v>300000</v>
      </c>
      <c r="AQ262" s="60">
        <f>AP262*19%</f>
        <v>57000</v>
      </c>
      <c r="AR262" s="61">
        <f>AP262+AQ262</f>
        <v>357000</v>
      </c>
      <c r="AS262" s="61"/>
      <c r="AT262" s="61"/>
      <c r="AU262" s="61"/>
      <c r="AV262" s="62">
        <v>300000</v>
      </c>
      <c r="AW262" s="60">
        <f>AV262*19%</f>
        <v>57000</v>
      </c>
      <c r="AX262" s="61">
        <f>AV262+AW262</f>
        <v>357000</v>
      </c>
    </row>
    <row r="263" spans="1:50" ht="48" customHeight="1" x14ac:dyDescent="0.25">
      <c r="B263" s="27">
        <v>136</v>
      </c>
      <c r="C263" s="58" t="s">
        <v>293</v>
      </c>
      <c r="D263" s="58" t="s">
        <v>291</v>
      </c>
      <c r="E263" s="58" t="s">
        <v>292</v>
      </c>
      <c r="F263" s="59">
        <v>1000000</v>
      </c>
      <c r="G263" s="60">
        <f t="shared" ref="G263:G269" si="168">F263*19%</f>
        <v>190000</v>
      </c>
      <c r="H263" s="73">
        <f t="shared" ref="H263:H269" si="169">F263+G263</f>
        <v>1190000</v>
      </c>
      <c r="I263" s="73"/>
      <c r="J263" s="73"/>
      <c r="K263" s="73"/>
      <c r="L263" s="79">
        <v>743850</v>
      </c>
      <c r="M263" s="79">
        <v>141331.5</v>
      </c>
      <c r="N263" s="79">
        <v>885181.5</v>
      </c>
      <c r="O263" s="79"/>
      <c r="P263" s="79"/>
      <c r="Q263" s="79"/>
      <c r="R263" s="59">
        <v>1000000</v>
      </c>
      <c r="S263" s="60">
        <f t="shared" ref="S263:S269" si="170">R263*19%</f>
        <v>190000</v>
      </c>
      <c r="T263" s="61">
        <f t="shared" ref="T263:T269" si="171">R263+S263</f>
        <v>1190000</v>
      </c>
      <c r="U263" s="61"/>
      <c r="V263" s="61"/>
      <c r="W263" s="61"/>
      <c r="X263" s="59">
        <v>1000000</v>
      </c>
      <c r="Y263" s="60">
        <f t="shared" ref="Y263:Y269" si="172">X263*19%</f>
        <v>190000</v>
      </c>
      <c r="Z263" s="61">
        <f t="shared" ref="Z263:Z269" si="173">X263+Y263</f>
        <v>1190000</v>
      </c>
      <c r="AA263" s="61"/>
      <c r="AB263" s="61"/>
      <c r="AC263" s="61"/>
      <c r="AD263" s="59">
        <v>1000000</v>
      </c>
      <c r="AE263" s="60">
        <f t="shared" ref="AE263:AE269" si="174">AD263*19%</f>
        <v>190000</v>
      </c>
      <c r="AF263" s="61">
        <f t="shared" ref="AF263:AF269" si="175">AD263+AE263</f>
        <v>1190000</v>
      </c>
      <c r="AG263" s="61"/>
      <c r="AH263" s="61"/>
      <c r="AI263" s="61"/>
      <c r="AJ263" s="59">
        <v>1000000</v>
      </c>
      <c r="AK263" s="60">
        <f t="shared" ref="AK263:AK269" si="176">AJ263*19%</f>
        <v>190000</v>
      </c>
      <c r="AL263" s="61">
        <f t="shared" ref="AL263:AL269" si="177">AJ263+AK263</f>
        <v>1190000</v>
      </c>
      <c r="AM263" s="61"/>
      <c r="AN263" s="61"/>
      <c r="AO263" s="61"/>
      <c r="AP263" s="59">
        <v>1000000</v>
      </c>
      <c r="AQ263" s="60">
        <f t="shared" ref="AQ263:AQ269" si="178">AP263*19%</f>
        <v>190000</v>
      </c>
      <c r="AR263" s="61">
        <f t="shared" ref="AR263:AR269" si="179">AP263+AQ263</f>
        <v>1190000</v>
      </c>
      <c r="AS263" s="61"/>
      <c r="AT263" s="61"/>
      <c r="AU263" s="61"/>
      <c r="AV263" s="62">
        <v>1000000</v>
      </c>
      <c r="AW263" s="60">
        <f t="shared" ref="AW263:AW269" si="180">AV263*19%</f>
        <v>190000</v>
      </c>
      <c r="AX263" s="61">
        <f t="shared" ref="AX263:AX269" si="181">AV263+AW263</f>
        <v>1190000</v>
      </c>
    </row>
    <row r="264" spans="1:50" ht="75.75" customHeight="1" x14ac:dyDescent="0.25">
      <c r="B264" s="27">
        <v>137</v>
      </c>
      <c r="C264" s="14" t="s">
        <v>294</v>
      </c>
      <c r="D264" s="58" t="s">
        <v>291</v>
      </c>
      <c r="E264" s="58" t="s">
        <v>292</v>
      </c>
      <c r="F264" s="59">
        <v>300000</v>
      </c>
      <c r="G264" s="60">
        <f t="shared" si="168"/>
        <v>57000</v>
      </c>
      <c r="H264" s="73">
        <f t="shared" si="169"/>
        <v>357000</v>
      </c>
      <c r="I264" s="73"/>
      <c r="J264" s="73"/>
      <c r="K264" s="73"/>
      <c r="L264" s="79">
        <v>252925</v>
      </c>
      <c r="M264" s="79">
        <v>48055.75</v>
      </c>
      <c r="N264" s="79">
        <v>300980.75</v>
      </c>
      <c r="O264" s="79"/>
      <c r="P264" s="79"/>
      <c r="Q264" s="79"/>
      <c r="R264" s="59">
        <v>300000</v>
      </c>
      <c r="S264" s="60">
        <f t="shared" si="170"/>
        <v>57000</v>
      </c>
      <c r="T264" s="61">
        <f t="shared" si="171"/>
        <v>357000</v>
      </c>
      <c r="U264" s="61"/>
      <c r="V264" s="61"/>
      <c r="W264" s="61"/>
      <c r="X264" s="59">
        <v>300000</v>
      </c>
      <c r="Y264" s="60">
        <f t="shared" si="172"/>
        <v>57000</v>
      </c>
      <c r="Z264" s="61">
        <f t="shared" si="173"/>
        <v>357000</v>
      </c>
      <c r="AA264" s="61"/>
      <c r="AB264" s="61"/>
      <c r="AC264" s="61"/>
      <c r="AD264" s="59">
        <v>300000</v>
      </c>
      <c r="AE264" s="60">
        <f t="shared" si="174"/>
        <v>57000</v>
      </c>
      <c r="AF264" s="61">
        <f t="shared" si="175"/>
        <v>357000</v>
      </c>
      <c r="AG264" s="61"/>
      <c r="AH264" s="61"/>
      <c r="AI264" s="61"/>
      <c r="AJ264" s="59">
        <v>300000</v>
      </c>
      <c r="AK264" s="60">
        <f t="shared" si="176"/>
        <v>57000</v>
      </c>
      <c r="AL264" s="61">
        <f t="shared" si="177"/>
        <v>357000</v>
      </c>
      <c r="AM264" s="61"/>
      <c r="AN264" s="61"/>
      <c r="AO264" s="61"/>
      <c r="AP264" s="59">
        <v>300000</v>
      </c>
      <c r="AQ264" s="60">
        <f t="shared" si="178"/>
        <v>57000</v>
      </c>
      <c r="AR264" s="61">
        <f t="shared" si="179"/>
        <v>357000</v>
      </c>
      <c r="AS264" s="61"/>
      <c r="AT264" s="61"/>
      <c r="AU264" s="61"/>
      <c r="AV264" s="62">
        <v>300000</v>
      </c>
      <c r="AW264" s="60">
        <f t="shared" si="180"/>
        <v>57000</v>
      </c>
      <c r="AX264" s="61">
        <f t="shared" si="181"/>
        <v>357000</v>
      </c>
    </row>
    <row r="265" spans="1:50" ht="107.25" customHeight="1" x14ac:dyDescent="0.25">
      <c r="B265" s="27">
        <v>138</v>
      </c>
      <c r="C265" s="14" t="s">
        <v>313</v>
      </c>
      <c r="D265" s="58" t="s">
        <v>291</v>
      </c>
      <c r="E265" s="58" t="s">
        <v>292</v>
      </c>
      <c r="F265" s="59">
        <v>1000000</v>
      </c>
      <c r="G265" s="60">
        <f t="shared" si="168"/>
        <v>190000</v>
      </c>
      <c r="H265" s="73">
        <f t="shared" si="169"/>
        <v>1190000</v>
      </c>
      <c r="I265" s="73"/>
      <c r="J265" s="73"/>
      <c r="K265" s="73"/>
      <c r="L265" s="79">
        <v>691170</v>
      </c>
      <c r="M265" s="79">
        <v>131322.29999999999</v>
      </c>
      <c r="N265" s="79">
        <v>822492.3</v>
      </c>
      <c r="O265" s="79"/>
      <c r="P265" s="79"/>
      <c r="Q265" s="79"/>
      <c r="R265" s="59">
        <v>1000000</v>
      </c>
      <c r="S265" s="60">
        <f t="shared" si="170"/>
        <v>190000</v>
      </c>
      <c r="T265" s="61">
        <f t="shared" si="171"/>
        <v>1190000</v>
      </c>
      <c r="U265" s="61"/>
      <c r="V265" s="61"/>
      <c r="W265" s="61"/>
      <c r="X265" s="59">
        <v>1000000</v>
      </c>
      <c r="Y265" s="60">
        <f t="shared" si="172"/>
        <v>190000</v>
      </c>
      <c r="Z265" s="61">
        <f t="shared" si="173"/>
        <v>1190000</v>
      </c>
      <c r="AA265" s="61"/>
      <c r="AB265" s="61"/>
      <c r="AC265" s="61"/>
      <c r="AD265" s="59">
        <v>1000000</v>
      </c>
      <c r="AE265" s="60">
        <f t="shared" si="174"/>
        <v>190000</v>
      </c>
      <c r="AF265" s="61">
        <f t="shared" si="175"/>
        <v>1190000</v>
      </c>
      <c r="AG265" s="61"/>
      <c r="AH265" s="61"/>
      <c r="AI265" s="61"/>
      <c r="AJ265" s="59">
        <v>1000000</v>
      </c>
      <c r="AK265" s="60">
        <f t="shared" si="176"/>
        <v>190000</v>
      </c>
      <c r="AL265" s="61">
        <f t="shared" si="177"/>
        <v>1190000</v>
      </c>
      <c r="AM265" s="61"/>
      <c r="AN265" s="61"/>
      <c r="AO265" s="61"/>
      <c r="AP265" s="59">
        <v>1000000</v>
      </c>
      <c r="AQ265" s="60">
        <f t="shared" si="178"/>
        <v>190000</v>
      </c>
      <c r="AR265" s="61">
        <f t="shared" si="179"/>
        <v>1190000</v>
      </c>
      <c r="AS265" s="61"/>
      <c r="AT265" s="61"/>
      <c r="AU265" s="61"/>
      <c r="AV265" s="62">
        <v>1000000</v>
      </c>
      <c r="AW265" s="60">
        <f t="shared" si="180"/>
        <v>190000</v>
      </c>
      <c r="AX265" s="61">
        <f t="shared" si="181"/>
        <v>1190000</v>
      </c>
    </row>
    <row r="266" spans="1:50" ht="78.75" x14ac:dyDescent="0.25">
      <c r="B266" s="27">
        <v>139</v>
      </c>
      <c r="C266" s="14" t="s">
        <v>314</v>
      </c>
      <c r="D266" s="58" t="s">
        <v>291</v>
      </c>
      <c r="E266" s="58" t="s">
        <v>292</v>
      </c>
      <c r="F266" s="59">
        <v>1000000</v>
      </c>
      <c r="G266" s="60">
        <f t="shared" si="168"/>
        <v>190000</v>
      </c>
      <c r="H266" s="73">
        <f t="shared" si="169"/>
        <v>1190000</v>
      </c>
      <c r="I266" s="73"/>
      <c r="J266" s="73"/>
      <c r="K266" s="73"/>
      <c r="L266" s="79">
        <v>691170</v>
      </c>
      <c r="M266" s="79">
        <v>131322.29999999999</v>
      </c>
      <c r="N266" s="79">
        <v>822492.3</v>
      </c>
      <c r="O266" s="79"/>
      <c r="P266" s="79"/>
      <c r="Q266" s="79"/>
      <c r="R266" s="59">
        <v>1000000</v>
      </c>
      <c r="S266" s="60">
        <f t="shared" si="170"/>
        <v>190000</v>
      </c>
      <c r="T266" s="61">
        <f t="shared" si="171"/>
        <v>1190000</v>
      </c>
      <c r="U266" s="61"/>
      <c r="V266" s="61"/>
      <c r="W266" s="61"/>
      <c r="X266" s="59">
        <v>1000000</v>
      </c>
      <c r="Y266" s="60">
        <f t="shared" si="172"/>
        <v>190000</v>
      </c>
      <c r="Z266" s="61">
        <f t="shared" si="173"/>
        <v>1190000</v>
      </c>
      <c r="AA266" s="61"/>
      <c r="AB266" s="61"/>
      <c r="AC266" s="61"/>
      <c r="AD266" s="59">
        <v>1000000</v>
      </c>
      <c r="AE266" s="60">
        <f t="shared" si="174"/>
        <v>190000</v>
      </c>
      <c r="AF266" s="61">
        <f t="shared" si="175"/>
        <v>1190000</v>
      </c>
      <c r="AG266" s="61"/>
      <c r="AH266" s="61"/>
      <c r="AI266" s="61"/>
      <c r="AJ266" s="59">
        <v>1000000</v>
      </c>
      <c r="AK266" s="60">
        <f t="shared" si="176"/>
        <v>190000</v>
      </c>
      <c r="AL266" s="61">
        <f t="shared" si="177"/>
        <v>1190000</v>
      </c>
      <c r="AM266" s="61"/>
      <c r="AN266" s="61"/>
      <c r="AO266" s="61"/>
      <c r="AP266" s="59">
        <v>1000000</v>
      </c>
      <c r="AQ266" s="60">
        <f t="shared" si="178"/>
        <v>190000</v>
      </c>
      <c r="AR266" s="61">
        <f t="shared" si="179"/>
        <v>1190000</v>
      </c>
      <c r="AS266" s="61"/>
      <c r="AT266" s="61"/>
      <c r="AU266" s="61"/>
      <c r="AV266" s="62">
        <v>1000000</v>
      </c>
      <c r="AW266" s="60">
        <f t="shared" si="180"/>
        <v>190000</v>
      </c>
      <c r="AX266" s="61">
        <f t="shared" si="181"/>
        <v>1190000</v>
      </c>
    </row>
    <row r="267" spans="1:50" ht="42" customHeight="1" x14ac:dyDescent="0.25">
      <c r="B267" s="27">
        <v>140</v>
      </c>
      <c r="C267" s="14" t="s">
        <v>295</v>
      </c>
      <c r="D267" s="58" t="s">
        <v>291</v>
      </c>
      <c r="E267" s="58" t="s">
        <v>292</v>
      </c>
      <c r="F267" s="59">
        <v>1000000</v>
      </c>
      <c r="G267" s="60">
        <f t="shared" si="168"/>
        <v>190000</v>
      </c>
      <c r="H267" s="73">
        <f t="shared" si="169"/>
        <v>1190000</v>
      </c>
      <c r="I267" s="73"/>
      <c r="J267" s="73"/>
      <c r="K267" s="73"/>
      <c r="L267" s="79">
        <v>939438</v>
      </c>
      <c r="M267" s="79">
        <v>178493.22</v>
      </c>
      <c r="N267" s="79">
        <v>1117931.22</v>
      </c>
      <c r="O267" s="79"/>
      <c r="P267" s="79"/>
      <c r="Q267" s="79"/>
      <c r="R267" s="59">
        <v>1000000</v>
      </c>
      <c r="S267" s="60">
        <f t="shared" si="170"/>
        <v>190000</v>
      </c>
      <c r="T267" s="61">
        <f t="shared" si="171"/>
        <v>1190000</v>
      </c>
      <c r="U267" s="61"/>
      <c r="V267" s="61"/>
      <c r="W267" s="61"/>
      <c r="X267" s="59">
        <v>1000000</v>
      </c>
      <c r="Y267" s="60">
        <f t="shared" si="172"/>
        <v>190000</v>
      </c>
      <c r="Z267" s="61">
        <f t="shared" si="173"/>
        <v>1190000</v>
      </c>
      <c r="AA267" s="61"/>
      <c r="AB267" s="61"/>
      <c r="AC267" s="61"/>
      <c r="AD267" s="59">
        <v>1000000</v>
      </c>
      <c r="AE267" s="60">
        <f t="shared" si="174"/>
        <v>190000</v>
      </c>
      <c r="AF267" s="61">
        <f t="shared" si="175"/>
        <v>1190000</v>
      </c>
      <c r="AG267" s="61"/>
      <c r="AH267" s="61"/>
      <c r="AI267" s="61"/>
      <c r="AJ267" s="59">
        <v>1000000</v>
      </c>
      <c r="AK267" s="60">
        <f t="shared" si="176"/>
        <v>190000</v>
      </c>
      <c r="AL267" s="61">
        <f t="shared" si="177"/>
        <v>1190000</v>
      </c>
      <c r="AM267" s="61"/>
      <c r="AN267" s="61"/>
      <c r="AO267" s="61"/>
      <c r="AP267" s="59">
        <v>1000000</v>
      </c>
      <c r="AQ267" s="60">
        <f t="shared" si="178"/>
        <v>190000</v>
      </c>
      <c r="AR267" s="61">
        <f t="shared" si="179"/>
        <v>1190000</v>
      </c>
      <c r="AS267" s="61"/>
      <c r="AT267" s="61"/>
      <c r="AU267" s="61"/>
      <c r="AV267" s="62">
        <v>1000000</v>
      </c>
      <c r="AW267" s="60">
        <f t="shared" si="180"/>
        <v>190000</v>
      </c>
      <c r="AX267" s="61">
        <f t="shared" si="181"/>
        <v>1190000</v>
      </c>
    </row>
    <row r="268" spans="1:50" ht="57" customHeight="1" x14ac:dyDescent="0.25">
      <c r="B268" s="27">
        <v>141</v>
      </c>
      <c r="C268" s="58" t="s">
        <v>296</v>
      </c>
      <c r="D268" s="58" t="s">
        <v>291</v>
      </c>
      <c r="E268" s="58" t="s">
        <v>292</v>
      </c>
      <c r="F268" s="59">
        <v>190000</v>
      </c>
      <c r="G268" s="60">
        <f t="shared" si="168"/>
        <v>36100</v>
      </c>
      <c r="H268" s="73">
        <f t="shared" si="169"/>
        <v>226100</v>
      </c>
      <c r="I268" s="73"/>
      <c r="J268" s="73"/>
      <c r="K268" s="73"/>
      <c r="L268" s="79">
        <v>161310</v>
      </c>
      <c r="M268" s="79">
        <v>30648.9</v>
      </c>
      <c r="N268" s="79">
        <v>191958.9</v>
      </c>
      <c r="O268" s="79"/>
      <c r="P268" s="79"/>
      <c r="Q268" s="79"/>
      <c r="R268" s="59">
        <v>190000</v>
      </c>
      <c r="S268" s="60">
        <f t="shared" si="170"/>
        <v>36100</v>
      </c>
      <c r="T268" s="61">
        <f t="shared" si="171"/>
        <v>226100</v>
      </c>
      <c r="U268" s="61"/>
      <c r="V268" s="61"/>
      <c r="W268" s="61"/>
      <c r="X268" s="59">
        <v>190000</v>
      </c>
      <c r="Y268" s="60">
        <f t="shared" si="172"/>
        <v>36100</v>
      </c>
      <c r="Z268" s="61">
        <f t="shared" si="173"/>
        <v>226100</v>
      </c>
      <c r="AA268" s="61"/>
      <c r="AB268" s="61"/>
      <c r="AC268" s="61"/>
      <c r="AD268" s="59">
        <v>190000</v>
      </c>
      <c r="AE268" s="60">
        <f t="shared" si="174"/>
        <v>36100</v>
      </c>
      <c r="AF268" s="61">
        <f t="shared" si="175"/>
        <v>226100</v>
      </c>
      <c r="AG268" s="61"/>
      <c r="AH268" s="61"/>
      <c r="AI268" s="61"/>
      <c r="AJ268" s="59">
        <v>190000</v>
      </c>
      <c r="AK268" s="60">
        <f t="shared" si="176"/>
        <v>36100</v>
      </c>
      <c r="AL268" s="61">
        <f t="shared" si="177"/>
        <v>226100</v>
      </c>
      <c r="AM268" s="61"/>
      <c r="AN268" s="61"/>
      <c r="AO268" s="61"/>
      <c r="AP268" s="59">
        <v>190000</v>
      </c>
      <c r="AQ268" s="60">
        <f t="shared" si="178"/>
        <v>36100</v>
      </c>
      <c r="AR268" s="61">
        <f t="shared" si="179"/>
        <v>226100</v>
      </c>
      <c r="AS268" s="61"/>
      <c r="AT268" s="61"/>
      <c r="AU268" s="61"/>
      <c r="AV268" s="62">
        <v>190000</v>
      </c>
      <c r="AW268" s="60">
        <f t="shared" si="180"/>
        <v>36100</v>
      </c>
      <c r="AX268" s="61">
        <f t="shared" si="181"/>
        <v>226100</v>
      </c>
    </row>
    <row r="269" spans="1:50" ht="82.5" customHeight="1" x14ac:dyDescent="0.25">
      <c r="B269" s="27">
        <v>142</v>
      </c>
      <c r="C269" s="14" t="s">
        <v>297</v>
      </c>
      <c r="D269" s="58" t="s">
        <v>291</v>
      </c>
      <c r="E269" s="58" t="s">
        <v>292</v>
      </c>
      <c r="F269" s="59">
        <v>170000</v>
      </c>
      <c r="G269" s="60">
        <f t="shared" si="168"/>
        <v>32300</v>
      </c>
      <c r="H269" s="73">
        <f t="shared" si="169"/>
        <v>202300</v>
      </c>
      <c r="I269" s="73"/>
      <c r="J269" s="73"/>
      <c r="K269" s="73"/>
      <c r="L269" s="79">
        <v>163783</v>
      </c>
      <c r="M269" s="79">
        <v>31118.77</v>
      </c>
      <c r="N269" s="79">
        <v>194901.77</v>
      </c>
      <c r="O269" s="79"/>
      <c r="P269" s="79"/>
      <c r="Q269" s="79"/>
      <c r="R269" s="59">
        <v>170000</v>
      </c>
      <c r="S269" s="60">
        <f t="shared" si="170"/>
        <v>32300</v>
      </c>
      <c r="T269" s="61">
        <f t="shared" si="171"/>
        <v>202300</v>
      </c>
      <c r="U269" s="61"/>
      <c r="V269" s="61"/>
      <c r="W269" s="61"/>
      <c r="X269" s="59">
        <v>170000</v>
      </c>
      <c r="Y269" s="60">
        <f t="shared" si="172"/>
        <v>32300</v>
      </c>
      <c r="Z269" s="61">
        <f t="shared" si="173"/>
        <v>202300</v>
      </c>
      <c r="AA269" s="61"/>
      <c r="AB269" s="61"/>
      <c r="AC269" s="61"/>
      <c r="AD269" s="59">
        <v>170000</v>
      </c>
      <c r="AE269" s="60">
        <f t="shared" si="174"/>
        <v>32300</v>
      </c>
      <c r="AF269" s="61">
        <f t="shared" si="175"/>
        <v>202300</v>
      </c>
      <c r="AG269" s="61"/>
      <c r="AH269" s="61"/>
      <c r="AI269" s="61"/>
      <c r="AJ269" s="59">
        <v>170000</v>
      </c>
      <c r="AK269" s="60">
        <f t="shared" si="176"/>
        <v>32300</v>
      </c>
      <c r="AL269" s="61">
        <f t="shared" si="177"/>
        <v>202300</v>
      </c>
      <c r="AM269" s="61"/>
      <c r="AN269" s="61"/>
      <c r="AO269" s="61"/>
      <c r="AP269" s="59">
        <v>170000</v>
      </c>
      <c r="AQ269" s="60">
        <f t="shared" si="178"/>
        <v>32300</v>
      </c>
      <c r="AR269" s="61">
        <f t="shared" si="179"/>
        <v>202300</v>
      </c>
      <c r="AS269" s="61"/>
      <c r="AT269" s="61"/>
      <c r="AU269" s="61"/>
      <c r="AV269" s="62">
        <v>170000</v>
      </c>
      <c r="AW269" s="60">
        <f t="shared" si="180"/>
        <v>32300</v>
      </c>
      <c r="AX269" s="61">
        <f t="shared" si="181"/>
        <v>202300</v>
      </c>
    </row>
    <row r="270" spans="1:50" x14ac:dyDescent="0.25">
      <c r="B270" s="5"/>
      <c r="C270" s="6"/>
      <c r="D270" s="7"/>
      <c r="E270" s="7"/>
      <c r="F270" s="8"/>
      <c r="G270" s="9"/>
      <c r="H270" s="74"/>
      <c r="I270" s="74"/>
      <c r="J270" s="74"/>
      <c r="K270" s="74"/>
      <c r="L270" s="82"/>
      <c r="M270" s="82"/>
      <c r="N270" s="82"/>
      <c r="O270" s="82"/>
      <c r="P270" s="82"/>
      <c r="Q270" s="82"/>
      <c r="R270" s="8"/>
      <c r="S270" s="9"/>
      <c r="T270" s="10"/>
      <c r="U270" s="10"/>
      <c r="V270" s="10"/>
      <c r="W270" s="10"/>
      <c r="X270" s="8"/>
      <c r="Y270" s="9"/>
      <c r="Z270" s="10"/>
      <c r="AA270" s="10"/>
      <c r="AB270" s="10"/>
      <c r="AC270" s="10"/>
      <c r="AD270" s="8"/>
      <c r="AE270" s="9"/>
      <c r="AF270" s="10"/>
      <c r="AG270" s="10"/>
      <c r="AH270" s="10"/>
      <c r="AI270" s="10"/>
      <c r="AJ270" s="8"/>
      <c r="AK270" s="9"/>
      <c r="AL270" s="10"/>
      <c r="AM270" s="10"/>
      <c r="AN270" s="10"/>
      <c r="AO270" s="10"/>
      <c r="AP270" s="8"/>
      <c r="AQ270" s="9"/>
      <c r="AR270" s="10"/>
      <c r="AS270" s="10"/>
      <c r="AT270" s="10"/>
      <c r="AU270" s="10"/>
      <c r="AV270" s="12"/>
      <c r="AW270" s="9"/>
      <c r="AX270" s="10"/>
    </row>
    <row r="271" spans="1:50" x14ac:dyDescent="0.25">
      <c r="B271" s="5"/>
      <c r="C271" s="6"/>
      <c r="D271" s="7"/>
      <c r="E271" s="7"/>
      <c r="F271" s="8"/>
      <c r="G271" s="9"/>
      <c r="H271" s="74"/>
      <c r="I271" s="74"/>
      <c r="J271" s="74"/>
      <c r="K271" s="74"/>
      <c r="L271" s="82"/>
      <c r="M271" s="82"/>
      <c r="N271" s="82"/>
      <c r="O271" s="82"/>
      <c r="P271" s="82"/>
      <c r="Q271" s="82"/>
      <c r="R271" s="8"/>
      <c r="S271" s="9"/>
      <c r="T271" s="10"/>
      <c r="U271" s="10"/>
      <c r="V271" s="10"/>
      <c r="W271" s="10"/>
      <c r="X271" s="8"/>
      <c r="Y271" s="9"/>
      <c r="Z271" s="10"/>
      <c r="AA271" s="10"/>
      <c r="AB271" s="10"/>
      <c r="AC271" s="10"/>
      <c r="AD271" s="8"/>
      <c r="AE271" s="9"/>
      <c r="AF271" s="10"/>
      <c r="AG271" s="10"/>
      <c r="AH271" s="10"/>
      <c r="AI271" s="10"/>
      <c r="AJ271" s="8"/>
      <c r="AK271" s="9"/>
      <c r="AL271" s="10"/>
      <c r="AM271" s="10"/>
      <c r="AN271" s="10"/>
      <c r="AO271" s="10"/>
      <c r="AP271" s="8"/>
      <c r="AQ271" s="9"/>
      <c r="AR271" s="10"/>
      <c r="AS271" s="10"/>
      <c r="AT271" s="10"/>
      <c r="AU271" s="10"/>
      <c r="AV271" s="12"/>
      <c r="AW271" s="9"/>
      <c r="AX271" s="10"/>
    </row>
    <row r="272" spans="1:50" x14ac:dyDescent="0.25">
      <c r="B272" s="91" t="s">
        <v>327</v>
      </c>
      <c r="C272" s="92"/>
      <c r="D272" s="92"/>
      <c r="E272" s="92"/>
      <c r="F272" s="92"/>
      <c r="G272" s="92"/>
      <c r="H272" s="92"/>
      <c r="I272" s="92"/>
      <c r="J272" s="92"/>
      <c r="K272" s="92"/>
      <c r="L272" s="92"/>
      <c r="M272" s="92"/>
      <c r="N272" s="92"/>
      <c r="O272" s="92"/>
      <c r="P272" s="92"/>
      <c r="Q272" s="92"/>
      <c r="R272" s="8"/>
      <c r="S272" s="9"/>
      <c r="T272" s="10"/>
      <c r="U272" s="10"/>
      <c r="V272" s="10"/>
      <c r="W272" s="10"/>
      <c r="X272" s="8"/>
      <c r="Y272" s="9"/>
      <c r="Z272" s="10"/>
      <c r="AA272" s="10"/>
      <c r="AB272" s="10"/>
      <c r="AC272" s="10"/>
      <c r="AD272" s="8"/>
      <c r="AE272" s="9"/>
      <c r="AF272" s="10"/>
      <c r="AG272" s="10"/>
      <c r="AH272" s="10"/>
      <c r="AI272" s="10"/>
      <c r="AJ272" s="8"/>
      <c r="AK272" s="9"/>
      <c r="AL272" s="10"/>
      <c r="AM272" s="10"/>
      <c r="AN272" s="10"/>
      <c r="AO272" s="10"/>
      <c r="AP272" s="8"/>
      <c r="AQ272" s="9"/>
      <c r="AR272" s="10"/>
      <c r="AS272" s="10"/>
      <c r="AT272" s="10"/>
      <c r="AU272" s="10"/>
      <c r="AV272" s="12"/>
      <c r="AW272" s="9"/>
      <c r="AX272" s="10"/>
    </row>
    <row r="273" spans="2:50" x14ac:dyDescent="0.25">
      <c r="B273" s="92"/>
      <c r="C273" s="92"/>
      <c r="D273" s="92"/>
      <c r="E273" s="92"/>
      <c r="F273" s="92"/>
      <c r="G273" s="92"/>
      <c r="H273" s="92"/>
      <c r="I273" s="92"/>
      <c r="J273" s="92"/>
      <c r="K273" s="92"/>
      <c r="L273" s="92"/>
      <c r="M273" s="92"/>
      <c r="N273" s="92"/>
      <c r="O273" s="92"/>
      <c r="P273" s="92"/>
      <c r="Q273" s="92"/>
      <c r="R273" s="8"/>
      <c r="S273" s="9"/>
      <c r="T273" s="10"/>
      <c r="U273" s="10"/>
      <c r="V273" s="10"/>
      <c r="W273" s="10"/>
      <c r="X273" s="8"/>
      <c r="Y273" s="9"/>
      <c r="Z273" s="10"/>
      <c r="AA273" s="10"/>
      <c r="AB273" s="10"/>
      <c r="AC273" s="10"/>
      <c r="AD273" s="8"/>
      <c r="AE273" s="9"/>
      <c r="AF273" s="10"/>
      <c r="AG273" s="10"/>
      <c r="AH273" s="10"/>
      <c r="AI273" s="10"/>
      <c r="AJ273" s="8"/>
      <c r="AK273" s="9"/>
      <c r="AL273" s="10"/>
      <c r="AM273" s="10"/>
      <c r="AN273" s="10"/>
      <c r="AO273" s="10"/>
      <c r="AP273" s="8"/>
      <c r="AQ273" s="9"/>
      <c r="AR273" s="10"/>
      <c r="AS273" s="10"/>
      <c r="AT273" s="10"/>
      <c r="AU273" s="10"/>
      <c r="AV273" s="12"/>
      <c r="AW273" s="9"/>
      <c r="AX273" s="10"/>
    </row>
    <row r="274" spans="2:50" x14ac:dyDescent="0.25">
      <c r="B274" s="92"/>
      <c r="C274" s="92"/>
      <c r="D274" s="92"/>
      <c r="E274" s="92"/>
      <c r="F274" s="92"/>
      <c r="G274" s="92"/>
      <c r="H274" s="92"/>
      <c r="I274" s="92"/>
      <c r="J274" s="92"/>
      <c r="K274" s="92"/>
      <c r="L274" s="92"/>
      <c r="M274" s="92"/>
      <c r="N274" s="92"/>
      <c r="O274" s="92"/>
      <c r="P274" s="92"/>
      <c r="Q274" s="92"/>
      <c r="R274" s="8"/>
      <c r="S274" s="9"/>
      <c r="T274" s="10"/>
      <c r="U274" s="10"/>
      <c r="V274" s="10"/>
      <c r="W274" s="10"/>
      <c r="X274" s="8"/>
      <c r="Y274" s="9"/>
      <c r="Z274" s="10"/>
      <c r="AA274" s="10"/>
      <c r="AB274" s="10"/>
      <c r="AC274" s="10"/>
      <c r="AD274" s="8"/>
      <c r="AE274" s="9"/>
      <c r="AF274" s="10"/>
      <c r="AG274" s="10"/>
      <c r="AH274" s="10"/>
      <c r="AI274" s="10"/>
      <c r="AJ274" s="8"/>
      <c r="AK274" s="9"/>
      <c r="AL274" s="10"/>
      <c r="AM274" s="10"/>
      <c r="AN274" s="10"/>
      <c r="AO274" s="10"/>
      <c r="AP274" s="8"/>
      <c r="AQ274" s="9"/>
      <c r="AR274" s="10"/>
      <c r="AS274" s="10"/>
      <c r="AT274" s="10"/>
      <c r="AU274" s="10"/>
      <c r="AV274" s="12"/>
      <c r="AW274" s="9"/>
      <c r="AX274" s="10"/>
    </row>
    <row r="275" spans="2:50" x14ac:dyDescent="0.25">
      <c r="B275" s="92"/>
      <c r="C275" s="92"/>
      <c r="D275" s="92"/>
      <c r="E275" s="92"/>
      <c r="F275" s="92"/>
      <c r="G275" s="92"/>
      <c r="H275" s="92"/>
      <c r="I275" s="92"/>
      <c r="J275" s="92"/>
      <c r="K275" s="92"/>
      <c r="L275" s="92"/>
      <c r="M275" s="92"/>
      <c r="N275" s="92"/>
      <c r="O275" s="92"/>
      <c r="P275" s="92"/>
      <c r="Q275" s="92"/>
      <c r="R275" s="8"/>
      <c r="S275" s="9"/>
      <c r="T275" s="10"/>
      <c r="U275" s="10"/>
      <c r="V275" s="10"/>
      <c r="W275" s="10"/>
      <c r="X275" s="8"/>
      <c r="Y275" s="9"/>
      <c r="Z275" s="10"/>
      <c r="AA275" s="10"/>
      <c r="AB275" s="10"/>
      <c r="AC275" s="10"/>
      <c r="AD275" s="8"/>
      <c r="AE275" s="9"/>
      <c r="AF275" s="10"/>
      <c r="AG275" s="10"/>
      <c r="AH275" s="10"/>
      <c r="AI275" s="10"/>
      <c r="AJ275" s="8"/>
      <c r="AK275" s="9"/>
      <c r="AL275" s="10"/>
      <c r="AM275" s="10"/>
      <c r="AN275" s="10"/>
      <c r="AO275" s="10"/>
      <c r="AP275" s="8"/>
      <c r="AQ275" s="9"/>
      <c r="AR275" s="10"/>
      <c r="AS275" s="10"/>
      <c r="AT275" s="10"/>
      <c r="AU275" s="10"/>
      <c r="AV275" s="12"/>
      <c r="AW275" s="9"/>
      <c r="AX275" s="10"/>
    </row>
    <row r="276" spans="2:50" x14ac:dyDescent="0.25">
      <c r="B276" s="92"/>
      <c r="C276" s="92"/>
      <c r="D276" s="92"/>
      <c r="E276" s="92"/>
      <c r="F276" s="92"/>
      <c r="G276" s="92"/>
      <c r="H276" s="92"/>
      <c r="I276" s="92"/>
      <c r="J276" s="92"/>
      <c r="K276" s="92"/>
      <c r="L276" s="92"/>
      <c r="M276" s="92"/>
      <c r="N276" s="92"/>
      <c r="O276" s="92"/>
      <c r="P276" s="92"/>
      <c r="Q276" s="92"/>
      <c r="R276" s="8"/>
      <c r="S276" s="9"/>
      <c r="T276" s="10"/>
      <c r="U276" s="10"/>
      <c r="V276" s="10"/>
      <c r="W276" s="10"/>
      <c r="X276" s="8"/>
      <c r="Y276" s="9"/>
      <c r="Z276" s="10"/>
      <c r="AA276" s="10"/>
      <c r="AB276" s="10"/>
      <c r="AC276" s="10"/>
      <c r="AD276" s="8"/>
      <c r="AE276" s="9"/>
      <c r="AF276" s="10"/>
      <c r="AG276" s="10"/>
      <c r="AH276" s="10"/>
      <c r="AI276" s="10"/>
      <c r="AJ276" s="8"/>
      <c r="AK276" s="9"/>
      <c r="AL276" s="10"/>
      <c r="AM276" s="10"/>
      <c r="AN276" s="10"/>
      <c r="AO276" s="10"/>
      <c r="AP276" s="8"/>
      <c r="AQ276" s="9"/>
      <c r="AR276" s="10"/>
      <c r="AS276" s="10"/>
      <c r="AT276" s="10"/>
      <c r="AU276" s="10"/>
      <c r="AV276" s="12"/>
      <c r="AW276" s="9"/>
      <c r="AX276" s="10"/>
    </row>
    <row r="277" spans="2:50" x14ac:dyDescent="0.25">
      <c r="B277" s="84"/>
    </row>
    <row r="278" spans="2:50" x14ac:dyDescent="0.25">
      <c r="B278" s="85"/>
    </row>
    <row r="279" spans="2:50" x14ac:dyDescent="0.25">
      <c r="B279" s="83"/>
    </row>
    <row r="280" spans="2:50" x14ac:dyDescent="0.25">
      <c r="B280" s="83"/>
    </row>
    <row r="281" spans="2:50" x14ac:dyDescent="0.25">
      <c r="B281" s="83"/>
    </row>
    <row r="282" spans="2:50" x14ac:dyDescent="0.25">
      <c r="B282" s="93" t="s">
        <v>324</v>
      </c>
      <c r="C282" s="93"/>
      <c r="D282" s="93"/>
      <c r="E282" s="93"/>
    </row>
    <row r="283" spans="2:50" x14ac:dyDescent="0.25">
      <c r="B283" s="93" t="s">
        <v>325</v>
      </c>
      <c r="C283" s="93"/>
      <c r="D283" s="93"/>
      <c r="E283" s="93"/>
    </row>
    <row r="284" spans="2:50" x14ac:dyDescent="0.25">
      <c r="B284" s="83" t="s">
        <v>326</v>
      </c>
    </row>
  </sheetData>
  <mergeCells count="552">
    <mergeCell ref="B261:E261"/>
    <mergeCell ref="AQ252:AQ253"/>
    <mergeCell ref="AR252:AR253"/>
    <mergeCell ref="AV252:AV253"/>
    <mergeCell ref="AW252:AW253"/>
    <mergeCell ref="AX252:AX253"/>
    <mergeCell ref="B254:E254"/>
    <mergeCell ref="AE252:AE253"/>
    <mergeCell ref="AF252:AF253"/>
    <mergeCell ref="AJ252:AJ253"/>
    <mergeCell ref="AK252:AK253"/>
    <mergeCell ref="AL252:AL253"/>
    <mergeCell ref="AP252:AP253"/>
    <mergeCell ref="S252:S253"/>
    <mergeCell ref="T252:T253"/>
    <mergeCell ref="X252:X253"/>
    <mergeCell ref="Y252:Y253"/>
    <mergeCell ref="Z252:Z253"/>
    <mergeCell ref="AD252:AD253"/>
    <mergeCell ref="B252:B253"/>
    <mergeCell ref="D252:D253"/>
    <mergeCell ref="E252:E253"/>
    <mergeCell ref="F252:F253"/>
    <mergeCell ref="G252:G253"/>
    <mergeCell ref="H252:H253"/>
    <mergeCell ref="AF246:AF247"/>
    <mergeCell ref="AJ246:AJ247"/>
    <mergeCell ref="AK246:AK247"/>
    <mergeCell ref="T246:T247"/>
    <mergeCell ref="X246:X247"/>
    <mergeCell ref="Y246:Y247"/>
    <mergeCell ref="Z246:Z247"/>
    <mergeCell ref="AD246:AD247"/>
    <mergeCell ref="AE246:AE247"/>
    <mergeCell ref="AR244:AR245"/>
    <mergeCell ref="AW244:AW245"/>
    <mergeCell ref="AX244:AX245"/>
    <mergeCell ref="AF244:AF245"/>
    <mergeCell ref="AK244:AK245"/>
    <mergeCell ref="AL244:AL245"/>
    <mergeCell ref="AQ244:AQ245"/>
    <mergeCell ref="R252:R253"/>
    <mergeCell ref="AR246:AR247"/>
    <mergeCell ref="AV246:AV247"/>
    <mergeCell ref="AW246:AW247"/>
    <mergeCell ref="AX246:AX247"/>
    <mergeCell ref="AL246:AL247"/>
    <mergeCell ref="AP246:AP247"/>
    <mergeCell ref="AQ246:AQ247"/>
    <mergeCell ref="B246:B247"/>
    <mergeCell ref="C246:C247"/>
    <mergeCell ref="E246:E247"/>
    <mergeCell ref="F246:F247"/>
    <mergeCell ref="G246:G247"/>
    <mergeCell ref="H246:H247"/>
    <mergeCell ref="Z244:Z245"/>
    <mergeCell ref="AE244:AE245"/>
    <mergeCell ref="S244:S245"/>
    <mergeCell ref="T244:T245"/>
    <mergeCell ref="Y244:Y245"/>
    <mergeCell ref="B244:B245"/>
    <mergeCell ref="C244:C245"/>
    <mergeCell ref="E244:E245"/>
    <mergeCell ref="G244:G245"/>
    <mergeCell ref="H244:H245"/>
    <mergeCell ref="R246:R247"/>
    <mergeCell ref="S246:S247"/>
    <mergeCell ref="B161:E161"/>
    <mergeCell ref="B173:E173"/>
    <mergeCell ref="B191:E191"/>
    <mergeCell ref="B222:E222"/>
    <mergeCell ref="B230:E230"/>
    <mergeCell ref="B243:E243"/>
    <mergeCell ref="AQ142:AQ143"/>
    <mergeCell ref="AR142:AR143"/>
    <mergeCell ref="AV142:AV143"/>
    <mergeCell ref="F142:F143"/>
    <mergeCell ref="G142:G143"/>
    <mergeCell ref="H142:H143"/>
    <mergeCell ref="AW142:AW143"/>
    <mergeCell ref="AX142:AX143"/>
    <mergeCell ref="B154:E154"/>
    <mergeCell ref="AE142:AE143"/>
    <mergeCell ref="AF142:AF143"/>
    <mergeCell ref="AJ142:AJ143"/>
    <mergeCell ref="AK142:AK143"/>
    <mergeCell ref="AL142:AL143"/>
    <mergeCell ref="AP142:AP143"/>
    <mergeCell ref="S142:S143"/>
    <mergeCell ref="T142:T143"/>
    <mergeCell ref="X142:X143"/>
    <mergeCell ref="Y142:Y143"/>
    <mergeCell ref="Z142:Z143"/>
    <mergeCell ref="AD142:AD143"/>
    <mergeCell ref="R142:R143"/>
    <mergeCell ref="B142:B143"/>
    <mergeCell ref="D142:D143"/>
    <mergeCell ref="E142:E143"/>
    <mergeCell ref="Y140:Y141"/>
    <mergeCell ref="Z140:Z141"/>
    <mergeCell ref="H140:H141"/>
    <mergeCell ref="AP140:AP141"/>
    <mergeCell ref="AQ140:AQ141"/>
    <mergeCell ref="AR140:AR141"/>
    <mergeCell ref="AV140:AV141"/>
    <mergeCell ref="AW140:AW141"/>
    <mergeCell ref="AX140:AX141"/>
    <mergeCell ref="AD140:AD141"/>
    <mergeCell ref="AE140:AE141"/>
    <mergeCell ref="AF140:AF141"/>
    <mergeCell ref="AJ140:AJ141"/>
    <mergeCell ref="AK140:AK141"/>
    <mergeCell ref="AL140:AL141"/>
    <mergeCell ref="AV135:AV139"/>
    <mergeCell ref="AW135:AW139"/>
    <mergeCell ref="AX135:AX139"/>
    <mergeCell ref="B140:B141"/>
    <mergeCell ref="D140:D141"/>
    <mergeCell ref="E140:E141"/>
    <mergeCell ref="F140:F141"/>
    <mergeCell ref="G140:G141"/>
    <mergeCell ref="AE135:AE139"/>
    <mergeCell ref="AF135:AF139"/>
    <mergeCell ref="AJ135:AJ139"/>
    <mergeCell ref="AK135:AK139"/>
    <mergeCell ref="AL135:AL139"/>
    <mergeCell ref="AP135:AP139"/>
    <mergeCell ref="S135:S139"/>
    <mergeCell ref="T135:T139"/>
    <mergeCell ref="X135:X139"/>
    <mergeCell ref="Y135:Y139"/>
    <mergeCell ref="Z135:Z139"/>
    <mergeCell ref="AD135:AD139"/>
    <mergeCell ref="R140:R141"/>
    <mergeCell ref="S140:S141"/>
    <mergeCell ref="T140:T141"/>
    <mergeCell ref="X140:X141"/>
    <mergeCell ref="R135:R139"/>
    <mergeCell ref="B135:B139"/>
    <mergeCell ref="C135:C139"/>
    <mergeCell ref="E135:E139"/>
    <mergeCell ref="F135:F139"/>
    <mergeCell ref="G135:G139"/>
    <mergeCell ref="H135:H139"/>
    <mergeCell ref="AQ135:AQ139"/>
    <mergeCell ref="AR135:AR139"/>
    <mergeCell ref="Y128:Y134"/>
    <mergeCell ref="Z128:Z134"/>
    <mergeCell ref="H128:H134"/>
    <mergeCell ref="AP128:AP134"/>
    <mergeCell ref="AQ128:AQ134"/>
    <mergeCell ref="AR128:AR134"/>
    <mergeCell ref="AV128:AV134"/>
    <mergeCell ref="AW128:AW134"/>
    <mergeCell ref="AX128:AX134"/>
    <mergeCell ref="AD128:AD134"/>
    <mergeCell ref="AE128:AE134"/>
    <mergeCell ref="AF128:AF134"/>
    <mergeCell ref="AJ128:AJ134"/>
    <mergeCell ref="AK128:AK134"/>
    <mergeCell ref="AL128:AL134"/>
    <mergeCell ref="AV123:AV127"/>
    <mergeCell ref="AW123:AW127"/>
    <mergeCell ref="AX123:AX127"/>
    <mergeCell ref="B128:B134"/>
    <mergeCell ref="C128:C134"/>
    <mergeCell ref="E128:E134"/>
    <mergeCell ref="F128:F134"/>
    <mergeCell ref="G128:G134"/>
    <mergeCell ref="AE123:AE127"/>
    <mergeCell ref="AF123:AF127"/>
    <mergeCell ref="AJ123:AJ127"/>
    <mergeCell ref="AK123:AK127"/>
    <mergeCell ref="AL123:AL127"/>
    <mergeCell ref="AP123:AP127"/>
    <mergeCell ref="S123:S127"/>
    <mergeCell ref="T123:T127"/>
    <mergeCell ref="X123:X127"/>
    <mergeCell ref="Y123:Y127"/>
    <mergeCell ref="Z123:Z127"/>
    <mergeCell ref="AD123:AD127"/>
    <mergeCell ref="R128:R134"/>
    <mergeCell ref="S128:S134"/>
    <mergeCell ref="T128:T134"/>
    <mergeCell ref="X128:X134"/>
    <mergeCell ref="R123:R127"/>
    <mergeCell ref="B123:B127"/>
    <mergeCell ref="C123:C127"/>
    <mergeCell ref="E123:E127"/>
    <mergeCell ref="F123:F127"/>
    <mergeCell ref="G123:G127"/>
    <mergeCell ref="H123:H127"/>
    <mergeCell ref="AQ123:AQ127"/>
    <mergeCell ref="AR123:AR127"/>
    <mergeCell ref="AP105:AP122"/>
    <mergeCell ref="AQ105:AQ122"/>
    <mergeCell ref="AR105:AR122"/>
    <mergeCell ref="AV105:AV122"/>
    <mergeCell ref="AW105:AW122"/>
    <mergeCell ref="AX105:AX122"/>
    <mergeCell ref="AD105:AD122"/>
    <mergeCell ref="AE105:AE122"/>
    <mergeCell ref="AF105:AF122"/>
    <mergeCell ref="AJ105:AJ122"/>
    <mergeCell ref="AK105:AK122"/>
    <mergeCell ref="AL105:AL122"/>
    <mergeCell ref="AP96:AP102"/>
    <mergeCell ref="AQ96:AQ102"/>
    <mergeCell ref="AR96:AR102"/>
    <mergeCell ref="R96:R102"/>
    <mergeCell ref="S96:S102"/>
    <mergeCell ref="T96:T102"/>
    <mergeCell ref="X96:X102"/>
    <mergeCell ref="Y96:Y102"/>
    <mergeCell ref="Z96:Z102"/>
    <mergeCell ref="AE96:AE102"/>
    <mergeCell ref="AF96:AF102"/>
    <mergeCell ref="AJ96:AJ102"/>
    <mergeCell ref="AK96:AK102"/>
    <mergeCell ref="AL96:AL102"/>
    <mergeCell ref="B104:E104"/>
    <mergeCell ref="B105:B122"/>
    <mergeCell ref="C105:C122"/>
    <mergeCell ref="E105:E122"/>
    <mergeCell ref="F105:F122"/>
    <mergeCell ref="G105:G122"/>
    <mergeCell ref="H96:H102"/>
    <mergeCell ref="R105:R122"/>
    <mergeCell ref="S105:S122"/>
    <mergeCell ref="T105:T122"/>
    <mergeCell ref="X105:X122"/>
    <mergeCell ref="Y105:Y122"/>
    <mergeCell ref="Z105:Z122"/>
    <mergeCell ref="H105:H122"/>
    <mergeCell ref="AV89:AV95"/>
    <mergeCell ref="AW89:AW95"/>
    <mergeCell ref="AX89:AX95"/>
    <mergeCell ref="B96:B102"/>
    <mergeCell ref="C96:C102"/>
    <mergeCell ref="E96:E102"/>
    <mergeCell ref="F96:F102"/>
    <mergeCell ref="G96:G102"/>
    <mergeCell ref="AE89:AE95"/>
    <mergeCell ref="AF89:AF95"/>
    <mergeCell ref="AJ89:AJ95"/>
    <mergeCell ref="AK89:AK95"/>
    <mergeCell ref="AL89:AL95"/>
    <mergeCell ref="AP89:AP95"/>
    <mergeCell ref="S89:S95"/>
    <mergeCell ref="T89:T95"/>
    <mergeCell ref="X89:X95"/>
    <mergeCell ref="Y89:Y95"/>
    <mergeCell ref="Z89:Z95"/>
    <mergeCell ref="AD89:AD95"/>
    <mergeCell ref="AV96:AV102"/>
    <mergeCell ref="AW96:AW102"/>
    <mergeCell ref="AX96:AX102"/>
    <mergeCell ref="AD96:AD102"/>
    <mergeCell ref="R89:R95"/>
    <mergeCell ref="B89:B95"/>
    <mergeCell ref="C89:C95"/>
    <mergeCell ref="E89:E95"/>
    <mergeCell ref="F89:F95"/>
    <mergeCell ref="G89:G95"/>
    <mergeCell ref="H89:H95"/>
    <mergeCell ref="AQ89:AQ95"/>
    <mergeCell ref="AR89:AR95"/>
    <mergeCell ref="AP83:AP88"/>
    <mergeCell ref="AQ83:AQ88"/>
    <mergeCell ref="AR83:AR88"/>
    <mergeCell ref="AV83:AV88"/>
    <mergeCell ref="AW83:AW88"/>
    <mergeCell ref="AX83:AX88"/>
    <mergeCell ref="AD83:AD88"/>
    <mergeCell ref="AE83:AE88"/>
    <mergeCell ref="AF83:AF88"/>
    <mergeCell ref="AJ83:AJ88"/>
    <mergeCell ref="AK83:AK88"/>
    <mergeCell ref="AL83:AL88"/>
    <mergeCell ref="B83:B88"/>
    <mergeCell ref="C83:C88"/>
    <mergeCell ref="E83:E88"/>
    <mergeCell ref="F83:F88"/>
    <mergeCell ref="G83:G88"/>
    <mergeCell ref="AE79:AE82"/>
    <mergeCell ref="AF79:AF82"/>
    <mergeCell ref="AJ79:AJ82"/>
    <mergeCell ref="AK79:AK82"/>
    <mergeCell ref="S79:S82"/>
    <mergeCell ref="T79:T82"/>
    <mergeCell ref="X79:X82"/>
    <mergeCell ref="Y79:Y82"/>
    <mergeCell ref="Z79:Z82"/>
    <mergeCell ref="AD79:AD82"/>
    <mergeCell ref="R83:R88"/>
    <mergeCell ref="S83:S88"/>
    <mergeCell ref="T83:T88"/>
    <mergeCell ref="X83:X88"/>
    <mergeCell ref="Y83:Y88"/>
    <mergeCell ref="Z83:Z88"/>
    <mergeCell ref="H83:H88"/>
    <mergeCell ref="AQ76:AQ78"/>
    <mergeCell ref="AR76:AR78"/>
    <mergeCell ref="AV76:AV78"/>
    <mergeCell ref="AW76:AW78"/>
    <mergeCell ref="AX76:AX78"/>
    <mergeCell ref="AL76:AL78"/>
    <mergeCell ref="AP76:AP78"/>
    <mergeCell ref="AQ79:AQ82"/>
    <mergeCell ref="AR79:AR82"/>
    <mergeCell ref="AV79:AV82"/>
    <mergeCell ref="AW79:AW82"/>
    <mergeCell ref="AX79:AX82"/>
    <mergeCell ref="AL79:AL82"/>
    <mergeCell ref="AP79:AP82"/>
    <mergeCell ref="B79:B82"/>
    <mergeCell ref="E79:E82"/>
    <mergeCell ref="F79:F82"/>
    <mergeCell ref="G79:G82"/>
    <mergeCell ref="H79:H82"/>
    <mergeCell ref="AE76:AE78"/>
    <mergeCell ref="AF76:AF78"/>
    <mergeCell ref="AJ76:AJ78"/>
    <mergeCell ref="AK76:AK78"/>
    <mergeCell ref="S76:S78"/>
    <mergeCell ref="T76:T78"/>
    <mergeCell ref="X76:X78"/>
    <mergeCell ref="Y76:Y78"/>
    <mergeCell ref="Z76:Z78"/>
    <mergeCell ref="AD76:AD78"/>
    <mergeCell ref="R76:R78"/>
    <mergeCell ref="R79:R82"/>
    <mergeCell ref="B76:B78"/>
    <mergeCell ref="E76:E78"/>
    <mergeCell ref="F76:F78"/>
    <mergeCell ref="G76:G78"/>
    <mergeCell ref="H76:H78"/>
    <mergeCell ref="AE69:AE75"/>
    <mergeCell ref="AF69:AF75"/>
    <mergeCell ref="AJ69:AJ75"/>
    <mergeCell ref="AK69:AK75"/>
    <mergeCell ref="S69:S75"/>
    <mergeCell ref="T69:T75"/>
    <mergeCell ref="X69:X75"/>
    <mergeCell ref="Y69:Y75"/>
    <mergeCell ref="Z69:Z75"/>
    <mergeCell ref="AD69:AD75"/>
    <mergeCell ref="B69:B75"/>
    <mergeCell ref="C69:C75"/>
    <mergeCell ref="E69:E75"/>
    <mergeCell ref="F69:F75"/>
    <mergeCell ref="G69:G75"/>
    <mergeCell ref="H69:H75"/>
    <mergeCell ref="AF62:AF68"/>
    <mergeCell ref="AJ62:AJ68"/>
    <mergeCell ref="AK62:AK68"/>
    <mergeCell ref="T62:T68"/>
    <mergeCell ref="X62:X68"/>
    <mergeCell ref="Y62:Y68"/>
    <mergeCell ref="Z62:Z68"/>
    <mergeCell ref="AV55:AV61"/>
    <mergeCell ref="R55:R61"/>
    <mergeCell ref="S55:S61"/>
    <mergeCell ref="T55:T61"/>
    <mergeCell ref="R69:R75"/>
    <mergeCell ref="AR62:AR68"/>
    <mergeCell ref="AV62:AV68"/>
    <mergeCell ref="AW62:AW68"/>
    <mergeCell ref="AX62:AX68"/>
    <mergeCell ref="AL62:AL68"/>
    <mergeCell ref="AP62:AP68"/>
    <mergeCell ref="AQ62:AQ68"/>
    <mergeCell ref="AQ69:AQ75"/>
    <mergeCell ref="AR69:AR75"/>
    <mergeCell ref="AV69:AV75"/>
    <mergeCell ref="AW69:AW75"/>
    <mergeCell ref="AX69:AX75"/>
    <mergeCell ref="AL69:AL75"/>
    <mergeCell ref="AP69:AP75"/>
    <mergeCell ref="AQ55:AQ61"/>
    <mergeCell ref="AR55:AR61"/>
    <mergeCell ref="X55:X61"/>
    <mergeCell ref="Y55:Y61"/>
    <mergeCell ref="Z55:Z61"/>
    <mergeCell ref="AD55:AD61"/>
    <mergeCell ref="AE55:AE61"/>
    <mergeCell ref="AF55:AF61"/>
    <mergeCell ref="AD62:AD68"/>
    <mergeCell ref="AE62:AE68"/>
    <mergeCell ref="B62:B68"/>
    <mergeCell ref="C62:C68"/>
    <mergeCell ref="E62:E68"/>
    <mergeCell ref="F62:F68"/>
    <mergeCell ref="G62:G68"/>
    <mergeCell ref="H62:H68"/>
    <mergeCell ref="AJ55:AJ61"/>
    <mergeCell ref="AK55:AK61"/>
    <mergeCell ref="AL55:AL61"/>
    <mergeCell ref="R62:R68"/>
    <mergeCell ref="S62:S68"/>
    <mergeCell ref="X43:X46"/>
    <mergeCell ref="AW43:AW46"/>
    <mergeCell ref="AX43:AX46"/>
    <mergeCell ref="B55:B61"/>
    <mergeCell ref="C55:C61"/>
    <mergeCell ref="E55:E61"/>
    <mergeCell ref="F55:F61"/>
    <mergeCell ref="G55:G61"/>
    <mergeCell ref="H55:H61"/>
    <mergeCell ref="AK43:AK46"/>
    <mergeCell ref="AL43:AL46"/>
    <mergeCell ref="AP43:AP46"/>
    <mergeCell ref="AQ43:AQ46"/>
    <mergeCell ref="AR43:AR46"/>
    <mergeCell ref="AV43:AV46"/>
    <mergeCell ref="Y43:Y46"/>
    <mergeCell ref="Z43:Z46"/>
    <mergeCell ref="AD43:AD46"/>
    <mergeCell ref="AE43:AE46"/>
    <mergeCell ref="AF43:AF46"/>
    <mergeCell ref="AJ43:AJ46"/>
    <mergeCell ref="AW55:AW61"/>
    <mergeCell ref="AX55:AX61"/>
    <mergeCell ref="AP55:AP61"/>
    <mergeCell ref="AV36:AV42"/>
    <mergeCell ref="AW36:AW42"/>
    <mergeCell ref="AX36:AX42"/>
    <mergeCell ref="B43:B46"/>
    <mergeCell ref="C43:C46"/>
    <mergeCell ref="E43:E46"/>
    <mergeCell ref="F43:F46"/>
    <mergeCell ref="G43:G46"/>
    <mergeCell ref="H43:H46"/>
    <mergeCell ref="AJ36:AJ42"/>
    <mergeCell ref="AK36:AK42"/>
    <mergeCell ref="AL36:AL42"/>
    <mergeCell ref="AP36:AP42"/>
    <mergeCell ref="AQ36:AQ42"/>
    <mergeCell ref="AR36:AR42"/>
    <mergeCell ref="X36:X42"/>
    <mergeCell ref="Y36:Y42"/>
    <mergeCell ref="Z36:Z42"/>
    <mergeCell ref="AD36:AD42"/>
    <mergeCell ref="AE36:AE42"/>
    <mergeCell ref="AF36:AF42"/>
    <mergeCell ref="R43:R46"/>
    <mergeCell ref="S43:S46"/>
    <mergeCell ref="T43:T46"/>
    <mergeCell ref="AP29:AP35"/>
    <mergeCell ref="AQ29:AQ35"/>
    <mergeCell ref="AR29:AR35"/>
    <mergeCell ref="R29:R35"/>
    <mergeCell ref="S29:S35"/>
    <mergeCell ref="T29:T35"/>
    <mergeCell ref="X29:X35"/>
    <mergeCell ref="Y29:Y35"/>
    <mergeCell ref="Z29:Z35"/>
    <mergeCell ref="AE29:AE35"/>
    <mergeCell ref="AF29:AF35"/>
    <mergeCell ref="AJ29:AJ35"/>
    <mergeCell ref="AK29:AK35"/>
    <mergeCell ref="AL29:AL35"/>
    <mergeCell ref="B36:B42"/>
    <mergeCell ref="C36:C42"/>
    <mergeCell ref="E36:E42"/>
    <mergeCell ref="F36:F42"/>
    <mergeCell ref="G36:G42"/>
    <mergeCell ref="H36:H42"/>
    <mergeCell ref="R36:R42"/>
    <mergeCell ref="S36:S42"/>
    <mergeCell ref="T36:T42"/>
    <mergeCell ref="AX24:AX28"/>
    <mergeCell ref="B29:B35"/>
    <mergeCell ref="C29:C35"/>
    <mergeCell ref="E29:E35"/>
    <mergeCell ref="F29:F35"/>
    <mergeCell ref="G29:G35"/>
    <mergeCell ref="H29:H35"/>
    <mergeCell ref="AL24:AL28"/>
    <mergeCell ref="AP24:AP28"/>
    <mergeCell ref="AQ24:AQ28"/>
    <mergeCell ref="AR24:AR28"/>
    <mergeCell ref="AV24:AV28"/>
    <mergeCell ref="AW24:AW28"/>
    <mergeCell ref="Z24:Z28"/>
    <mergeCell ref="AD24:AD28"/>
    <mergeCell ref="AE24:AE28"/>
    <mergeCell ref="AF24:AF28"/>
    <mergeCell ref="AJ24:AJ28"/>
    <mergeCell ref="AK24:AK28"/>
    <mergeCell ref="R24:R28"/>
    <mergeCell ref="AV29:AV35"/>
    <mergeCell ref="AW29:AW35"/>
    <mergeCell ref="AX29:AX35"/>
    <mergeCell ref="AD29:AD35"/>
    <mergeCell ref="AW18:AW23"/>
    <mergeCell ref="AX18:AX23"/>
    <mergeCell ref="B24:B28"/>
    <mergeCell ref="C24:C28"/>
    <mergeCell ref="E24:E28"/>
    <mergeCell ref="F24:F28"/>
    <mergeCell ref="G24:G28"/>
    <mergeCell ref="H24:H28"/>
    <mergeCell ref="AK18:AK23"/>
    <mergeCell ref="AL18:AL23"/>
    <mergeCell ref="AP18:AP23"/>
    <mergeCell ref="AQ18:AQ23"/>
    <mergeCell ref="AR18:AR23"/>
    <mergeCell ref="AV18:AV23"/>
    <mergeCell ref="Y18:Y23"/>
    <mergeCell ref="Z18:Z23"/>
    <mergeCell ref="AD18:AD23"/>
    <mergeCell ref="AE18:AE23"/>
    <mergeCell ref="AF18:AF23"/>
    <mergeCell ref="AJ18:AJ23"/>
    <mergeCell ref="S24:S28"/>
    <mergeCell ref="T24:T28"/>
    <mergeCell ref="X24:X28"/>
    <mergeCell ref="Y24:Y28"/>
    <mergeCell ref="C18:C23"/>
    <mergeCell ref="E18:E23"/>
    <mergeCell ref="F18:F23"/>
    <mergeCell ref="G18:G23"/>
    <mergeCell ref="H18:H23"/>
    <mergeCell ref="R18:R23"/>
    <mergeCell ref="S18:S23"/>
    <mergeCell ref="T18:T23"/>
    <mergeCell ref="X18:X23"/>
    <mergeCell ref="AY15:BA15"/>
    <mergeCell ref="B10:R13"/>
    <mergeCell ref="B272:Q276"/>
    <mergeCell ref="B282:E282"/>
    <mergeCell ref="B283:E283"/>
    <mergeCell ref="B1:AX7"/>
    <mergeCell ref="B15:D15"/>
    <mergeCell ref="F15:H15"/>
    <mergeCell ref="O15:Q15"/>
    <mergeCell ref="L15:N15"/>
    <mergeCell ref="R15:T15"/>
    <mergeCell ref="X15:Z15"/>
    <mergeCell ref="AD15:AF15"/>
    <mergeCell ref="AJ15:AL15"/>
    <mergeCell ref="I15:K15"/>
    <mergeCell ref="U15:W15"/>
    <mergeCell ref="AA15:AC15"/>
    <mergeCell ref="AG15:AI15"/>
    <mergeCell ref="AM15:AO15"/>
    <mergeCell ref="AS15:AU15"/>
    <mergeCell ref="AP15:AR15"/>
    <mergeCell ref="AV15:AX15"/>
    <mergeCell ref="B17:E17"/>
    <mergeCell ref="B18:B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Eliana Gomez Rodriguez</dc:creator>
  <cp:lastModifiedBy>PS. Eliana Gomez Rodriguez</cp:lastModifiedBy>
  <cp:lastPrinted>2022-03-23T21:46:50Z</cp:lastPrinted>
  <dcterms:created xsi:type="dcterms:W3CDTF">2022-03-14T19:24:01Z</dcterms:created>
  <dcterms:modified xsi:type="dcterms:W3CDTF">2022-03-28T14:08:37Z</dcterms:modified>
</cp:coreProperties>
</file>