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ycalfonsom\Documents\CATHERINE ALFONSO\2022\PROCESOS\CONVOCATORIA PUBLICA\MICROFOCUS\"/>
    </mc:Choice>
  </mc:AlternateContent>
  <bookViews>
    <workbookView xWindow="0" yWindow="0" windowWidth="20430" windowHeight="6960"/>
  </bookViews>
  <sheets>
    <sheet name="Hoja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1" l="1"/>
  <c r="E31" i="1"/>
  <c r="D31" i="1"/>
  <c r="D26" i="1"/>
  <c r="F30" i="1"/>
  <c r="E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D32" i="1" l="1"/>
  <c r="F31" i="1"/>
  <c r="F26" i="1"/>
  <c r="E32" i="1"/>
  <c r="F32" i="1" l="1"/>
</calcChain>
</file>

<file path=xl/sharedStrings.xml><?xml version="1.0" encoding="utf-8"?>
<sst xmlns="http://schemas.openxmlformats.org/spreadsheetml/2006/main" count="73" uniqueCount="45">
  <si>
    <t>RENOVACIÓN Y SOPORTE DEL LICENCIAMIENTO</t>
  </si>
  <si>
    <t>Cantidad</t>
  </si>
  <si>
    <t>Valor Total (1 año)  incluido IVA</t>
  </si>
  <si>
    <t>Tipo</t>
  </si>
  <si>
    <t>Nombre del producto</t>
  </si>
  <si>
    <t>Unidad</t>
  </si>
  <si>
    <t>Universal Discovery 1 Unit (Version 2), with a minimum initial purchase of 100 units required - A-S100128065</t>
  </si>
  <si>
    <t>Nombrada</t>
  </si>
  <si>
    <t>Per Managed Data Repository (MDR) - A-S100128065</t>
  </si>
  <si>
    <t>Concurrente</t>
  </si>
  <si>
    <t>Asset Manager Enterprise Suite concurrente - A-S100128065</t>
  </si>
  <si>
    <t>Asset Manager Enterprise Suite -A-S100128065</t>
  </si>
  <si>
    <t>ALM Octane Pro Concurrent User Software E-LTU - A-S100127960</t>
  </si>
  <si>
    <t>UFT One Seat User Software E-LTU - A-S100127960</t>
  </si>
  <si>
    <t>Unified Functional Testing Runtime Engine Concurrent User Software E-LTU - A-S100127960</t>
  </si>
  <si>
    <t>Project and Portfolio Management Enterprise Suite Concurrent User E-LTU  -A-S100127960</t>
  </si>
  <si>
    <t>Project and Portfolio Management Enterprise Suite Enterprise Suite Casual User - A-S100127960</t>
  </si>
  <si>
    <t>FSCA Flexible Deployment Plan for one Named Contribuiting for 15 Developer  - A-S100128059</t>
  </si>
  <si>
    <t>WebInspect for 1 Named User  - A-S100128059</t>
  </si>
  <si>
    <t>Dimensions CM Per Named User (Antes Serena) - 00591778</t>
  </si>
  <si>
    <t>Dimensions CM Per Concurrent User (Antes Serena) - 00591778</t>
  </si>
  <si>
    <t>One Concurrent User Software E-LTU  - 2152081534-X 16/12/2020</t>
  </si>
  <si>
    <t>Operations Orchestration Server and Storage Node Software E-LTU -  2152081534-X</t>
  </si>
  <si>
    <t>Service Manager Smart Analytics Module Concurrent User Software E-LTU -  A-S100074367</t>
  </si>
  <si>
    <t>Service Manager Smart Analytics Module Named User Software E-LTU  - A-S100074367</t>
  </si>
  <si>
    <t>Service Management Automation Suite Express Edition 5 Concurrent Users Software E-LTU - A-S100074367</t>
  </si>
  <si>
    <t>Service Manager Enterprise Suite with Connect-It Connectors and Knowledge Management Concurrent User Software E-LTU - 2153321328-A</t>
  </si>
  <si>
    <t>Service Manager Enterprise Suite with Connect-It Connectors and Knowledge Management Named User Software E-LTU  - 2153321328-A</t>
  </si>
  <si>
    <t>UCMDB 10.00+ Foundation Entitlement Software E-LTU -  2153321328-A</t>
  </si>
  <si>
    <t>ADQUISICION LICENCIAMIENTO</t>
  </si>
  <si>
    <t>Valor Total de la oferta económica</t>
  </si>
  <si>
    <t>NOTA 1: Los valores ofertados se estiman para todo el plazo de ejecución del contrato, por lo cual, no habrá lugar a reajustes de los precios ofrecidos durante dicho plazo.</t>
  </si>
  <si>
    <t>NOTA 2: Los valores ofertados deberán tener en cuenta las especificaciones técnicas establecidas en la presente invitación 
NOTA 3: El valor ofertados cubrirá el total de gastos y costos en los que incurra el contratista para la ejecución del contrato</t>
  </si>
  <si>
    <t>NOTA 4: Se deberá diligenciar la totalidad de campos en el formato de Oferta Económica</t>
  </si>
  <si>
    <t>NOTA 5: La oferta se presenta en pesos colombianos y sin cifras decimales</t>
  </si>
  <si>
    <t xml:space="preserve">________________________________________
NOMBRE O RAZÓN SOCIAL DEL PROPONENTE
NOMBRE Y FIRMA DEL REPRESENTANTE LEGAL - C.C.
FIRMADA POR EL REPRESENTANTE LEGAL DEL PROPONENTE, O POR EL REPRESENTANTE DEL CONSORCIO O DE LA UNIÓN TEMPORAL, SEGÚN SEA EL CASO.
</t>
  </si>
  <si>
    <t xml:space="preserve">Service Management Automation Suite Express Edition 5 User Pack - Nombrado ( INLUYE 1 DE SOPORTE ) </t>
  </si>
  <si>
    <t>Service Management Automation Suite Express Edition 5 User Pack - Concurrente ( INLUYE 1 DE SOPORTE )</t>
  </si>
  <si>
    <t>Valor Total (1 año)  Techo establecido, incluido IVA</t>
  </si>
  <si>
    <t>Valor Unitario del licenciamiento
(1 año), incluido IVA</t>
  </si>
  <si>
    <t>NOTA 6: El proponente no podrá exceder el presupuesto oficial estimado ni el presupuesto unitario estimado por Colpensiones, so pena de rechazo de la oferta.</t>
  </si>
  <si>
    <t>Valor Total adquisición del licenciamiento</t>
  </si>
  <si>
    <t>Valor Total renovación del licenciamiento</t>
  </si>
  <si>
    <t>NOTA 7: Las licencias cuyo valor se encuentra en cero es porque el valor esta incluido y asociado a otro licenciamiento y su funcionamiento no genera ningun costo.</t>
  </si>
  <si>
    <t>Anexo No. 10
 Oferta Económica Licenciamiento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</si>
</sst>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15" x14ac:knownFonts="1">
    <font>
      <sz val="11"/>
      <color theme="1"/>
      <name val="Arial"/>
    </font>
    <font>
      <b/>
      <sz val="11"/>
      <color theme="1"/>
      <name val="Calibri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0"/>
      <name val="Calibri"/>
      <family val="2"/>
    </font>
    <font>
      <b/>
      <sz val="11"/>
      <color rgb="FF222222"/>
      <name val="Calibri"/>
      <family val="2"/>
    </font>
    <font>
      <sz val="11"/>
      <color rgb="FF222222"/>
      <name val="Calibri"/>
      <family val="2"/>
    </font>
    <font>
      <i/>
      <sz val="11"/>
      <color rgb="FF222222"/>
      <name val="Calibri"/>
      <family val="2"/>
    </font>
    <font>
      <b/>
      <sz val="10"/>
      <color rgb="FF222222"/>
      <name val="Calibri"/>
      <family val="2"/>
    </font>
    <font>
      <b/>
      <sz val="9"/>
      <color rgb="FF000000"/>
      <name val="Calibri"/>
      <family val="2"/>
    </font>
    <font>
      <sz val="8"/>
      <color theme="1"/>
      <name val="Arial"/>
      <family val="2"/>
    </font>
    <font>
      <sz val="11"/>
      <color rgb="FF222222"/>
      <name val="Calibri"/>
      <family val="2"/>
      <scheme val="minor"/>
    </font>
    <font>
      <i/>
      <sz val="11"/>
      <color rgb="FF222222"/>
      <name val="Calibri"/>
      <family val="2"/>
      <scheme val="minor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3" fillId="0" borderId="0" xfId="0" applyFont="1"/>
    <xf numFmtId="0" fontId="6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wrapText="1"/>
    </xf>
    <xf numFmtId="0" fontId="7" fillId="4" borderId="5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vertical="center"/>
    </xf>
    <xf numFmtId="164" fontId="1" fillId="0" borderId="2" xfId="0" applyNumberFormat="1" applyFont="1" applyBorder="1"/>
    <xf numFmtId="164" fontId="1" fillId="0" borderId="5" xfId="0" applyNumberFormat="1" applyFont="1" applyBorder="1"/>
    <xf numFmtId="0" fontId="0" fillId="0" borderId="0" xfId="0" applyFont="1" applyAlignment="1"/>
    <xf numFmtId="164" fontId="3" fillId="0" borderId="5" xfId="0" applyNumberFormat="1" applyFont="1" applyBorder="1" applyAlignment="1">
      <alignment horizontal="right" vertical="center"/>
    </xf>
    <xf numFmtId="0" fontId="7" fillId="5" borderId="5" xfId="0" applyFont="1" applyFill="1" applyBorder="1" applyAlignment="1">
      <alignment wrapText="1"/>
    </xf>
    <xf numFmtId="0" fontId="7" fillId="5" borderId="5" xfId="0" applyFont="1" applyFill="1" applyBorder="1" applyAlignment="1">
      <alignment vertical="center" wrapText="1"/>
    </xf>
    <xf numFmtId="0" fontId="13" fillId="6" borderId="13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6" fillId="4" borderId="2" xfId="0" applyFont="1" applyFill="1" applyBorder="1" applyAlignment="1">
      <alignment horizontal="right" wrapText="1"/>
    </xf>
    <xf numFmtId="0" fontId="2" fillId="0" borderId="7" xfId="0" applyFont="1" applyBorder="1"/>
    <xf numFmtId="0" fontId="2" fillId="0" borderId="3" xfId="0" applyFont="1" applyBorder="1"/>
    <xf numFmtId="0" fontId="9" fillId="0" borderId="8" xfId="0" applyFont="1" applyBorder="1" applyAlignment="1">
      <alignment horizontal="left" wrapText="1"/>
    </xf>
    <xf numFmtId="0" fontId="2" fillId="0" borderId="9" xfId="0" applyFont="1" applyBorder="1"/>
    <xf numFmtId="0" fontId="9" fillId="0" borderId="10" xfId="0" applyFont="1" applyBorder="1" applyAlignment="1">
      <alignment horizontal="left" wrapText="1"/>
    </xf>
    <xf numFmtId="0" fontId="0" fillId="0" borderId="0" xfId="0" applyFont="1" applyAlignment="1"/>
    <xf numFmtId="0" fontId="10" fillId="0" borderId="10" xfId="0" applyFont="1" applyBorder="1" applyAlignment="1">
      <alignment horizontal="left" wrapText="1"/>
    </xf>
    <xf numFmtId="0" fontId="14" fillId="0" borderId="0" xfId="0" applyFont="1" applyAlignment="1"/>
    <xf numFmtId="0" fontId="11" fillId="0" borderId="0" xfId="0" applyFont="1" applyAlignment="1">
      <alignment horizontal="left" wrapText="1"/>
    </xf>
    <xf numFmtId="0" fontId="2" fillId="0" borderId="13" xfId="0" applyFont="1" applyBorder="1"/>
    <xf numFmtId="0" fontId="4" fillId="2" borderId="1" xfId="0" applyFont="1" applyFill="1" applyBorder="1" applyAlignment="1">
      <alignment horizontal="center" vertical="center"/>
    </xf>
    <xf numFmtId="0" fontId="2" fillId="0" borderId="11" xfId="0" applyFont="1" applyBorder="1"/>
    <xf numFmtId="0" fontId="5" fillId="2" borderId="12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4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 patternType="solid">
          <fgColor rgb="FFE2EFD9"/>
          <bgColor rgb="FFE2EF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323850</xdr:colOff>
      <xdr:row>0</xdr:row>
      <xdr:rowOff>95250</xdr:rowOff>
    </xdr:from>
    <xdr:ext cx="1752600" cy="55245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abSelected="1" zoomScaleNormal="100" workbookViewId="0">
      <selection activeCell="B3" sqref="B3"/>
    </sheetView>
  </sheetViews>
  <sheetFormatPr baseColWidth="10" defaultColWidth="12.625" defaultRowHeight="15" customHeight="1" x14ac:dyDescent="0.2"/>
  <cols>
    <col min="1" max="1" width="14.125" customWidth="1"/>
    <col min="2" max="2" width="110.5" customWidth="1"/>
    <col min="3" max="3" width="15.375" customWidth="1"/>
    <col min="4" max="4" width="15.375" style="9" customWidth="1"/>
    <col min="5" max="5" width="16.5" customWidth="1"/>
    <col min="6" max="6" width="18" customWidth="1"/>
    <col min="7" max="24" width="9.375" customWidth="1"/>
  </cols>
  <sheetData>
    <row r="1" spans="1:24" ht="60.75" customHeight="1" x14ac:dyDescent="0.25">
      <c r="A1" s="33" t="s">
        <v>44</v>
      </c>
      <c r="B1" s="26"/>
      <c r="C1" s="26"/>
      <c r="D1" s="26"/>
      <c r="E1" s="26"/>
      <c r="F1" s="2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25" customHeight="1" x14ac:dyDescent="0.25">
      <c r="A2" s="27" t="s">
        <v>0</v>
      </c>
      <c r="B2" s="28"/>
      <c r="C2" s="29" t="s">
        <v>1</v>
      </c>
      <c r="D2" s="29" t="s">
        <v>38</v>
      </c>
      <c r="E2" s="29" t="s">
        <v>39</v>
      </c>
      <c r="F2" s="29" t="s">
        <v>2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5">
      <c r="A3" s="2" t="s">
        <v>3</v>
      </c>
      <c r="B3" s="2" t="s">
        <v>4</v>
      </c>
      <c r="C3" s="30"/>
      <c r="D3" s="30"/>
      <c r="E3" s="30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" customHeight="1" x14ac:dyDescent="0.25">
      <c r="A4" s="3" t="s">
        <v>5</v>
      </c>
      <c r="B4" s="4" t="s">
        <v>6</v>
      </c>
      <c r="C4" s="13">
        <v>1064</v>
      </c>
      <c r="D4" s="10">
        <v>257017712</v>
      </c>
      <c r="E4" s="6"/>
      <c r="F4" s="6">
        <f t="shared" ref="F4:F25" si="0">C4*E4</f>
        <v>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3" t="s">
        <v>7</v>
      </c>
      <c r="B5" s="4" t="s">
        <v>8</v>
      </c>
      <c r="C5" s="13">
        <v>2</v>
      </c>
      <c r="D5" s="10">
        <v>25292016</v>
      </c>
      <c r="E5" s="6"/>
      <c r="F5" s="6">
        <f t="shared" si="0"/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3" t="s">
        <v>9</v>
      </c>
      <c r="B6" s="4" t="s">
        <v>10</v>
      </c>
      <c r="C6" s="13">
        <v>9</v>
      </c>
      <c r="D6" s="10">
        <v>108672003</v>
      </c>
      <c r="E6" s="6"/>
      <c r="F6" s="6">
        <f t="shared" si="0"/>
        <v>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3" t="s">
        <v>7</v>
      </c>
      <c r="B7" s="4" t="s">
        <v>11</v>
      </c>
      <c r="C7" s="13">
        <v>1</v>
      </c>
      <c r="D7" s="10">
        <v>6037386</v>
      </c>
      <c r="E7" s="6"/>
      <c r="F7" s="6">
        <f t="shared" si="0"/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3" t="s">
        <v>9</v>
      </c>
      <c r="B8" s="4" t="s">
        <v>12</v>
      </c>
      <c r="C8" s="13">
        <v>15</v>
      </c>
      <c r="D8" s="10">
        <v>89288715</v>
      </c>
      <c r="E8" s="6"/>
      <c r="F8" s="6">
        <f t="shared" si="0"/>
        <v>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3" t="s">
        <v>7</v>
      </c>
      <c r="B9" s="4" t="s">
        <v>13</v>
      </c>
      <c r="C9" s="13">
        <v>5</v>
      </c>
      <c r="D9" s="10">
        <v>23810275</v>
      </c>
      <c r="E9" s="6"/>
      <c r="F9" s="6">
        <f t="shared" si="0"/>
        <v>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A10" s="3" t="s">
        <v>9</v>
      </c>
      <c r="B10" s="4" t="s">
        <v>14</v>
      </c>
      <c r="C10" s="13">
        <v>2</v>
      </c>
      <c r="D10" s="10">
        <v>22146066</v>
      </c>
      <c r="E10" s="6"/>
      <c r="F10" s="6">
        <f t="shared" si="0"/>
        <v>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1" t="s">
        <v>9</v>
      </c>
      <c r="B11" s="12" t="s">
        <v>15</v>
      </c>
      <c r="C11" s="13">
        <v>14</v>
      </c>
      <c r="D11" s="10">
        <v>83336162</v>
      </c>
      <c r="E11" s="6"/>
      <c r="F11" s="6">
        <f t="shared" si="0"/>
        <v>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11" t="s">
        <v>9</v>
      </c>
      <c r="B12" s="12" t="s">
        <v>16</v>
      </c>
      <c r="C12" s="13">
        <v>55</v>
      </c>
      <c r="D12" s="10">
        <v>6548740</v>
      </c>
      <c r="E12" s="6"/>
      <c r="F12" s="6">
        <f t="shared" si="0"/>
        <v>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1" t="s">
        <v>7</v>
      </c>
      <c r="B13" s="12" t="s">
        <v>17</v>
      </c>
      <c r="C13" s="13">
        <v>1</v>
      </c>
      <c r="D13" s="10">
        <v>20489895</v>
      </c>
      <c r="E13" s="6"/>
      <c r="F13" s="6">
        <f t="shared" si="0"/>
        <v>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1" t="s">
        <v>7</v>
      </c>
      <c r="B14" s="12" t="s">
        <v>18</v>
      </c>
      <c r="C14" s="13">
        <v>1</v>
      </c>
      <c r="D14" s="10">
        <v>20149016</v>
      </c>
      <c r="E14" s="6"/>
      <c r="F14" s="6">
        <f t="shared" si="0"/>
        <v>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3" t="s">
        <v>7</v>
      </c>
      <c r="B15" s="4" t="s">
        <v>19</v>
      </c>
      <c r="C15" s="13">
        <v>2</v>
      </c>
      <c r="D15" s="10">
        <v>15148566</v>
      </c>
      <c r="E15" s="6"/>
      <c r="F15" s="6">
        <f t="shared" si="0"/>
        <v>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3" t="s">
        <v>9</v>
      </c>
      <c r="B16" s="4" t="s">
        <v>20</v>
      </c>
      <c r="C16" s="14">
        <v>6</v>
      </c>
      <c r="D16" s="10">
        <v>11592900</v>
      </c>
      <c r="E16" s="6"/>
      <c r="F16" s="6">
        <f t="shared" si="0"/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3" t="s">
        <v>9</v>
      </c>
      <c r="B17" s="4" t="s">
        <v>21</v>
      </c>
      <c r="C17" s="14">
        <v>9</v>
      </c>
      <c r="D17" s="10">
        <v>222521535</v>
      </c>
      <c r="E17" s="6"/>
      <c r="F17" s="6">
        <f t="shared" si="0"/>
        <v>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3" t="s">
        <v>7</v>
      </c>
      <c r="B18" s="4" t="s">
        <v>22</v>
      </c>
      <c r="C18" s="14">
        <v>50</v>
      </c>
      <c r="D18" s="10">
        <v>44690750</v>
      </c>
      <c r="E18" s="6"/>
      <c r="F18" s="6">
        <f t="shared" si="0"/>
        <v>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3" t="s">
        <v>9</v>
      </c>
      <c r="B19" s="4" t="s">
        <v>23</v>
      </c>
      <c r="C19" s="14">
        <v>50</v>
      </c>
      <c r="D19" s="10">
        <v>27766150</v>
      </c>
      <c r="E19" s="6"/>
      <c r="F19" s="6">
        <f t="shared" si="0"/>
        <v>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3" t="s">
        <v>7</v>
      </c>
      <c r="B20" s="4" t="s">
        <v>24</v>
      </c>
      <c r="C20" s="14">
        <v>11</v>
      </c>
      <c r="D20" s="10">
        <v>3054568</v>
      </c>
      <c r="E20" s="6"/>
      <c r="F20" s="6">
        <f t="shared" si="0"/>
        <v>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3" t="s">
        <v>9</v>
      </c>
      <c r="B21" s="4" t="s">
        <v>25</v>
      </c>
      <c r="C21" s="14">
        <v>10</v>
      </c>
      <c r="D21" s="10">
        <v>187406730</v>
      </c>
      <c r="E21" s="6"/>
      <c r="F21" s="6">
        <f t="shared" si="0"/>
        <v>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3" t="s">
        <v>9</v>
      </c>
      <c r="B22" s="4" t="s">
        <v>26</v>
      </c>
      <c r="C22" s="14">
        <v>50</v>
      </c>
      <c r="D22" s="10">
        <v>125641050</v>
      </c>
      <c r="E22" s="6"/>
      <c r="F22" s="6">
        <f t="shared" si="0"/>
        <v>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3" t="s">
        <v>7</v>
      </c>
      <c r="B23" s="4" t="s">
        <v>27</v>
      </c>
      <c r="C23" s="14">
        <v>11</v>
      </c>
      <c r="D23" s="10">
        <v>13821082</v>
      </c>
      <c r="E23" s="6"/>
      <c r="F23" s="6">
        <f t="shared" si="0"/>
        <v>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1" t="s">
        <v>7</v>
      </c>
      <c r="B24" s="12" t="s">
        <v>28</v>
      </c>
      <c r="C24" s="14">
        <v>50</v>
      </c>
      <c r="D24" s="10">
        <v>0</v>
      </c>
      <c r="E24" s="6"/>
      <c r="F24" s="6">
        <f t="shared" si="0"/>
        <v>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1" t="s">
        <v>7</v>
      </c>
      <c r="B25" s="12" t="s">
        <v>28</v>
      </c>
      <c r="C25" s="14">
        <v>11</v>
      </c>
      <c r="D25" s="10">
        <v>0</v>
      </c>
      <c r="E25" s="6"/>
      <c r="F25" s="6">
        <f t="shared" si="0"/>
        <v>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6" t="s">
        <v>42</v>
      </c>
      <c r="B26" s="17"/>
      <c r="C26" s="18"/>
      <c r="D26" s="6">
        <f t="shared" ref="D26:F26" si="1">SUM(D4:D25)</f>
        <v>1314431317</v>
      </c>
      <c r="E26" s="6">
        <f t="shared" si="1"/>
        <v>0</v>
      </c>
      <c r="F26" s="6">
        <f t="shared" si="1"/>
        <v>0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25.5" customHeight="1" x14ac:dyDescent="0.25">
      <c r="A27" s="31" t="s">
        <v>29</v>
      </c>
      <c r="B27" s="18"/>
      <c r="C27" s="32" t="s">
        <v>1</v>
      </c>
      <c r="D27" s="29" t="s">
        <v>38</v>
      </c>
      <c r="E27" s="29" t="s">
        <v>39</v>
      </c>
      <c r="F27" s="29" t="s">
        <v>2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0.75" customHeight="1" x14ac:dyDescent="0.25">
      <c r="A28" s="2" t="s">
        <v>3</v>
      </c>
      <c r="B28" s="2" t="s">
        <v>4</v>
      </c>
      <c r="C28" s="30"/>
      <c r="D28" s="30"/>
      <c r="E28" s="30"/>
      <c r="F28" s="30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3" t="s">
        <v>7</v>
      </c>
      <c r="B29" s="4" t="s">
        <v>36</v>
      </c>
      <c r="C29" s="5">
        <v>1</v>
      </c>
      <c r="D29" s="10">
        <v>111422080</v>
      </c>
      <c r="E29" s="6"/>
      <c r="F29" s="6">
        <f>C29*E29</f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3" t="s">
        <v>9</v>
      </c>
      <c r="B30" s="4" t="s">
        <v>37</v>
      </c>
      <c r="C30" s="5">
        <v>4</v>
      </c>
      <c r="D30" s="10">
        <v>619125584</v>
      </c>
      <c r="E30" s="6"/>
      <c r="F30" s="6">
        <f>C30*E30</f>
        <v>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6" t="s">
        <v>30</v>
      </c>
      <c r="B31" s="17"/>
      <c r="C31" s="18"/>
      <c r="D31" s="6">
        <f t="shared" ref="D31:F31" si="2">SUM(D29:D30)</f>
        <v>730547664</v>
      </c>
      <c r="E31" s="6">
        <f>SUM(E29:E30)</f>
        <v>0</v>
      </c>
      <c r="F31" s="6">
        <f t="shared" si="2"/>
        <v>0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6" t="s">
        <v>41</v>
      </c>
      <c r="B32" s="17"/>
      <c r="C32" s="18"/>
      <c r="D32" s="7">
        <f t="shared" ref="D32:F32" si="3">D26+D31</f>
        <v>2044978981</v>
      </c>
      <c r="E32" s="7">
        <f t="shared" si="3"/>
        <v>0</v>
      </c>
      <c r="F32" s="8">
        <f t="shared" si="3"/>
        <v>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9" t="s">
        <v>31</v>
      </c>
      <c r="B33" s="20"/>
      <c r="C33" s="20"/>
      <c r="D33" s="20"/>
      <c r="E33" s="20"/>
      <c r="F33" s="20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21" t="s">
        <v>32</v>
      </c>
      <c r="B34" s="22"/>
      <c r="C34" s="22"/>
      <c r="D34" s="22"/>
      <c r="E34" s="22"/>
      <c r="F34" s="2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21" t="s">
        <v>33</v>
      </c>
      <c r="B35" s="22"/>
      <c r="C35" s="22"/>
      <c r="D35" s="22"/>
      <c r="E35" s="22"/>
      <c r="F35" s="2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21" t="s">
        <v>34</v>
      </c>
      <c r="B36" s="22"/>
      <c r="C36" s="22"/>
      <c r="D36" s="22"/>
      <c r="E36" s="22"/>
      <c r="F36" s="2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s="15" customFormat="1" ht="15.75" customHeight="1" x14ac:dyDescent="0.25">
      <c r="A37" s="23" t="s">
        <v>40</v>
      </c>
      <c r="B37" s="24"/>
      <c r="C37" s="24"/>
      <c r="D37" s="24"/>
      <c r="E37" s="24"/>
      <c r="F37" s="24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23" t="s">
        <v>43</v>
      </c>
      <c r="B38" s="24"/>
      <c r="C38" s="24"/>
      <c r="D38" s="24"/>
      <c r="E38" s="24"/>
      <c r="F38" s="24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22.25" customHeight="1" x14ac:dyDescent="0.25">
      <c r="A39" s="25" t="s">
        <v>35</v>
      </c>
      <c r="B39" s="25"/>
      <c r="C39" s="25"/>
      <c r="D39" s="25"/>
      <c r="E39" s="25"/>
      <c r="F39" s="25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sheetProtection selectLockedCells="1"/>
  <mergeCells count="21">
    <mergeCell ref="A39:F39"/>
    <mergeCell ref="A1:F1"/>
    <mergeCell ref="A2:B2"/>
    <mergeCell ref="C2:C3"/>
    <mergeCell ref="E2:E3"/>
    <mergeCell ref="F2:F3"/>
    <mergeCell ref="A36:F36"/>
    <mergeCell ref="A26:C26"/>
    <mergeCell ref="A27:B27"/>
    <mergeCell ref="C27:C28"/>
    <mergeCell ref="E27:E28"/>
    <mergeCell ref="F27:F28"/>
    <mergeCell ref="A35:F35"/>
    <mergeCell ref="D2:D3"/>
    <mergeCell ref="D27:D28"/>
    <mergeCell ref="A31:C31"/>
    <mergeCell ref="A32:C32"/>
    <mergeCell ref="A33:F33"/>
    <mergeCell ref="A34:F34"/>
    <mergeCell ref="A38:F38"/>
    <mergeCell ref="A37:F37"/>
  </mergeCells>
  <conditionalFormatting sqref="C29:C30">
    <cfRule type="cellIs" dxfId="1" priority="2" operator="greaterThan">
      <formula>0</formula>
    </cfRule>
  </conditionalFormatting>
  <conditionalFormatting sqref="C4:C25">
    <cfRule type="cellIs" dxfId="0" priority="1" operator="greaterThan">
      <formula>0</formula>
    </cfRule>
  </conditionalFormatting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Catherine Alfonso Morales</dc:creator>
  <cp:lastModifiedBy>Yuly Catherine Alfonso Morales</cp:lastModifiedBy>
  <dcterms:created xsi:type="dcterms:W3CDTF">2022-02-24T14:51:02Z</dcterms:created>
  <dcterms:modified xsi:type="dcterms:W3CDTF">2022-02-28T23:25:34Z</dcterms:modified>
</cp:coreProperties>
</file>