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C:\Users\Usuario\Desktop\Procesos\Cultura Ciudadana\2022\"/>
    </mc:Choice>
  </mc:AlternateContent>
  <xr:revisionPtr revIDLastSave="0" documentId="8_{35E4088F-0AA1-4FE7-87A1-F25A8C4DC24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ANEXO-APORTES" sheetId="1" r:id="rId1"/>
  </sheets>
  <definedNames>
    <definedName name="JR_PAGE_ANCHOR_0_1">'ANEXO-APORTES'!#REF!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uri="GoogleSheetsCustomDataVersion1">
      <go:sheetsCustomData xmlns:go="http://customooxmlschemas.google.com/" r:id="rId5" roundtripDataSignature="AMtx7mjIjYvpywxME5an6ir0F5qFwbC7hA=="/>
    </ext>
  </extLst>
</workbook>
</file>

<file path=xl/calcChain.xml><?xml version="1.0" encoding="utf-8"?>
<calcChain xmlns="http://schemas.openxmlformats.org/spreadsheetml/2006/main">
  <c r="P35" i="1" l="1"/>
  <c r="R34" i="1"/>
  <c r="R32" i="1"/>
  <c r="R28" i="1"/>
  <c r="P26" i="1"/>
  <c r="R25" i="1"/>
  <c r="R22" i="1"/>
  <c r="R20" i="1"/>
  <c r="R18" i="1"/>
  <c r="R16" i="1"/>
  <c r="P23" i="1" s="1"/>
  <c r="P36" i="1" s="1"/>
</calcChain>
</file>

<file path=xl/sharedStrings.xml><?xml version="1.0" encoding="utf-8"?>
<sst xmlns="http://schemas.openxmlformats.org/spreadsheetml/2006/main" count="142" uniqueCount="93">
  <si>
    <t>Convenio Asociación</t>
  </si>
  <si>
    <t>Lote 4.Convenio de Asociación para desarrollar procesos de formación de públicos en la ciudad de Medellín desde el enfoque de Museos, con énfasis en entidades museísticas históricas</t>
  </si>
  <si>
    <t>Componente</t>
  </si>
  <si>
    <t>Producto</t>
  </si>
  <si>
    <t>Ítem</t>
  </si>
  <si>
    <t>Descripción</t>
  </si>
  <si>
    <t>Característica 1</t>
  </si>
  <si>
    <t>Característica 2</t>
  </si>
  <si>
    <t>Característica 3</t>
  </si>
  <si>
    <t>Cantidad</t>
  </si>
  <si>
    <t>Unidad medida Item</t>
  </si>
  <si>
    <t>Duración</t>
  </si>
  <si>
    <t>Unidad de Medida Duración</t>
  </si>
  <si>
    <t>Valor unitario</t>
  </si>
  <si>
    <t>Aporte Asociado</t>
  </si>
  <si>
    <t>Especie</t>
  </si>
  <si>
    <t>Dinero</t>
  </si>
  <si>
    <t>(Marque con
una X)</t>
  </si>
  <si>
    <t xml:space="preserve">EJE 1 APROPIACION CULTURAL
</t>
  </si>
  <si>
    <t>Experiencias guiadas</t>
  </si>
  <si>
    <t>Acciones Especializadas</t>
  </si>
  <si>
    <t>Acciones de educación, salud y bienestar</t>
  </si>
  <si>
    <t xml:space="preserve">Cada una de las 25 experiencias deberá realizarse con grupos de 20 personas, para un total de 500 participantes. </t>
  </si>
  <si>
    <t>Realizar una experiencia guiada, con públicos estratégicos, que incluya: Visita programada. Acompañamiento personalizado durante la visita. Explicación de la historia, las características e importancia del museo.Conversatorio con curador o experto del museo, que permita permita ampliar conocimientos</t>
  </si>
  <si>
    <t>Jornadas</t>
  </si>
  <si>
    <t>Total Convenio</t>
  </si>
  <si>
    <t>Total Experiencias guiadas</t>
  </si>
  <si>
    <t>Experiencias de acceso libre a museos</t>
  </si>
  <si>
    <t>Entradas a museos</t>
  </si>
  <si>
    <t>Entradas</t>
  </si>
  <si>
    <t>Total Experiencias de acceso libre a museos</t>
  </si>
  <si>
    <t>Experiencias formativas</t>
  </si>
  <si>
    <t>Jornadas formativas</t>
  </si>
  <si>
    <t>Para 30 personas, con duración total de 4hrs, que conlleven a la mejor apreciación, consumo y apropiación de las artes y el patrimonio cultural de Medellín, que incluyan:Instalaciones, facilitador(es),Definición y guion de la experiencia formativa.Material didáctico y de apoyo, refrigerio</t>
  </si>
  <si>
    <t>Total Experiencias formativas</t>
  </si>
  <si>
    <t>Experiencias Itinerantes</t>
  </si>
  <si>
    <t>Desarrollo de 8 experiencias Itinerantes en las comunas y corregimientos de la ciudad, que permitan un acercamiento y comprensión por parte de la comunidad del quehacer de los museos.</t>
  </si>
  <si>
    <t xml:space="preserve">Las experiencias itinerantes en territorio deberán contemplar: Visita a un lugar fijo o recorrido, en una comuna o corregimiento de la ciudad. Acciones de sensibilización y formación para no menos de 50 personas No menos de cuatro (4) horas de duración por experiencia en territorio
</t>
  </si>
  <si>
    <t>Total Experiencias Itinerantes</t>
  </si>
  <si>
    <t>COMUNIDAD CONSTRUIDA</t>
  </si>
  <si>
    <t>Otro</t>
  </si>
  <si>
    <t>Comunidad virtual y presencial</t>
  </si>
  <si>
    <t>Rubro:</t>
  </si>
  <si>
    <t xml:space="preserve">Incluye equipo humano para diseño y construcción de la comunidad.
Además la estrategia promocional comunicacional digital
</t>
  </si>
  <si>
    <t>Unidad</t>
  </si>
  <si>
    <t>Total COMUNIDAD CONSTRUIDA</t>
  </si>
  <si>
    <t xml:space="preserve">CAMPAÑA </t>
  </si>
  <si>
    <t>Diseño y ejecución de una campaña de mercadeo</t>
  </si>
  <si>
    <t xml:space="preserve">Incluye equipo humano para diseño y construcción del plan de campaña.
Además la estrategia promocional y de comunicación digital, que estimulen la demanda del sector, mediante técnicas comunicaciones de persuasión.
</t>
  </si>
  <si>
    <t xml:space="preserve">Total CAMPAÑA </t>
  </si>
  <si>
    <t>Acciones para la visibilización de las artes y la cultura</t>
  </si>
  <si>
    <t>Validación por juicio de expertos</t>
  </si>
  <si>
    <t xml:space="preserve">Incluye equipo humano, que realiza 3 (tres) sesiones con expertos de 2 (dos) horas cada uno. Diseña ficha técnica de la investigación , cuestionario de entrevista, evidencias en video, audio o fotografía. </t>
  </si>
  <si>
    <t>Investigación por  grupo focal</t>
  </si>
  <si>
    <t>Incluye equipo humano para 2 sesiones de grupo de 2 horas , con 10 -12 personas orientado por un moderador experto en mercadeo.</t>
  </si>
  <si>
    <t>Investigación sobre estudio tendencias de consumo</t>
  </si>
  <si>
    <t>Incluye equipo humano, que se encargará de la recolección de la información a partir de fuentes secundarias, que den cuenta de la tendencia mundial  del sector e informe final consolidado.</t>
  </si>
  <si>
    <t>Total Acciones para la visibilización de las artes y la cultura</t>
  </si>
  <si>
    <t>EXPERIENCIA FORMATIVA</t>
  </si>
  <si>
    <t>Experiencia formativa con fundamentos mercadeo cultural</t>
  </si>
  <si>
    <t>Incluye equipo humano para el diseño de campaña y la preparación de clases. Máximo 30 participantes de un modulo temático de 4 horas sobre herramientas de mercadeo aplicado a los artistas, gestores, organizaciones del sector cultural . 
Además la estrategia promocional y de comunicación digital</t>
  </si>
  <si>
    <t>Evento</t>
  </si>
  <si>
    <t>Total EXPERIENCIA FORMATIVA</t>
  </si>
  <si>
    <t>Costos asociados al proyecto</t>
  </si>
  <si>
    <t>IVA</t>
  </si>
  <si>
    <t>% de uso o dedicación</t>
  </si>
  <si>
    <t>EJE 2 GESTIÓN DE AUDIENCIAS</t>
  </si>
  <si>
    <t xml:space="preserve">EJE 2 GESTIÓN DE AUDIENCIAS
</t>
  </si>
  <si>
    <t xml:space="preserve">EJE 3 ESTRATEGIAS PARA LA DIVERSIFICACIÓN ARTISTICA Y CULTURAL
</t>
  </si>
  <si>
    <t>EJE 1 APROPIACION CULTURAL</t>
  </si>
  <si>
    <t>EJE 3 ESTRATEGIAS PARA LA DIVERSIFICACIÓN ARTISTICA Y CULTURAL</t>
  </si>
  <si>
    <t>Entregar accesos por parte de la entidad asociada para personas de los estratos1.2.3 o grupos A, B, C del SISBEN. La entrega de esta boletería se realiza in situ La entrega de esta boletería se realiza in situ presentando cuenta de cobro de Acciones públicos domiciliarios o  documento que certifique el SISBEN</t>
  </si>
  <si>
    <t>Valor total presupuestado</t>
  </si>
  <si>
    <t>APORTE ASOCIADO
(Cuantifique el valor del aporte)</t>
  </si>
  <si>
    <t>SI</t>
  </si>
  <si>
    <t>SECRETARÍA DE CULTURA CIUDADANA</t>
  </si>
  <si>
    <t>FORMATO PROPUESTA DE APORTES</t>
  </si>
  <si>
    <t>Objeto:</t>
  </si>
  <si>
    <t>Convenio de Asociación para desarrollar procesos de formación de públicos en la ciudad de Medellín desde el enfoque de Museos</t>
  </si>
  <si>
    <t>Proceso:</t>
  </si>
  <si>
    <t>Presupuesto Oficial Proceso 33528</t>
  </si>
  <si>
    <t>NOTAS:</t>
  </si>
  <si>
    <t xml:space="preserve"> - No se debe modificar ni alterar el formato.</t>
  </si>
  <si>
    <t xml:space="preserve"> - El analisis de las propuestas de aportes se hará sobre el valor total de los aportes indicados en su propuesta. </t>
  </si>
  <si>
    <t>Atentamente,</t>
  </si>
  <si>
    <t>Nombre del Proponente:</t>
  </si>
  <si>
    <t>Nombre del Representante Legal:</t>
  </si>
  <si>
    <t>C. C. No:</t>
  </si>
  <si>
    <t>Dirección de correo:</t>
  </si>
  <si>
    <t>Correo electrónico:</t>
  </si>
  <si>
    <t>[Firma del proponente o de su Representante Legal]</t>
  </si>
  <si>
    <t xml:space="preserve"> - La propuesta de aportes no podrá superar al presupuesto oficial en ninguno de sus ítems indicados en el formato, so pena de rechazo.</t>
  </si>
  <si>
    <t xml:space="preserve"> - Para presentar su propuesta deberá hacerlo indicando en las columnas "P" y "Q" marcando con un X si el aporte es en dinero o en especie, adicionalmente en la columna "R" se deberá cuantificar en dinero el aporte.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</si>
</sst>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\$#,##0;\$\-#,##0"/>
    <numFmt numFmtId="165" formatCode="\$\ #,##0;\¤\-#,##0"/>
    <numFmt numFmtId="166" formatCode="\$#,##0.##;\$\-#,##0.##"/>
    <numFmt numFmtId="167" formatCode="\$\ #,##0;\$\ \-#,##0"/>
    <numFmt numFmtId="168" formatCode="0_ ;\-0\ "/>
    <numFmt numFmtId="169" formatCode="&quot;$&quot;\ #,##0"/>
  </numFmts>
  <fonts count="21" x14ac:knownFonts="1">
    <font>
      <sz val="11"/>
      <color theme="1"/>
      <name val="Calibri"/>
      <scheme val="minor"/>
    </font>
    <font>
      <sz val="11"/>
      <color theme="1"/>
      <name val="Calibri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sz val="14"/>
      <color theme="0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FF0000"/>
      <name val="Arial"/>
      <family val="2"/>
    </font>
    <font>
      <sz val="11"/>
      <color theme="1"/>
      <name val="Arial"/>
      <family val="2"/>
    </font>
    <font>
      <b/>
      <sz val="14"/>
      <color theme="1"/>
      <name val="Calibri"/>
      <family val="2"/>
      <scheme val="minor"/>
    </font>
    <font>
      <sz val="11"/>
      <color rgb="FF595959"/>
      <name val="Arial"/>
      <family val="2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6E6E6"/>
        <bgColor rgb="FFE6E6E6"/>
      </patternFill>
    </fill>
    <fill>
      <patternFill patternType="solid">
        <fgColor rgb="FFC4C4C4"/>
        <bgColor rgb="FFC4C4C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</borders>
  <cellStyleXfs count="4">
    <xf numFmtId="0" fontId="0" fillId="0" borderId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4" fontId="19" fillId="0" borderId="0" applyFont="0" applyFill="0" applyBorder="0" applyAlignment="0" applyProtection="0"/>
  </cellStyleXfs>
  <cellXfs count="86">
    <xf numFmtId="0" fontId="0" fillId="0" borderId="0" xfId="0" applyFont="1" applyAlignment="1"/>
    <xf numFmtId="0" fontId="1" fillId="0" borderId="0" xfId="0" applyFont="1" applyAlignment="1">
      <alignment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right" vertical="center" wrapText="1"/>
    </xf>
    <xf numFmtId="165" fontId="3" fillId="2" borderId="1" xfId="0" applyNumberFormat="1" applyFont="1" applyFill="1" applyBorder="1" applyAlignment="1">
      <alignment horizontal="right" vertical="center" wrapText="1"/>
    </xf>
    <xf numFmtId="166" fontId="3" fillId="3" borderId="1" xfId="0" applyNumberFormat="1" applyFont="1" applyFill="1" applyBorder="1" applyAlignment="1">
      <alignment horizontal="right" vertical="center" wrapText="1"/>
    </xf>
    <xf numFmtId="167" fontId="3" fillId="0" borderId="1" xfId="0" applyNumberFormat="1" applyFont="1" applyBorder="1" applyAlignment="1">
      <alignment horizontal="right" vertical="center" wrapText="1"/>
    </xf>
    <xf numFmtId="0" fontId="7" fillId="0" borderId="2" xfId="0" applyFont="1" applyBorder="1"/>
    <xf numFmtId="0" fontId="0" fillId="0" borderId="2" xfId="0" applyBorder="1"/>
    <xf numFmtId="1" fontId="7" fillId="0" borderId="2" xfId="0" applyNumberFormat="1" applyFont="1" applyBorder="1"/>
    <xf numFmtId="1" fontId="9" fillId="0" borderId="2" xfId="0" applyNumberFormat="1" applyFont="1" applyBorder="1"/>
    <xf numFmtId="0" fontId="9" fillId="0" borderId="2" xfId="0" applyFont="1" applyBorder="1"/>
    <xf numFmtId="0" fontId="7" fillId="0" borderId="2" xfId="0" applyFont="1" applyBorder="1" applyAlignment="1">
      <alignment vertical="center"/>
    </xf>
    <xf numFmtId="0" fontId="8" fillId="0" borderId="3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9" fillId="0" borderId="2" xfId="0" applyFont="1" applyBorder="1" applyAlignment="1">
      <alignment vertical="center"/>
    </xf>
    <xf numFmtId="1" fontId="9" fillId="0" borderId="2" xfId="0" applyNumberFormat="1" applyFont="1" applyBorder="1" applyAlignment="1">
      <alignment vertical="center"/>
    </xf>
    <xf numFmtId="0" fontId="10" fillId="0" borderId="2" xfId="0" applyFont="1" applyBorder="1"/>
    <xf numFmtId="0" fontId="11" fillId="0" borderId="2" xfId="0" applyFont="1" applyBorder="1" applyAlignment="1">
      <alignment horizontal="left" vertical="center"/>
    </xf>
    <xf numFmtId="168" fontId="11" fillId="0" borderId="2" xfId="1" applyNumberFormat="1" applyFont="1" applyBorder="1" applyAlignment="1" applyProtection="1">
      <alignment horizontal="left" vertical="center"/>
    </xf>
    <xf numFmtId="0" fontId="12" fillId="0" borderId="2" xfId="0" applyFont="1" applyBorder="1" applyAlignment="1">
      <alignment horizontal="left" vertical="center"/>
    </xf>
    <xf numFmtId="0" fontId="13" fillId="0" borderId="2" xfId="0" applyFont="1" applyBorder="1"/>
    <xf numFmtId="49" fontId="12" fillId="0" borderId="2" xfId="2" applyNumberFormat="1" applyFont="1" applyBorder="1" applyAlignment="1" applyProtection="1">
      <alignment vertical="center"/>
    </xf>
    <xf numFmtId="1" fontId="10" fillId="0" borderId="2" xfId="0" applyNumberFormat="1" applyFont="1" applyBorder="1"/>
    <xf numFmtId="0" fontId="8" fillId="0" borderId="8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7" xfId="0" applyFont="1" applyBorder="1" applyAlignment="1">
      <alignment horizontal="left" vertical="center"/>
    </xf>
    <xf numFmtId="0" fontId="14" fillId="0" borderId="12" xfId="0" applyFont="1" applyBorder="1"/>
    <xf numFmtId="0" fontId="9" fillId="0" borderId="12" xfId="0" applyFont="1" applyBorder="1"/>
    <xf numFmtId="0" fontId="0" fillId="0" borderId="0" xfId="0"/>
    <xf numFmtId="0" fontId="10" fillId="0" borderId="16" xfId="0" applyFont="1" applyBorder="1" applyAlignment="1">
      <alignment vertical="center"/>
    </xf>
    <xf numFmtId="0" fontId="16" fillId="0" borderId="16" xfId="0" applyFont="1" applyBorder="1"/>
    <xf numFmtId="0" fontId="16" fillId="0" borderId="10" xfId="0" applyFont="1" applyBorder="1" applyAlignment="1">
      <alignment horizontal="left"/>
    </xf>
    <xf numFmtId="0" fontId="17" fillId="0" borderId="0" xfId="0" applyFont="1" applyAlignment="1">
      <alignment horizontal="left" vertical="center"/>
    </xf>
    <xf numFmtId="0" fontId="16" fillId="0" borderId="2" xfId="0" applyFont="1" applyBorder="1"/>
    <xf numFmtId="0" fontId="18" fillId="0" borderId="2" xfId="0" applyFont="1" applyBorder="1"/>
    <xf numFmtId="0" fontId="18" fillId="0" borderId="4" xfId="0" applyFont="1" applyBorder="1" applyAlignment="1">
      <alignment horizontal="left"/>
    </xf>
    <xf numFmtId="41" fontId="16" fillId="0" borderId="3" xfId="2" applyFont="1" applyBorder="1" applyAlignment="1" applyProtection="1"/>
    <xf numFmtId="41" fontId="16" fillId="0" borderId="5" xfId="2" applyFont="1" applyBorder="1" applyAlignment="1" applyProtection="1"/>
    <xf numFmtId="0" fontId="16" fillId="0" borderId="4" xfId="0" applyFont="1" applyBorder="1" applyAlignment="1">
      <alignment horizontal="left"/>
    </xf>
    <xf numFmtId="0" fontId="2" fillId="0" borderId="1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top" wrapText="1"/>
    </xf>
    <xf numFmtId="0" fontId="15" fillId="0" borderId="13" xfId="0" applyFont="1" applyBorder="1" applyAlignment="1">
      <alignment horizontal="left" vertical="center" wrapText="1"/>
    </xf>
    <xf numFmtId="0" fontId="15" fillId="0" borderId="14" xfId="0" applyFont="1" applyBorder="1" applyAlignment="1">
      <alignment horizontal="left" vertical="center" wrapText="1"/>
    </xf>
    <xf numFmtId="0" fontId="15" fillId="0" borderId="15" xfId="0" applyFont="1" applyBorder="1" applyAlignment="1">
      <alignment horizontal="left" vertical="center" wrapText="1"/>
    </xf>
    <xf numFmtId="0" fontId="16" fillId="0" borderId="9" xfId="0" applyFont="1" applyBorder="1" applyAlignment="1">
      <alignment horizontal="left"/>
    </xf>
    <xf numFmtId="0" fontId="16" fillId="0" borderId="10" xfId="0" applyFont="1" applyBorder="1" applyAlignment="1">
      <alignment horizontal="left"/>
    </xf>
    <xf numFmtId="0" fontId="16" fillId="0" borderId="11" xfId="0" applyFont="1" applyBorder="1" applyAlignment="1">
      <alignment horizontal="left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/>
    </xf>
    <xf numFmtId="2" fontId="8" fillId="0" borderId="8" xfId="2" applyNumberFormat="1" applyFont="1" applyBorder="1" applyAlignment="1" applyProtection="1">
      <alignment horizontal="center" vertical="center" wrapText="1"/>
    </xf>
    <xf numFmtId="2" fontId="8" fillId="0" borderId="6" xfId="2" applyNumberFormat="1" applyFont="1" applyBorder="1" applyAlignment="1" applyProtection="1">
      <alignment horizontal="center" vertical="center" wrapText="1"/>
    </xf>
    <xf numFmtId="2" fontId="8" fillId="0" borderId="7" xfId="2" applyNumberFormat="1" applyFont="1" applyBorder="1" applyAlignment="1" applyProtection="1">
      <alignment horizontal="center" vertical="center" wrapText="1"/>
    </xf>
    <xf numFmtId="2" fontId="8" fillId="0" borderId="9" xfId="2" applyNumberFormat="1" applyFont="1" applyBorder="1" applyAlignment="1" applyProtection="1">
      <alignment horizontal="center" vertical="center" wrapText="1"/>
    </xf>
    <xf numFmtId="2" fontId="8" fillId="0" borderId="10" xfId="2" applyNumberFormat="1" applyFont="1" applyBorder="1" applyAlignment="1" applyProtection="1">
      <alignment horizontal="center" vertical="center" wrapText="1"/>
    </xf>
    <xf numFmtId="2" fontId="8" fillId="0" borderId="11" xfId="2" applyNumberFormat="1" applyFont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/>
    <xf numFmtId="0" fontId="2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5" fillId="0" borderId="1" xfId="0" applyFont="1" applyBorder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/>
    <xf numFmtId="0" fontId="2" fillId="0" borderId="1" xfId="0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center" vertical="center" wrapText="1"/>
    </xf>
    <xf numFmtId="44" fontId="2" fillId="0" borderId="1" xfId="3" applyFont="1" applyBorder="1" applyAlignment="1">
      <alignment horizontal="left" vertical="top" wrapText="1"/>
    </xf>
    <xf numFmtId="44" fontId="5" fillId="0" borderId="1" xfId="3" applyFont="1" applyBorder="1" applyAlignment="1">
      <alignment wrapText="1"/>
    </xf>
    <xf numFmtId="44" fontId="3" fillId="3" borderId="1" xfId="3" applyFont="1" applyFill="1" applyBorder="1" applyAlignment="1">
      <alignment horizontal="center" vertical="center" wrapText="1"/>
    </xf>
    <xf numFmtId="44" fontId="20" fillId="0" borderId="1" xfId="3" applyFont="1" applyBorder="1" applyAlignment="1">
      <alignment horizontal="center" vertical="center"/>
    </xf>
    <xf numFmtId="169" fontId="3" fillId="3" borderId="1" xfId="0" applyNumberFormat="1" applyFont="1" applyFill="1" applyBorder="1" applyAlignment="1">
      <alignment horizontal="center" vertical="center" wrapText="1"/>
    </xf>
    <xf numFmtId="169" fontId="20" fillId="0" borderId="1" xfId="0" applyNumberFormat="1" applyFont="1" applyBorder="1" applyAlignment="1">
      <alignment horizontal="center" vertical="center"/>
    </xf>
    <xf numFmtId="44" fontId="2" fillId="0" borderId="1" xfId="3" applyFont="1" applyBorder="1" applyAlignment="1">
      <alignment horizontal="center" vertical="center" wrapText="1"/>
    </xf>
    <xf numFmtId="44" fontId="4" fillId="0" borderId="1" xfId="3" applyFont="1" applyBorder="1" applyAlignment="1">
      <alignment horizontal="center" vertical="center"/>
    </xf>
    <xf numFmtId="44" fontId="5" fillId="0" borderId="1" xfId="3" applyFont="1" applyBorder="1" applyAlignment="1">
      <alignment horizontal="center" vertical="center"/>
    </xf>
  </cellXfs>
  <cellStyles count="4">
    <cellStyle name="Millares" xfId="1" builtinId="3"/>
    <cellStyle name="Millares [0]" xfId="2" builtinId="6"/>
    <cellStyle name="Moneda" xfId="3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10" Type="http://schemas.openxmlformats.org/officeDocument/2006/relationships/calcChain" Target="calcChain.xml"/><Relationship Id="rId9" Type="http://schemas.microsoft.com/office/2017/10/relationships/person" Target="persons/perso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314325</xdr:colOff>
      <xdr:row>0</xdr:row>
      <xdr:rowOff>0</xdr:rowOff>
    </xdr:from>
    <xdr:to>
      <xdr:col>3</xdr:col>
      <xdr:colOff>331163</xdr:colOff>
      <xdr:row>4</xdr:row>
      <xdr:rowOff>60325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4B1754D-EFDD-4C9C-82F2-BD28D4EF9A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4825" y="0"/>
          <a:ext cx="1445588" cy="822325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B1:S1003"/>
  <sheetViews>
    <sheetView showGridLines="0" tabSelected="1" topLeftCell="B1" zoomScaleNormal="100" workbookViewId="0">
      <selection activeCell="P36" sqref="P36:R38"/>
    </sheetView>
  </sheetViews>
  <sheetFormatPr baseColWidth="10" defaultColWidth="14.42578125" defaultRowHeight="15" customHeight="1" x14ac:dyDescent="0.25"/>
  <cols>
    <col min="1" max="1" width="3.5703125" customWidth="1"/>
    <col min="2" max="2" width="11" customWidth="1"/>
    <col min="3" max="3" width="10.42578125" customWidth="1"/>
    <col min="4" max="4" width="7.5703125" customWidth="1"/>
    <col min="5" max="5" width="10.85546875" customWidth="1"/>
    <col min="6" max="6" width="11.5703125" customWidth="1"/>
    <col min="7" max="7" width="12.140625" customWidth="1"/>
    <col min="8" max="8" width="12" customWidth="1"/>
    <col min="9" max="9" width="8.85546875" customWidth="1"/>
    <col min="10" max="10" width="8.7109375" customWidth="1"/>
    <col min="11" max="11" width="8.28515625" customWidth="1"/>
    <col min="12" max="12" width="9.5703125" customWidth="1"/>
    <col min="13" max="13" width="5.5703125" customWidth="1"/>
    <col min="14" max="14" width="11" customWidth="1"/>
    <col min="15" max="15" width="13.42578125" customWidth="1"/>
    <col min="16" max="16" width="10.5703125" customWidth="1"/>
    <col min="17" max="17" width="11.7109375" customWidth="1"/>
    <col min="18" max="18" width="15.85546875" customWidth="1"/>
    <col min="19" max="19" width="17.42578125" customWidth="1"/>
    <col min="20" max="26" width="9.140625" customWidth="1"/>
  </cols>
  <sheetData>
    <row r="1" spans="2:19" s="9" customFormat="1" ht="15" customHeight="1" x14ac:dyDescent="0.25">
      <c r="B1" s="9">
        <v>105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1"/>
      <c r="N1" s="11"/>
    </row>
    <row r="2" spans="2:19" s="9" customFormat="1" ht="18" customHeight="1" x14ac:dyDescent="0.25">
      <c r="B2" s="9" t="s">
        <v>74</v>
      </c>
      <c r="C2" s="53" t="s">
        <v>75</v>
      </c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5"/>
    </row>
    <row r="3" spans="2:19" s="9" customFormat="1" ht="15" customHeight="1" x14ac:dyDescent="0.25">
      <c r="B3" s="9" t="s">
        <v>74</v>
      </c>
      <c r="C3" s="53"/>
      <c r="D3" s="54"/>
      <c r="E3" s="54"/>
      <c r="F3" s="54"/>
      <c r="G3" s="54"/>
      <c r="H3" s="54"/>
      <c r="I3" s="54"/>
      <c r="J3" s="54"/>
      <c r="K3" s="54"/>
      <c r="L3" s="55"/>
      <c r="M3" s="12"/>
      <c r="N3" s="12"/>
      <c r="O3" s="13"/>
      <c r="P3" s="13"/>
      <c r="Q3" s="13"/>
      <c r="R3" s="13"/>
    </row>
    <row r="4" spans="2:19" s="14" customFormat="1" ht="15" customHeight="1" x14ac:dyDescent="0.25">
      <c r="B4" s="9" t="s">
        <v>74</v>
      </c>
      <c r="C4" s="56" t="s">
        <v>76</v>
      </c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8"/>
    </row>
    <row r="5" spans="2:19" s="14" customFormat="1" ht="15" customHeight="1" x14ac:dyDescent="0.25">
      <c r="B5" s="9"/>
      <c r="C5" s="15"/>
      <c r="D5" s="16"/>
      <c r="E5" s="16"/>
      <c r="F5" s="16"/>
      <c r="G5" s="16"/>
      <c r="H5" s="16"/>
      <c r="I5" s="16"/>
      <c r="J5" s="16"/>
      <c r="K5" s="16"/>
      <c r="L5" s="17"/>
      <c r="M5" s="18"/>
      <c r="N5" s="19"/>
      <c r="O5" s="18"/>
      <c r="P5" s="18"/>
      <c r="Q5" s="18"/>
      <c r="R5" s="18"/>
    </row>
    <row r="6" spans="2:19" s="20" customFormat="1" ht="15" customHeight="1" x14ac:dyDescent="0.3">
      <c r="B6" s="20" t="s">
        <v>74</v>
      </c>
      <c r="C6" s="59" t="s">
        <v>77</v>
      </c>
      <c r="D6" s="60" t="s">
        <v>78</v>
      </c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2"/>
    </row>
    <row r="7" spans="2:19" s="20" customFormat="1" ht="15" customHeight="1" x14ac:dyDescent="0.3">
      <c r="B7" s="20" t="s">
        <v>74</v>
      </c>
      <c r="C7" s="59"/>
      <c r="D7" s="63"/>
      <c r="E7" s="64"/>
      <c r="F7" s="64"/>
      <c r="G7" s="64"/>
      <c r="H7" s="64"/>
      <c r="I7" s="64"/>
      <c r="J7" s="64"/>
      <c r="K7" s="64"/>
      <c r="L7" s="64"/>
      <c r="M7" s="64"/>
      <c r="N7" s="64"/>
      <c r="O7" s="64"/>
      <c r="P7" s="64"/>
      <c r="Q7" s="64"/>
      <c r="R7" s="65"/>
    </row>
    <row r="8" spans="2:19" s="20" customFormat="1" ht="15" customHeight="1" x14ac:dyDescent="0.3">
      <c r="B8" s="20" t="s">
        <v>74</v>
      </c>
      <c r="C8" s="21" t="s">
        <v>79</v>
      </c>
      <c r="D8" s="22">
        <v>33528</v>
      </c>
      <c r="E8" s="23"/>
      <c r="F8" s="24"/>
      <c r="G8" s="25"/>
      <c r="H8" s="25"/>
      <c r="I8" s="25"/>
      <c r="J8" s="25"/>
      <c r="K8" s="25"/>
      <c r="L8" s="25"/>
      <c r="M8" s="26"/>
      <c r="N8" s="26"/>
    </row>
    <row r="10" spans="2:19" ht="19.5" customHeight="1" x14ac:dyDescent="0.25">
      <c r="B10" s="72" t="s">
        <v>80</v>
      </c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P10" s="72" t="s">
        <v>0</v>
      </c>
      <c r="Q10" s="67"/>
      <c r="R10" s="67"/>
      <c r="S10" s="1"/>
    </row>
    <row r="11" spans="2:19" ht="36" customHeight="1" x14ac:dyDescent="0.25">
      <c r="B11" s="69" t="s">
        <v>1</v>
      </c>
      <c r="C11" s="67"/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67"/>
      <c r="R11" s="67"/>
      <c r="S11" s="1"/>
    </row>
    <row r="12" spans="2:19" ht="48.75" customHeight="1" x14ac:dyDescent="0.25">
      <c r="B12" s="44" t="s">
        <v>2</v>
      </c>
      <c r="C12" s="44" t="s">
        <v>3</v>
      </c>
      <c r="D12" s="45" t="s">
        <v>4</v>
      </c>
      <c r="E12" s="45" t="s">
        <v>5</v>
      </c>
      <c r="F12" s="45" t="s">
        <v>6</v>
      </c>
      <c r="G12" s="45" t="s">
        <v>7</v>
      </c>
      <c r="H12" s="45" t="s">
        <v>8</v>
      </c>
      <c r="I12" s="45" t="s">
        <v>9</v>
      </c>
      <c r="J12" s="45" t="s">
        <v>10</v>
      </c>
      <c r="K12" s="45" t="s">
        <v>11</v>
      </c>
      <c r="L12" s="45" t="s">
        <v>12</v>
      </c>
      <c r="M12" s="45" t="s">
        <v>65</v>
      </c>
      <c r="N12" s="45" t="s">
        <v>13</v>
      </c>
      <c r="O12" s="45" t="s">
        <v>72</v>
      </c>
      <c r="P12" s="73" t="s">
        <v>14</v>
      </c>
      <c r="Q12" s="74"/>
      <c r="R12" s="74"/>
      <c r="S12" s="1"/>
    </row>
    <row r="13" spans="2:19" ht="24" customHeight="1" x14ac:dyDescent="0.25">
      <c r="B13" s="75"/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45" t="s">
        <v>15</v>
      </c>
      <c r="Q13" s="45" t="s">
        <v>16</v>
      </c>
      <c r="R13" s="73" t="s">
        <v>73</v>
      </c>
      <c r="S13" s="1"/>
    </row>
    <row r="14" spans="2:19" ht="30" customHeight="1" x14ac:dyDescent="0.25">
      <c r="B14" s="74"/>
      <c r="C14" s="74"/>
      <c r="D14" s="74"/>
      <c r="E14" s="74"/>
      <c r="F14" s="74"/>
      <c r="G14" s="74"/>
      <c r="H14" s="74"/>
      <c r="I14" s="74"/>
      <c r="J14" s="74"/>
      <c r="K14" s="74"/>
      <c r="L14" s="74"/>
      <c r="M14" s="74"/>
      <c r="N14" s="74"/>
      <c r="O14" s="74"/>
      <c r="P14" s="46" t="s">
        <v>17</v>
      </c>
      <c r="Q14" s="46" t="s">
        <v>17</v>
      </c>
      <c r="R14" s="74"/>
      <c r="S14" s="1"/>
    </row>
    <row r="15" spans="2:19" ht="307.5" customHeight="1" x14ac:dyDescent="0.25">
      <c r="B15" s="66" t="s">
        <v>18</v>
      </c>
      <c r="C15" s="2" t="s">
        <v>19</v>
      </c>
      <c r="D15" s="2" t="s">
        <v>20</v>
      </c>
      <c r="E15" s="2" t="s">
        <v>21</v>
      </c>
      <c r="F15" s="2" t="s">
        <v>19</v>
      </c>
      <c r="G15" s="2" t="s">
        <v>22</v>
      </c>
      <c r="H15" s="2" t="s">
        <v>23</v>
      </c>
      <c r="I15" s="3">
        <v>25</v>
      </c>
      <c r="J15" s="4" t="s">
        <v>24</v>
      </c>
      <c r="K15" s="4">
        <v>1</v>
      </c>
      <c r="L15" s="4" t="s">
        <v>25</v>
      </c>
      <c r="M15" s="4">
        <v>100</v>
      </c>
      <c r="N15" s="5">
        <v>500000</v>
      </c>
      <c r="O15" s="5">
        <v>12500000</v>
      </c>
      <c r="P15" s="43"/>
      <c r="Q15" s="43"/>
      <c r="R15" s="77"/>
      <c r="S15" s="1"/>
    </row>
    <row r="16" spans="2:19" ht="30" customHeight="1" x14ac:dyDescent="0.25">
      <c r="B16" s="67"/>
      <c r="C16" s="68" t="s">
        <v>26</v>
      </c>
      <c r="D16" s="67"/>
      <c r="E16" s="67"/>
      <c r="F16" s="67"/>
      <c r="G16" s="67"/>
      <c r="H16" s="67"/>
      <c r="I16" s="67"/>
      <c r="J16" s="67"/>
      <c r="K16" s="67"/>
      <c r="L16" s="67"/>
      <c r="M16" s="67"/>
      <c r="N16" s="67"/>
      <c r="O16" s="6">
        <v>12500000</v>
      </c>
      <c r="P16" s="6"/>
      <c r="Q16" s="6"/>
      <c r="R16" s="78">
        <f>SUM(R15)</f>
        <v>0</v>
      </c>
      <c r="S16" s="1"/>
    </row>
    <row r="17" spans="2:19" ht="288.75" customHeight="1" x14ac:dyDescent="0.25">
      <c r="B17" s="67"/>
      <c r="C17" s="2" t="s">
        <v>27</v>
      </c>
      <c r="D17" s="2" t="s">
        <v>20</v>
      </c>
      <c r="E17" s="2" t="s">
        <v>21</v>
      </c>
      <c r="F17" s="2" t="s">
        <v>28</v>
      </c>
      <c r="G17" s="2" t="s">
        <v>28</v>
      </c>
      <c r="H17" s="2" t="s">
        <v>71</v>
      </c>
      <c r="I17" s="3">
        <v>56591</v>
      </c>
      <c r="J17" s="4" t="s">
        <v>29</v>
      </c>
      <c r="K17" s="4">
        <v>1</v>
      </c>
      <c r="L17" s="4" t="s">
        <v>25</v>
      </c>
      <c r="M17" s="4">
        <v>100</v>
      </c>
      <c r="N17" s="5">
        <v>9606</v>
      </c>
      <c r="O17" s="5">
        <v>543613146</v>
      </c>
      <c r="P17" s="43"/>
      <c r="Q17" s="43"/>
      <c r="R17" s="77"/>
      <c r="S17" s="1"/>
    </row>
    <row r="18" spans="2:19" ht="30" customHeight="1" x14ac:dyDescent="0.25">
      <c r="B18" s="67"/>
      <c r="C18" s="68" t="s">
        <v>30</v>
      </c>
      <c r="D18" s="67"/>
      <c r="E18" s="67"/>
      <c r="F18" s="67"/>
      <c r="G18" s="67"/>
      <c r="H18" s="67"/>
      <c r="I18" s="67"/>
      <c r="J18" s="67"/>
      <c r="K18" s="67"/>
      <c r="L18" s="67"/>
      <c r="M18" s="67"/>
      <c r="N18" s="67"/>
      <c r="O18" s="6">
        <v>543613146</v>
      </c>
      <c r="P18" s="6"/>
      <c r="Q18" s="6"/>
      <c r="R18" s="78">
        <f>SUM(R17)</f>
        <v>0</v>
      </c>
      <c r="S18" s="1"/>
    </row>
    <row r="19" spans="2:19" ht="297" customHeight="1" x14ac:dyDescent="0.25">
      <c r="B19" s="67"/>
      <c r="C19" s="2" t="s">
        <v>31</v>
      </c>
      <c r="D19" s="2" t="s">
        <v>20</v>
      </c>
      <c r="E19" s="2" t="s">
        <v>21</v>
      </c>
      <c r="F19" s="2" t="s">
        <v>32</v>
      </c>
      <c r="G19" s="2" t="s">
        <v>32</v>
      </c>
      <c r="H19" s="2" t="s">
        <v>33</v>
      </c>
      <c r="I19" s="3">
        <v>16</v>
      </c>
      <c r="J19" s="4" t="s">
        <v>24</v>
      </c>
      <c r="K19" s="4">
        <v>1</v>
      </c>
      <c r="L19" s="4" t="s">
        <v>25</v>
      </c>
      <c r="M19" s="4">
        <v>100</v>
      </c>
      <c r="N19" s="5">
        <v>2450000</v>
      </c>
      <c r="O19" s="5">
        <v>39200000</v>
      </c>
      <c r="P19" s="43"/>
      <c r="Q19" s="43"/>
      <c r="R19" s="77"/>
      <c r="S19" s="1"/>
    </row>
    <row r="20" spans="2:19" ht="30" customHeight="1" x14ac:dyDescent="0.25">
      <c r="B20" s="67"/>
      <c r="C20" s="68" t="s">
        <v>34</v>
      </c>
      <c r="D20" s="67"/>
      <c r="E20" s="67"/>
      <c r="F20" s="67"/>
      <c r="G20" s="67"/>
      <c r="H20" s="67"/>
      <c r="I20" s="67"/>
      <c r="J20" s="67"/>
      <c r="K20" s="67"/>
      <c r="L20" s="67"/>
      <c r="M20" s="67"/>
      <c r="N20" s="67"/>
      <c r="O20" s="6">
        <v>39200000</v>
      </c>
      <c r="P20" s="6"/>
      <c r="Q20" s="6"/>
      <c r="R20" s="78">
        <f>SUM(R19)</f>
        <v>0</v>
      </c>
      <c r="S20" s="1"/>
    </row>
    <row r="21" spans="2:19" ht="283.5" customHeight="1" x14ac:dyDescent="0.25">
      <c r="B21" s="67"/>
      <c r="C21" s="2" t="s">
        <v>35</v>
      </c>
      <c r="D21" s="2" t="s">
        <v>20</v>
      </c>
      <c r="E21" s="2" t="s">
        <v>21</v>
      </c>
      <c r="F21" s="2" t="s">
        <v>35</v>
      </c>
      <c r="G21" s="2" t="s">
        <v>36</v>
      </c>
      <c r="H21" s="2" t="s">
        <v>37</v>
      </c>
      <c r="I21" s="3">
        <v>8</v>
      </c>
      <c r="J21" s="4" t="s">
        <v>24</v>
      </c>
      <c r="K21" s="4">
        <v>1</v>
      </c>
      <c r="L21" s="4" t="s">
        <v>25</v>
      </c>
      <c r="M21" s="4">
        <v>100</v>
      </c>
      <c r="N21" s="5">
        <v>5750000</v>
      </c>
      <c r="O21" s="5">
        <v>46000000</v>
      </c>
      <c r="P21" s="43"/>
      <c r="Q21" s="43"/>
      <c r="R21" s="77"/>
      <c r="S21" s="1"/>
    </row>
    <row r="22" spans="2:19" ht="30" customHeight="1" x14ac:dyDescent="0.25">
      <c r="B22" s="67"/>
      <c r="C22" s="68" t="s">
        <v>38</v>
      </c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">
        <v>46000000</v>
      </c>
      <c r="P22" s="6"/>
      <c r="Q22" s="6"/>
      <c r="R22" s="78">
        <f>SUM(R21)</f>
        <v>0</v>
      </c>
      <c r="S22" s="1"/>
    </row>
    <row r="23" spans="2:19" ht="30" customHeight="1" x14ac:dyDescent="0.25">
      <c r="B23" s="76" t="s">
        <v>69</v>
      </c>
      <c r="C23" s="76"/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">
        <v>641313146</v>
      </c>
      <c r="P23" s="79">
        <f>+R16+R18+R20+R22</f>
        <v>0</v>
      </c>
      <c r="Q23" s="80"/>
      <c r="R23" s="80"/>
      <c r="S23" s="1"/>
    </row>
    <row r="24" spans="2:19" ht="137.25" customHeight="1" x14ac:dyDescent="0.25">
      <c r="B24" s="66" t="s">
        <v>67</v>
      </c>
      <c r="C24" s="2" t="s">
        <v>39</v>
      </c>
      <c r="D24" s="2" t="s">
        <v>20</v>
      </c>
      <c r="E24" s="2" t="s">
        <v>40</v>
      </c>
      <c r="F24" s="2" t="s">
        <v>41</v>
      </c>
      <c r="G24" s="2" t="s">
        <v>42</v>
      </c>
      <c r="H24" s="2" t="s">
        <v>43</v>
      </c>
      <c r="I24" s="3">
        <v>1</v>
      </c>
      <c r="J24" s="4" t="s">
        <v>44</v>
      </c>
      <c r="K24" s="4">
        <v>1</v>
      </c>
      <c r="L24" s="4" t="s">
        <v>25</v>
      </c>
      <c r="M24" s="4">
        <v>100</v>
      </c>
      <c r="N24" s="5">
        <v>21011466</v>
      </c>
      <c r="O24" s="5">
        <v>21011466</v>
      </c>
      <c r="P24" s="43"/>
      <c r="Q24" s="43"/>
      <c r="R24" s="77"/>
      <c r="S24" s="1"/>
    </row>
    <row r="25" spans="2:19" ht="30" customHeight="1" x14ac:dyDescent="0.25">
      <c r="B25" s="67"/>
      <c r="C25" s="68" t="s">
        <v>45</v>
      </c>
      <c r="D25" s="67"/>
      <c r="E25" s="67"/>
      <c r="F25" s="67"/>
      <c r="G25" s="67"/>
      <c r="H25" s="67"/>
      <c r="I25" s="67"/>
      <c r="J25" s="67"/>
      <c r="K25" s="67"/>
      <c r="L25" s="67"/>
      <c r="M25" s="67"/>
      <c r="N25" s="67"/>
      <c r="O25" s="6">
        <v>21011466</v>
      </c>
      <c r="P25" s="6"/>
      <c r="Q25" s="6"/>
      <c r="R25" s="78">
        <f>SUM(R24)</f>
        <v>0</v>
      </c>
      <c r="S25" s="1"/>
    </row>
    <row r="26" spans="2:19" ht="30" customHeight="1" x14ac:dyDescent="0.25">
      <c r="B26" s="76" t="s">
        <v>66</v>
      </c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  <c r="O26" s="7">
        <v>21011466</v>
      </c>
      <c r="P26" s="79">
        <f>+R25</f>
        <v>0</v>
      </c>
      <c r="Q26" s="80"/>
      <c r="R26" s="80"/>
      <c r="S26" s="1"/>
    </row>
    <row r="27" spans="2:19" ht="248.25" customHeight="1" x14ac:dyDescent="0.25">
      <c r="B27" s="66" t="s">
        <v>68</v>
      </c>
      <c r="C27" s="2" t="s">
        <v>46</v>
      </c>
      <c r="D27" s="2" t="s">
        <v>20</v>
      </c>
      <c r="E27" s="2" t="s">
        <v>40</v>
      </c>
      <c r="F27" s="2" t="s">
        <v>47</v>
      </c>
      <c r="G27" s="2" t="s">
        <v>42</v>
      </c>
      <c r="H27" s="2" t="s">
        <v>48</v>
      </c>
      <c r="I27" s="3">
        <v>1</v>
      </c>
      <c r="J27" s="4" t="s">
        <v>44</v>
      </c>
      <c r="K27" s="4">
        <v>1</v>
      </c>
      <c r="L27" s="4" t="s">
        <v>25</v>
      </c>
      <c r="M27" s="4">
        <v>100</v>
      </c>
      <c r="N27" s="5">
        <v>15000000</v>
      </c>
      <c r="O27" s="5">
        <v>15000000</v>
      </c>
      <c r="P27" s="43"/>
      <c r="Q27" s="43"/>
      <c r="R27" s="43"/>
      <c r="S27" s="1"/>
    </row>
    <row r="28" spans="2:19" ht="30" customHeight="1" x14ac:dyDescent="0.25">
      <c r="B28" s="67"/>
      <c r="C28" s="68" t="s">
        <v>49</v>
      </c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">
        <v>15000000</v>
      </c>
      <c r="P28" s="6"/>
      <c r="Q28" s="6"/>
      <c r="R28" s="78">
        <f>+R27</f>
        <v>0</v>
      </c>
      <c r="S28" s="1"/>
    </row>
    <row r="29" spans="2:19" ht="201" customHeight="1" x14ac:dyDescent="0.25">
      <c r="B29" s="67"/>
      <c r="C29" s="70" t="s">
        <v>50</v>
      </c>
      <c r="D29" s="2" t="s">
        <v>20</v>
      </c>
      <c r="E29" s="2" t="s">
        <v>40</v>
      </c>
      <c r="F29" s="2" t="s">
        <v>51</v>
      </c>
      <c r="G29" s="2" t="s">
        <v>42</v>
      </c>
      <c r="H29" s="2" t="s">
        <v>52</v>
      </c>
      <c r="I29" s="3">
        <v>3</v>
      </c>
      <c r="J29" s="4" t="s">
        <v>24</v>
      </c>
      <c r="K29" s="4">
        <v>1</v>
      </c>
      <c r="L29" s="4" t="s">
        <v>25</v>
      </c>
      <c r="M29" s="4">
        <v>100</v>
      </c>
      <c r="N29" s="5">
        <v>1010000</v>
      </c>
      <c r="O29" s="5">
        <v>3030000</v>
      </c>
      <c r="P29" s="43"/>
      <c r="Q29" s="43"/>
      <c r="R29" s="43"/>
      <c r="S29" s="1"/>
    </row>
    <row r="30" spans="2:19" ht="149.25" customHeight="1" x14ac:dyDescent="0.25">
      <c r="B30" s="67"/>
      <c r="C30" s="71"/>
      <c r="D30" s="2" t="s">
        <v>20</v>
      </c>
      <c r="E30" s="2" t="s">
        <v>40</v>
      </c>
      <c r="F30" s="2" t="s">
        <v>53</v>
      </c>
      <c r="G30" s="2" t="s">
        <v>42</v>
      </c>
      <c r="H30" s="2" t="s">
        <v>54</v>
      </c>
      <c r="I30" s="3">
        <v>2</v>
      </c>
      <c r="J30" s="4" t="s">
        <v>24</v>
      </c>
      <c r="K30" s="4">
        <v>1</v>
      </c>
      <c r="L30" s="4" t="s">
        <v>25</v>
      </c>
      <c r="M30" s="4">
        <v>100</v>
      </c>
      <c r="N30" s="5">
        <v>5460000</v>
      </c>
      <c r="O30" s="5">
        <v>10920000</v>
      </c>
      <c r="P30" s="43"/>
      <c r="Q30" s="43"/>
      <c r="R30" s="43"/>
      <c r="S30" s="1"/>
    </row>
    <row r="31" spans="2:19" ht="189" customHeight="1" x14ac:dyDescent="0.25">
      <c r="B31" s="67"/>
      <c r="C31" s="71"/>
      <c r="D31" s="2" t="s">
        <v>20</v>
      </c>
      <c r="E31" s="2" t="s">
        <v>40</v>
      </c>
      <c r="F31" s="2" t="s">
        <v>55</v>
      </c>
      <c r="G31" s="2" t="s">
        <v>42</v>
      </c>
      <c r="H31" s="2" t="s">
        <v>56</v>
      </c>
      <c r="I31" s="3">
        <v>1</v>
      </c>
      <c r="J31" s="4" t="s">
        <v>24</v>
      </c>
      <c r="K31" s="4">
        <v>1</v>
      </c>
      <c r="L31" s="4" t="s">
        <v>25</v>
      </c>
      <c r="M31" s="4">
        <v>100</v>
      </c>
      <c r="N31" s="5">
        <v>5772000</v>
      </c>
      <c r="O31" s="5">
        <v>5772000</v>
      </c>
      <c r="P31" s="43"/>
      <c r="Q31" s="43"/>
      <c r="R31" s="43"/>
      <c r="S31" s="1"/>
    </row>
    <row r="32" spans="2:19" ht="30" customHeight="1" x14ac:dyDescent="0.25">
      <c r="B32" s="67"/>
      <c r="C32" s="68" t="s">
        <v>57</v>
      </c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">
        <v>19722000</v>
      </c>
      <c r="P32" s="6"/>
      <c r="Q32" s="6"/>
      <c r="R32" s="78">
        <f>+R29+R30+R31</f>
        <v>0</v>
      </c>
      <c r="S32" s="1"/>
    </row>
    <row r="33" spans="2:19" ht="321.75" customHeight="1" x14ac:dyDescent="0.25">
      <c r="B33" s="67"/>
      <c r="C33" s="2" t="s">
        <v>58</v>
      </c>
      <c r="D33" s="2" t="s">
        <v>20</v>
      </c>
      <c r="E33" s="2" t="s">
        <v>40</v>
      </c>
      <c r="F33" s="2" t="s">
        <v>59</v>
      </c>
      <c r="G33" s="2" t="s">
        <v>42</v>
      </c>
      <c r="H33" s="2" t="s">
        <v>60</v>
      </c>
      <c r="I33" s="3">
        <v>2</v>
      </c>
      <c r="J33" s="4" t="s">
        <v>61</v>
      </c>
      <c r="K33" s="4">
        <v>1</v>
      </c>
      <c r="L33" s="4" t="s">
        <v>25</v>
      </c>
      <c r="M33" s="4">
        <v>100</v>
      </c>
      <c r="N33" s="5">
        <v>2500000</v>
      </c>
      <c r="O33" s="5">
        <v>5000000</v>
      </c>
      <c r="P33" s="43"/>
      <c r="Q33" s="43"/>
      <c r="R33" s="43"/>
      <c r="S33" s="1"/>
    </row>
    <row r="34" spans="2:19" ht="30" customHeight="1" x14ac:dyDescent="0.25">
      <c r="B34" s="67"/>
      <c r="C34" s="68" t="s">
        <v>62</v>
      </c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">
        <v>5000000</v>
      </c>
      <c r="P34" s="6"/>
      <c r="Q34" s="6"/>
      <c r="R34" s="78">
        <f>+R33</f>
        <v>0</v>
      </c>
      <c r="S34" s="1"/>
    </row>
    <row r="35" spans="2:19" ht="30" customHeight="1" x14ac:dyDescent="0.25">
      <c r="B35" s="76" t="s">
        <v>70</v>
      </c>
      <c r="C35" s="76"/>
      <c r="D35" s="76"/>
      <c r="E35" s="76"/>
      <c r="F35" s="76"/>
      <c r="G35" s="76"/>
      <c r="H35" s="76"/>
      <c r="I35" s="76"/>
      <c r="J35" s="76"/>
      <c r="K35" s="76"/>
      <c r="L35" s="76"/>
      <c r="M35" s="76"/>
      <c r="N35" s="76"/>
      <c r="O35" s="7">
        <v>39722000</v>
      </c>
      <c r="P35" s="81">
        <f>+R28+R32+R34</f>
        <v>0</v>
      </c>
      <c r="Q35" s="82"/>
      <c r="R35" s="82"/>
      <c r="S35" s="1"/>
    </row>
    <row r="36" spans="2:19" ht="30" customHeight="1" x14ac:dyDescent="0.25">
      <c r="B36" s="69" t="s">
        <v>63</v>
      </c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8">
        <v>8087243</v>
      </c>
      <c r="P36" s="83">
        <f>+P23+P26+P35</f>
        <v>0</v>
      </c>
      <c r="Q36" s="84"/>
      <c r="R36" s="84"/>
      <c r="S36" s="1"/>
    </row>
    <row r="37" spans="2:19" ht="30" customHeight="1" x14ac:dyDescent="0.25">
      <c r="B37" s="69" t="s">
        <v>64</v>
      </c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8">
        <v>0</v>
      </c>
      <c r="P37" s="84"/>
      <c r="Q37" s="85"/>
      <c r="R37" s="84"/>
      <c r="S37" s="1"/>
    </row>
    <row r="38" spans="2:19" ht="30" customHeight="1" x14ac:dyDescent="0.25">
      <c r="B38" s="69" t="s">
        <v>25</v>
      </c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8">
        <v>710133855</v>
      </c>
      <c r="P38" s="84"/>
      <c r="Q38" s="84"/>
      <c r="R38" s="84"/>
      <c r="S38" s="1"/>
    </row>
    <row r="39" spans="2:19" ht="21" customHeigh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2:19" ht="15.75" customHeight="1" thickBot="1" x14ac:dyDescent="0.3">
      <c r="B40" s="27" t="s">
        <v>81</v>
      </c>
      <c r="C40" s="28"/>
      <c r="D40" s="28"/>
      <c r="E40" s="28"/>
      <c r="F40" s="28"/>
      <c r="G40" s="28"/>
      <c r="H40" s="29"/>
      <c r="I40" s="30"/>
      <c r="J40" s="31"/>
      <c r="K40" s="31"/>
      <c r="L40" s="32"/>
      <c r="M40" s="32"/>
      <c r="N40" s="32"/>
      <c r="O40" s="32"/>
      <c r="P40" s="32"/>
      <c r="Q40" s="32"/>
      <c r="R40" s="32"/>
    </row>
    <row r="41" spans="2:19" ht="33" customHeight="1" thickBot="1" x14ac:dyDescent="0.3">
      <c r="B41" s="47" t="s">
        <v>91</v>
      </c>
      <c r="C41" s="4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9"/>
    </row>
    <row r="42" spans="2:19" ht="25.5" customHeight="1" thickBot="1" x14ac:dyDescent="0.3">
      <c r="B42" s="47" t="s">
        <v>82</v>
      </c>
      <c r="C42" s="48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9"/>
    </row>
    <row r="43" spans="2:19" ht="30.75" customHeight="1" thickBot="1" x14ac:dyDescent="0.3">
      <c r="B43" s="47" t="s">
        <v>83</v>
      </c>
      <c r="C43" s="48"/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9"/>
    </row>
    <row r="44" spans="2:19" ht="36.75" customHeight="1" thickBot="1" x14ac:dyDescent="0.3">
      <c r="B44" s="47" t="s">
        <v>92</v>
      </c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9"/>
    </row>
    <row r="45" spans="2:19" ht="15.75" customHeight="1" x14ac:dyDescent="0.3">
      <c r="B45" s="33" t="s">
        <v>74</v>
      </c>
      <c r="C45" s="50"/>
      <c r="D45" s="51"/>
      <c r="E45" s="51"/>
      <c r="F45" s="52"/>
      <c r="G45" s="34"/>
      <c r="H45" s="34"/>
      <c r="I45" s="35"/>
      <c r="J45" s="35"/>
      <c r="K45" s="35"/>
      <c r="L45" s="35"/>
      <c r="M45" s="32"/>
      <c r="N45" s="32"/>
      <c r="O45" s="32"/>
      <c r="P45" s="32"/>
      <c r="Q45" s="32"/>
      <c r="R45" s="32"/>
    </row>
    <row r="46" spans="2:19" ht="15.75" customHeight="1" x14ac:dyDescent="0.3">
      <c r="B46" s="36" t="s">
        <v>84</v>
      </c>
      <c r="C46" s="37"/>
      <c r="D46" s="37"/>
      <c r="E46" s="37"/>
      <c r="F46" s="37"/>
      <c r="G46" s="37"/>
      <c r="H46" s="37"/>
      <c r="I46" s="37"/>
      <c r="J46" s="37"/>
      <c r="K46" s="37"/>
      <c r="L46" s="37"/>
      <c r="M46" s="32"/>
      <c r="N46" s="32"/>
      <c r="O46" s="32"/>
      <c r="P46" s="32"/>
      <c r="Q46" s="32"/>
      <c r="R46" s="32"/>
    </row>
    <row r="47" spans="2:19" ht="15.75" customHeight="1" x14ac:dyDescent="0.3">
      <c r="B47" s="36"/>
      <c r="C47" s="37"/>
      <c r="D47" s="37"/>
      <c r="E47" s="37"/>
      <c r="F47" s="37"/>
      <c r="G47" s="37"/>
      <c r="H47" s="37"/>
      <c r="I47" s="37"/>
      <c r="J47" s="37"/>
      <c r="K47" s="37"/>
      <c r="L47" s="37"/>
      <c r="M47" s="32"/>
      <c r="N47" s="32"/>
      <c r="O47" s="32"/>
      <c r="P47" s="32"/>
      <c r="Q47" s="32"/>
      <c r="R47" s="32"/>
    </row>
    <row r="48" spans="2:19" ht="15.75" customHeight="1" x14ac:dyDescent="0.3">
      <c r="B48" s="36" t="s">
        <v>85</v>
      </c>
      <c r="C48" s="37"/>
      <c r="D48" s="37"/>
      <c r="E48" s="37"/>
      <c r="F48" s="37"/>
      <c r="G48" s="37"/>
      <c r="H48" s="37"/>
      <c r="I48" s="37"/>
      <c r="J48" s="37"/>
      <c r="K48" s="37"/>
      <c r="L48" s="37"/>
      <c r="M48" s="32"/>
      <c r="N48" s="32"/>
      <c r="O48" s="32"/>
      <c r="P48" s="32"/>
      <c r="Q48" s="32"/>
      <c r="R48" s="32"/>
    </row>
    <row r="49" spans="2:18" ht="15.75" customHeight="1" x14ac:dyDescent="0.3">
      <c r="B49" s="36" t="s">
        <v>86</v>
      </c>
      <c r="C49" s="38"/>
      <c r="D49" s="38"/>
      <c r="E49" s="38"/>
      <c r="F49" s="37"/>
      <c r="G49" s="37"/>
      <c r="H49" s="37"/>
      <c r="I49" s="39"/>
      <c r="J49" s="39"/>
      <c r="K49" s="39"/>
      <c r="L49" s="39"/>
      <c r="M49" s="32"/>
      <c r="N49" s="32"/>
      <c r="O49" s="32"/>
      <c r="P49" s="32"/>
      <c r="Q49" s="32"/>
      <c r="R49" s="32"/>
    </row>
    <row r="50" spans="2:18" ht="15.75" customHeight="1" x14ac:dyDescent="0.3">
      <c r="B50" s="36" t="s">
        <v>87</v>
      </c>
      <c r="C50" s="40"/>
      <c r="D50" s="37"/>
      <c r="E50" s="37"/>
      <c r="F50" s="41"/>
      <c r="G50" s="37"/>
      <c r="H50" s="37"/>
      <c r="I50" s="42"/>
      <c r="J50" s="42"/>
      <c r="K50" s="42"/>
      <c r="L50" s="42"/>
      <c r="M50" s="32"/>
      <c r="N50" s="32"/>
      <c r="O50" s="32"/>
      <c r="P50" s="32"/>
      <c r="Q50" s="32"/>
      <c r="R50" s="32"/>
    </row>
    <row r="51" spans="2:18" ht="15.75" customHeight="1" x14ac:dyDescent="0.3">
      <c r="B51" s="36" t="s">
        <v>88</v>
      </c>
      <c r="C51" s="38"/>
      <c r="D51" s="38"/>
      <c r="E51" s="38"/>
      <c r="F51" s="37"/>
      <c r="G51" s="37"/>
      <c r="H51" s="37"/>
      <c r="I51" s="39"/>
      <c r="J51" s="39"/>
      <c r="K51" s="39"/>
      <c r="L51" s="39"/>
      <c r="M51" s="32"/>
      <c r="N51" s="32"/>
      <c r="O51" s="32"/>
      <c r="P51" s="32"/>
      <c r="Q51" s="32"/>
      <c r="R51" s="32"/>
    </row>
    <row r="52" spans="2:18" ht="15.75" customHeight="1" x14ac:dyDescent="0.3">
      <c r="B52" s="36" t="s">
        <v>89</v>
      </c>
      <c r="C52" s="37"/>
      <c r="D52" s="37"/>
      <c r="E52" s="37"/>
      <c r="F52" s="37"/>
      <c r="G52" s="37"/>
      <c r="H52" s="37"/>
      <c r="I52" s="37"/>
      <c r="J52" s="37"/>
      <c r="K52" s="37"/>
      <c r="L52" s="37"/>
      <c r="M52" s="32"/>
      <c r="N52" s="32"/>
      <c r="O52" s="32"/>
      <c r="P52" s="32"/>
      <c r="Q52" s="32"/>
      <c r="R52" s="32"/>
    </row>
    <row r="53" spans="2:18" ht="15.75" customHeight="1" x14ac:dyDescent="0.3">
      <c r="B53" s="36"/>
      <c r="C53" s="37"/>
      <c r="D53" s="37"/>
      <c r="E53" s="37"/>
      <c r="F53" s="37"/>
      <c r="G53" s="37"/>
      <c r="H53" s="37"/>
      <c r="I53" s="37"/>
      <c r="J53" s="37"/>
      <c r="K53" s="37"/>
      <c r="L53" s="37"/>
      <c r="M53" s="32"/>
      <c r="N53" s="32"/>
      <c r="O53" s="32"/>
      <c r="P53" s="32"/>
      <c r="Q53" s="32"/>
      <c r="R53" s="32"/>
    </row>
    <row r="54" spans="2:18" ht="15.75" customHeight="1" x14ac:dyDescent="0.3">
      <c r="B54" s="36" t="s">
        <v>90</v>
      </c>
      <c r="C54" s="37"/>
      <c r="D54" s="37"/>
      <c r="E54" s="37"/>
      <c r="F54" s="37"/>
      <c r="G54" s="37"/>
      <c r="H54" s="37"/>
      <c r="I54" s="37"/>
      <c r="J54" s="37"/>
      <c r="K54" s="37"/>
      <c r="L54" s="37"/>
      <c r="M54" s="32"/>
      <c r="N54" s="32"/>
      <c r="O54" s="32"/>
      <c r="P54" s="32"/>
      <c r="Q54" s="32"/>
      <c r="R54" s="32"/>
    </row>
    <row r="55" spans="2:18" ht="15.75" customHeight="1" x14ac:dyDescent="0.25"/>
    <row r="56" spans="2:18" ht="15.75" customHeight="1" x14ac:dyDescent="0.25"/>
    <row r="57" spans="2:18" ht="15.75" customHeight="1" x14ac:dyDescent="0.25"/>
    <row r="58" spans="2:18" ht="15.75" customHeight="1" x14ac:dyDescent="0.25"/>
    <row r="59" spans="2:18" ht="15.75" customHeight="1" x14ac:dyDescent="0.25"/>
    <row r="60" spans="2:18" ht="15.75" customHeight="1" x14ac:dyDescent="0.25"/>
    <row r="61" spans="2:18" ht="15.75" customHeight="1" x14ac:dyDescent="0.25"/>
    <row r="62" spans="2:18" ht="15.75" customHeight="1" x14ac:dyDescent="0.25"/>
    <row r="63" spans="2:18" ht="15.75" customHeight="1" x14ac:dyDescent="0.25"/>
    <row r="64" spans="2:18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</sheetData>
  <mergeCells count="38">
    <mergeCell ref="P35:R35"/>
    <mergeCell ref="P36:R38"/>
    <mergeCell ref="C28:N28"/>
    <mergeCell ref="C32:N32"/>
    <mergeCell ref="C34:N34"/>
    <mergeCell ref="B10:O10"/>
    <mergeCell ref="P10:R11"/>
    <mergeCell ref="B11:O11"/>
    <mergeCell ref="P12:R12"/>
    <mergeCell ref="B13:O14"/>
    <mergeCell ref="R13:R14"/>
    <mergeCell ref="B36:N36"/>
    <mergeCell ref="B37:N37"/>
    <mergeCell ref="B38:N38"/>
    <mergeCell ref="B24:B25"/>
    <mergeCell ref="B27:B34"/>
    <mergeCell ref="C29:C31"/>
    <mergeCell ref="C25:N25"/>
    <mergeCell ref="B26:N26"/>
    <mergeCell ref="B35:N35"/>
    <mergeCell ref="B15:B22"/>
    <mergeCell ref="P23:R23"/>
    <mergeCell ref="P26:R26"/>
    <mergeCell ref="C16:N16"/>
    <mergeCell ref="C18:N18"/>
    <mergeCell ref="C20:N20"/>
    <mergeCell ref="C22:N22"/>
    <mergeCell ref="B23:N23"/>
    <mergeCell ref="C2:R2"/>
    <mergeCell ref="C3:L3"/>
    <mergeCell ref="C4:R4"/>
    <mergeCell ref="C6:C7"/>
    <mergeCell ref="D6:R7"/>
    <mergeCell ref="B41:R41"/>
    <mergeCell ref="B42:R42"/>
    <mergeCell ref="B43:R43"/>
    <mergeCell ref="B44:R44"/>
    <mergeCell ref="C45:F45"/>
  </mergeCells>
  <pageMargins left="0" right="0" top="0" bottom="0" header="0" footer="0"/>
  <pageSetup paperSize="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ANEXO-APORTES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Hilda Sofia Gomez Munera</dc:creator>
  <cp:lastModifiedBy>Usuario</cp:lastModifiedBy>
  <dcterms:created xsi:type="dcterms:W3CDTF">2022-03-16T21:58:23Z</dcterms:created>
  <dcterms:modified xsi:type="dcterms:W3CDTF">2022-04-08T16:27:22Z</dcterms:modified>
</cp:coreProperties>
</file>